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疫情期间工作\"/>
    </mc:Choice>
  </mc:AlternateContent>
  <xr:revisionPtr revIDLastSave="0" documentId="13_ncr:1_{02A73C93-C1E5-4621-9BE6-D5574907F67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需修改专业" sheetId="3" r:id="rId1"/>
    <sheet name="Sheet2" sheetId="2" r:id="rId2"/>
    <sheet name="Sheet1" sheetId="1" r:id="rId3"/>
  </sheets>
  <definedNames>
    <definedName name="_xlnm._FilterDatabase" localSheetId="2" hidden="1">Sheet1!$A$1:$I$65</definedName>
    <definedName name="_xlnm._FilterDatabase" localSheetId="0" hidden="1">需修改专业!$A$1:$I$65</definedName>
    <definedName name="OLE_LINK1" localSheetId="2">Sheet1!#REF!</definedName>
    <definedName name="OLE_LINK1" localSheetId="0">需修改专业!#REF!</definedName>
    <definedName name="OLE_LINK2" localSheetId="2">Sheet1!#REF!</definedName>
    <definedName name="OLE_LINK2" localSheetId="0">需修改专业!#REF!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5" i="3" l="1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E12" i="3"/>
  <c r="G11" i="3"/>
  <c r="F11" i="3"/>
  <c r="E10" i="3"/>
  <c r="F10" i="3" s="1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E3" i="3"/>
  <c r="F2" i="3"/>
  <c r="G2" i="3" s="1"/>
  <c r="F65" i="1"/>
  <c r="G65" i="1" s="1"/>
  <c r="F64" i="1"/>
  <c r="G64" i="1" s="1"/>
  <c r="G63" i="1"/>
  <c r="F63" i="1"/>
  <c r="F62" i="1"/>
  <c r="G62" i="1" s="1"/>
  <c r="F61" i="1"/>
  <c r="G61" i="1" s="1"/>
  <c r="G60" i="1"/>
  <c r="F60" i="1"/>
  <c r="F59" i="1"/>
  <c r="G59" i="1" s="1"/>
  <c r="F58" i="1"/>
  <c r="G58" i="1" s="1"/>
  <c r="F57" i="1"/>
  <c r="G57" i="1" s="1"/>
  <c r="F56" i="1"/>
  <c r="G56" i="1" s="1"/>
  <c r="F55" i="1"/>
  <c r="G55" i="1" s="1"/>
  <c r="G54" i="1"/>
  <c r="F54" i="1"/>
  <c r="F53" i="1"/>
  <c r="G53" i="1" s="1"/>
  <c r="G52" i="1"/>
  <c r="F52" i="1"/>
  <c r="G51" i="1"/>
  <c r="F51" i="1"/>
  <c r="F50" i="1"/>
  <c r="G50" i="1" s="1"/>
  <c r="F49" i="1"/>
  <c r="G49" i="1" s="1"/>
  <c r="F48" i="1"/>
  <c r="G48" i="1" s="1"/>
  <c r="G47" i="1"/>
  <c r="F47" i="1"/>
  <c r="F46" i="1"/>
  <c r="G46" i="1" s="1"/>
  <c r="F45" i="1"/>
  <c r="G45" i="1" s="1"/>
  <c r="G44" i="1"/>
  <c r="F44" i="1"/>
  <c r="G43" i="1"/>
  <c r="F43" i="1"/>
  <c r="G42" i="1"/>
  <c r="F42" i="1"/>
  <c r="F41" i="1"/>
  <c r="G41" i="1" s="1"/>
  <c r="G40" i="1"/>
  <c r="F40" i="1"/>
  <c r="F39" i="1"/>
  <c r="G39" i="1" s="1"/>
  <c r="F38" i="1"/>
  <c r="G38" i="1" s="1"/>
  <c r="F37" i="1"/>
  <c r="G37" i="1" s="1"/>
  <c r="F36" i="1"/>
  <c r="G36" i="1" s="1"/>
  <c r="G35" i="1"/>
  <c r="F35" i="1"/>
  <c r="G34" i="1"/>
  <c r="F34" i="1"/>
  <c r="F33" i="1"/>
  <c r="G33" i="1" s="1"/>
  <c r="F32" i="1"/>
  <c r="G32" i="1" s="1"/>
  <c r="G31" i="1"/>
  <c r="F31" i="1"/>
  <c r="F30" i="1"/>
  <c r="G30" i="1" s="1"/>
  <c r="F29" i="1"/>
  <c r="G29" i="1" s="1"/>
  <c r="F28" i="1"/>
  <c r="G28" i="1" s="1"/>
  <c r="F27" i="1"/>
  <c r="G27" i="1" s="1"/>
  <c r="G26" i="1"/>
  <c r="F26" i="1"/>
  <c r="F25" i="1"/>
  <c r="G25" i="1" s="1"/>
  <c r="F24" i="1"/>
  <c r="G24" i="1" s="1"/>
  <c r="F23" i="1"/>
  <c r="G23" i="1" s="1"/>
  <c r="G22" i="1"/>
  <c r="F22" i="1"/>
  <c r="F21" i="1"/>
  <c r="G21" i="1" s="1"/>
  <c r="G20" i="1"/>
  <c r="F20" i="1"/>
  <c r="G19" i="1"/>
  <c r="F19" i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E12" i="1"/>
  <c r="F11" i="1"/>
  <c r="G11" i="1" s="1"/>
  <c r="E10" i="1"/>
  <c r="F10" i="1" s="1"/>
  <c r="F9" i="1"/>
  <c r="G9" i="1" s="1"/>
  <c r="F8" i="1"/>
  <c r="G8" i="1" s="1"/>
  <c r="G7" i="1"/>
  <c r="F7" i="1"/>
  <c r="F6" i="1"/>
  <c r="G6" i="1" s="1"/>
  <c r="G5" i="1"/>
  <c r="F5" i="1"/>
  <c r="F4" i="1"/>
  <c r="G4" i="1" s="1"/>
  <c r="E3" i="1"/>
  <c r="G2" i="1"/>
  <c r="F2" i="1"/>
  <c r="E74" i="2"/>
  <c r="G12" i="3" l="1"/>
  <c r="F3" i="3"/>
  <c r="G3" i="3" s="1"/>
  <c r="F12" i="1"/>
  <c r="G12" i="1" s="1"/>
  <c r="F3" i="1"/>
  <c r="G3" i="1" s="1"/>
  <c r="G10" i="1"/>
</calcChain>
</file>

<file path=xl/sharedStrings.xml><?xml version="1.0" encoding="utf-8"?>
<sst xmlns="http://schemas.openxmlformats.org/spreadsheetml/2006/main" count="507" uniqueCount="96">
  <si>
    <t>计数项:专业名称</t>
  </si>
  <si>
    <t>是否超过50%</t>
  </si>
  <si>
    <t>专业名称</t>
  </si>
  <si>
    <t>否</t>
  </si>
  <si>
    <t>是</t>
  </si>
  <si>
    <t>总计</t>
  </si>
  <si>
    <t>保健品开发与管理专业（三年制）</t>
  </si>
  <si>
    <t>餐饮管理专业（三年制）</t>
  </si>
  <si>
    <t>电子商务专业（三年制）</t>
  </si>
  <si>
    <t>国际贸易实务专业（三年制）</t>
  </si>
  <si>
    <t>护理专业（二年制）</t>
  </si>
  <si>
    <t>护理专业（三年制）</t>
  </si>
  <si>
    <t>护理专业（现代学徒制）</t>
  </si>
  <si>
    <t>化学制药技术专业（三年制）</t>
  </si>
  <si>
    <t>化妆品技术专业（二年制）</t>
  </si>
  <si>
    <t>化妆品技术专业（三年制）</t>
  </si>
  <si>
    <t>化妆品经营与管理专业（三年制）</t>
  </si>
  <si>
    <t>健康管理专业（三年制）</t>
  </si>
  <si>
    <t>健康管理专业（中外合作办学）（三年制）</t>
  </si>
  <si>
    <t>精密医疗器械技术专业（三年制）</t>
  </si>
  <si>
    <t>康复治疗技术专业(科莱瑞迪现代学徒制班)（三年制）</t>
  </si>
  <si>
    <t>康复治疗技术专业（三年制）</t>
  </si>
  <si>
    <t>烹调工艺与营养专业（三年制）</t>
  </si>
  <si>
    <t>人物形象设计专业（三年制）</t>
  </si>
  <si>
    <t>软件技术专业（三年制）</t>
  </si>
  <si>
    <t>生物制药技术(中外合作办学)专业（三年制）</t>
  </si>
  <si>
    <t>生物制药技术专业（三年制）</t>
  </si>
  <si>
    <t>食品营养与检测专业（三年制）</t>
  </si>
  <si>
    <t>食品质量与安全专业(三二分段)</t>
  </si>
  <si>
    <t>食品质量与安全专业（三年制）</t>
  </si>
  <si>
    <t>市场营销专业（三年制）</t>
  </si>
  <si>
    <t>卫生信息管理专业（三年制）</t>
  </si>
  <si>
    <t>物流管理专业（三年制）</t>
  </si>
  <si>
    <t>香料香精工艺专业（三年制）</t>
  </si>
  <si>
    <t>药品经营与管理(中外合作办学)专业（三年制）</t>
  </si>
  <si>
    <t>药品经营与管理专业（二年制）</t>
  </si>
  <si>
    <t>药品经营与管理专业（三年制）</t>
  </si>
  <si>
    <t>药品生产技术专业（三年制）</t>
  </si>
  <si>
    <t>药品生物技术专业（三年制）</t>
  </si>
  <si>
    <t>药品质量与安全专业（二年制）</t>
  </si>
  <si>
    <t>药品质量与安全专业（三年制）</t>
  </si>
  <si>
    <t>药物制剂技术专业（二年制）</t>
  </si>
  <si>
    <t>药物制剂技术专业(一品红现代学徒制班)（三年制）</t>
  </si>
  <si>
    <t>药物制剂专业（三年制）</t>
  </si>
  <si>
    <t>药学专业（二年制）</t>
  </si>
  <si>
    <t>药学专业（三年制）</t>
  </si>
  <si>
    <t>药学专业（三年制）（英语特色班）</t>
  </si>
  <si>
    <t>医疗器械经营与管理专业（三年制）</t>
  </si>
  <si>
    <t>医疗器械维护与管理专业(广东泰宝现代学徒制班)（三年制）</t>
  </si>
  <si>
    <t>医疗器械专业群（学分制）（三年制）-医疗电子工程</t>
  </si>
  <si>
    <t>医疗器械专业群（学分制）（三年制）—医疗器械维护与管理</t>
  </si>
  <si>
    <t>医疗器械专业群（学分制）（三年制）——医疗影像设备</t>
  </si>
  <si>
    <t>医疗设备应用技术（中英合作办学）专业（三年制）</t>
  </si>
  <si>
    <t>医疗设备应用技术专业（广东泰宝现代学徒制班)（三年制）</t>
  </si>
  <si>
    <t>医学检验技术专业（三年制）</t>
  </si>
  <si>
    <t>医学美容技术专业（三年制）</t>
  </si>
  <si>
    <t>医学生物技术专业（三年制）</t>
  </si>
  <si>
    <t>移动应用开发专业（三年制）</t>
  </si>
  <si>
    <t>艺术设计专业（三年制）</t>
  </si>
  <si>
    <t>应用化工技术专业（三年制）</t>
  </si>
  <si>
    <t>制药设备应用技术专业（三年制）</t>
  </si>
  <si>
    <t>中药生产与加工专业（三年制）</t>
  </si>
  <si>
    <t>中药学专业(广东通仁现代学徒制班)（三年制）</t>
  </si>
  <si>
    <t>中药学专业（三年制）</t>
  </si>
  <si>
    <t>中药制药技术专业（三年制）</t>
  </si>
  <si>
    <t>中医养生保健专业（奈瑞儿现代学徒制班)（二年制）</t>
  </si>
  <si>
    <t>中医养生保健专业（三年制）</t>
  </si>
  <si>
    <t>中医养生保健专业（玉玄宫现代学徒制班)（二年制）</t>
  </si>
  <si>
    <t>助产专业（二年制）</t>
  </si>
  <si>
    <t>助产专业（三年制）</t>
  </si>
  <si>
    <t>序号</t>
  </si>
  <si>
    <t>学院名称</t>
  </si>
  <si>
    <t>理论课时数</t>
  </si>
  <si>
    <t>实践课时数</t>
  </si>
  <si>
    <t>课程总数</t>
  </si>
  <si>
    <t>实践课时占比</t>
  </si>
  <si>
    <t>中医保健学院</t>
  </si>
  <si>
    <t>不足</t>
  </si>
  <si>
    <t>护理学院</t>
  </si>
  <si>
    <t>不足，调整</t>
  </si>
  <si>
    <t>未计算顶岗实习</t>
  </si>
  <si>
    <t>制药工程学院</t>
  </si>
  <si>
    <t>已核</t>
  </si>
  <si>
    <t>药学院</t>
  </si>
  <si>
    <t>生物技术学院</t>
  </si>
  <si>
    <t>中药学院</t>
  </si>
  <si>
    <t>计算有误</t>
  </si>
  <si>
    <t>食品学院</t>
  </si>
  <si>
    <t>管理学院</t>
  </si>
  <si>
    <t>医疗器械学院</t>
  </si>
  <si>
    <t>化妆品与艺术设计学院</t>
  </si>
  <si>
    <t>已核（未用规范表格——截图）</t>
  </si>
  <si>
    <t>国际交流学院</t>
  </si>
  <si>
    <t>软件学院</t>
  </si>
  <si>
    <t>已核（未用规范表格——不能用截图）</t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</si>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</sst>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10" fontId="0" fillId="0" borderId="0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0" fontId="0" fillId="2" borderId="1" xfId="0" applyNumberFormat="1" applyFill="1" applyBorder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906.037136689803" createdVersion="6" refreshedVersion="6" minRefreshableVersion="3" recordCount="64" xr:uid="{00000000-000A-0000-FFFF-FFFF00000000}">
  <cacheSource type="worksheet">
    <worksheetSource ref="A1:I65" sheet="Sheet1"/>
  </cacheSource>
  <cacheFields count="9">
    <cacheField name="序号" numFmtId="0">
      <sharedItems containsSemiMixedTypes="0" containsNonDate="0" containsString="0"/>
    </cacheField>
    <cacheField name="学院名称" numFmtId="0">
      <sharedItems containsSemiMixedTypes="0" containsNonDate="0" containsString="0"/>
    </cacheField>
    <cacheField name="专业名称" numFmtId="0">
      <sharedItems count="64">
        <s v="康复治疗技术专业（三年制）"/>
        <s v="康复治疗技术专业(科莱瑞迪现代学徒制班)（三年制）"/>
        <s v="中医养生保健专业（三年制）"/>
        <s v="中医养生保健专业（奈瑞儿现代学徒制班)（二年制）"/>
        <s v="中医养生保健专业（玉玄宫现代学徒制班)（二年制）"/>
        <s v="医学美容技术专业（三年制）"/>
        <s v="护理专业（三年制）"/>
        <s v="护理专业（二年制）"/>
        <s v="护理专业（现代学徒制）"/>
        <s v="助产专业（三年制）"/>
        <s v="助产专业（二年制）"/>
        <s v="医学检验技术专业（三年制）"/>
        <s v="药物制剂专业（三年制）"/>
        <s v="药物制剂技术专业（二年制）"/>
        <s v="药物制剂技术专业(一品红现代学徒制班)（三年制）"/>
        <s v="化学制药技术专业（三年制）"/>
        <s v="制药设备应用技术专业（三年制）"/>
        <s v="药品生产技术专业（三年制）"/>
        <s v="药学专业（三年制）"/>
        <s v="药学专业（三年制）（英语特色班）"/>
        <s v="药学专业（二年制）"/>
        <s v="药品质量与安全专业（三年制）"/>
        <s v="药品质量与安全专业（二年制）"/>
        <s v="生物制药技术专业（三年制）"/>
        <s v="药品生物技术专业（三年制）"/>
        <s v="医学生物技术专业（三年制）"/>
        <s v="中药学专业（三年制）"/>
        <s v="中药学专业(广东通仁现代学徒制班)（三年制）"/>
        <s v="中药生产与加工专业（三年制）"/>
        <s v="中药制药技术专业（三年制）"/>
        <s v="食品质量与安全专业（三年制）"/>
        <s v="食品质量与安全专业(三二分段)"/>
        <s v="保健品开发与管理专业（三年制）"/>
        <s v="餐饮管理专业（三年制）"/>
        <s v="食品营养与检测专业（三年制）"/>
        <s v="烹调工艺与营养专业（三年制）"/>
        <s v="药品经营与管理专业（三年制）"/>
        <s v="药品经营与管理专业（二年制）"/>
        <s v="电子商务专业（三年制）"/>
        <s v="国际贸易实务专业（三年制）"/>
        <s v="市场营销专业（三年制）"/>
        <s v="物流管理专业（三年制）"/>
        <s v="医疗器械专业群（学分制）（三年制）-医疗电子工程"/>
        <s v="医疗器械专业群（学分制）（三年制）——医疗影像设备"/>
        <s v="医疗器械专业群（学分制）（三年制）—医疗器械维护与管理"/>
        <s v="医疗器械经营与管理专业（三年制）"/>
        <s v="精密医疗器械技术专业（三年制）"/>
        <s v="医疗设备应用技术（中英合作办学）专业（三年制）"/>
        <s v="医疗器械维护与管理专业(广东泰宝现代学徒制班)（三年制）"/>
        <s v="医疗设备应用技术专业（广东泰宝现代学徒制班)（三年制）"/>
        <s v="化妆品技术专业（三年制）"/>
        <s v="化妆品技术专业（二年制）"/>
        <s v="应用化工技术专业（三年制）"/>
        <s v="香料香精工艺专业（三年制）"/>
        <s v="化妆品经营与管理专业（三年制）"/>
        <s v="人物形象设计专业（三年制）"/>
        <s v="艺术设计专业（三年制）"/>
        <s v="生物制药技术(中外合作办学)专业（三年制）"/>
        <s v="药品经营与管理(中外合作办学)专业（三年制）"/>
        <s v="健康管理专业（三年制）"/>
        <s v="健康管理专业（中外合作办学）（三年制）"/>
        <s v="移动应用开发专业（三年制）"/>
        <s v="软件技术专业（三年制）"/>
        <s v="卫生信息管理专业（三年制）"/>
      </sharedItems>
    </cacheField>
    <cacheField name="理论课时数" numFmtId="0">
      <sharedItems containsSemiMixedTypes="0" containsNonDate="0" containsString="0"/>
    </cacheField>
    <cacheField name="实践课时数" numFmtId="0">
      <sharedItems containsSemiMixedTypes="0" containsNonDate="0" containsString="0"/>
    </cacheField>
    <cacheField name="课程总数" numFmtId="0">
      <sharedItems containsSemiMixedTypes="0" containsNonDate="0" containsString="0"/>
    </cacheField>
    <cacheField name="实践课时占比" numFmtId="10">
      <sharedItems containsSemiMixedTypes="0" containsNonDate="0" containsString="0"/>
    </cacheField>
    <cacheField name="是否超过50%" numFmtId="10">
      <sharedItems count="2">
        <s v="是"/>
        <s v="否"/>
      </sharedItems>
    </cacheField>
    <cacheField name="是否超过50%2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n v="1"/>
    <s v="中医保健学院"/>
    <x v="0"/>
    <n v="1133"/>
    <n v="1661"/>
    <n v="2794"/>
    <n v="0.59448818897637801"/>
    <x v="0"/>
    <m/>
  </r>
  <r>
    <n v="1"/>
    <s v="中医保健学院"/>
    <x v="1"/>
    <n v="933"/>
    <n v="1213"/>
    <n v="2146"/>
    <n v="0.56523765144454796"/>
    <x v="0"/>
    <m/>
  </r>
  <r>
    <n v="1"/>
    <s v="中医保健学院"/>
    <x v="2"/>
    <n v="1354"/>
    <n v="1204"/>
    <n v="2558"/>
    <n v="0.47068021892103207"/>
    <x v="1"/>
    <s v="不足"/>
  </r>
  <r>
    <n v="1"/>
    <s v="中医保健学院"/>
    <x v="3"/>
    <n v="613"/>
    <n v="1055"/>
    <n v="1668"/>
    <n v="0.63249400479616302"/>
    <x v="0"/>
    <m/>
  </r>
  <r>
    <n v="1"/>
    <s v="中医保健学院"/>
    <x v="4"/>
    <n v="613"/>
    <n v="1055"/>
    <n v="1668"/>
    <n v="0.63249400479616302"/>
    <x v="0"/>
    <m/>
  </r>
  <r>
    <n v="1"/>
    <s v="中医保健学院"/>
    <x v="5"/>
    <n v="1212"/>
    <n v="1642"/>
    <n v="2854"/>
    <n v="0.57533286615276802"/>
    <x v="0"/>
    <m/>
  </r>
  <r>
    <n v="1"/>
    <s v="护理学院"/>
    <x v="6"/>
    <n v="1228"/>
    <n v="1410"/>
    <n v="2638"/>
    <n v="0.53449583017437452"/>
    <x v="0"/>
    <m/>
  </r>
  <r>
    <n v="1"/>
    <s v="护理学院"/>
    <x v="7"/>
    <n v="830"/>
    <n v="967"/>
    <n v="1797"/>
    <n v="0.53811908736783531"/>
    <x v="0"/>
    <m/>
  </r>
  <r>
    <n v="1"/>
    <s v="护理学院"/>
    <x v="8"/>
    <n v="1006"/>
    <n v="1030"/>
    <n v="2036"/>
    <n v="0.5058939096267191"/>
    <x v="0"/>
    <s v="不足，调整"/>
  </r>
  <r>
    <n v="1"/>
    <s v="护理学院"/>
    <x v="9"/>
    <n v="1196"/>
    <n v="1504"/>
    <n v="2700"/>
    <n v="0.557037037037037"/>
    <x v="0"/>
    <m/>
  </r>
  <r>
    <n v="1"/>
    <s v="护理学院"/>
    <x v="10"/>
    <n v="738"/>
    <n v="878"/>
    <n v="1616"/>
    <n v="0.54331683168316836"/>
    <x v="0"/>
    <s v="未计算顶岗实习"/>
  </r>
  <r>
    <n v="1"/>
    <s v="护理学院"/>
    <x v="11"/>
    <n v="1131"/>
    <n v="1460"/>
    <n v="2591"/>
    <n v="0.5634890003859514"/>
    <x v="0"/>
    <m/>
  </r>
  <r>
    <n v="1"/>
    <s v="制药工程学院"/>
    <x v="12"/>
    <n v="1242"/>
    <n v="1392"/>
    <n v="2634"/>
    <n v="0.52847380410022782"/>
    <x v="0"/>
    <m/>
  </r>
  <r>
    <n v="1"/>
    <s v="制药工程学院"/>
    <x v="13"/>
    <n v="920"/>
    <n v="1102"/>
    <n v="2022"/>
    <n v="0.54500494559841739"/>
    <x v="0"/>
    <m/>
  </r>
  <r>
    <n v="1"/>
    <s v="制药工程学院"/>
    <x v="14"/>
    <n v="880"/>
    <n v="942"/>
    <n v="1822"/>
    <n v="0.51701427003293088"/>
    <x v="0"/>
    <m/>
  </r>
  <r>
    <n v="1"/>
    <s v="制药工程学院"/>
    <x v="15"/>
    <n v="1270"/>
    <n v="1284"/>
    <n v="2554"/>
    <n v="0.50274079874706346"/>
    <x v="0"/>
    <m/>
  </r>
  <r>
    <n v="1"/>
    <s v="制药工程学院"/>
    <x v="16"/>
    <n v="1386"/>
    <n v="1336"/>
    <n v="2722"/>
    <n v="0.49081557678177812"/>
    <x v="1"/>
    <s v="已核"/>
  </r>
  <r>
    <n v="1"/>
    <s v="制药工程学院"/>
    <x v="17"/>
    <n v="432"/>
    <n v="922"/>
    <n v="1354"/>
    <n v="0.68094534711964549"/>
    <x v="0"/>
    <m/>
  </r>
  <r>
    <n v="1"/>
    <s v="药学院"/>
    <x v="18"/>
    <n v="1314"/>
    <n v="1270"/>
    <n v="2584"/>
    <n v="0.49148606811145512"/>
    <x v="1"/>
    <s v="已核"/>
  </r>
  <r>
    <n v="1"/>
    <s v="药学院"/>
    <x v="19"/>
    <n v="1356"/>
    <n v="1342"/>
    <n v="2698"/>
    <n v="0.49740548554484804"/>
    <x v="1"/>
    <s v="已核"/>
  </r>
  <r>
    <n v="1"/>
    <s v="药学院"/>
    <x v="20"/>
    <n v="828"/>
    <n v="1036"/>
    <n v="1864"/>
    <n v="0.55579399141630903"/>
    <x v="0"/>
    <m/>
  </r>
  <r>
    <n v="1"/>
    <s v="药学院"/>
    <x v="21"/>
    <n v="1356"/>
    <n v="1360"/>
    <n v="2716"/>
    <n v="0.50073637702503682"/>
    <x v="0"/>
    <m/>
  </r>
  <r>
    <n v="1"/>
    <s v="药学院"/>
    <x v="22"/>
    <n v="982"/>
    <n v="1042"/>
    <n v="2024"/>
    <n v="0.5148221343873518"/>
    <x v="0"/>
    <m/>
  </r>
  <r>
    <n v="1"/>
    <s v="生物技术学院"/>
    <x v="23"/>
    <n v="1330"/>
    <n v="1282"/>
    <n v="2612"/>
    <n v="0.49081163859111793"/>
    <x v="1"/>
    <s v="已核"/>
  </r>
  <r>
    <n v="1"/>
    <s v="生物技术学院"/>
    <x v="24"/>
    <n v="1258"/>
    <n v="1258"/>
    <n v="2516"/>
    <n v="0.5"/>
    <x v="0"/>
    <m/>
  </r>
  <r>
    <n v="1"/>
    <s v="生物技术学院"/>
    <x v="25"/>
    <n v="1266"/>
    <n v="1336"/>
    <n v="2602"/>
    <n v="0.51345119139123752"/>
    <x v="0"/>
    <m/>
  </r>
  <r>
    <n v="1"/>
    <s v="中药学院"/>
    <x v="26"/>
    <n v="792"/>
    <n v="994"/>
    <n v="1786"/>
    <n v="0.55655095184770442"/>
    <x v="0"/>
    <m/>
  </r>
  <r>
    <n v="1"/>
    <s v="中药学院"/>
    <x v="27"/>
    <n v="972"/>
    <n v="984"/>
    <n v="1956"/>
    <n v="0.50306748466257667"/>
    <x v="0"/>
    <m/>
  </r>
  <r>
    <n v="1"/>
    <s v="中药学院"/>
    <x v="28"/>
    <n v="1656"/>
    <n v="1738"/>
    <n v="3394"/>
    <n v="0.51208014142604596"/>
    <x v="0"/>
    <s v="计算有误"/>
  </r>
  <r>
    <n v="1"/>
    <s v="中药学院"/>
    <x v="29"/>
    <n v="834"/>
    <n v="1092"/>
    <n v="1926"/>
    <n v="0.5669781931464174"/>
    <x v="0"/>
    <m/>
  </r>
  <r>
    <n v="1"/>
    <s v="食品学院"/>
    <x v="30"/>
    <n v="1188"/>
    <n v="1394"/>
    <n v="2582"/>
    <n v="0.53989155693261037"/>
    <x v="0"/>
    <m/>
  </r>
  <r>
    <n v="1"/>
    <s v="食品学院"/>
    <x v="31"/>
    <n v="810"/>
    <n v="1294"/>
    <n v="2104"/>
    <n v="0.61501901140684412"/>
    <x v="0"/>
    <m/>
  </r>
  <r>
    <n v="1"/>
    <s v="食品学院"/>
    <x v="32"/>
    <n v="1234"/>
    <n v="1396"/>
    <n v="2630"/>
    <n v="0.53079847908745248"/>
    <x v="0"/>
    <m/>
  </r>
  <r>
    <n v="1"/>
    <s v="食品学院"/>
    <x v="33"/>
    <n v="1156"/>
    <n v="1346"/>
    <n v="2502"/>
    <n v="0.5379696243005595"/>
    <x v="0"/>
    <m/>
  </r>
  <r>
    <n v="1"/>
    <s v="食品学院"/>
    <x v="34"/>
    <n v="1214"/>
    <n v="1382"/>
    <n v="2596"/>
    <n v="0.53235747303543912"/>
    <x v="0"/>
    <m/>
  </r>
  <r>
    <n v="1"/>
    <s v="食品学院"/>
    <x v="35"/>
    <n v="1038"/>
    <n v="1468"/>
    <n v="2506"/>
    <n v="0.58579409417398243"/>
    <x v="0"/>
    <m/>
  </r>
  <r>
    <n v="1"/>
    <s v="管理学院"/>
    <x v="36"/>
    <n v="1288"/>
    <n v="1374"/>
    <n v="2662"/>
    <n v="0.5161532682193839"/>
    <x v="0"/>
    <m/>
  </r>
  <r>
    <n v="1"/>
    <s v="管理学院"/>
    <x v="37"/>
    <n v="814"/>
    <n v="1066"/>
    <n v="1880"/>
    <n v="0.56702127659574464"/>
    <x v="0"/>
    <m/>
  </r>
  <r>
    <n v="1"/>
    <s v="管理学院"/>
    <x v="38"/>
    <n v="1324"/>
    <n v="1340"/>
    <n v="2664"/>
    <n v="0.50300300300300305"/>
    <x v="0"/>
    <m/>
  </r>
  <r>
    <n v="1"/>
    <s v="管理学院"/>
    <x v="39"/>
    <n v="1160"/>
    <n v="1446"/>
    <n v="2606"/>
    <n v="0.55487336914811969"/>
    <x v="0"/>
    <m/>
  </r>
  <r>
    <n v="1"/>
    <s v="管理学院"/>
    <x v="40"/>
    <n v="1076"/>
    <n v="1400"/>
    <n v="2476"/>
    <n v="0.56542810985460423"/>
    <x v="0"/>
    <m/>
  </r>
  <r>
    <n v="1"/>
    <s v="管理学院"/>
    <x v="41"/>
    <n v="1298"/>
    <n v="1304"/>
    <n v="2602"/>
    <n v="0.50115295926210612"/>
    <x v="0"/>
    <s v="计算有误"/>
  </r>
  <r>
    <n v="1"/>
    <s v="医疗器械学院"/>
    <x v="42"/>
    <n v="1038"/>
    <n v="1124"/>
    <n v="2162"/>
    <n v="0.51988899167437563"/>
    <x v="0"/>
    <m/>
  </r>
  <r>
    <n v="1"/>
    <s v="医疗器械学院"/>
    <x v="43"/>
    <n v="1070"/>
    <n v="1076"/>
    <n v="2146"/>
    <n v="0.50139794967381179"/>
    <x v="0"/>
    <m/>
  </r>
  <r>
    <n v="1"/>
    <s v="医疗器械学院"/>
    <x v="44"/>
    <n v="986"/>
    <n v="1112"/>
    <n v="2098"/>
    <n v="0.53002859866539564"/>
    <x v="0"/>
    <m/>
  </r>
  <r>
    <n v="1"/>
    <s v="医疗器械学院"/>
    <x v="45"/>
    <n v="1446"/>
    <n v="1212"/>
    <n v="2658"/>
    <n v="0.45598194130925507"/>
    <x v="1"/>
    <s v="已核"/>
  </r>
  <r>
    <n v="1"/>
    <s v="医疗器械学院"/>
    <x v="46"/>
    <n v="1334"/>
    <n v="1118"/>
    <n v="2452"/>
    <n v="0.4559543230016313"/>
    <x v="1"/>
    <s v="已核"/>
  </r>
  <r>
    <n v="1"/>
    <s v="医疗器械学院"/>
    <x v="47"/>
    <n v="1348"/>
    <n v="1176"/>
    <n v="2524"/>
    <n v="0.46592709984152142"/>
    <x v="1"/>
    <s v="已核"/>
  </r>
  <r>
    <n v="1"/>
    <s v="医疗器械学院"/>
    <x v="48"/>
    <n v="966"/>
    <n v="1080"/>
    <n v="2046"/>
    <n v="0.52785923753665687"/>
    <x v="0"/>
    <m/>
  </r>
  <r>
    <n v="1"/>
    <s v="医疗器械学院"/>
    <x v="49"/>
    <n v="974"/>
    <n v="984"/>
    <n v="1958"/>
    <n v="0.50255362614913179"/>
    <x v="0"/>
    <m/>
  </r>
  <r>
    <n v="1"/>
    <s v="化妆品与艺术设计学院"/>
    <x v="50"/>
    <n v="1362"/>
    <n v="1280"/>
    <n v="2642"/>
    <n v="0.48448145344436033"/>
    <x v="1"/>
    <s v="已核（未用规范表格——截图）"/>
  </r>
  <r>
    <n v="1"/>
    <s v="化妆品与艺术设计学院"/>
    <x v="51"/>
    <n v="904"/>
    <n v="1280"/>
    <n v="2184"/>
    <n v="0.58608058608058611"/>
    <x v="0"/>
    <m/>
  </r>
  <r>
    <n v="1"/>
    <s v="化妆品与艺术设计学院"/>
    <x v="52"/>
    <n v="1505"/>
    <n v="1237"/>
    <n v="2742"/>
    <n v="0.45113056163384391"/>
    <x v="1"/>
    <s v="已核（未用规范表格——截图）"/>
  </r>
  <r>
    <n v="1"/>
    <s v="化妆品与艺术设计学院"/>
    <x v="53"/>
    <n v="1386"/>
    <n v="1348"/>
    <n v="2734"/>
    <n v="0.493050475493782"/>
    <x v="1"/>
    <s v="已核（未用规范表格——截图）"/>
  </r>
  <r>
    <n v="1"/>
    <s v="化妆品与艺术设计学院"/>
    <x v="54"/>
    <n v="1152"/>
    <n v="1514"/>
    <n v="2666"/>
    <n v="0.56789197299324834"/>
    <x v="0"/>
    <m/>
  </r>
  <r>
    <n v="1"/>
    <s v="化妆品与艺术设计学院"/>
    <x v="55"/>
    <n v="930"/>
    <n v="1614"/>
    <n v="2544"/>
    <n v="0.63443396226415094"/>
    <x v="0"/>
    <m/>
  </r>
  <r>
    <n v="1"/>
    <s v="化妆品与艺术设计学院"/>
    <x v="56"/>
    <n v="826"/>
    <n v="1786"/>
    <n v="2612"/>
    <n v="0.68376722817764168"/>
    <x v="0"/>
    <m/>
  </r>
  <r>
    <n v="1"/>
    <s v="国际交流学院"/>
    <x v="57"/>
    <n v="1016"/>
    <n v="2058"/>
    <n v="3074"/>
    <n v="0.66948601171112554"/>
    <x v="0"/>
    <m/>
  </r>
  <r>
    <n v="1"/>
    <s v="国际交流学院"/>
    <x v="58"/>
    <n v="1432"/>
    <n v="1532"/>
    <n v="2964"/>
    <n v="0.51686909581646423"/>
    <x v="0"/>
    <m/>
  </r>
  <r>
    <n v="1"/>
    <s v="国际交流学院"/>
    <x v="59"/>
    <n v="1256"/>
    <n v="1347"/>
    <n v="2603"/>
    <n v="0.51747983096427197"/>
    <x v="0"/>
    <m/>
  </r>
  <r>
    <n v="1"/>
    <s v="国际交流学院"/>
    <x v="60"/>
    <n v="1213"/>
    <n v="1247"/>
    <n v="2460"/>
    <n v="0.5069105691056911"/>
    <x v="0"/>
    <m/>
  </r>
  <r>
    <n v="1"/>
    <s v="软件学院"/>
    <x v="61"/>
    <n v="1092"/>
    <n v="1024"/>
    <n v="2116"/>
    <n v="0.4839319470699433"/>
    <x v="1"/>
    <s v="计算有误"/>
  </r>
  <r>
    <n v="1"/>
    <s v="软件学院"/>
    <x v="62"/>
    <n v="1014"/>
    <n v="1518"/>
    <n v="2532"/>
    <n v="0.59952606635071093"/>
    <x v="0"/>
    <m/>
  </r>
  <r>
    <n v="1"/>
    <s v="软件学院"/>
    <x v="63"/>
    <n v="1128"/>
    <n v="1284"/>
    <n v="2412"/>
    <n v="0.53233830845771146"/>
    <x v="0"/>
    <s v="计算有误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数据透视表1" cacheId="0" applyNumberFormats="0" applyBorderFormats="0" applyFontFormats="0" applyPatternFormats="0" applyAlignmentFormats="0" applyWidthHeightFormats="1" dataCaption="值" updatedVersion="6" minRefreshableVersion="3" showDrill="0" useAutoFormatting="1" createdVersion="6" indent="0" compact="0" compactData="0" gridDropZones="1" multipleFieldFilters="0">
  <location ref="A3:D69" firstHeaderRow="1" firstDataRow="2" firstDataCol="1"/>
  <pivotFields count="9">
    <pivotField compact="0" outline="0" showAll="0"/>
    <pivotField compact="0" outline="0" showAll="0"/>
    <pivotField axis="axisRow" dataField="1" compact="0" outline="0" showAll="0">
      <items count="65">
        <item x="32"/>
        <item x="33"/>
        <item x="38"/>
        <item x="39"/>
        <item x="7"/>
        <item x="6"/>
        <item x="8"/>
        <item x="15"/>
        <item x="51"/>
        <item x="50"/>
        <item x="54"/>
        <item x="59"/>
        <item x="60"/>
        <item x="46"/>
        <item x="1"/>
        <item x="0"/>
        <item x="35"/>
        <item x="55"/>
        <item x="62"/>
        <item x="57"/>
        <item x="23"/>
        <item x="34"/>
        <item x="31"/>
        <item x="30"/>
        <item x="40"/>
        <item x="63"/>
        <item x="41"/>
        <item x="53"/>
        <item x="58"/>
        <item x="37"/>
        <item x="36"/>
        <item x="17"/>
        <item x="24"/>
        <item x="22"/>
        <item x="21"/>
        <item x="13"/>
        <item x="14"/>
        <item x="12"/>
        <item x="20"/>
        <item x="18"/>
        <item x="19"/>
        <item x="45"/>
        <item x="48"/>
        <item x="42"/>
        <item x="44"/>
        <item x="43"/>
        <item x="47"/>
        <item x="49"/>
        <item x="11"/>
        <item x="5"/>
        <item x="25"/>
        <item x="61"/>
        <item x="56"/>
        <item x="52"/>
        <item x="16"/>
        <item x="28"/>
        <item x="27"/>
        <item x="26"/>
        <item x="29"/>
        <item x="3"/>
        <item x="2"/>
        <item x="4"/>
        <item x="10"/>
        <item x="9"/>
        <item t="default"/>
      </items>
    </pivotField>
    <pivotField compact="0" outline="0" showAll="0"/>
    <pivotField compact="0" outline="0" showAll="0"/>
    <pivotField compact="0" outline="0" showAll="0"/>
    <pivotField compact="0" numFmtId="1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</pivotFields>
  <rowFields count="1">
    <field x="2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计数项:专业名称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65"/>
  <sheetViews>
    <sheetView tabSelected="1" workbookViewId="0">
      <selection activeCell="H69" sqref="H69"/>
    </sheetView>
  </sheetViews>
  <sheetFormatPr defaultColWidth="9" defaultRowHeight="14.4" x14ac:dyDescent="0.25"/>
  <cols>
    <col min="1" max="1" width="4.21875" customWidth="1"/>
    <col min="2" max="2" width="16.6640625" customWidth="1"/>
    <col min="3" max="3" width="32.109375" customWidth="1"/>
    <col min="4" max="5" width="16.88671875" style="14" customWidth="1"/>
    <col min="6" max="6" width="15.109375" style="14" customWidth="1"/>
    <col min="7" max="7" width="19.88671875" style="14" customWidth="1"/>
    <col min="8" max="8" width="15.33203125" customWidth="1"/>
    <col min="9" max="9" width="13.77734375" customWidth="1"/>
  </cols>
  <sheetData>
    <row r="1" spans="1:9" x14ac:dyDescent="0.25">
      <c r="A1" s="1" t="s">
        <v>70</v>
      </c>
      <c r="B1" s="1" t="s">
        <v>71</v>
      </c>
      <c r="C1" s="1" t="s">
        <v>2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1</v>
      </c>
      <c r="I1" s="1" t="s">
        <v>1</v>
      </c>
    </row>
    <row r="2" spans="1:9" hidden="1" x14ac:dyDescent="0.25">
      <c r="A2" s="1">
        <v>1</v>
      </c>
      <c r="B2" t="s">
        <v>76</v>
      </c>
      <c r="C2" s="2" t="s">
        <v>21</v>
      </c>
      <c r="D2" s="3">
        <v>1133</v>
      </c>
      <c r="E2" s="3">
        <v>1661</v>
      </c>
      <c r="F2" s="3">
        <f t="shared" ref="F2:F65" si="0">SUM(D2:E2)</f>
        <v>2794</v>
      </c>
      <c r="G2" s="4">
        <f t="shared" ref="G2:G65" si="1">E2/F2</f>
        <v>0.59448818897637801</v>
      </c>
      <c r="H2" s="5" t="s">
        <v>4</v>
      </c>
    </row>
    <row r="3" spans="1:9" ht="28.8" hidden="1" x14ac:dyDescent="0.25">
      <c r="A3" s="1">
        <v>1</v>
      </c>
      <c r="B3" t="s">
        <v>76</v>
      </c>
      <c r="C3" s="6" t="s">
        <v>20</v>
      </c>
      <c r="D3" s="3">
        <v>933</v>
      </c>
      <c r="E3" s="3">
        <f>641+26*22</f>
        <v>1213</v>
      </c>
      <c r="F3" s="3">
        <f t="shared" si="0"/>
        <v>2146</v>
      </c>
      <c r="G3" s="4">
        <f t="shared" si="1"/>
        <v>0.56523765144454796</v>
      </c>
      <c r="H3" s="5" t="s">
        <v>4</v>
      </c>
    </row>
    <row r="4" spans="1:9" x14ac:dyDescent="0.25">
      <c r="A4" s="1">
        <v>1</v>
      </c>
      <c r="B4" t="s">
        <v>76</v>
      </c>
      <c r="C4" s="6" t="s">
        <v>66</v>
      </c>
      <c r="D4" s="12">
        <v>1354</v>
      </c>
      <c r="E4" s="12">
        <v>1204</v>
      </c>
      <c r="F4" s="12">
        <f t="shared" si="0"/>
        <v>2558</v>
      </c>
      <c r="G4" s="13">
        <f t="shared" si="1"/>
        <v>0.47068021892103207</v>
      </c>
      <c r="H4" s="5" t="s">
        <v>3</v>
      </c>
      <c r="I4" s="9" t="s">
        <v>77</v>
      </c>
    </row>
    <row r="5" spans="1:9" ht="28.8" hidden="1" x14ac:dyDescent="0.25">
      <c r="A5" s="1">
        <v>1</v>
      </c>
      <c r="B5" t="s">
        <v>76</v>
      </c>
      <c r="C5" s="6" t="s">
        <v>65</v>
      </c>
      <c r="D5" s="3">
        <v>613</v>
      </c>
      <c r="E5" s="3">
        <v>1055</v>
      </c>
      <c r="F5" s="3">
        <f t="shared" si="0"/>
        <v>1668</v>
      </c>
      <c r="G5" s="4">
        <f t="shared" si="1"/>
        <v>0.63249400479616302</v>
      </c>
      <c r="H5" s="5" t="s">
        <v>4</v>
      </c>
    </row>
    <row r="6" spans="1:9" ht="28.8" hidden="1" x14ac:dyDescent="0.25">
      <c r="A6" s="1">
        <v>1</v>
      </c>
      <c r="B6" t="s">
        <v>76</v>
      </c>
      <c r="C6" s="6" t="s">
        <v>67</v>
      </c>
      <c r="D6" s="3">
        <v>613</v>
      </c>
      <c r="E6" s="3">
        <v>1055</v>
      </c>
      <c r="F6" s="3">
        <f t="shared" si="0"/>
        <v>1668</v>
      </c>
      <c r="G6" s="4">
        <f t="shared" si="1"/>
        <v>0.63249400479616302</v>
      </c>
      <c r="H6" s="5" t="s">
        <v>4</v>
      </c>
    </row>
    <row r="7" spans="1:9" hidden="1" x14ac:dyDescent="0.25">
      <c r="A7" s="1">
        <v>1</v>
      </c>
      <c r="B7" t="s">
        <v>76</v>
      </c>
      <c r="C7" s="6" t="s">
        <v>55</v>
      </c>
      <c r="D7" s="3">
        <v>1212</v>
      </c>
      <c r="E7" s="3">
        <v>1642</v>
      </c>
      <c r="F7" s="3">
        <f t="shared" si="0"/>
        <v>2854</v>
      </c>
      <c r="G7" s="4">
        <f t="shared" si="1"/>
        <v>0.57533286615276802</v>
      </c>
      <c r="H7" s="5" t="s">
        <v>4</v>
      </c>
    </row>
    <row r="8" spans="1:9" hidden="1" x14ac:dyDescent="0.25">
      <c r="A8" s="1">
        <v>1</v>
      </c>
      <c r="B8" s="3" t="s">
        <v>78</v>
      </c>
      <c r="C8" s="6" t="s">
        <v>11</v>
      </c>
      <c r="D8" s="3">
        <v>1228</v>
      </c>
      <c r="E8" s="3">
        <v>1410</v>
      </c>
      <c r="F8" s="3">
        <f t="shared" si="0"/>
        <v>2638</v>
      </c>
      <c r="G8" s="4">
        <f t="shared" si="1"/>
        <v>0.53449583017437452</v>
      </c>
      <c r="H8" s="5" t="s">
        <v>4</v>
      </c>
    </row>
    <row r="9" spans="1:9" hidden="1" x14ac:dyDescent="0.25">
      <c r="A9" s="1">
        <v>1</v>
      </c>
      <c r="B9" s="3" t="s">
        <v>78</v>
      </c>
      <c r="C9" s="6" t="s">
        <v>10</v>
      </c>
      <c r="D9" s="3">
        <v>830</v>
      </c>
      <c r="E9" s="3">
        <v>967</v>
      </c>
      <c r="F9" s="3">
        <f t="shared" si="0"/>
        <v>1797</v>
      </c>
      <c r="G9" s="4">
        <f t="shared" si="1"/>
        <v>0.53811908736783531</v>
      </c>
      <c r="H9" s="5" t="s">
        <v>4</v>
      </c>
    </row>
    <row r="10" spans="1:9" x14ac:dyDescent="0.25">
      <c r="A10" s="1">
        <v>1</v>
      </c>
      <c r="B10" s="3" t="s">
        <v>78</v>
      </c>
      <c r="C10" s="6" t="s">
        <v>12</v>
      </c>
      <c r="D10" s="12">
        <v>1006</v>
      </c>
      <c r="E10" s="12">
        <f>432+22*23</f>
        <v>938</v>
      </c>
      <c r="F10" s="12">
        <f t="shared" si="0"/>
        <v>1944</v>
      </c>
      <c r="G10" s="13">
        <f t="shared" si="1"/>
        <v>0.48251028806584362</v>
      </c>
      <c r="H10" s="5" t="s">
        <v>3</v>
      </c>
      <c r="I10" s="10" t="s">
        <v>79</v>
      </c>
    </row>
    <row r="11" spans="1:9" hidden="1" x14ac:dyDescent="0.25">
      <c r="A11" s="1">
        <v>1</v>
      </c>
      <c r="B11" s="3" t="s">
        <v>78</v>
      </c>
      <c r="C11" s="6" t="s">
        <v>69</v>
      </c>
      <c r="D11" s="3">
        <v>1196</v>
      </c>
      <c r="E11" s="3">
        <v>1504</v>
      </c>
      <c r="F11" s="3">
        <f t="shared" si="0"/>
        <v>2700</v>
      </c>
      <c r="G11" s="4">
        <f t="shared" si="1"/>
        <v>0.557037037037037</v>
      </c>
      <c r="H11" s="5" t="s">
        <v>4</v>
      </c>
    </row>
    <row r="12" spans="1:9" x14ac:dyDescent="0.25">
      <c r="A12" s="1">
        <v>1</v>
      </c>
      <c r="B12" s="3" t="s">
        <v>78</v>
      </c>
      <c r="C12" s="6" t="s">
        <v>68</v>
      </c>
      <c r="D12" s="12">
        <v>738</v>
      </c>
      <c r="E12" s="12">
        <f>88+372</f>
        <v>460</v>
      </c>
      <c r="F12" s="12">
        <f t="shared" si="0"/>
        <v>1198</v>
      </c>
      <c r="G12" s="13">
        <f t="shared" si="1"/>
        <v>0.38397328881469117</v>
      </c>
      <c r="H12" s="5" t="s">
        <v>3</v>
      </c>
      <c r="I12" s="10" t="s">
        <v>80</v>
      </c>
    </row>
    <row r="13" spans="1:9" hidden="1" x14ac:dyDescent="0.25">
      <c r="A13" s="1">
        <v>1</v>
      </c>
      <c r="B13" s="3" t="s">
        <v>78</v>
      </c>
      <c r="C13" s="6" t="s">
        <v>54</v>
      </c>
      <c r="D13" s="3">
        <v>1131</v>
      </c>
      <c r="E13" s="3">
        <v>1460</v>
      </c>
      <c r="F13" s="3">
        <f t="shared" si="0"/>
        <v>2591</v>
      </c>
      <c r="G13" s="4">
        <f t="shared" si="1"/>
        <v>0.5634890003859514</v>
      </c>
      <c r="H13" s="5" t="s">
        <v>4</v>
      </c>
    </row>
    <row r="14" spans="1:9" hidden="1" x14ac:dyDescent="0.25">
      <c r="A14" s="1">
        <v>1</v>
      </c>
      <c r="B14" s="6" t="s">
        <v>81</v>
      </c>
      <c r="C14" s="6" t="s">
        <v>43</v>
      </c>
      <c r="D14" s="3">
        <v>1242</v>
      </c>
      <c r="E14" s="3">
        <v>1392</v>
      </c>
      <c r="F14" s="3">
        <f t="shared" si="0"/>
        <v>2634</v>
      </c>
      <c r="G14" s="4">
        <f t="shared" si="1"/>
        <v>0.52847380410022782</v>
      </c>
      <c r="H14" s="5" t="s">
        <v>4</v>
      </c>
    </row>
    <row r="15" spans="1:9" hidden="1" x14ac:dyDescent="0.25">
      <c r="A15" s="1">
        <v>1</v>
      </c>
      <c r="B15" s="6" t="s">
        <v>81</v>
      </c>
      <c r="C15" s="6" t="s">
        <v>41</v>
      </c>
      <c r="D15" s="3">
        <v>920</v>
      </c>
      <c r="E15" s="3">
        <v>1102</v>
      </c>
      <c r="F15" s="3">
        <f t="shared" si="0"/>
        <v>2022</v>
      </c>
      <c r="G15" s="4">
        <f t="shared" si="1"/>
        <v>0.54500494559841739</v>
      </c>
      <c r="H15" s="5" t="s">
        <v>4</v>
      </c>
    </row>
    <row r="16" spans="1:9" ht="28.8" hidden="1" x14ac:dyDescent="0.25">
      <c r="A16" s="1">
        <v>1</v>
      </c>
      <c r="B16" s="6" t="s">
        <v>81</v>
      </c>
      <c r="C16" s="6" t="s">
        <v>42</v>
      </c>
      <c r="D16" s="3">
        <v>880</v>
      </c>
      <c r="E16" s="3">
        <v>942</v>
      </c>
      <c r="F16" s="3">
        <f t="shared" si="0"/>
        <v>1822</v>
      </c>
      <c r="G16" s="4">
        <f t="shared" si="1"/>
        <v>0.51701427003293088</v>
      </c>
      <c r="H16" s="5" t="s">
        <v>4</v>
      </c>
    </row>
    <row r="17" spans="1:9" hidden="1" x14ac:dyDescent="0.25">
      <c r="A17" s="1">
        <v>1</v>
      </c>
      <c r="B17" s="6" t="s">
        <v>81</v>
      </c>
      <c r="C17" s="6" t="s">
        <v>13</v>
      </c>
      <c r="D17" s="3">
        <v>1270</v>
      </c>
      <c r="E17" s="3">
        <v>1284</v>
      </c>
      <c r="F17" s="3">
        <f t="shared" si="0"/>
        <v>2554</v>
      </c>
      <c r="G17" s="4">
        <f t="shared" si="1"/>
        <v>0.50274079874706346</v>
      </c>
      <c r="H17" s="5" t="s">
        <v>4</v>
      </c>
    </row>
    <row r="18" spans="1:9" x14ac:dyDescent="0.25">
      <c r="A18" s="1">
        <v>1</v>
      </c>
      <c r="B18" s="6" t="s">
        <v>81</v>
      </c>
      <c r="C18" s="2" t="s">
        <v>60</v>
      </c>
      <c r="D18" s="12">
        <v>1386</v>
      </c>
      <c r="E18" s="12">
        <v>1336</v>
      </c>
      <c r="F18" s="12">
        <f t="shared" si="0"/>
        <v>2722</v>
      </c>
      <c r="G18" s="13">
        <f t="shared" si="1"/>
        <v>0.49081557678177812</v>
      </c>
      <c r="H18" s="5" t="s">
        <v>3</v>
      </c>
      <c r="I18" s="10" t="s">
        <v>82</v>
      </c>
    </row>
    <row r="19" spans="1:9" hidden="1" x14ac:dyDescent="0.25">
      <c r="A19" s="1">
        <v>1</v>
      </c>
      <c r="B19" s="6" t="s">
        <v>81</v>
      </c>
      <c r="C19" s="6" t="s">
        <v>37</v>
      </c>
      <c r="D19" s="3">
        <v>432</v>
      </c>
      <c r="E19" s="3">
        <v>922</v>
      </c>
      <c r="F19" s="3">
        <f t="shared" si="0"/>
        <v>1354</v>
      </c>
      <c r="G19" s="4">
        <f t="shared" si="1"/>
        <v>0.68094534711964549</v>
      </c>
      <c r="H19" s="5" t="s">
        <v>4</v>
      </c>
    </row>
    <row r="20" spans="1:9" x14ac:dyDescent="0.25">
      <c r="A20" s="1">
        <v>1</v>
      </c>
      <c r="B20" s="6" t="s">
        <v>83</v>
      </c>
      <c r="C20" s="2" t="s">
        <v>45</v>
      </c>
      <c r="D20" s="12">
        <v>1314</v>
      </c>
      <c r="E20" s="12">
        <v>1270</v>
      </c>
      <c r="F20" s="12">
        <f t="shared" si="0"/>
        <v>2584</v>
      </c>
      <c r="G20" s="13">
        <f t="shared" si="1"/>
        <v>0.49148606811145512</v>
      </c>
      <c r="H20" s="5" t="s">
        <v>3</v>
      </c>
      <c r="I20" s="10" t="s">
        <v>82</v>
      </c>
    </row>
    <row r="21" spans="1:9" ht="28.8" x14ac:dyDescent="0.25">
      <c r="A21" s="1">
        <v>1</v>
      </c>
      <c r="B21" s="6" t="s">
        <v>83</v>
      </c>
      <c r="C21" s="6" t="s">
        <v>46</v>
      </c>
      <c r="D21" s="12">
        <v>1356</v>
      </c>
      <c r="E21" s="12">
        <v>1342</v>
      </c>
      <c r="F21" s="12">
        <f t="shared" si="0"/>
        <v>2698</v>
      </c>
      <c r="G21" s="13">
        <f t="shared" si="1"/>
        <v>0.49740548554484804</v>
      </c>
      <c r="H21" s="5" t="s">
        <v>3</v>
      </c>
      <c r="I21" s="10" t="s">
        <v>82</v>
      </c>
    </row>
    <row r="22" spans="1:9" hidden="1" x14ac:dyDescent="0.25">
      <c r="A22" s="1">
        <v>1</v>
      </c>
      <c r="B22" s="6" t="s">
        <v>83</v>
      </c>
      <c r="C22" s="6" t="s">
        <v>44</v>
      </c>
      <c r="D22" s="3">
        <v>828</v>
      </c>
      <c r="E22" s="3">
        <v>1036</v>
      </c>
      <c r="F22" s="3">
        <f t="shared" si="0"/>
        <v>1864</v>
      </c>
      <c r="G22" s="4">
        <f t="shared" si="1"/>
        <v>0.55579399141630903</v>
      </c>
      <c r="H22" s="5" t="s">
        <v>4</v>
      </c>
    </row>
    <row r="23" spans="1:9" hidden="1" x14ac:dyDescent="0.25">
      <c r="A23" s="1">
        <v>1</v>
      </c>
      <c r="B23" s="6" t="s">
        <v>83</v>
      </c>
      <c r="C23" s="6" t="s">
        <v>40</v>
      </c>
      <c r="D23" s="3">
        <v>1356</v>
      </c>
      <c r="E23" s="3">
        <v>1360</v>
      </c>
      <c r="F23" s="3">
        <f t="shared" si="0"/>
        <v>2716</v>
      </c>
      <c r="G23" s="4">
        <f t="shared" si="1"/>
        <v>0.50073637702503682</v>
      </c>
      <c r="H23" s="5" t="s">
        <v>4</v>
      </c>
    </row>
    <row r="24" spans="1:9" hidden="1" x14ac:dyDescent="0.25">
      <c r="A24" s="1">
        <v>1</v>
      </c>
      <c r="B24" s="6" t="s">
        <v>83</v>
      </c>
      <c r="C24" s="6" t="s">
        <v>39</v>
      </c>
      <c r="D24" s="3">
        <v>982</v>
      </c>
      <c r="E24" s="3">
        <v>1042</v>
      </c>
      <c r="F24" s="3">
        <f t="shared" si="0"/>
        <v>2024</v>
      </c>
      <c r="G24" s="4">
        <f t="shared" si="1"/>
        <v>0.5148221343873518</v>
      </c>
      <c r="H24" s="5" t="s">
        <v>4</v>
      </c>
    </row>
    <row r="25" spans="1:9" x14ac:dyDescent="0.25">
      <c r="A25" s="1">
        <v>1</v>
      </c>
      <c r="B25" s="6" t="s">
        <v>84</v>
      </c>
      <c r="C25" s="2" t="s">
        <v>26</v>
      </c>
      <c r="D25" s="12">
        <v>1330</v>
      </c>
      <c r="E25" s="12">
        <v>1282</v>
      </c>
      <c r="F25" s="12">
        <f t="shared" si="0"/>
        <v>2612</v>
      </c>
      <c r="G25" s="13">
        <f t="shared" si="1"/>
        <v>0.49081163859111793</v>
      </c>
      <c r="H25" s="5" t="s">
        <v>3</v>
      </c>
      <c r="I25" s="10" t="s">
        <v>82</v>
      </c>
    </row>
    <row r="26" spans="1:9" hidden="1" x14ac:dyDescent="0.25">
      <c r="A26" s="1">
        <v>1</v>
      </c>
      <c r="B26" s="6" t="s">
        <v>84</v>
      </c>
      <c r="C26" s="6" t="s">
        <v>38</v>
      </c>
      <c r="D26" s="3">
        <v>1258</v>
      </c>
      <c r="E26" s="3">
        <v>1258</v>
      </c>
      <c r="F26" s="3">
        <f t="shared" si="0"/>
        <v>2516</v>
      </c>
      <c r="G26" s="4">
        <f t="shared" si="1"/>
        <v>0.5</v>
      </c>
      <c r="H26" s="5" t="s">
        <v>4</v>
      </c>
    </row>
    <row r="27" spans="1:9" hidden="1" x14ac:dyDescent="0.25">
      <c r="A27" s="1">
        <v>1</v>
      </c>
      <c r="B27" s="6" t="s">
        <v>84</v>
      </c>
      <c r="C27" s="6" t="s">
        <v>56</v>
      </c>
      <c r="D27" s="3">
        <v>1266</v>
      </c>
      <c r="E27" s="3">
        <v>1336</v>
      </c>
      <c r="F27" s="3">
        <f t="shared" si="0"/>
        <v>2602</v>
      </c>
      <c r="G27" s="4">
        <f t="shared" si="1"/>
        <v>0.51345119139123752</v>
      </c>
      <c r="H27" s="5" t="s">
        <v>4</v>
      </c>
    </row>
    <row r="28" spans="1:9" hidden="1" x14ac:dyDescent="0.25">
      <c r="A28" s="1">
        <v>1</v>
      </c>
      <c r="B28" s="6" t="s">
        <v>85</v>
      </c>
      <c r="C28" s="6" t="s">
        <v>63</v>
      </c>
      <c r="D28" s="3">
        <v>792</v>
      </c>
      <c r="E28" s="3">
        <v>994</v>
      </c>
      <c r="F28" s="3">
        <f t="shared" si="0"/>
        <v>1786</v>
      </c>
      <c r="G28" s="4">
        <f t="shared" si="1"/>
        <v>0.55655095184770442</v>
      </c>
      <c r="H28" s="5" t="s">
        <v>4</v>
      </c>
    </row>
    <row r="29" spans="1:9" ht="28.8" hidden="1" x14ac:dyDescent="0.25">
      <c r="A29" s="1">
        <v>1</v>
      </c>
      <c r="B29" s="6" t="s">
        <v>85</v>
      </c>
      <c r="C29" s="6" t="s">
        <v>62</v>
      </c>
      <c r="D29" s="3">
        <v>972</v>
      </c>
      <c r="E29" s="3">
        <v>984</v>
      </c>
      <c r="F29" s="3">
        <f t="shared" si="0"/>
        <v>1956</v>
      </c>
      <c r="G29" s="4">
        <f t="shared" si="1"/>
        <v>0.50306748466257667</v>
      </c>
      <c r="H29" s="5" t="s">
        <v>4</v>
      </c>
    </row>
    <row r="30" spans="1:9" x14ac:dyDescent="0.25">
      <c r="A30" s="1">
        <v>1</v>
      </c>
      <c r="B30" s="6" t="s">
        <v>85</v>
      </c>
      <c r="C30" s="2" t="s">
        <v>61</v>
      </c>
      <c r="D30" s="12">
        <v>1656</v>
      </c>
      <c r="E30" s="12">
        <v>1738</v>
      </c>
      <c r="F30" s="12">
        <f t="shared" si="0"/>
        <v>3394</v>
      </c>
      <c r="G30" s="13">
        <f t="shared" si="1"/>
        <v>0.51208014142604596</v>
      </c>
      <c r="H30" s="5" t="s">
        <v>86</v>
      </c>
      <c r="I30" s="10" t="s">
        <v>86</v>
      </c>
    </row>
    <row r="31" spans="1:9" hidden="1" x14ac:dyDescent="0.25">
      <c r="A31" s="1">
        <v>1</v>
      </c>
      <c r="B31" s="6" t="s">
        <v>85</v>
      </c>
      <c r="C31" s="6" t="s">
        <v>64</v>
      </c>
      <c r="D31" s="3">
        <v>834</v>
      </c>
      <c r="E31" s="3">
        <v>1092</v>
      </c>
      <c r="F31" s="3">
        <f t="shared" si="0"/>
        <v>1926</v>
      </c>
      <c r="G31" s="4">
        <f t="shared" si="1"/>
        <v>0.5669781931464174</v>
      </c>
      <c r="H31" s="5" t="s">
        <v>4</v>
      </c>
    </row>
    <row r="32" spans="1:9" hidden="1" x14ac:dyDescent="0.25">
      <c r="A32" s="1">
        <v>1</v>
      </c>
      <c r="B32" s="6" t="s">
        <v>87</v>
      </c>
      <c r="C32" s="6" t="s">
        <v>29</v>
      </c>
      <c r="D32" s="3">
        <v>1188</v>
      </c>
      <c r="E32" s="3">
        <v>1394</v>
      </c>
      <c r="F32" s="3">
        <f t="shared" si="0"/>
        <v>2582</v>
      </c>
      <c r="G32" s="4">
        <f t="shared" si="1"/>
        <v>0.53989155693261037</v>
      </c>
      <c r="H32" s="5" t="s">
        <v>4</v>
      </c>
    </row>
    <row r="33" spans="1:9" hidden="1" x14ac:dyDescent="0.25">
      <c r="A33" s="1">
        <v>1</v>
      </c>
      <c r="B33" s="6" t="s">
        <v>87</v>
      </c>
      <c r="C33" s="6" t="s">
        <v>28</v>
      </c>
      <c r="D33" s="3">
        <v>810</v>
      </c>
      <c r="E33" s="3">
        <v>1294</v>
      </c>
      <c r="F33" s="3">
        <f t="shared" si="0"/>
        <v>2104</v>
      </c>
      <c r="G33" s="4">
        <f t="shared" si="1"/>
        <v>0.61501901140684412</v>
      </c>
      <c r="H33" s="5" t="s">
        <v>4</v>
      </c>
    </row>
    <row r="34" spans="1:9" hidden="1" x14ac:dyDescent="0.25">
      <c r="A34" s="1">
        <v>1</v>
      </c>
      <c r="B34" s="6" t="s">
        <v>87</v>
      </c>
      <c r="C34" s="6" t="s">
        <v>6</v>
      </c>
      <c r="D34" s="3">
        <v>1234</v>
      </c>
      <c r="E34" s="3">
        <v>1396</v>
      </c>
      <c r="F34" s="3">
        <f t="shared" si="0"/>
        <v>2630</v>
      </c>
      <c r="G34" s="4">
        <f t="shared" si="1"/>
        <v>0.53079847908745248</v>
      </c>
      <c r="H34" s="5" t="s">
        <v>4</v>
      </c>
    </row>
    <row r="35" spans="1:9" hidden="1" x14ac:dyDescent="0.25">
      <c r="A35" s="1">
        <v>1</v>
      </c>
      <c r="B35" s="6" t="s">
        <v>87</v>
      </c>
      <c r="C35" s="6" t="s">
        <v>7</v>
      </c>
      <c r="D35" s="3">
        <v>1156</v>
      </c>
      <c r="E35" s="3">
        <v>1346</v>
      </c>
      <c r="F35" s="3">
        <f t="shared" si="0"/>
        <v>2502</v>
      </c>
      <c r="G35" s="4">
        <f t="shared" si="1"/>
        <v>0.5379696243005595</v>
      </c>
      <c r="H35" s="5" t="s">
        <v>4</v>
      </c>
    </row>
    <row r="36" spans="1:9" hidden="1" x14ac:dyDescent="0.25">
      <c r="A36" s="1">
        <v>1</v>
      </c>
      <c r="B36" s="6" t="s">
        <v>87</v>
      </c>
      <c r="C36" s="6" t="s">
        <v>27</v>
      </c>
      <c r="D36" s="3">
        <v>1214</v>
      </c>
      <c r="E36" s="3">
        <v>1382</v>
      </c>
      <c r="F36" s="3">
        <f t="shared" si="0"/>
        <v>2596</v>
      </c>
      <c r="G36" s="4">
        <f t="shared" si="1"/>
        <v>0.53235747303543912</v>
      </c>
      <c r="H36" s="5" t="s">
        <v>4</v>
      </c>
    </row>
    <row r="37" spans="1:9" hidden="1" x14ac:dyDescent="0.25">
      <c r="A37" s="1">
        <v>1</v>
      </c>
      <c r="B37" s="6" t="s">
        <v>87</v>
      </c>
      <c r="C37" s="6" t="s">
        <v>22</v>
      </c>
      <c r="D37" s="3">
        <v>1038</v>
      </c>
      <c r="E37" s="3">
        <v>1468</v>
      </c>
      <c r="F37" s="3">
        <f t="shared" si="0"/>
        <v>2506</v>
      </c>
      <c r="G37" s="4">
        <f t="shared" si="1"/>
        <v>0.58579409417398243</v>
      </c>
      <c r="H37" s="5" t="s">
        <v>4</v>
      </c>
    </row>
    <row r="38" spans="1:9" hidden="1" x14ac:dyDescent="0.25">
      <c r="A38" s="1">
        <v>1</v>
      </c>
      <c r="B38" s="6" t="s">
        <v>88</v>
      </c>
      <c r="C38" s="6" t="s">
        <v>36</v>
      </c>
      <c r="D38" s="3">
        <v>1288</v>
      </c>
      <c r="E38" s="3">
        <v>1374</v>
      </c>
      <c r="F38" s="3">
        <f t="shared" si="0"/>
        <v>2662</v>
      </c>
      <c r="G38" s="4">
        <f t="shared" si="1"/>
        <v>0.5161532682193839</v>
      </c>
      <c r="H38" s="5" t="s">
        <v>4</v>
      </c>
    </row>
    <row r="39" spans="1:9" hidden="1" x14ac:dyDescent="0.25">
      <c r="A39" s="1">
        <v>1</v>
      </c>
      <c r="B39" s="6" t="s">
        <v>88</v>
      </c>
      <c r="C39" s="6" t="s">
        <v>35</v>
      </c>
      <c r="D39" s="3">
        <v>814</v>
      </c>
      <c r="E39" s="3">
        <v>1066</v>
      </c>
      <c r="F39" s="3">
        <f t="shared" si="0"/>
        <v>1880</v>
      </c>
      <c r="G39" s="4">
        <f t="shared" si="1"/>
        <v>0.56702127659574464</v>
      </c>
      <c r="H39" s="5" t="s">
        <v>4</v>
      </c>
    </row>
    <row r="40" spans="1:9" hidden="1" x14ac:dyDescent="0.25">
      <c r="A40" s="1">
        <v>1</v>
      </c>
      <c r="B40" s="6" t="s">
        <v>88</v>
      </c>
      <c r="C40" s="6" t="s">
        <v>8</v>
      </c>
      <c r="D40" s="3">
        <v>1324</v>
      </c>
      <c r="E40" s="3">
        <v>1340</v>
      </c>
      <c r="F40" s="3">
        <f t="shared" si="0"/>
        <v>2664</v>
      </c>
      <c r="G40" s="4">
        <f t="shared" si="1"/>
        <v>0.50300300300300305</v>
      </c>
      <c r="H40" s="5" t="s">
        <v>4</v>
      </c>
    </row>
    <row r="41" spans="1:9" hidden="1" x14ac:dyDescent="0.25">
      <c r="A41" s="1">
        <v>1</v>
      </c>
      <c r="B41" s="6" t="s">
        <v>88</v>
      </c>
      <c r="C41" s="6" t="s">
        <v>9</v>
      </c>
      <c r="D41" s="3">
        <v>1160</v>
      </c>
      <c r="E41" s="3">
        <v>1446</v>
      </c>
      <c r="F41" s="3">
        <f t="shared" si="0"/>
        <v>2606</v>
      </c>
      <c r="G41" s="4">
        <f t="shared" si="1"/>
        <v>0.55487336914811969</v>
      </c>
      <c r="H41" s="5" t="s">
        <v>4</v>
      </c>
    </row>
    <row r="42" spans="1:9" hidden="1" x14ac:dyDescent="0.25">
      <c r="A42" s="1">
        <v>1</v>
      </c>
      <c r="B42" s="6" t="s">
        <v>88</v>
      </c>
      <c r="C42" s="6" t="s">
        <v>30</v>
      </c>
      <c r="D42" s="3">
        <v>1076</v>
      </c>
      <c r="E42" s="3">
        <v>1400</v>
      </c>
      <c r="F42" s="3">
        <f t="shared" si="0"/>
        <v>2476</v>
      </c>
      <c r="G42" s="4">
        <f t="shared" si="1"/>
        <v>0.56542810985460423</v>
      </c>
      <c r="H42" s="5" t="s">
        <v>4</v>
      </c>
    </row>
    <row r="43" spans="1:9" hidden="1" x14ac:dyDescent="0.25">
      <c r="A43" s="1">
        <v>1</v>
      </c>
      <c r="B43" s="6" t="s">
        <v>88</v>
      </c>
      <c r="C43" s="2" t="s">
        <v>32</v>
      </c>
      <c r="D43" s="3">
        <v>1298</v>
      </c>
      <c r="E43" s="3">
        <v>1304</v>
      </c>
      <c r="F43" s="3">
        <f t="shared" si="0"/>
        <v>2602</v>
      </c>
      <c r="G43" s="4">
        <f t="shared" si="1"/>
        <v>0.50115295926210612</v>
      </c>
      <c r="H43" s="5" t="s">
        <v>4</v>
      </c>
      <c r="I43" s="10" t="s">
        <v>86</v>
      </c>
    </row>
    <row r="44" spans="1:9" ht="28.8" hidden="1" x14ac:dyDescent="0.25">
      <c r="A44" s="1">
        <v>1</v>
      </c>
      <c r="B44" s="6" t="s">
        <v>89</v>
      </c>
      <c r="C44" s="2" t="s">
        <v>49</v>
      </c>
      <c r="D44" s="3">
        <v>1038</v>
      </c>
      <c r="E44" s="3">
        <v>1124</v>
      </c>
      <c r="F44" s="3">
        <f t="shared" si="0"/>
        <v>2162</v>
      </c>
      <c r="G44" s="4">
        <f t="shared" si="1"/>
        <v>0.51988899167437563</v>
      </c>
      <c r="H44" s="5" t="s">
        <v>4</v>
      </c>
    </row>
    <row r="45" spans="1:9" ht="28.8" hidden="1" x14ac:dyDescent="0.25">
      <c r="A45" s="1">
        <v>1</v>
      </c>
      <c r="B45" s="6" t="s">
        <v>89</v>
      </c>
      <c r="C45" s="2" t="s">
        <v>51</v>
      </c>
      <c r="D45" s="3">
        <v>1070</v>
      </c>
      <c r="E45" s="3">
        <v>1076</v>
      </c>
      <c r="F45" s="3">
        <f t="shared" si="0"/>
        <v>2146</v>
      </c>
      <c r="G45" s="4">
        <f t="shared" si="1"/>
        <v>0.50139794967381179</v>
      </c>
      <c r="H45" s="5" t="s">
        <v>4</v>
      </c>
    </row>
    <row r="46" spans="1:9" ht="28.8" hidden="1" x14ac:dyDescent="0.25">
      <c r="A46" s="1">
        <v>1</v>
      </c>
      <c r="B46" s="6" t="s">
        <v>89</v>
      </c>
      <c r="C46" s="2" t="s">
        <v>50</v>
      </c>
      <c r="D46" s="3">
        <v>986</v>
      </c>
      <c r="E46" s="3">
        <v>1112</v>
      </c>
      <c r="F46" s="3">
        <f t="shared" si="0"/>
        <v>2098</v>
      </c>
      <c r="G46" s="4">
        <f t="shared" si="1"/>
        <v>0.53002859866539564</v>
      </c>
      <c r="H46" s="5" t="s">
        <v>4</v>
      </c>
    </row>
    <row r="47" spans="1:9" ht="28.8" x14ac:dyDescent="0.25">
      <c r="A47" s="1">
        <v>1</v>
      </c>
      <c r="B47" s="6" t="s">
        <v>89</v>
      </c>
      <c r="C47" s="2" t="s">
        <v>47</v>
      </c>
      <c r="D47" s="12">
        <v>1446</v>
      </c>
      <c r="E47" s="12">
        <v>1212</v>
      </c>
      <c r="F47" s="12">
        <f t="shared" si="0"/>
        <v>2658</v>
      </c>
      <c r="G47" s="13">
        <f t="shared" si="1"/>
        <v>0.45598194130925507</v>
      </c>
      <c r="H47" s="5" t="s">
        <v>3</v>
      </c>
      <c r="I47" s="10" t="s">
        <v>82</v>
      </c>
    </row>
    <row r="48" spans="1:9" x14ac:dyDescent="0.25">
      <c r="A48" s="1">
        <v>1</v>
      </c>
      <c r="B48" s="6" t="s">
        <v>89</v>
      </c>
      <c r="C48" s="6" t="s">
        <v>19</v>
      </c>
      <c r="D48" s="12">
        <v>1334</v>
      </c>
      <c r="E48" s="12">
        <v>1118</v>
      </c>
      <c r="F48" s="12">
        <f t="shared" si="0"/>
        <v>2452</v>
      </c>
      <c r="G48" s="13">
        <f t="shared" si="1"/>
        <v>0.4559543230016313</v>
      </c>
      <c r="H48" s="5" t="s">
        <v>3</v>
      </c>
      <c r="I48" s="10" t="s">
        <v>82</v>
      </c>
    </row>
    <row r="49" spans="1:9" ht="28.8" x14ac:dyDescent="0.25">
      <c r="A49" s="1">
        <v>1</v>
      </c>
      <c r="B49" s="6" t="s">
        <v>89</v>
      </c>
      <c r="C49" s="6" t="s">
        <v>52</v>
      </c>
      <c r="D49" s="12">
        <v>1348</v>
      </c>
      <c r="E49" s="12">
        <v>1176</v>
      </c>
      <c r="F49" s="12">
        <f t="shared" si="0"/>
        <v>2524</v>
      </c>
      <c r="G49" s="13">
        <f t="shared" si="1"/>
        <v>0.46592709984152142</v>
      </c>
      <c r="H49" s="5" t="s">
        <v>3</v>
      </c>
      <c r="I49" s="10" t="s">
        <v>82</v>
      </c>
    </row>
    <row r="50" spans="1:9" ht="28.8" hidden="1" x14ac:dyDescent="0.25">
      <c r="A50" s="1">
        <v>1</v>
      </c>
      <c r="B50" s="6" t="s">
        <v>89</v>
      </c>
      <c r="C50" s="6" t="s">
        <v>48</v>
      </c>
      <c r="D50" s="3">
        <v>966</v>
      </c>
      <c r="E50" s="3">
        <v>1080</v>
      </c>
      <c r="F50" s="3">
        <f t="shared" si="0"/>
        <v>2046</v>
      </c>
      <c r="G50" s="4">
        <f t="shared" si="1"/>
        <v>0.52785923753665687</v>
      </c>
      <c r="H50" s="5" t="s">
        <v>4</v>
      </c>
    </row>
    <row r="51" spans="1:9" ht="28.8" hidden="1" x14ac:dyDescent="0.25">
      <c r="A51" s="1">
        <v>1</v>
      </c>
      <c r="B51" s="6" t="s">
        <v>89</v>
      </c>
      <c r="C51" s="6" t="s">
        <v>53</v>
      </c>
      <c r="D51" s="3">
        <v>974</v>
      </c>
      <c r="E51" s="3">
        <v>984</v>
      </c>
      <c r="F51" s="3">
        <f t="shared" si="0"/>
        <v>1958</v>
      </c>
      <c r="G51" s="4">
        <f t="shared" si="1"/>
        <v>0.50255362614913179</v>
      </c>
      <c r="H51" s="5" t="s">
        <v>4</v>
      </c>
    </row>
    <row r="52" spans="1:9" ht="28.8" x14ac:dyDescent="0.25">
      <c r="A52" s="1">
        <v>1</v>
      </c>
      <c r="B52" s="6" t="s">
        <v>90</v>
      </c>
      <c r="C52" s="6" t="s">
        <v>15</v>
      </c>
      <c r="D52" s="12">
        <v>1362</v>
      </c>
      <c r="E52" s="12">
        <v>1280</v>
      </c>
      <c r="F52" s="12">
        <f t="shared" si="0"/>
        <v>2642</v>
      </c>
      <c r="G52" s="13">
        <f t="shared" si="1"/>
        <v>0.48448145344436033</v>
      </c>
      <c r="H52" s="5" t="s">
        <v>3</v>
      </c>
      <c r="I52" s="10" t="s">
        <v>94</v>
      </c>
    </row>
    <row r="53" spans="1:9" ht="28.8" hidden="1" x14ac:dyDescent="0.25">
      <c r="A53" s="1">
        <v>1</v>
      </c>
      <c r="B53" s="6" t="s">
        <v>90</v>
      </c>
      <c r="C53" s="6" t="s">
        <v>14</v>
      </c>
      <c r="D53" s="3">
        <v>904</v>
      </c>
      <c r="E53" s="3">
        <v>1280</v>
      </c>
      <c r="F53" s="3">
        <f t="shared" si="0"/>
        <v>2184</v>
      </c>
      <c r="G53" s="4">
        <f t="shared" si="1"/>
        <v>0.58608058608058611</v>
      </c>
      <c r="H53" s="5" t="s">
        <v>4</v>
      </c>
    </row>
    <row r="54" spans="1:9" ht="28.8" x14ac:dyDescent="0.25">
      <c r="A54" s="1">
        <v>1</v>
      </c>
      <c r="B54" s="6" t="s">
        <v>90</v>
      </c>
      <c r="C54" s="6" t="s">
        <v>59</v>
      </c>
      <c r="D54" s="12">
        <v>1505</v>
      </c>
      <c r="E54" s="12">
        <v>1237</v>
      </c>
      <c r="F54" s="12">
        <f t="shared" si="0"/>
        <v>2742</v>
      </c>
      <c r="G54" s="13">
        <f t="shared" si="1"/>
        <v>0.45113056163384391</v>
      </c>
      <c r="H54" s="5" t="s">
        <v>3</v>
      </c>
      <c r="I54" s="10" t="s">
        <v>94</v>
      </c>
    </row>
    <row r="55" spans="1:9" ht="28.8" x14ac:dyDescent="0.25">
      <c r="A55" s="1">
        <v>1</v>
      </c>
      <c r="B55" s="6" t="s">
        <v>90</v>
      </c>
      <c r="C55" s="6" t="s">
        <v>33</v>
      </c>
      <c r="D55" s="12">
        <v>1386</v>
      </c>
      <c r="E55" s="12">
        <v>1348</v>
      </c>
      <c r="F55" s="12">
        <f t="shared" si="0"/>
        <v>2734</v>
      </c>
      <c r="G55" s="13">
        <f t="shared" si="1"/>
        <v>0.493050475493782</v>
      </c>
      <c r="H55" s="5" t="s">
        <v>3</v>
      </c>
      <c r="I55" s="10" t="s">
        <v>94</v>
      </c>
    </row>
    <row r="56" spans="1:9" ht="28.8" hidden="1" x14ac:dyDescent="0.25">
      <c r="A56" s="1">
        <v>1</v>
      </c>
      <c r="B56" s="6" t="s">
        <v>90</v>
      </c>
      <c r="C56" s="6" t="s">
        <v>16</v>
      </c>
      <c r="D56" s="3">
        <v>1152</v>
      </c>
      <c r="E56" s="3">
        <v>1514</v>
      </c>
      <c r="F56" s="3">
        <f t="shared" si="0"/>
        <v>2666</v>
      </c>
      <c r="G56" s="4">
        <f t="shared" si="1"/>
        <v>0.56789197299324834</v>
      </c>
      <c r="H56" s="5" t="s">
        <v>4</v>
      </c>
    </row>
    <row r="57" spans="1:9" ht="28.8" hidden="1" x14ac:dyDescent="0.25">
      <c r="A57" s="1">
        <v>1</v>
      </c>
      <c r="B57" s="6" t="s">
        <v>90</v>
      </c>
      <c r="C57" s="2" t="s">
        <v>23</v>
      </c>
      <c r="D57" s="3">
        <v>930</v>
      </c>
      <c r="E57" s="3">
        <v>1614</v>
      </c>
      <c r="F57" s="3">
        <f t="shared" si="0"/>
        <v>2544</v>
      </c>
      <c r="G57" s="4">
        <f t="shared" si="1"/>
        <v>0.63443396226415094</v>
      </c>
      <c r="H57" s="5" t="s">
        <v>4</v>
      </c>
    </row>
    <row r="58" spans="1:9" ht="28.8" hidden="1" x14ac:dyDescent="0.25">
      <c r="A58" s="1">
        <v>1</v>
      </c>
      <c r="B58" s="6" t="s">
        <v>90</v>
      </c>
      <c r="C58" s="6" t="s">
        <v>58</v>
      </c>
      <c r="D58" s="3">
        <v>826</v>
      </c>
      <c r="E58" s="3">
        <v>1786</v>
      </c>
      <c r="F58" s="3">
        <f t="shared" si="0"/>
        <v>2612</v>
      </c>
      <c r="G58" s="4">
        <f t="shared" si="1"/>
        <v>0.68376722817764168</v>
      </c>
      <c r="H58" s="5" t="s">
        <v>4</v>
      </c>
    </row>
    <row r="59" spans="1:9" ht="28.8" hidden="1" x14ac:dyDescent="0.25">
      <c r="A59" s="1">
        <v>1</v>
      </c>
      <c r="B59" s="2" t="s">
        <v>92</v>
      </c>
      <c r="C59" s="6" t="s">
        <v>25</v>
      </c>
      <c r="D59" s="3">
        <v>1016</v>
      </c>
      <c r="E59" s="3">
        <v>2058</v>
      </c>
      <c r="F59" s="3">
        <f t="shared" si="0"/>
        <v>3074</v>
      </c>
      <c r="G59" s="4">
        <f t="shared" si="1"/>
        <v>0.66948601171112554</v>
      </c>
      <c r="H59" s="5" t="s">
        <v>4</v>
      </c>
    </row>
    <row r="60" spans="1:9" ht="28.8" hidden="1" x14ac:dyDescent="0.25">
      <c r="A60" s="1">
        <v>1</v>
      </c>
      <c r="B60" s="2" t="s">
        <v>92</v>
      </c>
      <c r="C60" s="6" t="s">
        <v>34</v>
      </c>
      <c r="D60" s="3">
        <v>1432</v>
      </c>
      <c r="E60" s="3">
        <v>1532</v>
      </c>
      <c r="F60" s="3">
        <f t="shared" si="0"/>
        <v>2964</v>
      </c>
      <c r="G60" s="4">
        <f t="shared" si="1"/>
        <v>0.51686909581646423</v>
      </c>
      <c r="H60" s="5" t="s">
        <v>4</v>
      </c>
    </row>
    <row r="61" spans="1:9" hidden="1" x14ac:dyDescent="0.25">
      <c r="A61" s="1">
        <v>1</v>
      </c>
      <c r="B61" s="2" t="s">
        <v>92</v>
      </c>
      <c r="C61" s="6" t="s">
        <v>17</v>
      </c>
      <c r="D61" s="3">
        <v>1256</v>
      </c>
      <c r="E61" s="3">
        <v>1347</v>
      </c>
      <c r="F61" s="3">
        <f t="shared" si="0"/>
        <v>2603</v>
      </c>
      <c r="G61" s="4">
        <f t="shared" si="1"/>
        <v>0.51747983096427197</v>
      </c>
      <c r="H61" s="5" t="s">
        <v>4</v>
      </c>
    </row>
    <row r="62" spans="1:9" ht="28.8" hidden="1" x14ac:dyDescent="0.25">
      <c r="A62" s="1">
        <v>1</v>
      </c>
      <c r="B62" s="2" t="s">
        <v>92</v>
      </c>
      <c r="C62" s="6" t="s">
        <v>18</v>
      </c>
      <c r="D62" s="3">
        <v>1213</v>
      </c>
      <c r="E62" s="3">
        <v>1247</v>
      </c>
      <c r="F62" s="3">
        <f t="shared" si="0"/>
        <v>2460</v>
      </c>
      <c r="G62" s="4">
        <f t="shared" si="1"/>
        <v>0.5069105691056911</v>
      </c>
      <c r="H62" s="5" t="s">
        <v>4</v>
      </c>
    </row>
    <row r="63" spans="1:9" x14ac:dyDescent="0.25">
      <c r="A63" s="1">
        <v>1</v>
      </c>
      <c r="B63" s="6" t="s">
        <v>93</v>
      </c>
      <c r="C63" s="7" t="s">
        <v>57</v>
      </c>
      <c r="D63" s="12">
        <v>1092</v>
      </c>
      <c r="E63" s="12">
        <v>1606</v>
      </c>
      <c r="F63" s="12">
        <f t="shared" si="0"/>
        <v>2698</v>
      </c>
      <c r="G63" s="13">
        <f t="shared" si="1"/>
        <v>0.59525574499629352</v>
      </c>
      <c r="H63" s="15" t="s">
        <v>95</v>
      </c>
      <c r="I63" s="10" t="s">
        <v>82</v>
      </c>
    </row>
    <row r="64" spans="1:9" hidden="1" x14ac:dyDescent="0.25">
      <c r="A64" s="1">
        <v>1</v>
      </c>
      <c r="B64" s="6" t="s">
        <v>93</v>
      </c>
      <c r="C64" s="6" t="s">
        <v>24</v>
      </c>
      <c r="D64" s="3">
        <v>1014</v>
      </c>
      <c r="E64" s="3">
        <v>1518</v>
      </c>
      <c r="F64" s="3">
        <f t="shared" si="0"/>
        <v>2532</v>
      </c>
      <c r="G64" s="4">
        <f t="shared" si="1"/>
        <v>0.59952606635071093</v>
      </c>
      <c r="H64" s="5" t="s">
        <v>4</v>
      </c>
    </row>
    <row r="65" spans="1:9" hidden="1" x14ac:dyDescent="0.25">
      <c r="A65" s="1">
        <v>1</v>
      </c>
      <c r="B65" s="6" t="s">
        <v>93</v>
      </c>
      <c r="C65" s="7" t="s">
        <v>31</v>
      </c>
      <c r="D65" s="7">
        <v>1128</v>
      </c>
      <c r="E65" s="7">
        <v>1284</v>
      </c>
      <c r="F65" s="7">
        <f t="shared" si="0"/>
        <v>2412</v>
      </c>
      <c r="G65" s="8">
        <f t="shared" si="1"/>
        <v>0.53233830845771146</v>
      </c>
      <c r="H65" s="5" t="s">
        <v>4</v>
      </c>
      <c r="I65" s="10" t="s">
        <v>86</v>
      </c>
    </row>
  </sheetData>
  <autoFilter ref="A1:I65" xr:uid="{00000000-0009-0000-0000-000002000000}">
    <filterColumn colId="7">
      <filters>
        <filter val="否"/>
        <filter val="计算有误"/>
      </filters>
    </filterColumn>
  </autoFilter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4"/>
  <sheetViews>
    <sheetView workbookViewId="0">
      <selection activeCell="E75" sqref="E75"/>
    </sheetView>
  </sheetViews>
  <sheetFormatPr defaultColWidth="9" defaultRowHeight="14.4" x14ac:dyDescent="0.25"/>
  <cols>
    <col min="1" max="1" width="46.44140625" customWidth="1"/>
    <col min="2" max="2" width="10.77734375" customWidth="1"/>
    <col min="3" max="3" width="10.44140625" customWidth="1"/>
    <col min="4" max="4" width="5.77734375" customWidth="1"/>
    <col min="5" max="8" width="31.88671875" customWidth="1"/>
    <col min="9" max="9" width="5.77734375" customWidth="1"/>
  </cols>
  <sheetData>
    <row r="3" spans="1:4" x14ac:dyDescent="0.25">
      <c r="A3" t="s">
        <v>0</v>
      </c>
      <c r="B3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 s="11"/>
      <c r="C5" s="11">
        <v>1</v>
      </c>
      <c r="D5" s="11">
        <v>1</v>
      </c>
    </row>
    <row r="6" spans="1:4" x14ac:dyDescent="0.25">
      <c r="A6" t="s">
        <v>7</v>
      </c>
      <c r="B6" s="11"/>
      <c r="C6" s="11">
        <v>1</v>
      </c>
      <c r="D6" s="11">
        <v>1</v>
      </c>
    </row>
    <row r="7" spans="1:4" x14ac:dyDescent="0.25">
      <c r="A7" t="s">
        <v>8</v>
      </c>
      <c r="B7" s="11"/>
      <c r="C7" s="11">
        <v>1</v>
      </c>
      <c r="D7" s="11">
        <v>1</v>
      </c>
    </row>
    <row r="8" spans="1:4" x14ac:dyDescent="0.25">
      <c r="A8" t="s">
        <v>9</v>
      </c>
      <c r="B8" s="11"/>
      <c r="C8" s="11">
        <v>1</v>
      </c>
      <c r="D8" s="11">
        <v>1</v>
      </c>
    </row>
    <row r="9" spans="1:4" x14ac:dyDescent="0.25">
      <c r="A9" t="s">
        <v>10</v>
      </c>
      <c r="B9" s="11"/>
      <c r="C9" s="11">
        <v>1</v>
      </c>
      <c r="D9" s="11">
        <v>1</v>
      </c>
    </row>
    <row r="10" spans="1:4" x14ac:dyDescent="0.25">
      <c r="A10" t="s">
        <v>11</v>
      </c>
      <c r="B10" s="11"/>
      <c r="C10" s="11">
        <v>1</v>
      </c>
      <c r="D10" s="11">
        <v>1</v>
      </c>
    </row>
    <row r="11" spans="1:4" x14ac:dyDescent="0.25">
      <c r="A11" t="s">
        <v>12</v>
      </c>
      <c r="B11" s="11"/>
      <c r="C11" s="11">
        <v>1</v>
      </c>
      <c r="D11" s="11">
        <v>1</v>
      </c>
    </row>
    <row r="12" spans="1:4" x14ac:dyDescent="0.25">
      <c r="A12" t="s">
        <v>13</v>
      </c>
      <c r="B12" s="11"/>
      <c r="C12" s="11">
        <v>1</v>
      </c>
      <c r="D12" s="11">
        <v>1</v>
      </c>
    </row>
    <row r="13" spans="1:4" x14ac:dyDescent="0.25">
      <c r="A13" t="s">
        <v>14</v>
      </c>
      <c r="B13" s="11"/>
      <c r="C13" s="11">
        <v>1</v>
      </c>
      <c r="D13" s="11">
        <v>1</v>
      </c>
    </row>
    <row r="14" spans="1:4" x14ac:dyDescent="0.25">
      <c r="A14" t="s">
        <v>15</v>
      </c>
      <c r="B14" s="11">
        <v>1</v>
      </c>
      <c r="C14" s="11"/>
      <c r="D14" s="11">
        <v>1</v>
      </c>
    </row>
    <row r="15" spans="1:4" x14ac:dyDescent="0.25">
      <c r="A15" t="s">
        <v>16</v>
      </c>
      <c r="B15" s="11"/>
      <c r="C15" s="11">
        <v>1</v>
      </c>
      <c r="D15" s="11">
        <v>1</v>
      </c>
    </row>
    <row r="16" spans="1:4" x14ac:dyDescent="0.25">
      <c r="A16" t="s">
        <v>17</v>
      </c>
      <c r="B16" s="11"/>
      <c r="C16" s="11">
        <v>1</v>
      </c>
      <c r="D16" s="11">
        <v>1</v>
      </c>
    </row>
    <row r="17" spans="1:4" x14ac:dyDescent="0.25">
      <c r="A17" t="s">
        <v>18</v>
      </c>
      <c r="B17" s="11"/>
      <c r="C17" s="11">
        <v>1</v>
      </c>
      <c r="D17" s="11">
        <v>1</v>
      </c>
    </row>
    <row r="18" spans="1:4" x14ac:dyDescent="0.25">
      <c r="A18" t="s">
        <v>19</v>
      </c>
      <c r="B18" s="11">
        <v>1</v>
      </c>
      <c r="C18" s="11"/>
      <c r="D18" s="11">
        <v>1</v>
      </c>
    </row>
    <row r="19" spans="1:4" x14ac:dyDescent="0.25">
      <c r="A19" t="s">
        <v>20</v>
      </c>
      <c r="B19" s="11"/>
      <c r="C19" s="11">
        <v>1</v>
      </c>
      <c r="D19" s="11">
        <v>1</v>
      </c>
    </row>
    <row r="20" spans="1:4" x14ac:dyDescent="0.25">
      <c r="A20" t="s">
        <v>21</v>
      </c>
      <c r="B20" s="11"/>
      <c r="C20" s="11">
        <v>1</v>
      </c>
      <c r="D20" s="11">
        <v>1</v>
      </c>
    </row>
    <row r="21" spans="1:4" x14ac:dyDescent="0.25">
      <c r="A21" t="s">
        <v>22</v>
      </c>
      <c r="B21" s="11"/>
      <c r="C21" s="11">
        <v>1</v>
      </c>
      <c r="D21" s="11">
        <v>1</v>
      </c>
    </row>
    <row r="22" spans="1:4" x14ac:dyDescent="0.25">
      <c r="A22" t="s">
        <v>23</v>
      </c>
      <c r="B22" s="11"/>
      <c r="C22" s="11">
        <v>1</v>
      </c>
      <c r="D22" s="11">
        <v>1</v>
      </c>
    </row>
    <row r="23" spans="1:4" x14ac:dyDescent="0.25">
      <c r="A23" t="s">
        <v>24</v>
      </c>
      <c r="B23" s="11"/>
      <c r="C23" s="11">
        <v>1</v>
      </c>
      <c r="D23" s="11">
        <v>1</v>
      </c>
    </row>
    <row r="24" spans="1:4" x14ac:dyDescent="0.25">
      <c r="A24" t="s">
        <v>25</v>
      </c>
      <c r="B24" s="11"/>
      <c r="C24" s="11">
        <v>1</v>
      </c>
      <c r="D24" s="11">
        <v>1</v>
      </c>
    </row>
    <row r="25" spans="1:4" x14ac:dyDescent="0.25">
      <c r="A25" t="s">
        <v>26</v>
      </c>
      <c r="B25" s="11">
        <v>1</v>
      </c>
      <c r="C25" s="11"/>
      <c r="D25" s="11">
        <v>1</v>
      </c>
    </row>
    <row r="26" spans="1:4" x14ac:dyDescent="0.25">
      <c r="A26" t="s">
        <v>27</v>
      </c>
      <c r="B26" s="11"/>
      <c r="C26" s="11">
        <v>1</v>
      </c>
      <c r="D26" s="11">
        <v>1</v>
      </c>
    </row>
    <row r="27" spans="1:4" x14ac:dyDescent="0.25">
      <c r="A27" t="s">
        <v>28</v>
      </c>
      <c r="B27" s="11"/>
      <c r="C27" s="11">
        <v>1</v>
      </c>
      <c r="D27" s="11">
        <v>1</v>
      </c>
    </row>
    <row r="28" spans="1:4" x14ac:dyDescent="0.25">
      <c r="A28" t="s">
        <v>29</v>
      </c>
      <c r="B28" s="11"/>
      <c r="C28" s="11">
        <v>1</v>
      </c>
      <c r="D28" s="11">
        <v>1</v>
      </c>
    </row>
    <row r="29" spans="1:4" x14ac:dyDescent="0.25">
      <c r="A29" t="s">
        <v>30</v>
      </c>
      <c r="B29" s="11"/>
      <c r="C29" s="11">
        <v>1</v>
      </c>
      <c r="D29" s="11">
        <v>1</v>
      </c>
    </row>
    <row r="30" spans="1:4" x14ac:dyDescent="0.25">
      <c r="A30" t="s">
        <v>31</v>
      </c>
      <c r="B30" s="11"/>
      <c r="C30" s="11">
        <v>1</v>
      </c>
      <c r="D30" s="11">
        <v>1</v>
      </c>
    </row>
    <row r="31" spans="1:4" x14ac:dyDescent="0.25">
      <c r="A31" t="s">
        <v>32</v>
      </c>
      <c r="B31" s="11"/>
      <c r="C31" s="11">
        <v>1</v>
      </c>
      <c r="D31" s="11">
        <v>1</v>
      </c>
    </row>
    <row r="32" spans="1:4" x14ac:dyDescent="0.25">
      <c r="A32" t="s">
        <v>33</v>
      </c>
      <c r="B32" s="11">
        <v>1</v>
      </c>
      <c r="C32" s="11"/>
      <c r="D32" s="11">
        <v>1</v>
      </c>
    </row>
    <row r="33" spans="1:4" x14ac:dyDescent="0.25">
      <c r="A33" t="s">
        <v>34</v>
      </c>
      <c r="B33" s="11"/>
      <c r="C33" s="11">
        <v>1</v>
      </c>
      <c r="D33" s="11">
        <v>1</v>
      </c>
    </row>
    <row r="34" spans="1:4" x14ac:dyDescent="0.25">
      <c r="A34" t="s">
        <v>35</v>
      </c>
      <c r="B34" s="11"/>
      <c r="C34" s="11">
        <v>1</v>
      </c>
      <c r="D34" s="11">
        <v>1</v>
      </c>
    </row>
    <row r="35" spans="1:4" x14ac:dyDescent="0.25">
      <c r="A35" t="s">
        <v>36</v>
      </c>
      <c r="B35" s="11"/>
      <c r="C35" s="11">
        <v>1</v>
      </c>
      <c r="D35" s="11">
        <v>1</v>
      </c>
    </row>
    <row r="36" spans="1:4" x14ac:dyDescent="0.25">
      <c r="A36" t="s">
        <v>37</v>
      </c>
      <c r="B36" s="11"/>
      <c r="C36" s="11">
        <v>1</v>
      </c>
      <c r="D36" s="11">
        <v>1</v>
      </c>
    </row>
    <row r="37" spans="1:4" x14ac:dyDescent="0.25">
      <c r="A37" t="s">
        <v>38</v>
      </c>
      <c r="B37" s="11"/>
      <c r="C37" s="11">
        <v>1</v>
      </c>
      <c r="D37" s="11">
        <v>1</v>
      </c>
    </row>
    <row r="38" spans="1:4" x14ac:dyDescent="0.25">
      <c r="A38" t="s">
        <v>39</v>
      </c>
      <c r="B38" s="11"/>
      <c r="C38" s="11">
        <v>1</v>
      </c>
      <c r="D38" s="11">
        <v>1</v>
      </c>
    </row>
    <row r="39" spans="1:4" x14ac:dyDescent="0.25">
      <c r="A39" t="s">
        <v>40</v>
      </c>
      <c r="B39" s="11"/>
      <c r="C39" s="11">
        <v>1</v>
      </c>
      <c r="D39" s="11">
        <v>1</v>
      </c>
    </row>
    <row r="40" spans="1:4" x14ac:dyDescent="0.25">
      <c r="A40" t="s">
        <v>41</v>
      </c>
      <c r="B40" s="11"/>
      <c r="C40" s="11">
        <v>1</v>
      </c>
      <c r="D40" s="11">
        <v>1</v>
      </c>
    </row>
    <row r="41" spans="1:4" x14ac:dyDescent="0.25">
      <c r="A41" t="s">
        <v>42</v>
      </c>
      <c r="B41" s="11"/>
      <c r="C41" s="11">
        <v>1</v>
      </c>
      <c r="D41" s="11">
        <v>1</v>
      </c>
    </row>
    <row r="42" spans="1:4" x14ac:dyDescent="0.25">
      <c r="A42" t="s">
        <v>43</v>
      </c>
      <c r="B42" s="11"/>
      <c r="C42" s="11">
        <v>1</v>
      </c>
      <c r="D42" s="11">
        <v>1</v>
      </c>
    </row>
    <row r="43" spans="1:4" x14ac:dyDescent="0.25">
      <c r="A43" t="s">
        <v>44</v>
      </c>
      <c r="B43" s="11"/>
      <c r="C43" s="11">
        <v>1</v>
      </c>
      <c r="D43" s="11">
        <v>1</v>
      </c>
    </row>
    <row r="44" spans="1:4" x14ac:dyDescent="0.25">
      <c r="A44" t="s">
        <v>45</v>
      </c>
      <c r="B44" s="11">
        <v>1</v>
      </c>
      <c r="C44" s="11"/>
      <c r="D44" s="11">
        <v>1</v>
      </c>
    </row>
    <row r="45" spans="1:4" x14ac:dyDescent="0.25">
      <c r="A45" t="s">
        <v>46</v>
      </c>
      <c r="B45" s="11">
        <v>1</v>
      </c>
      <c r="C45" s="11"/>
      <c r="D45" s="11">
        <v>1</v>
      </c>
    </row>
    <row r="46" spans="1:4" x14ac:dyDescent="0.25">
      <c r="A46" t="s">
        <v>47</v>
      </c>
      <c r="B46" s="11">
        <v>1</v>
      </c>
      <c r="C46" s="11"/>
      <c r="D46" s="11">
        <v>1</v>
      </c>
    </row>
    <row r="47" spans="1:4" x14ac:dyDescent="0.25">
      <c r="A47" t="s">
        <v>48</v>
      </c>
      <c r="B47" s="11"/>
      <c r="C47" s="11">
        <v>1</v>
      </c>
      <c r="D47" s="11">
        <v>1</v>
      </c>
    </row>
    <row r="48" spans="1:4" x14ac:dyDescent="0.25">
      <c r="A48" t="s">
        <v>49</v>
      </c>
      <c r="B48" s="11"/>
      <c r="C48" s="11">
        <v>1</v>
      </c>
      <c r="D48" s="11">
        <v>1</v>
      </c>
    </row>
    <row r="49" spans="1:4" x14ac:dyDescent="0.25">
      <c r="A49" t="s">
        <v>50</v>
      </c>
      <c r="B49" s="11"/>
      <c r="C49" s="11">
        <v>1</v>
      </c>
      <c r="D49" s="11">
        <v>1</v>
      </c>
    </row>
    <row r="50" spans="1:4" x14ac:dyDescent="0.25">
      <c r="A50" t="s">
        <v>51</v>
      </c>
      <c r="B50" s="11"/>
      <c r="C50" s="11">
        <v>1</v>
      </c>
      <c r="D50" s="11">
        <v>1</v>
      </c>
    </row>
    <row r="51" spans="1:4" x14ac:dyDescent="0.25">
      <c r="A51" t="s">
        <v>52</v>
      </c>
      <c r="B51" s="11">
        <v>1</v>
      </c>
      <c r="C51" s="11"/>
      <c r="D51" s="11">
        <v>1</v>
      </c>
    </row>
    <row r="52" spans="1:4" x14ac:dyDescent="0.25">
      <c r="A52" t="s">
        <v>53</v>
      </c>
      <c r="B52" s="11"/>
      <c r="C52" s="11">
        <v>1</v>
      </c>
      <c r="D52" s="11">
        <v>1</v>
      </c>
    </row>
    <row r="53" spans="1:4" x14ac:dyDescent="0.25">
      <c r="A53" t="s">
        <v>54</v>
      </c>
      <c r="B53" s="11"/>
      <c r="C53" s="11">
        <v>1</v>
      </c>
      <c r="D53" s="11">
        <v>1</v>
      </c>
    </row>
    <row r="54" spans="1:4" x14ac:dyDescent="0.25">
      <c r="A54" t="s">
        <v>55</v>
      </c>
      <c r="B54" s="11"/>
      <c r="C54" s="11">
        <v>1</v>
      </c>
      <c r="D54" s="11">
        <v>1</v>
      </c>
    </row>
    <row r="55" spans="1:4" x14ac:dyDescent="0.25">
      <c r="A55" t="s">
        <v>56</v>
      </c>
      <c r="B55" s="11"/>
      <c r="C55" s="11">
        <v>1</v>
      </c>
      <c r="D55" s="11">
        <v>1</v>
      </c>
    </row>
    <row r="56" spans="1:4" x14ac:dyDescent="0.25">
      <c r="A56" t="s">
        <v>57</v>
      </c>
      <c r="B56" s="11">
        <v>1</v>
      </c>
      <c r="C56" s="11"/>
      <c r="D56" s="11">
        <v>1</v>
      </c>
    </row>
    <row r="57" spans="1:4" x14ac:dyDescent="0.25">
      <c r="A57" t="s">
        <v>58</v>
      </c>
      <c r="B57" s="11"/>
      <c r="C57" s="11">
        <v>1</v>
      </c>
      <c r="D57" s="11">
        <v>1</v>
      </c>
    </row>
    <row r="58" spans="1:4" x14ac:dyDescent="0.25">
      <c r="A58" t="s">
        <v>59</v>
      </c>
      <c r="B58" s="11">
        <v>1</v>
      </c>
      <c r="C58" s="11"/>
      <c r="D58" s="11">
        <v>1</v>
      </c>
    </row>
    <row r="59" spans="1:4" x14ac:dyDescent="0.25">
      <c r="A59" t="s">
        <v>60</v>
      </c>
      <c r="B59" s="11">
        <v>1</v>
      </c>
      <c r="C59" s="11"/>
      <c r="D59" s="11">
        <v>1</v>
      </c>
    </row>
    <row r="60" spans="1:4" x14ac:dyDescent="0.25">
      <c r="A60" t="s">
        <v>61</v>
      </c>
      <c r="B60" s="11"/>
      <c r="C60" s="11">
        <v>1</v>
      </c>
      <c r="D60" s="11">
        <v>1</v>
      </c>
    </row>
    <row r="61" spans="1:4" x14ac:dyDescent="0.25">
      <c r="A61" t="s">
        <v>62</v>
      </c>
      <c r="B61" s="11"/>
      <c r="C61" s="11">
        <v>1</v>
      </c>
      <c r="D61" s="11">
        <v>1</v>
      </c>
    </row>
    <row r="62" spans="1:4" x14ac:dyDescent="0.25">
      <c r="A62" t="s">
        <v>63</v>
      </c>
      <c r="B62" s="11"/>
      <c r="C62" s="11">
        <v>1</v>
      </c>
      <c r="D62" s="11">
        <v>1</v>
      </c>
    </row>
    <row r="63" spans="1:4" x14ac:dyDescent="0.25">
      <c r="A63" t="s">
        <v>64</v>
      </c>
      <c r="B63" s="11"/>
      <c r="C63" s="11">
        <v>1</v>
      </c>
      <c r="D63" s="11">
        <v>1</v>
      </c>
    </row>
    <row r="64" spans="1:4" x14ac:dyDescent="0.25">
      <c r="A64" t="s">
        <v>65</v>
      </c>
      <c r="B64" s="11"/>
      <c r="C64" s="11">
        <v>1</v>
      </c>
      <c r="D64" s="11">
        <v>1</v>
      </c>
    </row>
    <row r="65" spans="1:5" x14ac:dyDescent="0.25">
      <c r="A65" t="s">
        <v>66</v>
      </c>
      <c r="B65" s="11">
        <v>1</v>
      </c>
      <c r="C65" s="11"/>
      <c r="D65" s="11">
        <v>1</v>
      </c>
    </row>
    <row r="66" spans="1:5" x14ac:dyDescent="0.25">
      <c r="A66" t="s">
        <v>67</v>
      </c>
      <c r="B66" s="11"/>
      <c r="C66" s="11">
        <v>1</v>
      </c>
      <c r="D66" s="11">
        <v>1</v>
      </c>
    </row>
    <row r="67" spans="1:5" x14ac:dyDescent="0.25">
      <c r="A67" t="s">
        <v>68</v>
      </c>
      <c r="B67" s="11"/>
      <c r="C67" s="11">
        <v>1</v>
      </c>
      <c r="D67" s="11">
        <v>1</v>
      </c>
    </row>
    <row r="68" spans="1:5" x14ac:dyDescent="0.25">
      <c r="A68" t="s">
        <v>69</v>
      </c>
      <c r="B68" s="11"/>
      <c r="C68" s="11">
        <v>1</v>
      </c>
      <c r="D68" s="11">
        <v>1</v>
      </c>
    </row>
    <row r="69" spans="1:5" x14ac:dyDescent="0.25">
      <c r="A69" t="s">
        <v>5</v>
      </c>
      <c r="B69" s="11">
        <v>12</v>
      </c>
      <c r="C69" s="11">
        <v>52</v>
      </c>
      <c r="D69" s="11">
        <v>64</v>
      </c>
    </row>
    <row r="74" spans="1:5" x14ac:dyDescent="0.25">
      <c r="E74">
        <f>GETPIVOTDATA("专业名称",$A$3,"是否超过50%","是")/GETPIVOTDATA("专业名称",$A$3)</f>
        <v>0.8125</v>
      </c>
    </row>
  </sheetData>
  <phoneticPr fontId="2" type="noConversion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65"/>
  <sheetViews>
    <sheetView workbookViewId="0">
      <selection activeCell="B68" sqref="B68"/>
    </sheetView>
  </sheetViews>
  <sheetFormatPr defaultColWidth="9" defaultRowHeight="14.4" x14ac:dyDescent="0.25"/>
  <cols>
    <col min="1" max="1" width="4.21875" customWidth="1"/>
    <col min="2" max="2" width="16.6640625" customWidth="1"/>
    <col min="3" max="3" width="32.109375" customWidth="1"/>
    <col min="7" max="8" width="15.33203125" customWidth="1"/>
    <col min="9" max="9" width="13.77734375" customWidth="1"/>
  </cols>
  <sheetData>
    <row r="1" spans="1:9" x14ac:dyDescent="0.25">
      <c r="A1" s="1" t="s">
        <v>70</v>
      </c>
      <c r="B1" s="1" t="s">
        <v>71</v>
      </c>
      <c r="C1" s="1" t="s">
        <v>2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1</v>
      </c>
      <c r="I1" s="1" t="s">
        <v>1</v>
      </c>
    </row>
    <row r="2" spans="1:9" x14ac:dyDescent="0.25">
      <c r="A2" s="1">
        <v>1</v>
      </c>
      <c r="B2" t="s">
        <v>76</v>
      </c>
      <c r="C2" s="2" t="s">
        <v>21</v>
      </c>
      <c r="D2" s="3">
        <v>1133</v>
      </c>
      <c r="E2" s="3">
        <v>1661</v>
      </c>
      <c r="F2" s="3">
        <f>SUM(D2:E2)</f>
        <v>2794</v>
      </c>
      <c r="G2" s="4">
        <f t="shared" ref="G2:G63" si="0">E2/F2</f>
        <v>0.59448818897637801</v>
      </c>
      <c r="H2" s="5" t="s">
        <v>4</v>
      </c>
    </row>
    <row r="3" spans="1:9" ht="28.8" x14ac:dyDescent="0.25">
      <c r="A3" s="1">
        <v>1</v>
      </c>
      <c r="B3" t="s">
        <v>76</v>
      </c>
      <c r="C3" s="6" t="s">
        <v>20</v>
      </c>
      <c r="D3" s="3">
        <v>933</v>
      </c>
      <c r="E3" s="3">
        <f>641+26*22</f>
        <v>1213</v>
      </c>
      <c r="F3" s="3">
        <f>SUM(D3:E3)</f>
        <v>2146</v>
      </c>
      <c r="G3" s="4">
        <f t="shared" si="0"/>
        <v>0.56523765144454796</v>
      </c>
      <c r="H3" s="5" t="s">
        <v>4</v>
      </c>
    </row>
    <row r="4" spans="1:9" hidden="1" x14ac:dyDescent="0.25">
      <c r="A4" s="1">
        <v>1</v>
      </c>
      <c r="B4" t="s">
        <v>76</v>
      </c>
      <c r="C4" s="6" t="s">
        <v>66</v>
      </c>
      <c r="D4" s="3">
        <v>1354</v>
      </c>
      <c r="E4" s="3">
        <v>1204</v>
      </c>
      <c r="F4" s="3">
        <f t="shared" ref="F4:F63" si="1">SUM(D4:E4)</f>
        <v>2558</v>
      </c>
      <c r="G4" s="4">
        <f t="shared" si="0"/>
        <v>0.47068021892103207</v>
      </c>
      <c r="H4" s="5" t="s">
        <v>3</v>
      </c>
      <c r="I4" s="9" t="s">
        <v>77</v>
      </c>
    </row>
    <row r="5" spans="1:9" ht="28.8" x14ac:dyDescent="0.25">
      <c r="A5" s="1">
        <v>1</v>
      </c>
      <c r="B5" t="s">
        <v>76</v>
      </c>
      <c r="C5" s="6" t="s">
        <v>65</v>
      </c>
      <c r="D5" s="3">
        <v>613</v>
      </c>
      <c r="E5" s="3">
        <v>1055</v>
      </c>
      <c r="F5" s="3">
        <f t="shared" si="1"/>
        <v>1668</v>
      </c>
      <c r="G5" s="4">
        <f t="shared" si="0"/>
        <v>0.63249400479616302</v>
      </c>
      <c r="H5" s="5" t="s">
        <v>4</v>
      </c>
    </row>
    <row r="6" spans="1:9" ht="28.8" x14ac:dyDescent="0.25">
      <c r="A6" s="1">
        <v>1</v>
      </c>
      <c r="B6" t="s">
        <v>76</v>
      </c>
      <c r="C6" s="6" t="s">
        <v>67</v>
      </c>
      <c r="D6" s="3">
        <v>613</v>
      </c>
      <c r="E6" s="3">
        <v>1055</v>
      </c>
      <c r="F6" s="3">
        <f t="shared" si="1"/>
        <v>1668</v>
      </c>
      <c r="G6" s="4">
        <f t="shared" si="0"/>
        <v>0.63249400479616302</v>
      </c>
      <c r="H6" s="5" t="s">
        <v>4</v>
      </c>
    </row>
    <row r="7" spans="1:9" x14ac:dyDescent="0.25">
      <c r="A7" s="1">
        <v>1</v>
      </c>
      <c r="B7" t="s">
        <v>76</v>
      </c>
      <c r="C7" s="6" t="s">
        <v>55</v>
      </c>
      <c r="D7" s="3">
        <v>1212</v>
      </c>
      <c r="E7" s="3">
        <v>1642</v>
      </c>
      <c r="F7" s="3">
        <f t="shared" si="1"/>
        <v>2854</v>
      </c>
      <c r="G7" s="4">
        <f t="shared" si="0"/>
        <v>0.57533286615276802</v>
      </c>
      <c r="H7" s="5" t="s">
        <v>4</v>
      </c>
    </row>
    <row r="8" spans="1:9" x14ac:dyDescent="0.25">
      <c r="A8" s="1">
        <v>1</v>
      </c>
      <c r="B8" s="3" t="s">
        <v>78</v>
      </c>
      <c r="C8" s="6" t="s">
        <v>11</v>
      </c>
      <c r="D8" s="3">
        <v>1228</v>
      </c>
      <c r="E8" s="3">
        <v>1410</v>
      </c>
      <c r="F8" s="3">
        <f t="shared" si="1"/>
        <v>2638</v>
      </c>
      <c r="G8" s="4">
        <f t="shared" si="0"/>
        <v>0.53449583017437452</v>
      </c>
      <c r="H8" s="5" t="s">
        <v>4</v>
      </c>
    </row>
    <row r="9" spans="1:9" x14ac:dyDescent="0.25">
      <c r="A9" s="1">
        <v>1</v>
      </c>
      <c r="B9" s="3" t="s">
        <v>78</v>
      </c>
      <c r="C9" s="6" t="s">
        <v>10</v>
      </c>
      <c r="D9" s="3">
        <v>830</v>
      </c>
      <c r="E9" s="3">
        <v>967</v>
      </c>
      <c r="F9" s="3">
        <f t="shared" si="1"/>
        <v>1797</v>
      </c>
      <c r="G9" s="4">
        <f t="shared" si="0"/>
        <v>0.53811908736783531</v>
      </c>
      <c r="H9" s="5" t="s">
        <v>4</v>
      </c>
    </row>
    <row r="10" spans="1:9" x14ac:dyDescent="0.25">
      <c r="A10" s="1">
        <v>1</v>
      </c>
      <c r="B10" s="3" t="s">
        <v>78</v>
      </c>
      <c r="C10" s="6" t="s">
        <v>12</v>
      </c>
      <c r="D10" s="7">
        <v>1006</v>
      </c>
      <c r="E10" s="7">
        <f>432+26*23</f>
        <v>1030</v>
      </c>
      <c r="F10" s="7">
        <f t="shared" si="1"/>
        <v>2036</v>
      </c>
      <c r="G10" s="8">
        <f t="shared" si="0"/>
        <v>0.5058939096267191</v>
      </c>
      <c r="H10" s="5" t="s">
        <v>4</v>
      </c>
      <c r="I10" s="10" t="s">
        <v>79</v>
      </c>
    </row>
    <row r="11" spans="1:9" x14ac:dyDescent="0.25">
      <c r="A11" s="1">
        <v>1</v>
      </c>
      <c r="B11" s="3" t="s">
        <v>78</v>
      </c>
      <c r="C11" s="6" t="s">
        <v>69</v>
      </c>
      <c r="D11" s="3">
        <v>1196</v>
      </c>
      <c r="E11" s="3">
        <v>1504</v>
      </c>
      <c r="F11" s="3">
        <f t="shared" si="1"/>
        <v>2700</v>
      </c>
      <c r="G11" s="4">
        <f t="shared" si="0"/>
        <v>0.557037037037037</v>
      </c>
      <c r="H11" s="5" t="s">
        <v>4</v>
      </c>
    </row>
    <row r="12" spans="1:9" x14ac:dyDescent="0.25">
      <c r="A12" s="1">
        <v>1</v>
      </c>
      <c r="B12" s="3" t="s">
        <v>78</v>
      </c>
      <c r="C12" s="6" t="s">
        <v>68</v>
      </c>
      <c r="D12" s="7">
        <v>738</v>
      </c>
      <c r="E12" s="7">
        <f>418+88+372</f>
        <v>878</v>
      </c>
      <c r="F12" s="7">
        <f t="shared" si="1"/>
        <v>1616</v>
      </c>
      <c r="G12" s="8">
        <f t="shared" si="0"/>
        <v>0.54331683168316836</v>
      </c>
      <c r="H12" s="5" t="s">
        <v>4</v>
      </c>
      <c r="I12" s="10" t="s">
        <v>80</v>
      </c>
    </row>
    <row r="13" spans="1:9" x14ac:dyDescent="0.25">
      <c r="A13" s="1">
        <v>1</v>
      </c>
      <c r="B13" s="3" t="s">
        <v>78</v>
      </c>
      <c r="C13" s="6" t="s">
        <v>54</v>
      </c>
      <c r="D13" s="3">
        <v>1131</v>
      </c>
      <c r="E13" s="3">
        <v>1460</v>
      </c>
      <c r="F13" s="3">
        <f t="shared" si="1"/>
        <v>2591</v>
      </c>
      <c r="G13" s="4">
        <f t="shared" si="0"/>
        <v>0.5634890003859514</v>
      </c>
      <c r="H13" s="5" t="s">
        <v>4</v>
      </c>
    </row>
    <row r="14" spans="1:9" x14ac:dyDescent="0.25">
      <c r="A14" s="1">
        <v>1</v>
      </c>
      <c r="B14" s="6" t="s">
        <v>81</v>
      </c>
      <c r="C14" s="6" t="s">
        <v>43</v>
      </c>
      <c r="D14" s="3">
        <v>1242</v>
      </c>
      <c r="E14" s="3">
        <v>1392</v>
      </c>
      <c r="F14" s="3">
        <f t="shared" si="1"/>
        <v>2634</v>
      </c>
      <c r="G14" s="4">
        <f t="shared" si="0"/>
        <v>0.52847380410022782</v>
      </c>
      <c r="H14" s="5" t="s">
        <v>4</v>
      </c>
    </row>
    <row r="15" spans="1:9" x14ac:dyDescent="0.25">
      <c r="A15" s="1">
        <v>1</v>
      </c>
      <c r="B15" s="6" t="s">
        <v>81</v>
      </c>
      <c r="C15" s="6" t="s">
        <v>41</v>
      </c>
      <c r="D15" s="3">
        <v>920</v>
      </c>
      <c r="E15" s="3">
        <v>1102</v>
      </c>
      <c r="F15" s="3">
        <f t="shared" si="1"/>
        <v>2022</v>
      </c>
      <c r="G15" s="4">
        <f t="shared" si="0"/>
        <v>0.54500494559841739</v>
      </c>
      <c r="H15" s="5" t="s">
        <v>4</v>
      </c>
    </row>
    <row r="16" spans="1:9" ht="28.8" x14ac:dyDescent="0.25">
      <c r="A16" s="1">
        <v>1</v>
      </c>
      <c r="B16" s="6" t="s">
        <v>81</v>
      </c>
      <c r="C16" s="6" t="s">
        <v>42</v>
      </c>
      <c r="D16" s="3">
        <v>880</v>
      </c>
      <c r="E16" s="3">
        <v>942</v>
      </c>
      <c r="F16" s="3">
        <f t="shared" si="1"/>
        <v>1822</v>
      </c>
      <c r="G16" s="4">
        <f t="shared" si="0"/>
        <v>0.51701427003293088</v>
      </c>
      <c r="H16" s="5" t="s">
        <v>4</v>
      </c>
    </row>
    <row r="17" spans="1:9" x14ac:dyDescent="0.25">
      <c r="A17" s="1">
        <v>1</v>
      </c>
      <c r="B17" s="6" t="s">
        <v>81</v>
      </c>
      <c r="C17" s="6" t="s">
        <v>13</v>
      </c>
      <c r="D17" s="3">
        <v>1270</v>
      </c>
      <c r="E17" s="3">
        <v>1284</v>
      </c>
      <c r="F17" s="3">
        <f t="shared" si="1"/>
        <v>2554</v>
      </c>
      <c r="G17" s="4">
        <f t="shared" si="0"/>
        <v>0.50274079874706346</v>
      </c>
      <c r="H17" s="5" t="s">
        <v>4</v>
      </c>
    </row>
    <row r="18" spans="1:9" hidden="1" x14ac:dyDescent="0.25">
      <c r="A18" s="1">
        <v>1</v>
      </c>
      <c r="B18" s="6" t="s">
        <v>81</v>
      </c>
      <c r="C18" s="2" t="s">
        <v>60</v>
      </c>
      <c r="D18" s="3">
        <v>1386</v>
      </c>
      <c r="E18" s="3">
        <v>1336</v>
      </c>
      <c r="F18" s="3">
        <f t="shared" si="1"/>
        <v>2722</v>
      </c>
      <c r="G18" s="4">
        <f t="shared" si="0"/>
        <v>0.49081557678177812</v>
      </c>
      <c r="H18" s="5" t="s">
        <v>3</v>
      </c>
      <c r="I18" s="10" t="s">
        <v>82</v>
      </c>
    </row>
    <row r="19" spans="1:9" x14ac:dyDescent="0.25">
      <c r="A19" s="1">
        <v>1</v>
      </c>
      <c r="B19" s="6" t="s">
        <v>81</v>
      </c>
      <c r="C19" s="6" t="s">
        <v>37</v>
      </c>
      <c r="D19" s="3">
        <v>432</v>
      </c>
      <c r="E19" s="3">
        <v>922</v>
      </c>
      <c r="F19" s="3">
        <f t="shared" si="1"/>
        <v>1354</v>
      </c>
      <c r="G19" s="4">
        <f t="shared" si="0"/>
        <v>0.68094534711964549</v>
      </c>
      <c r="H19" s="5" t="s">
        <v>4</v>
      </c>
    </row>
    <row r="20" spans="1:9" hidden="1" x14ac:dyDescent="0.25">
      <c r="A20" s="1">
        <v>1</v>
      </c>
      <c r="B20" s="6" t="s">
        <v>83</v>
      </c>
      <c r="C20" s="2" t="s">
        <v>45</v>
      </c>
      <c r="D20" s="3">
        <v>1314</v>
      </c>
      <c r="E20" s="3">
        <v>1270</v>
      </c>
      <c r="F20" s="3">
        <f t="shared" si="1"/>
        <v>2584</v>
      </c>
      <c r="G20" s="4">
        <f t="shared" si="0"/>
        <v>0.49148606811145512</v>
      </c>
      <c r="H20" s="5" t="s">
        <v>3</v>
      </c>
      <c r="I20" s="10" t="s">
        <v>82</v>
      </c>
    </row>
    <row r="21" spans="1:9" ht="28.8" hidden="1" x14ac:dyDescent="0.25">
      <c r="A21" s="1">
        <v>1</v>
      </c>
      <c r="B21" s="6" t="s">
        <v>83</v>
      </c>
      <c r="C21" s="6" t="s">
        <v>46</v>
      </c>
      <c r="D21" s="3">
        <v>1356</v>
      </c>
      <c r="E21" s="3">
        <v>1342</v>
      </c>
      <c r="F21" s="3">
        <f t="shared" si="1"/>
        <v>2698</v>
      </c>
      <c r="G21" s="4">
        <f t="shared" si="0"/>
        <v>0.49740548554484804</v>
      </c>
      <c r="H21" s="5" t="s">
        <v>3</v>
      </c>
      <c r="I21" s="10" t="s">
        <v>82</v>
      </c>
    </row>
    <row r="22" spans="1:9" x14ac:dyDescent="0.25">
      <c r="A22" s="1">
        <v>1</v>
      </c>
      <c r="B22" s="6" t="s">
        <v>83</v>
      </c>
      <c r="C22" s="6" t="s">
        <v>44</v>
      </c>
      <c r="D22" s="3">
        <v>828</v>
      </c>
      <c r="E22" s="3">
        <v>1036</v>
      </c>
      <c r="F22" s="3">
        <f t="shared" si="1"/>
        <v>1864</v>
      </c>
      <c r="G22" s="4">
        <f t="shared" si="0"/>
        <v>0.55579399141630903</v>
      </c>
      <c r="H22" s="5" t="s">
        <v>4</v>
      </c>
    </row>
    <row r="23" spans="1:9" x14ac:dyDescent="0.25">
      <c r="A23" s="1">
        <v>1</v>
      </c>
      <c r="B23" s="6" t="s">
        <v>83</v>
      </c>
      <c r="C23" s="6" t="s">
        <v>40</v>
      </c>
      <c r="D23" s="3">
        <v>1356</v>
      </c>
      <c r="E23" s="3">
        <v>1360</v>
      </c>
      <c r="F23" s="3">
        <f t="shared" si="1"/>
        <v>2716</v>
      </c>
      <c r="G23" s="4">
        <f t="shared" si="0"/>
        <v>0.50073637702503682</v>
      </c>
      <c r="H23" s="5" t="s">
        <v>4</v>
      </c>
    </row>
    <row r="24" spans="1:9" x14ac:dyDescent="0.25">
      <c r="A24" s="1">
        <v>1</v>
      </c>
      <c r="B24" s="6" t="s">
        <v>83</v>
      </c>
      <c r="C24" s="6" t="s">
        <v>39</v>
      </c>
      <c r="D24" s="3">
        <v>982</v>
      </c>
      <c r="E24" s="3">
        <v>1042</v>
      </c>
      <c r="F24" s="3">
        <f t="shared" si="1"/>
        <v>2024</v>
      </c>
      <c r="G24" s="4">
        <f t="shared" si="0"/>
        <v>0.5148221343873518</v>
      </c>
      <c r="H24" s="5" t="s">
        <v>4</v>
      </c>
    </row>
    <row r="25" spans="1:9" hidden="1" x14ac:dyDescent="0.25">
      <c r="A25" s="1">
        <v>1</v>
      </c>
      <c r="B25" s="6" t="s">
        <v>84</v>
      </c>
      <c r="C25" s="2" t="s">
        <v>26</v>
      </c>
      <c r="D25" s="3">
        <v>1330</v>
      </c>
      <c r="E25" s="3">
        <v>1282</v>
      </c>
      <c r="F25" s="3">
        <f t="shared" si="1"/>
        <v>2612</v>
      </c>
      <c r="G25" s="4">
        <f t="shared" si="0"/>
        <v>0.49081163859111793</v>
      </c>
      <c r="H25" s="5" t="s">
        <v>3</v>
      </c>
      <c r="I25" s="10" t="s">
        <v>82</v>
      </c>
    </row>
    <row r="26" spans="1:9" x14ac:dyDescent="0.25">
      <c r="A26" s="1">
        <v>1</v>
      </c>
      <c r="B26" s="6" t="s">
        <v>84</v>
      </c>
      <c r="C26" s="6" t="s">
        <v>38</v>
      </c>
      <c r="D26" s="3">
        <v>1258</v>
      </c>
      <c r="E26" s="3">
        <v>1258</v>
      </c>
      <c r="F26" s="3">
        <f t="shared" si="1"/>
        <v>2516</v>
      </c>
      <c r="G26" s="4">
        <f t="shared" si="0"/>
        <v>0.5</v>
      </c>
      <c r="H26" s="5" t="s">
        <v>4</v>
      </c>
    </row>
    <row r="27" spans="1:9" x14ac:dyDescent="0.25">
      <c r="A27" s="1">
        <v>1</v>
      </c>
      <c r="B27" s="6" t="s">
        <v>84</v>
      </c>
      <c r="C27" s="6" t="s">
        <v>56</v>
      </c>
      <c r="D27" s="3">
        <v>1266</v>
      </c>
      <c r="E27" s="3">
        <v>1336</v>
      </c>
      <c r="F27" s="3">
        <f t="shared" si="1"/>
        <v>2602</v>
      </c>
      <c r="G27" s="4">
        <f t="shared" si="0"/>
        <v>0.51345119139123752</v>
      </c>
      <c r="H27" s="5" t="s">
        <v>4</v>
      </c>
    </row>
    <row r="28" spans="1:9" x14ac:dyDescent="0.25">
      <c r="A28" s="1">
        <v>1</v>
      </c>
      <c r="B28" s="6" t="s">
        <v>85</v>
      </c>
      <c r="C28" s="6" t="s">
        <v>63</v>
      </c>
      <c r="D28" s="3">
        <v>792</v>
      </c>
      <c r="E28" s="3">
        <v>994</v>
      </c>
      <c r="F28" s="3">
        <f t="shared" si="1"/>
        <v>1786</v>
      </c>
      <c r="G28" s="4">
        <f t="shared" si="0"/>
        <v>0.55655095184770442</v>
      </c>
      <c r="H28" s="5" t="s">
        <v>4</v>
      </c>
    </row>
    <row r="29" spans="1:9" ht="28.8" x14ac:dyDescent="0.25">
      <c r="A29" s="1">
        <v>1</v>
      </c>
      <c r="B29" s="6" t="s">
        <v>85</v>
      </c>
      <c r="C29" s="6" t="s">
        <v>62</v>
      </c>
      <c r="D29" s="3">
        <v>972</v>
      </c>
      <c r="E29" s="3">
        <v>984</v>
      </c>
      <c r="F29" s="3">
        <f t="shared" si="1"/>
        <v>1956</v>
      </c>
      <c r="G29" s="4">
        <f t="shared" si="0"/>
        <v>0.50306748466257667</v>
      </c>
      <c r="H29" s="5" t="s">
        <v>4</v>
      </c>
    </row>
    <row r="30" spans="1:9" x14ac:dyDescent="0.25">
      <c r="A30" s="1">
        <v>1</v>
      </c>
      <c r="B30" s="6" t="s">
        <v>85</v>
      </c>
      <c r="C30" s="2" t="s">
        <v>61</v>
      </c>
      <c r="D30" s="3">
        <v>1656</v>
      </c>
      <c r="E30" s="3">
        <v>1738</v>
      </c>
      <c r="F30" s="3">
        <f t="shared" si="1"/>
        <v>3394</v>
      </c>
      <c r="G30" s="4">
        <f t="shared" si="0"/>
        <v>0.51208014142604596</v>
      </c>
      <c r="H30" s="5" t="s">
        <v>4</v>
      </c>
      <c r="I30" s="10" t="s">
        <v>86</v>
      </c>
    </row>
    <row r="31" spans="1:9" x14ac:dyDescent="0.25">
      <c r="A31" s="1">
        <v>1</v>
      </c>
      <c r="B31" s="6" t="s">
        <v>85</v>
      </c>
      <c r="C31" s="6" t="s">
        <v>64</v>
      </c>
      <c r="D31" s="3">
        <v>834</v>
      </c>
      <c r="E31" s="3">
        <v>1092</v>
      </c>
      <c r="F31" s="3">
        <f t="shared" si="1"/>
        <v>1926</v>
      </c>
      <c r="G31" s="4">
        <f t="shared" si="0"/>
        <v>0.5669781931464174</v>
      </c>
      <c r="H31" s="5" t="s">
        <v>4</v>
      </c>
    </row>
    <row r="32" spans="1:9" x14ac:dyDescent="0.25">
      <c r="A32" s="1">
        <v>1</v>
      </c>
      <c r="B32" s="6" t="s">
        <v>87</v>
      </c>
      <c r="C32" s="6" t="s">
        <v>29</v>
      </c>
      <c r="D32" s="3">
        <v>1188</v>
      </c>
      <c r="E32" s="3">
        <v>1394</v>
      </c>
      <c r="F32" s="3">
        <f t="shared" si="1"/>
        <v>2582</v>
      </c>
      <c r="G32" s="4">
        <f t="shared" si="0"/>
        <v>0.53989155693261037</v>
      </c>
      <c r="H32" s="5" t="s">
        <v>4</v>
      </c>
    </row>
    <row r="33" spans="1:9" x14ac:dyDescent="0.25">
      <c r="A33" s="1">
        <v>1</v>
      </c>
      <c r="B33" s="6" t="s">
        <v>87</v>
      </c>
      <c r="C33" s="6" t="s">
        <v>28</v>
      </c>
      <c r="D33" s="3">
        <v>810</v>
      </c>
      <c r="E33" s="3">
        <v>1294</v>
      </c>
      <c r="F33" s="3">
        <f t="shared" si="1"/>
        <v>2104</v>
      </c>
      <c r="G33" s="4">
        <f t="shared" si="0"/>
        <v>0.61501901140684412</v>
      </c>
      <c r="H33" s="5" t="s">
        <v>4</v>
      </c>
    </row>
    <row r="34" spans="1:9" x14ac:dyDescent="0.25">
      <c r="A34" s="1">
        <v>1</v>
      </c>
      <c r="B34" s="6" t="s">
        <v>87</v>
      </c>
      <c r="C34" s="6" t="s">
        <v>6</v>
      </c>
      <c r="D34" s="3">
        <v>1234</v>
      </c>
      <c r="E34" s="3">
        <v>1396</v>
      </c>
      <c r="F34" s="3">
        <f t="shared" si="1"/>
        <v>2630</v>
      </c>
      <c r="G34" s="4">
        <f t="shared" si="0"/>
        <v>0.53079847908745248</v>
      </c>
      <c r="H34" s="5" t="s">
        <v>4</v>
      </c>
    </row>
    <row r="35" spans="1:9" x14ac:dyDescent="0.25">
      <c r="A35" s="1">
        <v>1</v>
      </c>
      <c r="B35" s="6" t="s">
        <v>87</v>
      </c>
      <c r="C35" s="6" t="s">
        <v>7</v>
      </c>
      <c r="D35" s="3">
        <v>1156</v>
      </c>
      <c r="E35" s="3">
        <v>1346</v>
      </c>
      <c r="F35" s="3">
        <f t="shared" si="1"/>
        <v>2502</v>
      </c>
      <c r="G35" s="4">
        <f t="shared" si="0"/>
        <v>0.5379696243005595</v>
      </c>
      <c r="H35" s="5" t="s">
        <v>4</v>
      </c>
    </row>
    <row r="36" spans="1:9" x14ac:dyDescent="0.25">
      <c r="A36" s="1">
        <v>1</v>
      </c>
      <c r="B36" s="6" t="s">
        <v>87</v>
      </c>
      <c r="C36" s="6" t="s">
        <v>27</v>
      </c>
      <c r="D36" s="3">
        <v>1214</v>
      </c>
      <c r="E36" s="3">
        <v>1382</v>
      </c>
      <c r="F36" s="3">
        <f t="shared" si="1"/>
        <v>2596</v>
      </c>
      <c r="G36" s="4">
        <f t="shared" si="0"/>
        <v>0.53235747303543912</v>
      </c>
      <c r="H36" s="5" t="s">
        <v>4</v>
      </c>
    </row>
    <row r="37" spans="1:9" x14ac:dyDescent="0.25">
      <c r="A37" s="1">
        <v>1</v>
      </c>
      <c r="B37" s="6" t="s">
        <v>87</v>
      </c>
      <c r="C37" s="6" t="s">
        <v>22</v>
      </c>
      <c r="D37" s="3">
        <v>1038</v>
      </c>
      <c r="E37" s="3">
        <v>1468</v>
      </c>
      <c r="F37" s="3">
        <f t="shared" si="1"/>
        <v>2506</v>
      </c>
      <c r="G37" s="4">
        <f t="shared" si="0"/>
        <v>0.58579409417398243</v>
      </c>
      <c r="H37" s="5" t="s">
        <v>4</v>
      </c>
    </row>
    <row r="38" spans="1:9" x14ac:dyDescent="0.25">
      <c r="A38" s="1">
        <v>1</v>
      </c>
      <c r="B38" s="6" t="s">
        <v>88</v>
      </c>
      <c r="C38" s="6" t="s">
        <v>36</v>
      </c>
      <c r="D38" s="3">
        <v>1288</v>
      </c>
      <c r="E38" s="3">
        <v>1374</v>
      </c>
      <c r="F38" s="3">
        <f t="shared" si="1"/>
        <v>2662</v>
      </c>
      <c r="G38" s="4">
        <f t="shared" si="0"/>
        <v>0.5161532682193839</v>
      </c>
      <c r="H38" s="5" t="s">
        <v>4</v>
      </c>
    </row>
    <row r="39" spans="1:9" x14ac:dyDescent="0.25">
      <c r="A39" s="1">
        <v>1</v>
      </c>
      <c r="B39" s="6" t="s">
        <v>88</v>
      </c>
      <c r="C39" s="6" t="s">
        <v>35</v>
      </c>
      <c r="D39" s="3">
        <v>814</v>
      </c>
      <c r="E39" s="3">
        <v>1066</v>
      </c>
      <c r="F39" s="3">
        <f t="shared" si="1"/>
        <v>1880</v>
      </c>
      <c r="G39" s="4">
        <f t="shared" si="0"/>
        <v>0.56702127659574464</v>
      </c>
      <c r="H39" s="5" t="s">
        <v>4</v>
      </c>
    </row>
    <row r="40" spans="1:9" x14ac:dyDescent="0.25">
      <c r="A40" s="1">
        <v>1</v>
      </c>
      <c r="B40" s="6" t="s">
        <v>88</v>
      </c>
      <c r="C40" s="6" t="s">
        <v>8</v>
      </c>
      <c r="D40" s="3">
        <v>1324</v>
      </c>
      <c r="E40" s="3">
        <v>1340</v>
      </c>
      <c r="F40" s="3">
        <f t="shared" si="1"/>
        <v>2664</v>
      </c>
      <c r="G40" s="4">
        <f t="shared" si="0"/>
        <v>0.50300300300300305</v>
      </c>
      <c r="H40" s="5" t="s">
        <v>4</v>
      </c>
    </row>
    <row r="41" spans="1:9" x14ac:dyDescent="0.25">
      <c r="A41" s="1">
        <v>1</v>
      </c>
      <c r="B41" s="6" t="s">
        <v>88</v>
      </c>
      <c r="C41" s="6" t="s">
        <v>9</v>
      </c>
      <c r="D41" s="3">
        <v>1160</v>
      </c>
      <c r="E41" s="3">
        <v>1446</v>
      </c>
      <c r="F41" s="3">
        <f t="shared" si="1"/>
        <v>2606</v>
      </c>
      <c r="G41" s="4">
        <f t="shared" si="0"/>
        <v>0.55487336914811969</v>
      </c>
      <c r="H41" s="5" t="s">
        <v>4</v>
      </c>
    </row>
    <row r="42" spans="1:9" x14ac:dyDescent="0.25">
      <c r="A42" s="1">
        <v>1</v>
      </c>
      <c r="B42" s="6" t="s">
        <v>88</v>
      </c>
      <c r="C42" s="6" t="s">
        <v>30</v>
      </c>
      <c r="D42" s="3">
        <v>1076</v>
      </c>
      <c r="E42" s="3">
        <v>1400</v>
      </c>
      <c r="F42" s="3">
        <f t="shared" si="1"/>
        <v>2476</v>
      </c>
      <c r="G42" s="4">
        <f t="shared" si="0"/>
        <v>0.56542810985460423</v>
      </c>
      <c r="H42" s="5" t="s">
        <v>4</v>
      </c>
    </row>
    <row r="43" spans="1:9" x14ac:dyDescent="0.25">
      <c r="A43" s="1">
        <v>1</v>
      </c>
      <c r="B43" s="6" t="s">
        <v>88</v>
      </c>
      <c r="C43" s="2" t="s">
        <v>32</v>
      </c>
      <c r="D43" s="3">
        <v>1298</v>
      </c>
      <c r="E43" s="3">
        <v>1304</v>
      </c>
      <c r="F43" s="3">
        <f t="shared" si="1"/>
        <v>2602</v>
      </c>
      <c r="G43" s="4">
        <f t="shared" si="0"/>
        <v>0.50115295926210612</v>
      </c>
      <c r="H43" s="5" t="s">
        <v>4</v>
      </c>
      <c r="I43" s="10" t="s">
        <v>86</v>
      </c>
    </row>
    <row r="44" spans="1:9" ht="28.8" x14ac:dyDescent="0.25">
      <c r="A44" s="1">
        <v>1</v>
      </c>
      <c r="B44" s="6" t="s">
        <v>89</v>
      </c>
      <c r="C44" s="2" t="s">
        <v>49</v>
      </c>
      <c r="D44" s="3">
        <v>1038</v>
      </c>
      <c r="E44" s="3">
        <v>1124</v>
      </c>
      <c r="F44" s="3">
        <f t="shared" si="1"/>
        <v>2162</v>
      </c>
      <c r="G44" s="4">
        <f t="shared" si="0"/>
        <v>0.51988899167437563</v>
      </c>
      <c r="H44" s="5" t="s">
        <v>4</v>
      </c>
    </row>
    <row r="45" spans="1:9" ht="28.8" x14ac:dyDescent="0.25">
      <c r="A45" s="1">
        <v>1</v>
      </c>
      <c r="B45" s="6" t="s">
        <v>89</v>
      </c>
      <c r="C45" s="2" t="s">
        <v>51</v>
      </c>
      <c r="D45" s="3">
        <v>1070</v>
      </c>
      <c r="E45" s="3">
        <v>1076</v>
      </c>
      <c r="F45" s="3">
        <f t="shared" si="1"/>
        <v>2146</v>
      </c>
      <c r="G45" s="4">
        <f t="shared" si="0"/>
        <v>0.50139794967381179</v>
      </c>
      <c r="H45" s="5" t="s">
        <v>4</v>
      </c>
    </row>
    <row r="46" spans="1:9" ht="28.8" x14ac:dyDescent="0.25">
      <c r="A46" s="1">
        <v>1</v>
      </c>
      <c r="B46" s="6" t="s">
        <v>89</v>
      </c>
      <c r="C46" s="2" t="s">
        <v>50</v>
      </c>
      <c r="D46" s="3">
        <v>986</v>
      </c>
      <c r="E46" s="3">
        <v>1112</v>
      </c>
      <c r="F46" s="3">
        <f t="shared" si="1"/>
        <v>2098</v>
      </c>
      <c r="G46" s="4">
        <f t="shared" si="0"/>
        <v>0.53002859866539564</v>
      </c>
      <c r="H46" s="5" t="s">
        <v>4</v>
      </c>
    </row>
    <row r="47" spans="1:9" ht="28.8" hidden="1" x14ac:dyDescent="0.25">
      <c r="A47" s="1">
        <v>1</v>
      </c>
      <c r="B47" s="6" t="s">
        <v>89</v>
      </c>
      <c r="C47" s="2" t="s">
        <v>47</v>
      </c>
      <c r="D47" s="3">
        <v>1446</v>
      </c>
      <c r="E47" s="3">
        <v>1212</v>
      </c>
      <c r="F47" s="3">
        <f t="shared" si="1"/>
        <v>2658</v>
      </c>
      <c r="G47" s="4">
        <f t="shared" si="0"/>
        <v>0.45598194130925507</v>
      </c>
      <c r="H47" s="5" t="s">
        <v>3</v>
      </c>
      <c r="I47" s="10" t="s">
        <v>82</v>
      </c>
    </row>
    <row r="48" spans="1:9" hidden="1" x14ac:dyDescent="0.25">
      <c r="A48" s="1">
        <v>1</v>
      </c>
      <c r="B48" s="6" t="s">
        <v>89</v>
      </c>
      <c r="C48" s="6" t="s">
        <v>19</v>
      </c>
      <c r="D48" s="3">
        <v>1334</v>
      </c>
      <c r="E48" s="3">
        <v>1118</v>
      </c>
      <c r="F48" s="3">
        <f t="shared" si="1"/>
        <v>2452</v>
      </c>
      <c r="G48" s="4">
        <f t="shared" si="0"/>
        <v>0.4559543230016313</v>
      </c>
      <c r="H48" s="5" t="s">
        <v>3</v>
      </c>
      <c r="I48" s="10" t="s">
        <v>82</v>
      </c>
    </row>
    <row r="49" spans="1:9" ht="28.8" hidden="1" x14ac:dyDescent="0.25">
      <c r="A49" s="1">
        <v>1</v>
      </c>
      <c r="B49" s="6" t="s">
        <v>89</v>
      </c>
      <c r="C49" s="6" t="s">
        <v>52</v>
      </c>
      <c r="D49" s="3">
        <v>1348</v>
      </c>
      <c r="E49" s="3">
        <v>1176</v>
      </c>
      <c r="F49" s="3">
        <f t="shared" si="1"/>
        <v>2524</v>
      </c>
      <c r="G49" s="4">
        <f t="shared" si="0"/>
        <v>0.46592709984152142</v>
      </c>
      <c r="H49" s="5" t="s">
        <v>3</v>
      </c>
      <c r="I49" s="10" t="s">
        <v>82</v>
      </c>
    </row>
    <row r="50" spans="1:9" ht="28.8" x14ac:dyDescent="0.25">
      <c r="A50" s="1">
        <v>1</v>
      </c>
      <c r="B50" s="6" t="s">
        <v>89</v>
      </c>
      <c r="C50" s="6" t="s">
        <v>48</v>
      </c>
      <c r="D50" s="3">
        <v>966</v>
      </c>
      <c r="E50" s="3">
        <v>1080</v>
      </c>
      <c r="F50" s="3">
        <f t="shared" si="1"/>
        <v>2046</v>
      </c>
      <c r="G50" s="4">
        <f t="shared" si="0"/>
        <v>0.52785923753665687</v>
      </c>
      <c r="H50" s="5" t="s">
        <v>4</v>
      </c>
    </row>
    <row r="51" spans="1:9" ht="28.8" x14ac:dyDescent="0.25">
      <c r="A51" s="1">
        <v>1</v>
      </c>
      <c r="B51" s="6" t="s">
        <v>89</v>
      </c>
      <c r="C51" s="6" t="s">
        <v>53</v>
      </c>
      <c r="D51" s="3">
        <v>974</v>
      </c>
      <c r="E51" s="3">
        <v>984</v>
      </c>
      <c r="F51" s="3">
        <f t="shared" si="1"/>
        <v>1958</v>
      </c>
      <c r="G51" s="4">
        <f t="shared" si="0"/>
        <v>0.50255362614913179</v>
      </c>
      <c r="H51" s="5" t="s">
        <v>4</v>
      </c>
    </row>
    <row r="52" spans="1:9" ht="28.8" hidden="1" x14ac:dyDescent="0.25">
      <c r="A52" s="1">
        <v>1</v>
      </c>
      <c r="B52" s="6" t="s">
        <v>90</v>
      </c>
      <c r="C52" s="6" t="s">
        <v>15</v>
      </c>
      <c r="D52" s="3">
        <v>1362</v>
      </c>
      <c r="E52" s="3">
        <v>1280</v>
      </c>
      <c r="F52" s="3">
        <f t="shared" si="1"/>
        <v>2642</v>
      </c>
      <c r="G52" s="4">
        <f t="shared" si="0"/>
        <v>0.48448145344436033</v>
      </c>
      <c r="H52" s="5" t="s">
        <v>3</v>
      </c>
      <c r="I52" s="10" t="s">
        <v>91</v>
      </c>
    </row>
    <row r="53" spans="1:9" ht="28.8" x14ac:dyDescent="0.25">
      <c r="A53" s="1">
        <v>1</v>
      </c>
      <c r="B53" s="6" t="s">
        <v>90</v>
      </c>
      <c r="C53" s="6" t="s">
        <v>14</v>
      </c>
      <c r="D53" s="3">
        <v>904</v>
      </c>
      <c r="E53" s="3">
        <v>1280</v>
      </c>
      <c r="F53" s="3">
        <f t="shared" si="1"/>
        <v>2184</v>
      </c>
      <c r="G53" s="4">
        <f t="shared" si="0"/>
        <v>0.58608058608058611</v>
      </c>
      <c r="H53" s="5" t="s">
        <v>4</v>
      </c>
    </row>
    <row r="54" spans="1:9" ht="28.8" hidden="1" x14ac:dyDescent="0.25">
      <c r="A54" s="1">
        <v>1</v>
      </c>
      <c r="B54" s="6" t="s">
        <v>90</v>
      </c>
      <c r="C54" s="6" t="s">
        <v>59</v>
      </c>
      <c r="D54" s="3">
        <v>1505</v>
      </c>
      <c r="E54" s="3">
        <v>1237</v>
      </c>
      <c r="F54" s="3">
        <f t="shared" si="1"/>
        <v>2742</v>
      </c>
      <c r="G54" s="4">
        <f t="shared" si="0"/>
        <v>0.45113056163384391</v>
      </c>
      <c r="H54" s="5" t="s">
        <v>3</v>
      </c>
      <c r="I54" s="10" t="s">
        <v>91</v>
      </c>
    </row>
    <row r="55" spans="1:9" ht="28.8" hidden="1" x14ac:dyDescent="0.25">
      <c r="A55" s="1">
        <v>1</v>
      </c>
      <c r="B55" s="6" t="s">
        <v>90</v>
      </c>
      <c r="C55" s="6" t="s">
        <v>33</v>
      </c>
      <c r="D55" s="3">
        <v>1386</v>
      </c>
      <c r="E55" s="3">
        <v>1348</v>
      </c>
      <c r="F55" s="3">
        <f t="shared" si="1"/>
        <v>2734</v>
      </c>
      <c r="G55" s="4">
        <f t="shared" si="0"/>
        <v>0.493050475493782</v>
      </c>
      <c r="H55" s="5" t="s">
        <v>3</v>
      </c>
      <c r="I55" s="10" t="s">
        <v>91</v>
      </c>
    </row>
    <row r="56" spans="1:9" ht="28.8" x14ac:dyDescent="0.25">
      <c r="A56" s="1">
        <v>1</v>
      </c>
      <c r="B56" s="6" t="s">
        <v>90</v>
      </c>
      <c r="C56" s="6" t="s">
        <v>16</v>
      </c>
      <c r="D56" s="3">
        <v>1152</v>
      </c>
      <c r="E56" s="3">
        <v>1514</v>
      </c>
      <c r="F56" s="3">
        <f t="shared" si="1"/>
        <v>2666</v>
      </c>
      <c r="G56" s="4">
        <f t="shared" si="0"/>
        <v>0.56789197299324834</v>
      </c>
      <c r="H56" s="5" t="s">
        <v>4</v>
      </c>
    </row>
    <row r="57" spans="1:9" ht="28.8" x14ac:dyDescent="0.25">
      <c r="A57" s="1">
        <v>1</v>
      </c>
      <c r="B57" s="6" t="s">
        <v>90</v>
      </c>
      <c r="C57" s="2" t="s">
        <v>23</v>
      </c>
      <c r="D57" s="3">
        <v>930</v>
      </c>
      <c r="E57" s="3">
        <v>1614</v>
      </c>
      <c r="F57" s="3">
        <f t="shared" si="1"/>
        <v>2544</v>
      </c>
      <c r="G57" s="4">
        <f t="shared" si="0"/>
        <v>0.63443396226415094</v>
      </c>
      <c r="H57" s="5" t="s">
        <v>4</v>
      </c>
    </row>
    <row r="58" spans="1:9" ht="28.8" x14ac:dyDescent="0.25">
      <c r="A58" s="1">
        <v>1</v>
      </c>
      <c r="B58" s="6" t="s">
        <v>90</v>
      </c>
      <c r="C58" s="6" t="s">
        <v>58</v>
      </c>
      <c r="D58" s="3">
        <v>826</v>
      </c>
      <c r="E58" s="3">
        <v>1786</v>
      </c>
      <c r="F58" s="3">
        <f t="shared" si="1"/>
        <v>2612</v>
      </c>
      <c r="G58" s="4">
        <f t="shared" si="0"/>
        <v>0.68376722817764168</v>
      </c>
      <c r="H58" s="5" t="s">
        <v>4</v>
      </c>
    </row>
    <row r="59" spans="1:9" ht="28.8" x14ac:dyDescent="0.25">
      <c r="A59" s="1">
        <v>1</v>
      </c>
      <c r="B59" s="2" t="s">
        <v>92</v>
      </c>
      <c r="C59" s="6" t="s">
        <v>25</v>
      </c>
      <c r="D59" s="3">
        <v>1016</v>
      </c>
      <c r="E59" s="3">
        <v>2058</v>
      </c>
      <c r="F59" s="3">
        <f t="shared" si="1"/>
        <v>3074</v>
      </c>
      <c r="G59" s="4">
        <f t="shared" si="0"/>
        <v>0.66948601171112554</v>
      </c>
      <c r="H59" s="5" t="s">
        <v>4</v>
      </c>
    </row>
    <row r="60" spans="1:9" ht="28.8" x14ac:dyDescent="0.25">
      <c r="A60" s="1">
        <v>1</v>
      </c>
      <c r="B60" s="2" t="s">
        <v>92</v>
      </c>
      <c r="C60" s="6" t="s">
        <v>34</v>
      </c>
      <c r="D60" s="3">
        <v>1432</v>
      </c>
      <c r="E60" s="3">
        <v>1532</v>
      </c>
      <c r="F60" s="3">
        <f t="shared" si="1"/>
        <v>2964</v>
      </c>
      <c r="G60" s="4">
        <f t="shared" si="0"/>
        <v>0.51686909581646423</v>
      </c>
      <c r="H60" s="5" t="s">
        <v>4</v>
      </c>
    </row>
    <row r="61" spans="1:9" x14ac:dyDescent="0.25">
      <c r="A61" s="1">
        <v>1</v>
      </c>
      <c r="B61" s="2" t="s">
        <v>92</v>
      </c>
      <c r="C61" s="6" t="s">
        <v>17</v>
      </c>
      <c r="D61" s="3">
        <v>1256</v>
      </c>
      <c r="E61" s="3">
        <v>1347</v>
      </c>
      <c r="F61" s="3">
        <f t="shared" si="1"/>
        <v>2603</v>
      </c>
      <c r="G61" s="4">
        <f t="shared" si="0"/>
        <v>0.51747983096427197</v>
      </c>
      <c r="H61" s="5" t="s">
        <v>4</v>
      </c>
    </row>
    <row r="62" spans="1:9" ht="28.8" x14ac:dyDescent="0.25">
      <c r="A62" s="1">
        <v>1</v>
      </c>
      <c r="B62" s="2" t="s">
        <v>92</v>
      </c>
      <c r="C62" s="6" t="s">
        <v>18</v>
      </c>
      <c r="D62" s="3">
        <v>1213</v>
      </c>
      <c r="E62" s="3">
        <v>1247</v>
      </c>
      <c r="F62" s="3">
        <f t="shared" si="1"/>
        <v>2460</v>
      </c>
      <c r="G62" s="4">
        <f t="shared" si="0"/>
        <v>0.5069105691056911</v>
      </c>
      <c r="H62" s="5" t="s">
        <v>4</v>
      </c>
    </row>
    <row r="63" spans="1:9" hidden="1" x14ac:dyDescent="0.25">
      <c r="A63" s="1">
        <v>1</v>
      </c>
      <c r="B63" s="6" t="s">
        <v>93</v>
      </c>
      <c r="C63" s="7" t="s">
        <v>57</v>
      </c>
      <c r="D63" s="7">
        <v>1092</v>
      </c>
      <c r="E63" s="7">
        <v>1024</v>
      </c>
      <c r="F63" s="7">
        <f t="shared" si="1"/>
        <v>2116</v>
      </c>
      <c r="G63" s="8">
        <f t="shared" si="0"/>
        <v>0.4839319470699433</v>
      </c>
      <c r="H63" s="5" t="s">
        <v>3</v>
      </c>
      <c r="I63" s="10" t="s">
        <v>86</v>
      </c>
    </row>
    <row r="64" spans="1:9" x14ac:dyDescent="0.25">
      <c r="A64" s="1">
        <v>1</v>
      </c>
      <c r="B64" s="6" t="s">
        <v>93</v>
      </c>
      <c r="C64" s="6" t="s">
        <v>24</v>
      </c>
      <c r="D64" s="3">
        <v>1014</v>
      </c>
      <c r="E64" s="3">
        <v>1518</v>
      </c>
      <c r="F64" s="3">
        <f t="shared" ref="F64:F65" si="2">SUM(D64:E64)</f>
        <v>2532</v>
      </c>
      <c r="G64" s="4">
        <f t="shared" ref="G64:G65" si="3">E64/F64</f>
        <v>0.59952606635071093</v>
      </c>
      <c r="H64" s="5" t="s">
        <v>4</v>
      </c>
    </row>
    <row r="65" spans="1:9" x14ac:dyDescent="0.25">
      <c r="A65" s="1">
        <v>1</v>
      </c>
      <c r="B65" s="6" t="s">
        <v>93</v>
      </c>
      <c r="C65" s="7" t="s">
        <v>31</v>
      </c>
      <c r="D65" s="7">
        <v>1128</v>
      </c>
      <c r="E65" s="7">
        <v>1284</v>
      </c>
      <c r="F65" s="7">
        <f t="shared" si="2"/>
        <v>2412</v>
      </c>
      <c r="G65" s="8">
        <f t="shared" si="3"/>
        <v>0.53233830845771146</v>
      </c>
      <c r="H65" s="5" t="s">
        <v>4</v>
      </c>
      <c r="I65" s="10" t="s">
        <v>86</v>
      </c>
    </row>
  </sheetData>
  <autoFilter ref="A1:I65" xr:uid="{00000000-0009-0000-0000-000001000000}">
    <filterColumn colId="7">
      <filters blank="1"/>
    </filterColumn>
  </autoFilter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需修改专业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</cp:lastModifiedBy>
  <dcterms:created xsi:type="dcterms:W3CDTF">2020-03-15T15:07:00Z</dcterms:created>
  <dcterms:modified xsi:type="dcterms:W3CDTF">2020-03-30T09:26:10Z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