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7450" windowHeight="11565" activeTab="10"/>
  </bookViews>
  <sheets>
    <sheet name="2020.1월" sheetId="1" r:id="rId1"/>
    <sheet name="2020. 2월" sheetId="2" r:id="rId2"/>
    <sheet name="2020.3월 " sheetId="3" r:id="rId3"/>
    <sheet name="2020.4월" sheetId="4" r:id="rId4"/>
    <sheet name="2020.5월" sheetId="5" r:id="rId5"/>
    <sheet name="2020년6월" sheetId="6" r:id="rId6"/>
    <sheet name="2020.7월" sheetId="7" r:id="rId7"/>
    <sheet name="2020.8월" sheetId="8" r:id="rId8"/>
    <sheet name="2020.9월" sheetId="9" r:id="rId9"/>
    <sheet name="2020.10월" sheetId="10" r:id="rId10"/>
    <sheet name="2020.11월" sheetId="11" r:id="rId11"/>
    <sheet name="2020.12월" sheetId="12" r:id="rId12"/>
  </sheets>
  <calcPr calcId="145621"/>
</workbook>
</file>

<file path=xl/calcChain.xml><?xml version="1.0" encoding="utf-8"?>
<calcChain xmlns="http://schemas.openxmlformats.org/spreadsheetml/2006/main">
  <c r="AI23" i="11" l="1"/>
  <c r="AJ23" i="9"/>
  <c r="AI23" i="6"/>
  <c r="AI23" i="4"/>
  <c r="AJ23" i="2"/>
  <c r="AJ23" i="1"/>
  <c r="AJ23" i="3"/>
  <c r="AJ23" i="5"/>
  <c r="AJ23" i="7"/>
  <c r="AJ23" i="8"/>
  <c r="AJ23" i="10"/>
  <c r="AJ23" i="12"/>
  <c r="AI48" i="12" l="1"/>
  <c r="AI49" i="12" s="1"/>
  <c r="AH48" i="12"/>
  <c r="AG48" i="12"/>
  <c r="AF48" i="12"/>
  <c r="AF49" i="12" s="1"/>
  <c r="AE48" i="12"/>
  <c r="AD48" i="12"/>
  <c r="AC48" i="12"/>
  <c r="AB48" i="12"/>
  <c r="AB49" i="12" s="1"/>
  <c r="AA48" i="12"/>
  <c r="Z48" i="12"/>
  <c r="Y48" i="12"/>
  <c r="X48" i="12"/>
  <c r="X49" i="12" s="1"/>
  <c r="W48" i="12"/>
  <c r="V48" i="12"/>
  <c r="U48" i="12"/>
  <c r="T48" i="12"/>
  <c r="T49" i="12" s="1"/>
  <c r="S48" i="12"/>
  <c r="R48" i="12"/>
  <c r="Q48" i="12"/>
  <c r="P48" i="12"/>
  <c r="P49" i="12" s="1"/>
  <c r="O48" i="12"/>
  <c r="N48" i="12"/>
  <c r="M48" i="12"/>
  <c r="L48" i="12"/>
  <c r="L49" i="12" s="1"/>
  <c r="K48" i="12"/>
  <c r="J48" i="12"/>
  <c r="I48" i="12"/>
  <c r="H48" i="12"/>
  <c r="H49" i="12" s="1"/>
  <c r="G48" i="12"/>
  <c r="F48" i="12"/>
  <c r="E48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AH23" i="12"/>
  <c r="AH49" i="12" s="1"/>
  <c r="AG23" i="12"/>
  <c r="AG49" i="12" s="1"/>
  <c r="AF23" i="12"/>
  <c r="AE23" i="12"/>
  <c r="AE49" i="12" s="1"/>
  <c r="AD23" i="12"/>
  <c r="AD49" i="12" s="1"/>
  <c r="AC23" i="12"/>
  <c r="AC49" i="12" s="1"/>
  <c r="AB23" i="12"/>
  <c r="AA23" i="12"/>
  <c r="AA49" i="12" s="1"/>
  <c r="Z23" i="12"/>
  <c r="Z49" i="12" s="1"/>
  <c r="Y23" i="12"/>
  <c r="Y49" i="12" s="1"/>
  <c r="X23" i="12"/>
  <c r="W23" i="12"/>
  <c r="W49" i="12" s="1"/>
  <c r="V23" i="12"/>
  <c r="V49" i="12" s="1"/>
  <c r="U23" i="12"/>
  <c r="U49" i="12" s="1"/>
  <c r="T23" i="12"/>
  <c r="S23" i="12"/>
  <c r="S49" i="12" s="1"/>
  <c r="R23" i="12"/>
  <c r="R49" i="12" s="1"/>
  <c r="Q23" i="12"/>
  <c r="Q49" i="12" s="1"/>
  <c r="P23" i="12"/>
  <c r="O23" i="12"/>
  <c r="O49" i="12" s="1"/>
  <c r="N23" i="12"/>
  <c r="N49" i="12" s="1"/>
  <c r="M23" i="12"/>
  <c r="M49" i="12" s="1"/>
  <c r="L23" i="12"/>
  <c r="K23" i="12"/>
  <c r="K49" i="12" s="1"/>
  <c r="J23" i="12"/>
  <c r="J49" i="12" s="1"/>
  <c r="I23" i="12"/>
  <c r="I49" i="12" s="1"/>
  <c r="H23" i="12"/>
  <c r="G23" i="12"/>
  <c r="F23" i="12"/>
  <c r="F49" i="12" s="1"/>
  <c r="E23" i="12"/>
  <c r="E49" i="12" s="1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AE49" i="11"/>
  <c r="AA49" i="11"/>
  <c r="W49" i="11"/>
  <c r="S49" i="11"/>
  <c r="O49" i="11"/>
  <c r="K49" i="11"/>
  <c r="G49" i="11"/>
  <c r="AH48" i="11"/>
  <c r="AG48" i="11"/>
  <c r="AF48" i="11"/>
  <c r="AF49" i="11" s="1"/>
  <c r="AE48" i="11"/>
  <c r="AD48" i="11"/>
  <c r="AC48" i="11"/>
  <c r="AB48" i="11"/>
  <c r="AB49" i="11" s="1"/>
  <c r="AA48" i="11"/>
  <c r="Z48" i="11"/>
  <c r="Y48" i="11"/>
  <c r="X48" i="11"/>
  <c r="X49" i="11" s="1"/>
  <c r="W48" i="11"/>
  <c r="V48" i="11"/>
  <c r="U48" i="11"/>
  <c r="T48" i="11"/>
  <c r="T49" i="11" s="1"/>
  <c r="S48" i="11"/>
  <c r="R48" i="11"/>
  <c r="Q48" i="11"/>
  <c r="P48" i="11"/>
  <c r="P49" i="11" s="1"/>
  <c r="O48" i="11"/>
  <c r="N48" i="11"/>
  <c r="M48" i="11"/>
  <c r="L48" i="11"/>
  <c r="L49" i="11" s="1"/>
  <c r="K48" i="11"/>
  <c r="J48" i="11"/>
  <c r="I48" i="11"/>
  <c r="H48" i="11"/>
  <c r="H49" i="11" s="1"/>
  <c r="G48" i="11"/>
  <c r="F48" i="11"/>
  <c r="D48" i="11" s="1"/>
  <c r="E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AH23" i="11"/>
  <c r="AH49" i="11" s="1"/>
  <c r="AG23" i="11"/>
  <c r="AG49" i="11" s="1"/>
  <c r="AF23" i="11"/>
  <c r="AE23" i="11"/>
  <c r="AD23" i="11"/>
  <c r="AD49" i="11" s="1"/>
  <c r="AC23" i="11"/>
  <c r="AC49" i="11" s="1"/>
  <c r="AB23" i="11"/>
  <c r="AA23" i="11"/>
  <c r="Z23" i="11"/>
  <c r="Z49" i="11" s="1"/>
  <c r="Y23" i="11"/>
  <c r="Y49" i="11" s="1"/>
  <c r="X23" i="11"/>
  <c r="W23" i="11"/>
  <c r="V23" i="11"/>
  <c r="V49" i="11" s="1"/>
  <c r="U23" i="11"/>
  <c r="U49" i="11" s="1"/>
  <c r="T23" i="11"/>
  <c r="S23" i="11"/>
  <c r="R23" i="11"/>
  <c r="R49" i="11" s="1"/>
  <c r="Q23" i="11"/>
  <c r="Q49" i="11" s="1"/>
  <c r="P23" i="11"/>
  <c r="O23" i="11"/>
  <c r="N23" i="11"/>
  <c r="N49" i="11" s="1"/>
  <c r="M23" i="11"/>
  <c r="M49" i="11" s="1"/>
  <c r="L23" i="11"/>
  <c r="K23" i="11"/>
  <c r="J23" i="11"/>
  <c r="J49" i="11" s="1"/>
  <c r="I23" i="11"/>
  <c r="I49" i="11" s="1"/>
  <c r="H23" i="11"/>
  <c r="G23" i="11"/>
  <c r="F23" i="11"/>
  <c r="F49" i="11" s="1"/>
  <c r="E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D48" i="10" s="1"/>
  <c r="E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AI23" i="10"/>
  <c r="AI49" i="10" s="1"/>
  <c r="AH23" i="10"/>
  <c r="AH49" i="10" s="1"/>
  <c r="AG23" i="10"/>
  <c r="AG49" i="10" s="1"/>
  <c r="AF23" i="10"/>
  <c r="AF49" i="10" s="1"/>
  <c r="AE23" i="10"/>
  <c r="AE49" i="10" s="1"/>
  <c r="AD23" i="10"/>
  <c r="AD49" i="10" s="1"/>
  <c r="AC23" i="10"/>
  <c r="AC49" i="10" s="1"/>
  <c r="AB23" i="10"/>
  <c r="AB49" i="10" s="1"/>
  <c r="AA23" i="10"/>
  <c r="AA49" i="10" s="1"/>
  <c r="Z23" i="10"/>
  <c r="Z49" i="10" s="1"/>
  <c r="Y23" i="10"/>
  <c r="Y49" i="10" s="1"/>
  <c r="X23" i="10"/>
  <c r="X49" i="10" s="1"/>
  <c r="W23" i="10"/>
  <c r="W49" i="10" s="1"/>
  <c r="V23" i="10"/>
  <c r="V49" i="10" s="1"/>
  <c r="U23" i="10"/>
  <c r="U49" i="10" s="1"/>
  <c r="T23" i="10"/>
  <c r="T49" i="10" s="1"/>
  <c r="S23" i="10"/>
  <c r="S49" i="10" s="1"/>
  <c r="R23" i="10"/>
  <c r="R49" i="10" s="1"/>
  <c r="Q23" i="10"/>
  <c r="Q49" i="10" s="1"/>
  <c r="P23" i="10"/>
  <c r="P49" i="10" s="1"/>
  <c r="O23" i="10"/>
  <c r="O49" i="10" s="1"/>
  <c r="N23" i="10"/>
  <c r="N49" i="10" s="1"/>
  <c r="M23" i="10"/>
  <c r="M49" i="10" s="1"/>
  <c r="L23" i="10"/>
  <c r="L49" i="10" s="1"/>
  <c r="K23" i="10"/>
  <c r="K49" i="10" s="1"/>
  <c r="J23" i="10"/>
  <c r="J49" i="10" s="1"/>
  <c r="I23" i="10"/>
  <c r="I49" i="10" s="1"/>
  <c r="H23" i="10"/>
  <c r="H49" i="10" s="1"/>
  <c r="G23" i="10"/>
  <c r="G49" i="10" s="1"/>
  <c r="F23" i="10"/>
  <c r="D23" i="10" s="1"/>
  <c r="E23" i="10"/>
  <c r="E49" i="10" s="1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E49" i="9"/>
  <c r="AA49" i="9"/>
  <c r="O49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 s="1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AI23" i="9"/>
  <c r="AI49" i="9" s="1"/>
  <c r="AH23" i="9"/>
  <c r="AH49" i="9" s="1"/>
  <c r="AG23" i="9"/>
  <c r="AG49" i="9" s="1"/>
  <c r="AF23" i="9"/>
  <c r="AF49" i="9" s="1"/>
  <c r="AE23" i="9"/>
  <c r="AD23" i="9"/>
  <c r="AD49" i="9" s="1"/>
  <c r="AC23" i="9"/>
  <c r="AC49" i="9" s="1"/>
  <c r="AB23" i="9"/>
  <c r="AB49" i="9" s="1"/>
  <c r="AA23" i="9"/>
  <c r="Z23" i="9"/>
  <c r="Z49" i="9" s="1"/>
  <c r="Y23" i="9"/>
  <c r="Y49" i="9" s="1"/>
  <c r="X23" i="9"/>
  <c r="X49" i="9" s="1"/>
  <c r="W23" i="9"/>
  <c r="W49" i="9" s="1"/>
  <c r="V23" i="9"/>
  <c r="V49" i="9" s="1"/>
  <c r="U23" i="9"/>
  <c r="U49" i="9" s="1"/>
  <c r="T23" i="9"/>
  <c r="T49" i="9" s="1"/>
  <c r="S23" i="9"/>
  <c r="S49" i="9" s="1"/>
  <c r="R23" i="9"/>
  <c r="R49" i="9" s="1"/>
  <c r="Q23" i="9"/>
  <c r="Q49" i="9" s="1"/>
  <c r="P23" i="9"/>
  <c r="P49" i="9" s="1"/>
  <c r="O23" i="9"/>
  <c r="N23" i="9"/>
  <c r="N49" i="9" s="1"/>
  <c r="M23" i="9"/>
  <c r="M49" i="9" s="1"/>
  <c r="L23" i="9"/>
  <c r="L49" i="9" s="1"/>
  <c r="K23" i="9"/>
  <c r="K49" i="9" s="1"/>
  <c r="J23" i="9"/>
  <c r="J49" i="9" s="1"/>
  <c r="I23" i="9"/>
  <c r="I49" i="9" s="1"/>
  <c r="H23" i="9"/>
  <c r="H49" i="9" s="1"/>
  <c r="G23" i="9"/>
  <c r="G49" i="9" s="1"/>
  <c r="F23" i="9"/>
  <c r="F49" i="9" s="1"/>
  <c r="E23" i="9"/>
  <c r="E49" i="9" s="1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AE49" i="8"/>
  <c r="AA49" i="8"/>
  <c r="W49" i="8"/>
  <c r="S49" i="8"/>
  <c r="O49" i="8"/>
  <c r="K49" i="8"/>
  <c r="G49" i="8"/>
  <c r="AH48" i="8"/>
  <c r="AG48" i="8"/>
  <c r="AF48" i="8"/>
  <c r="AF49" i="8" s="1"/>
  <c r="AE48" i="8"/>
  <c r="AD48" i="8"/>
  <c r="AC48" i="8"/>
  <c r="AB48" i="8"/>
  <c r="AB49" i="8" s="1"/>
  <c r="AA48" i="8"/>
  <c r="Z48" i="8"/>
  <c r="Y48" i="8"/>
  <c r="X48" i="8"/>
  <c r="X49" i="8" s="1"/>
  <c r="W48" i="8"/>
  <c r="V48" i="8"/>
  <c r="U48" i="8"/>
  <c r="T48" i="8"/>
  <c r="T49" i="8" s="1"/>
  <c r="S48" i="8"/>
  <c r="R48" i="8"/>
  <c r="Q48" i="8"/>
  <c r="P48" i="8"/>
  <c r="P49" i="8" s="1"/>
  <c r="O48" i="8"/>
  <c r="N48" i="8"/>
  <c r="M48" i="8"/>
  <c r="L48" i="8"/>
  <c r="L49" i="8" s="1"/>
  <c r="K48" i="8"/>
  <c r="J48" i="8"/>
  <c r="I48" i="8"/>
  <c r="H48" i="8"/>
  <c r="H49" i="8" s="1"/>
  <c r="G48" i="8"/>
  <c r="F48" i="8"/>
  <c r="D48" i="8" s="1"/>
  <c r="E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AH23" i="8"/>
  <c r="AG23" i="8"/>
  <c r="AG49" i="8" s="1"/>
  <c r="AF23" i="8"/>
  <c r="AE23" i="8"/>
  <c r="AD23" i="8"/>
  <c r="AC23" i="8"/>
  <c r="AC49" i="8" s="1"/>
  <c r="AB23" i="8"/>
  <c r="AA23" i="8"/>
  <c r="Z23" i="8"/>
  <c r="Y23" i="8"/>
  <c r="Y49" i="8" s="1"/>
  <c r="X23" i="8"/>
  <c r="W23" i="8"/>
  <c r="V23" i="8"/>
  <c r="U23" i="8"/>
  <c r="U49" i="8" s="1"/>
  <c r="T23" i="8"/>
  <c r="S23" i="8"/>
  <c r="R23" i="8"/>
  <c r="Q23" i="8"/>
  <c r="Q49" i="8" s="1"/>
  <c r="P23" i="8"/>
  <c r="O23" i="8"/>
  <c r="N23" i="8"/>
  <c r="M23" i="8"/>
  <c r="M49" i="8" s="1"/>
  <c r="L23" i="8"/>
  <c r="K23" i="8"/>
  <c r="J23" i="8"/>
  <c r="I23" i="8"/>
  <c r="I49" i="8" s="1"/>
  <c r="H23" i="8"/>
  <c r="G23" i="8"/>
  <c r="F23" i="8"/>
  <c r="E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AG49" i="6"/>
  <c r="AC49" i="6"/>
  <c r="Y49" i="6"/>
  <c r="U49" i="6"/>
  <c r="Q49" i="6"/>
  <c r="M49" i="6"/>
  <c r="I49" i="6"/>
  <c r="E49" i="6"/>
  <c r="AH48" i="6"/>
  <c r="AH49" i="6" s="1"/>
  <c r="AG48" i="6"/>
  <c r="AF48" i="6"/>
  <c r="AE48" i="6"/>
  <c r="AD48" i="6"/>
  <c r="AD49" i="6" s="1"/>
  <c r="AC48" i="6"/>
  <c r="AB48" i="6"/>
  <c r="AA48" i="6"/>
  <c r="Z48" i="6"/>
  <c r="Z49" i="6" s="1"/>
  <c r="Y48" i="6"/>
  <c r="X48" i="6"/>
  <c r="W48" i="6"/>
  <c r="V48" i="6"/>
  <c r="V49" i="6" s="1"/>
  <c r="U48" i="6"/>
  <c r="T48" i="6"/>
  <c r="S48" i="6"/>
  <c r="R48" i="6"/>
  <c r="R49" i="6" s="1"/>
  <c r="Q48" i="6"/>
  <c r="P48" i="6"/>
  <c r="O48" i="6"/>
  <c r="N48" i="6"/>
  <c r="N49" i="6" s="1"/>
  <c r="M48" i="6"/>
  <c r="L48" i="6"/>
  <c r="K48" i="6"/>
  <c r="J48" i="6"/>
  <c r="J49" i="6" s="1"/>
  <c r="I48" i="6"/>
  <c r="H48" i="6"/>
  <c r="D48" i="6" s="1"/>
  <c r="G48" i="6"/>
  <c r="F48" i="6"/>
  <c r="F49" i="6" s="1"/>
  <c r="E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AH23" i="6"/>
  <c r="AG23" i="6"/>
  <c r="AF23" i="6"/>
  <c r="AE23" i="6"/>
  <c r="AE49" i="6" s="1"/>
  <c r="AD23" i="6"/>
  <c r="AC23" i="6"/>
  <c r="AB23" i="6"/>
  <c r="AA23" i="6"/>
  <c r="AA49" i="6" s="1"/>
  <c r="Z23" i="6"/>
  <c r="Y23" i="6"/>
  <c r="X23" i="6"/>
  <c r="W23" i="6"/>
  <c r="W49" i="6" s="1"/>
  <c r="V23" i="6"/>
  <c r="U23" i="6"/>
  <c r="T23" i="6"/>
  <c r="S23" i="6"/>
  <c r="S49" i="6" s="1"/>
  <c r="R23" i="6"/>
  <c r="Q23" i="6"/>
  <c r="P23" i="6"/>
  <c r="O23" i="6"/>
  <c r="O49" i="6" s="1"/>
  <c r="N23" i="6"/>
  <c r="M23" i="6"/>
  <c r="L23" i="6"/>
  <c r="K23" i="6"/>
  <c r="K49" i="6" s="1"/>
  <c r="J23" i="6"/>
  <c r="I23" i="6"/>
  <c r="H23" i="6"/>
  <c r="G23" i="6"/>
  <c r="F23" i="6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F49" i="5"/>
  <c r="P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AI23" i="5"/>
  <c r="AI49" i="5" s="1"/>
  <c r="AH23" i="5"/>
  <c r="AH49" i="5" s="1"/>
  <c r="AG23" i="5"/>
  <c r="AG49" i="5" s="1"/>
  <c r="AF23" i="5"/>
  <c r="AE23" i="5"/>
  <c r="AE49" i="5" s="1"/>
  <c r="AD23" i="5"/>
  <c r="AD49" i="5" s="1"/>
  <c r="AC23" i="5"/>
  <c r="AC49" i="5" s="1"/>
  <c r="AB23" i="5"/>
  <c r="AB49" i="5" s="1"/>
  <c r="AA23" i="5"/>
  <c r="AA49" i="5" s="1"/>
  <c r="Z23" i="5"/>
  <c r="Z49" i="5" s="1"/>
  <c r="Y23" i="5"/>
  <c r="Y49" i="5" s="1"/>
  <c r="X23" i="5"/>
  <c r="X49" i="5" s="1"/>
  <c r="W23" i="5"/>
  <c r="W49" i="5" s="1"/>
  <c r="V23" i="5"/>
  <c r="V49" i="5" s="1"/>
  <c r="U23" i="5"/>
  <c r="U49" i="5" s="1"/>
  <c r="T23" i="5"/>
  <c r="T49" i="5" s="1"/>
  <c r="S23" i="5"/>
  <c r="S49" i="5" s="1"/>
  <c r="R23" i="5"/>
  <c r="R49" i="5" s="1"/>
  <c r="Q23" i="5"/>
  <c r="Q49" i="5" s="1"/>
  <c r="P23" i="5"/>
  <c r="O23" i="5"/>
  <c r="O49" i="5" s="1"/>
  <c r="N23" i="5"/>
  <c r="N49" i="5" s="1"/>
  <c r="M23" i="5"/>
  <c r="M49" i="5" s="1"/>
  <c r="L23" i="5"/>
  <c r="L49" i="5" s="1"/>
  <c r="K23" i="5"/>
  <c r="K49" i="5" s="1"/>
  <c r="J23" i="5"/>
  <c r="J49" i="5" s="1"/>
  <c r="I23" i="5"/>
  <c r="I49" i="5" s="1"/>
  <c r="H23" i="5"/>
  <c r="H49" i="5" s="1"/>
  <c r="G23" i="5"/>
  <c r="G49" i="5" s="1"/>
  <c r="D49" i="5" s="1"/>
  <c r="F23" i="5"/>
  <c r="F49" i="5" s="1"/>
  <c r="E23" i="5"/>
  <c r="E49" i="5" s="1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F49" i="4"/>
  <c r="AB49" i="4"/>
  <c r="X49" i="4"/>
  <c r="T49" i="4"/>
  <c r="P49" i="4"/>
  <c r="L49" i="4"/>
  <c r="H49" i="4"/>
  <c r="AH48" i="4"/>
  <c r="AG48" i="4"/>
  <c r="AG49" i="4" s="1"/>
  <c r="AF48" i="4"/>
  <c r="AE48" i="4"/>
  <c r="AD48" i="4"/>
  <c r="AC48" i="4"/>
  <c r="AC49" i="4" s="1"/>
  <c r="AB48" i="4"/>
  <c r="AA48" i="4"/>
  <c r="Z48" i="4"/>
  <c r="Y48" i="4"/>
  <c r="Y49" i="4" s="1"/>
  <c r="X48" i="4"/>
  <c r="W48" i="4"/>
  <c r="V48" i="4"/>
  <c r="U48" i="4"/>
  <c r="U49" i="4" s="1"/>
  <c r="T48" i="4"/>
  <c r="S48" i="4"/>
  <c r="R48" i="4"/>
  <c r="Q48" i="4"/>
  <c r="Q49" i="4" s="1"/>
  <c r="P48" i="4"/>
  <c r="O48" i="4"/>
  <c r="N48" i="4"/>
  <c r="M48" i="4"/>
  <c r="M49" i="4" s="1"/>
  <c r="L48" i="4"/>
  <c r="K48" i="4"/>
  <c r="J48" i="4"/>
  <c r="I48" i="4"/>
  <c r="I49" i="4" s="1"/>
  <c r="H48" i="4"/>
  <c r="G48" i="4"/>
  <c r="D48" i="4" s="1"/>
  <c r="F48" i="4"/>
  <c r="E48" i="4"/>
  <c r="E49" i="4" s="1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AH23" i="4"/>
  <c r="AH49" i="4" s="1"/>
  <c r="AG23" i="4"/>
  <c r="AF23" i="4"/>
  <c r="AE23" i="4"/>
  <c r="AD23" i="4"/>
  <c r="AD49" i="4" s="1"/>
  <c r="AC23" i="4"/>
  <c r="AB23" i="4"/>
  <c r="AA23" i="4"/>
  <c r="Z23" i="4"/>
  <c r="Z49" i="4" s="1"/>
  <c r="Y23" i="4"/>
  <c r="X23" i="4"/>
  <c r="W23" i="4"/>
  <c r="V23" i="4"/>
  <c r="V49" i="4" s="1"/>
  <c r="U23" i="4"/>
  <c r="T23" i="4"/>
  <c r="S23" i="4"/>
  <c r="R23" i="4"/>
  <c r="R49" i="4" s="1"/>
  <c r="Q23" i="4"/>
  <c r="P23" i="4"/>
  <c r="O23" i="4"/>
  <c r="N23" i="4"/>
  <c r="N49" i="4" s="1"/>
  <c r="M23" i="4"/>
  <c r="L23" i="4"/>
  <c r="K23" i="4"/>
  <c r="J23" i="4"/>
  <c r="J49" i="4" s="1"/>
  <c r="I23" i="4"/>
  <c r="H23" i="4"/>
  <c r="G23" i="4"/>
  <c r="F23" i="4"/>
  <c r="E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E49" i="3"/>
  <c r="AA49" i="3"/>
  <c r="O49" i="3"/>
  <c r="K49" i="3"/>
  <c r="AI48" i="3"/>
  <c r="AH48" i="3"/>
  <c r="AG48" i="3"/>
  <c r="AF48" i="3"/>
  <c r="AF49" i="3" s="1"/>
  <c r="AE48" i="3"/>
  <c r="AD48" i="3"/>
  <c r="AC48" i="3"/>
  <c r="AC49" i="3" s="1"/>
  <c r="AB48" i="3"/>
  <c r="AA48" i="3"/>
  <c r="Z48" i="3"/>
  <c r="Y48" i="3"/>
  <c r="Y49" i="3" s="1"/>
  <c r="X48" i="3"/>
  <c r="W48" i="3"/>
  <c r="W49" i="3" s="1"/>
  <c r="V48" i="3"/>
  <c r="U48" i="3"/>
  <c r="U49" i="3" s="1"/>
  <c r="T48" i="3"/>
  <c r="S48" i="3"/>
  <c r="S49" i="3" s="1"/>
  <c r="R48" i="3"/>
  <c r="Q48" i="3"/>
  <c r="Q49" i="3" s="1"/>
  <c r="P48" i="3"/>
  <c r="O48" i="3"/>
  <c r="N48" i="3"/>
  <c r="M48" i="3"/>
  <c r="M49" i="3" s="1"/>
  <c r="L48" i="3"/>
  <c r="K48" i="3"/>
  <c r="J48" i="3"/>
  <c r="I48" i="3"/>
  <c r="I49" i="3" s="1"/>
  <c r="H48" i="3"/>
  <c r="G48" i="3"/>
  <c r="G49" i="3" s="1"/>
  <c r="F48" i="3"/>
  <c r="E48" i="3"/>
  <c r="E49" i="3" s="1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AI23" i="3"/>
  <c r="AI49" i="3" s="1"/>
  <c r="AH23" i="3"/>
  <c r="AH49" i="3" s="1"/>
  <c r="AG23" i="3"/>
  <c r="AG49" i="3" s="1"/>
  <c r="AE23" i="3"/>
  <c r="AD23" i="3"/>
  <c r="AD49" i="3" s="1"/>
  <c r="AC23" i="3"/>
  <c r="AB23" i="3"/>
  <c r="AB49" i="3" s="1"/>
  <c r="AA23" i="3"/>
  <c r="Z23" i="3"/>
  <c r="Z49" i="3" s="1"/>
  <c r="Y23" i="3"/>
  <c r="X23" i="3"/>
  <c r="X49" i="3" s="1"/>
  <c r="W23" i="3"/>
  <c r="V23" i="3"/>
  <c r="V49" i="3" s="1"/>
  <c r="U23" i="3"/>
  <c r="T23" i="3"/>
  <c r="T49" i="3" s="1"/>
  <c r="S23" i="3"/>
  <c r="R23" i="3"/>
  <c r="R49" i="3" s="1"/>
  <c r="Q23" i="3"/>
  <c r="P23" i="3"/>
  <c r="P49" i="3" s="1"/>
  <c r="O23" i="3"/>
  <c r="N23" i="3"/>
  <c r="N49" i="3" s="1"/>
  <c r="M23" i="3"/>
  <c r="L23" i="3"/>
  <c r="L49" i="3" s="1"/>
  <c r="K23" i="3"/>
  <c r="J23" i="3"/>
  <c r="J49" i="3" s="1"/>
  <c r="I23" i="3"/>
  <c r="H23" i="3"/>
  <c r="H49" i="3" s="1"/>
  <c r="G23" i="3"/>
  <c r="F23" i="3"/>
  <c r="E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M49" i="2"/>
  <c r="I49" i="2"/>
  <c r="H49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D48" i="2" s="1"/>
  <c r="F48" i="2"/>
  <c r="E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AI23" i="2"/>
  <c r="AI49" i="2" s="1"/>
  <c r="AH23" i="2"/>
  <c r="AH49" i="2" s="1"/>
  <c r="AG23" i="2"/>
  <c r="AG49" i="2" s="1"/>
  <c r="AF23" i="2"/>
  <c r="AF49" i="2" s="1"/>
  <c r="AE23" i="2"/>
  <c r="AE49" i="2" s="1"/>
  <c r="AD23" i="2"/>
  <c r="AD49" i="2" s="1"/>
  <c r="AC23" i="2"/>
  <c r="AC49" i="2" s="1"/>
  <c r="AB23" i="2"/>
  <c r="AB49" i="2" s="1"/>
  <c r="AA23" i="2"/>
  <c r="AA49" i="2" s="1"/>
  <c r="Z23" i="2"/>
  <c r="Z49" i="2" s="1"/>
  <c r="Y23" i="2"/>
  <c r="Y49" i="2" s="1"/>
  <c r="X23" i="2"/>
  <c r="X49" i="2" s="1"/>
  <c r="W23" i="2"/>
  <c r="W49" i="2" s="1"/>
  <c r="V23" i="2"/>
  <c r="V49" i="2" s="1"/>
  <c r="U23" i="2"/>
  <c r="U49" i="2" s="1"/>
  <c r="T23" i="2"/>
  <c r="T49" i="2" s="1"/>
  <c r="S23" i="2"/>
  <c r="S49" i="2" s="1"/>
  <c r="R23" i="2"/>
  <c r="R49" i="2" s="1"/>
  <c r="Q23" i="2"/>
  <c r="Q49" i="2" s="1"/>
  <c r="P23" i="2"/>
  <c r="P49" i="2" s="1"/>
  <c r="O23" i="2"/>
  <c r="O49" i="2" s="1"/>
  <c r="N23" i="2"/>
  <c r="N49" i="2" s="1"/>
  <c r="M23" i="2"/>
  <c r="L23" i="2"/>
  <c r="L49" i="2" s="1"/>
  <c r="K23" i="2"/>
  <c r="K49" i="2" s="1"/>
  <c r="J23" i="2"/>
  <c r="J49" i="2" s="1"/>
  <c r="I23" i="2"/>
  <c r="H23" i="2"/>
  <c r="G23" i="2"/>
  <c r="G49" i="2" s="1"/>
  <c r="F23" i="2"/>
  <c r="F49" i="2" s="1"/>
  <c r="E23" i="2"/>
  <c r="E49" i="2" s="1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D49" i="1"/>
  <c r="Z49" i="1"/>
  <c r="Y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D48" i="1" s="1"/>
  <c r="G48" i="1"/>
  <c r="F48" i="1"/>
  <c r="E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AI23" i="1"/>
  <c r="AI49" i="1" s="1"/>
  <c r="AH23" i="1"/>
  <c r="AH49" i="1" s="1"/>
  <c r="AG23" i="1"/>
  <c r="AG49" i="1" s="1"/>
  <c r="AF23" i="1"/>
  <c r="AF49" i="1" s="1"/>
  <c r="AE23" i="1"/>
  <c r="AE49" i="1" s="1"/>
  <c r="AD23" i="1"/>
  <c r="AC23" i="1"/>
  <c r="AC49" i="1" s="1"/>
  <c r="AB23" i="1"/>
  <c r="AB49" i="1" s="1"/>
  <c r="AA23" i="1"/>
  <c r="AA49" i="1" s="1"/>
  <c r="Z23" i="1"/>
  <c r="Y23" i="1"/>
  <c r="X23" i="1"/>
  <c r="X49" i="1" s="1"/>
  <c r="W23" i="1"/>
  <c r="W49" i="1" s="1"/>
  <c r="V23" i="1"/>
  <c r="V49" i="1" s="1"/>
  <c r="U23" i="1"/>
  <c r="U49" i="1" s="1"/>
  <c r="T23" i="1"/>
  <c r="T49" i="1" s="1"/>
  <c r="S23" i="1"/>
  <c r="S49" i="1" s="1"/>
  <c r="R23" i="1"/>
  <c r="R49" i="1" s="1"/>
  <c r="Q23" i="1"/>
  <c r="Q49" i="1" s="1"/>
  <c r="P23" i="1"/>
  <c r="P49" i="1" s="1"/>
  <c r="O23" i="1"/>
  <c r="O49" i="1" s="1"/>
  <c r="N23" i="1"/>
  <c r="N49" i="1" s="1"/>
  <c r="M23" i="1"/>
  <c r="M49" i="1" s="1"/>
  <c r="L23" i="1"/>
  <c r="L49" i="1" s="1"/>
  <c r="K23" i="1"/>
  <c r="K49" i="1" s="1"/>
  <c r="J23" i="1"/>
  <c r="J49" i="1" s="1"/>
  <c r="I23" i="1"/>
  <c r="I49" i="1" s="1"/>
  <c r="H23" i="1"/>
  <c r="H49" i="1" s="1"/>
  <c r="G23" i="1"/>
  <c r="G49" i="1" s="1"/>
  <c r="F23" i="1"/>
  <c r="F49" i="1" s="1"/>
  <c r="E23" i="1"/>
  <c r="E49" i="1" s="1"/>
  <c r="D49" i="1" s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9" i="2" l="1"/>
  <c r="D23" i="2"/>
  <c r="F49" i="4"/>
  <c r="D23" i="4"/>
  <c r="H49" i="6"/>
  <c r="L49" i="6"/>
  <c r="P49" i="6"/>
  <c r="T49" i="6"/>
  <c r="D49" i="6" s="1"/>
  <c r="X49" i="6"/>
  <c r="AB49" i="6"/>
  <c r="AF49" i="6"/>
  <c r="F49" i="8"/>
  <c r="J49" i="8"/>
  <c r="N49" i="8"/>
  <c r="R49" i="8"/>
  <c r="V49" i="8"/>
  <c r="Z49" i="8"/>
  <c r="AD49" i="8"/>
  <c r="AH49" i="8"/>
  <c r="F49" i="10"/>
  <c r="D23" i="8"/>
  <c r="E49" i="8"/>
  <c r="G49" i="12"/>
  <c r="D49" i="12" s="1"/>
  <c r="D23" i="12"/>
  <c r="G49" i="4"/>
  <c r="K49" i="4"/>
  <c r="O49" i="4"/>
  <c r="S49" i="4"/>
  <c r="W49" i="4"/>
  <c r="AA49" i="4"/>
  <c r="AE49" i="4"/>
  <c r="D23" i="11"/>
  <c r="E49" i="11"/>
  <c r="D49" i="11" s="1"/>
  <c r="G49" i="6"/>
  <c r="D23" i="6"/>
  <c r="D49" i="9"/>
  <c r="F49" i="3"/>
  <c r="D49" i="3" s="1"/>
  <c r="D23" i="3"/>
  <c r="D49" i="10"/>
  <c r="D48" i="3"/>
  <c r="D23" i="9"/>
  <c r="D49" i="4" l="1"/>
  <c r="D49" i="8"/>
</calcChain>
</file>

<file path=xl/sharedStrings.xml><?xml version="1.0" encoding="utf-8"?>
<sst xmlns="http://schemas.openxmlformats.org/spreadsheetml/2006/main" count="1417" uniqueCount="90">
  <si>
    <t>계절,녹음수광장</t>
  </si>
  <si>
    <t>일반이용자(저녁)</t>
  </si>
  <si>
    <t>특화공원신규 시설물</t>
  </si>
  <si>
    <t>요        일</t>
  </si>
  <si>
    <t>여의도 시민요트나루</t>
  </si>
  <si>
    <t>일반이용자(낮)</t>
  </si>
  <si>
    <t>일        자</t>
  </si>
  <si>
    <t>일반이용자(아침)</t>
  </si>
  <si>
    <t>통</t>
  </si>
  <si>
    <t>눈</t>
  </si>
  <si>
    <t>인라인</t>
  </si>
  <si>
    <t>강풍</t>
  </si>
  <si>
    <t>비</t>
  </si>
  <si>
    <t>롤러장</t>
  </si>
  <si>
    <t>수</t>
  </si>
  <si>
    <t>마라톤</t>
  </si>
  <si>
    <t>반포</t>
  </si>
  <si>
    <t>ㅁ</t>
  </si>
  <si>
    <t>합계</t>
  </si>
  <si>
    <t>뚝섬</t>
  </si>
  <si>
    <t xml:space="preserve">비 </t>
  </si>
  <si>
    <t>여의도</t>
  </si>
  <si>
    <t>원</t>
  </si>
  <si>
    <t>용</t>
  </si>
  <si>
    <t>이</t>
  </si>
  <si>
    <t>총계</t>
  </si>
  <si>
    <t>제</t>
  </si>
  <si>
    <t>자벌레</t>
  </si>
  <si>
    <t>흐림</t>
  </si>
  <si>
    <t>장미원</t>
  </si>
  <si>
    <t>골프장</t>
  </si>
  <si>
    <t>일</t>
  </si>
  <si>
    <t>월계</t>
  </si>
  <si>
    <t>맑음</t>
  </si>
  <si>
    <t>목</t>
  </si>
  <si>
    <t>자전거</t>
  </si>
  <si>
    <t>외국인</t>
  </si>
  <si>
    <t>공</t>
  </si>
  <si>
    <t>금</t>
  </si>
  <si>
    <t>야구장</t>
  </si>
  <si>
    <t>수영장</t>
  </si>
  <si>
    <t>월</t>
  </si>
  <si>
    <t>토</t>
  </si>
  <si>
    <t>난지</t>
  </si>
  <si>
    <t>캠핑장</t>
  </si>
  <si>
    <t>화</t>
  </si>
  <si>
    <t>키즈랜드</t>
  </si>
  <si>
    <t>서울색공원</t>
  </si>
  <si>
    <t>평화공원브릿지</t>
  </si>
  <si>
    <t>멀티프라자</t>
  </si>
  <si>
    <t>너른들판테라스</t>
  </si>
  <si>
    <t>갈대숲탐방로</t>
  </si>
  <si>
    <t>흐리고눈</t>
  </si>
  <si>
    <t>운동시설</t>
  </si>
  <si>
    <t>여의도샛강</t>
  </si>
  <si>
    <t>수상무대</t>
  </si>
  <si>
    <t>강변물놀이장</t>
  </si>
  <si>
    <t>눈썰매장</t>
  </si>
  <si>
    <t>주요행사</t>
  </si>
  <si>
    <t>전망쉼터</t>
  </si>
  <si>
    <t>세빛둥둥섬</t>
  </si>
  <si>
    <t>수상시설</t>
  </si>
  <si>
    <t>천상계단</t>
  </si>
  <si>
    <t>기본시설</t>
  </si>
  <si>
    <t>자전거공원</t>
  </si>
  <si>
    <t>오늘날씨</t>
  </si>
  <si>
    <t>물빛광장</t>
  </si>
  <si>
    <t>음악분수</t>
  </si>
  <si>
    <t>수변프롬나드</t>
  </si>
  <si>
    <t>흐림강풍</t>
  </si>
  <si>
    <t>중앙연결브릿지</t>
  </si>
  <si>
    <t xml:space="preserve">30ㅠ </t>
  </si>
  <si>
    <t>달빛무지개분수</t>
  </si>
  <si>
    <t>피아노물길</t>
  </si>
  <si>
    <t>X게임장</t>
  </si>
  <si>
    <t>거울분수</t>
  </si>
  <si>
    <t>흐리고비</t>
  </si>
  <si>
    <t>망원안내센터 2020년 12월 이용자 현황</t>
  </si>
  <si>
    <t>망원안내센터 2020년 2월 이용자 현황</t>
  </si>
  <si>
    <t>망원안내센터 2020년 4월 이용자 현황</t>
  </si>
  <si>
    <t>망원안내센터 2020년 5월 이용자 현황</t>
  </si>
  <si>
    <t>망원안내센터 2020년 8월 이용자 현황</t>
  </si>
  <si>
    <t>망원안내센터 2020년 7월 이용자 현황</t>
  </si>
  <si>
    <t>망원안내센터 2020년 1월 이용자 현황</t>
  </si>
  <si>
    <t>망원안내센터 2020년 11월 이용자 현황</t>
  </si>
  <si>
    <t>망원안내센터 2020년 6월 이용자 현황</t>
  </si>
  <si>
    <t>망원안내센터 2020년 10월 이용자 현황</t>
  </si>
  <si>
    <t>망원안내센터 2020년 9월 이용자 현황</t>
  </si>
  <si>
    <t>망원안내센터 2020년 3월 이용자 현황</t>
  </si>
  <si>
    <t>일별이용객수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</si>
</sst>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6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rgb="FF000000"/>
      <name val="서울남산체 M"/>
      <family val="3"/>
      <charset val="129"/>
    </font>
    <font>
      <sz val="20"/>
      <color rgb="FF000000"/>
      <name val="서울남산체 M"/>
      <family val="3"/>
      <charset val="129"/>
    </font>
    <font>
      <b/>
      <sz val="11"/>
      <color rgb="FF000000"/>
      <name val="서울남산체 M"/>
      <family val="3"/>
      <charset val="129"/>
    </font>
    <font>
      <sz val="12"/>
      <color rgb="FF000000"/>
      <name val="서울남산체 M"/>
      <family val="3"/>
      <charset val="129"/>
    </font>
    <font>
      <b/>
      <sz val="12"/>
      <color rgb="FF000000"/>
      <name val="서울남산체 M"/>
      <family val="3"/>
      <charset val="129"/>
    </font>
    <font>
      <b/>
      <sz val="12"/>
      <color rgb="FFFF0000"/>
      <name val="서울남산체 M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DCE6F2"/>
        <bgColor auto="1"/>
      </patternFill>
    </fill>
    <fill>
      <patternFill patternType="solid">
        <fgColor rgb="FFF3DCDB"/>
        <bgColor auto="1"/>
      </patternFill>
    </fill>
    <fill>
      <patternFill patternType="solid">
        <fgColor rgb="FFEBF1DE"/>
        <bgColor auto="1"/>
      </patternFill>
    </fill>
    <fill>
      <patternFill patternType="solid">
        <fgColor rgb="FFE6E0ED"/>
        <bgColor auto="1"/>
      </patternFill>
    </fill>
    <fill>
      <patternFill patternType="solid">
        <fgColor rgb="FFDBEEF3"/>
        <bgColor auto="1"/>
      </patternFill>
    </fill>
    <fill>
      <patternFill patternType="solid">
        <fgColor rgb="FFFDEADB"/>
        <bgColor auto="1"/>
      </patternFill>
    </fill>
    <fill>
      <patternFill patternType="solid">
        <fgColor rgb="FFB8CCE5"/>
        <bgColor auto="1"/>
      </patternFill>
    </fill>
    <fill>
      <patternFill patternType="solid">
        <fgColor rgb="FFE6B8B7"/>
        <bgColor auto="1"/>
      </patternFill>
    </fill>
    <fill>
      <patternFill patternType="solid">
        <fgColor rgb="FFD7E4BC"/>
        <bgColor auto="1"/>
      </patternFill>
    </fill>
    <fill>
      <patternFill patternType="solid">
        <fgColor rgb="FFCCC1DA"/>
        <bgColor auto="1"/>
      </patternFill>
    </fill>
    <fill>
      <patternFill patternType="solid">
        <fgColor rgb="FFB7DEE8"/>
        <bgColor auto="1"/>
      </patternFill>
    </fill>
    <fill>
      <patternFill patternType="solid">
        <fgColor rgb="FFFCD5B5"/>
        <bgColor auto="1"/>
      </patternFill>
    </fill>
    <fill>
      <patternFill patternType="solid">
        <fgColor rgb="FF96B3D7"/>
        <bgColor auto="1"/>
      </patternFill>
    </fill>
    <fill>
      <patternFill patternType="solid">
        <fgColor rgb="FFD99694"/>
        <bgColor auto="1"/>
      </patternFill>
    </fill>
    <fill>
      <patternFill patternType="solid">
        <fgColor rgb="FFC3D69B"/>
        <bgColor auto="1"/>
      </patternFill>
    </fill>
    <fill>
      <patternFill patternType="solid">
        <fgColor rgb="FFB3A2C7"/>
        <bgColor auto="1"/>
      </patternFill>
    </fill>
    <fill>
      <patternFill patternType="solid">
        <fgColor rgb="FF92CDDD"/>
        <bgColor auto="1"/>
      </patternFill>
    </fill>
    <fill>
      <patternFill patternType="solid">
        <fgColor rgb="FFFAC090"/>
        <bgColor auto="1"/>
      </patternFill>
    </fill>
    <fill>
      <patternFill patternType="solid">
        <fgColor rgb="FF4F81BD"/>
        <bgColor auto="1"/>
      </patternFill>
    </fill>
    <fill>
      <patternFill patternType="solid">
        <fgColor rgb="FFC0504D"/>
        <bgColor auto="1"/>
      </patternFill>
    </fill>
    <fill>
      <patternFill patternType="solid">
        <fgColor rgb="FF9BBB59"/>
        <bgColor auto="1"/>
      </patternFill>
    </fill>
    <fill>
      <patternFill patternType="solid">
        <fgColor rgb="FF8064A2"/>
        <bgColor auto="1"/>
      </patternFill>
    </fill>
    <fill>
      <patternFill patternType="solid">
        <fgColor rgb="FF4BACC6"/>
        <bgColor auto="1"/>
      </patternFill>
    </fill>
    <fill>
      <patternFill patternType="solid">
        <fgColor rgb="FFF79646"/>
        <bgColor auto="1"/>
      </patternFill>
    </fill>
    <fill>
      <patternFill patternType="solid">
        <fgColor rgb="FFF2F2F2"/>
        <bgColor auto="1"/>
      </patternFill>
    </fill>
    <fill>
      <patternFill patternType="solid">
        <fgColor rgb="FFFFC7CE"/>
        <bgColor auto="1"/>
      </patternFill>
    </fill>
    <fill>
      <patternFill patternType="solid">
        <fgColor rgb="FFFFFFCC"/>
        <bgColor auto="1"/>
      </patternFill>
    </fill>
    <fill>
      <patternFill patternType="solid">
        <fgColor rgb="FFFFEB9C"/>
        <bgColor auto="1"/>
      </patternFill>
    </fill>
    <fill>
      <patternFill patternType="solid">
        <fgColor rgb="FFA5A5A5"/>
        <bgColor auto="1"/>
      </patternFill>
    </fill>
    <fill>
      <patternFill patternType="solid">
        <fgColor rgb="FFFFCC99"/>
        <bgColor auto="1"/>
      </patternFill>
    </fill>
    <fill>
      <patternFill patternType="solid">
        <fgColor rgb="FFC6EFCE"/>
        <bgColor auto="1"/>
      </patternFill>
    </fill>
    <fill>
      <patternFill patternType="solid">
        <fgColor rgb="FF92D050"/>
        <bgColor auto="1"/>
      </patternFill>
    </fill>
    <fill>
      <patternFill patternType="solid">
        <fgColor rgb="FFFFC000"/>
        <bgColor auto="1"/>
      </patternFill>
    </fill>
    <fill>
      <patternFill patternType="solid">
        <fgColor rgb="FF85BF4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3" fillId="2" borderId="0">
      <alignment vertical="center"/>
    </xf>
    <xf numFmtId="0" fontId="23" fillId="3" borderId="0">
      <alignment vertical="center"/>
    </xf>
    <xf numFmtId="0" fontId="23" fillId="4" borderId="0">
      <alignment vertical="center"/>
    </xf>
    <xf numFmtId="0" fontId="23" fillId="5" borderId="0">
      <alignment vertical="center"/>
    </xf>
    <xf numFmtId="0" fontId="23" fillId="6" borderId="0">
      <alignment vertical="center"/>
    </xf>
    <xf numFmtId="0" fontId="23" fillId="7" borderId="0">
      <alignment vertical="center"/>
    </xf>
    <xf numFmtId="0" fontId="23" fillId="8" borderId="0">
      <alignment vertical="center"/>
    </xf>
    <xf numFmtId="0" fontId="23" fillId="9" borderId="0">
      <alignment vertical="center"/>
    </xf>
    <xf numFmtId="0" fontId="23" fillId="10" borderId="0">
      <alignment vertical="center"/>
    </xf>
    <xf numFmtId="0" fontId="23" fillId="11" borderId="0">
      <alignment vertical="center"/>
    </xf>
    <xf numFmtId="0" fontId="23" fillId="12" borderId="0">
      <alignment vertical="center"/>
    </xf>
    <xf numFmtId="0" fontId="23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23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</cellStyleXfs>
  <cellXfs count="85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7" fillId="0" borderId="0" xfId="0" applyNumberFormat="1" applyFont="1">
      <alignment vertical="center"/>
    </xf>
    <xf numFmtId="0" fontId="18" fillId="0" borderId="0" xfId="0" applyNumberFormat="1" applyFont="1">
      <alignment vertical="center"/>
    </xf>
    <xf numFmtId="0" fontId="18" fillId="0" borderId="0" xfId="0" applyNumberFormat="1" applyFont="1" applyAlignment="1">
      <alignment vertical="center" wrapText="1"/>
    </xf>
    <xf numFmtId="0" fontId="17" fillId="0" borderId="10" xfId="0" applyNumberFormat="1" applyFont="1" applyBorder="1" applyAlignment="1">
      <alignment vertical="center"/>
    </xf>
    <xf numFmtId="0" fontId="19" fillId="33" borderId="11" xfId="0" applyNumberFormat="1" applyFont="1" applyFill="1" applyBorder="1" applyAlignment="1">
      <alignment horizontal="center" vertical="center" wrapText="1"/>
    </xf>
    <xf numFmtId="0" fontId="20" fillId="0" borderId="12" xfId="0" applyNumberFormat="1" applyFont="1" applyBorder="1" applyAlignment="1">
      <alignment horizontal="center" vertical="top" wrapText="1"/>
    </xf>
    <xf numFmtId="0" fontId="17" fillId="0" borderId="12" xfId="0" applyNumberFormat="1" applyFont="1" applyBorder="1" applyAlignment="1">
      <alignment vertical="center" wrapText="1"/>
    </xf>
    <xf numFmtId="0" fontId="17" fillId="0" borderId="12" xfId="0" applyNumberFormat="1" applyFont="1" applyBorder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176" fontId="20" fillId="0" borderId="12" xfId="0" applyNumberFormat="1" applyFont="1" applyFill="1" applyBorder="1" applyAlignment="1" applyProtection="1">
      <alignment horizontal="center" vertical="top" wrapText="1"/>
    </xf>
    <xf numFmtId="176" fontId="19" fillId="33" borderId="12" xfId="0" applyNumberFormat="1" applyFont="1" applyFill="1" applyBorder="1" applyAlignment="1" applyProtection="1">
      <alignment horizontal="center" vertical="top" wrapText="1"/>
    </xf>
    <xf numFmtId="176" fontId="21" fillId="33" borderId="12" xfId="0" applyNumberFormat="1" applyFont="1" applyFill="1" applyBorder="1" applyAlignment="1" applyProtection="1">
      <alignment horizontal="center" vertical="center" wrapText="1"/>
    </xf>
    <xf numFmtId="0" fontId="19" fillId="33" borderId="12" xfId="0" applyNumberFormat="1" applyFont="1" applyFill="1" applyBorder="1" applyAlignment="1">
      <alignment horizontal="center" vertical="center" wrapText="1"/>
    </xf>
    <xf numFmtId="0" fontId="19" fillId="34" borderId="12" xfId="0" applyNumberFormat="1" applyFont="1" applyFill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176" fontId="19" fillId="33" borderId="12" xfId="0" applyNumberFormat="1" applyFont="1" applyFill="1" applyBorder="1" applyAlignment="1" applyProtection="1">
      <alignment horizontal="center" vertical="center" wrapText="1"/>
    </xf>
    <xf numFmtId="0" fontId="19" fillId="33" borderId="12" xfId="0" applyNumberFormat="1" applyFont="1" applyFill="1" applyBorder="1" applyAlignment="1">
      <alignment horizontal="center" vertical="center" wrapText="1"/>
    </xf>
    <xf numFmtId="0" fontId="19" fillId="33" borderId="12" xfId="0" applyNumberFormat="1" applyFont="1" applyFill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9" fillId="34" borderId="12" xfId="0" applyNumberFormat="1" applyFont="1" applyFill="1" applyBorder="1" applyAlignment="1">
      <alignment horizontal="center" vertical="center" wrapText="1"/>
    </xf>
    <xf numFmtId="176" fontId="19" fillId="33" borderId="12" xfId="0" applyNumberFormat="1" applyFont="1" applyFill="1" applyBorder="1" applyAlignment="1" applyProtection="1">
      <alignment horizontal="center" vertical="center" wrapText="1"/>
    </xf>
    <xf numFmtId="0" fontId="19" fillId="33" borderId="12" xfId="0" applyNumberFormat="1" applyFont="1" applyFill="1" applyBorder="1" applyAlignment="1">
      <alignment horizontal="center" vertical="center" wrapText="1"/>
    </xf>
    <xf numFmtId="0" fontId="19" fillId="34" borderId="12" xfId="0" applyNumberFormat="1" applyFont="1" applyFill="1" applyBorder="1" applyAlignment="1">
      <alignment horizontal="center" vertical="center" wrapText="1"/>
    </xf>
    <xf numFmtId="176" fontId="19" fillId="33" borderId="12" xfId="0" applyNumberFormat="1" applyFont="1" applyFill="1" applyBorder="1" applyAlignment="1" applyProtection="1">
      <alignment horizontal="center" vertical="center" wrapText="1"/>
    </xf>
    <xf numFmtId="0" fontId="19" fillId="33" borderId="12" xfId="0" applyNumberFormat="1" applyFont="1" applyFill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9" fillId="34" borderId="12" xfId="0" applyNumberFormat="1" applyFont="1" applyFill="1" applyBorder="1" applyAlignment="1">
      <alignment horizontal="center" vertical="center" wrapText="1"/>
    </xf>
    <xf numFmtId="176" fontId="19" fillId="33" borderId="12" xfId="0" applyNumberFormat="1" applyFont="1" applyFill="1" applyBorder="1" applyAlignment="1" applyProtection="1">
      <alignment horizontal="center" vertical="center" wrapText="1"/>
    </xf>
    <xf numFmtId="0" fontId="19" fillId="33" borderId="12" xfId="0" applyNumberFormat="1" applyFont="1" applyFill="1" applyBorder="1" applyAlignment="1">
      <alignment horizontal="center" vertical="center" wrapText="1"/>
    </xf>
    <xf numFmtId="0" fontId="19" fillId="34" borderId="12" xfId="0" applyNumberFormat="1" applyFont="1" applyFill="1" applyBorder="1" applyAlignment="1">
      <alignment horizontal="center" vertical="center" wrapText="1"/>
    </xf>
    <xf numFmtId="176" fontId="19" fillId="33" borderId="12" xfId="0" applyNumberFormat="1" applyFont="1" applyFill="1" applyBorder="1" applyAlignment="1" applyProtection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9" fillId="33" borderId="12" xfId="0" applyNumberFormat="1" applyFont="1" applyFill="1" applyBorder="1" applyAlignment="1">
      <alignment horizontal="center" vertical="center" wrapText="1"/>
    </xf>
    <xf numFmtId="0" fontId="19" fillId="34" borderId="12" xfId="0" applyNumberFormat="1" applyFont="1" applyFill="1" applyBorder="1" applyAlignment="1">
      <alignment horizontal="center" vertical="center" wrapText="1"/>
    </xf>
    <xf numFmtId="176" fontId="19" fillId="33" borderId="12" xfId="0" applyNumberFormat="1" applyFont="1" applyFill="1" applyBorder="1" applyAlignment="1" applyProtection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9" fillId="33" borderId="12" xfId="0" applyNumberFormat="1" applyFont="1" applyFill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9" fillId="34" borderId="12" xfId="0" applyNumberFormat="1" applyFont="1" applyFill="1" applyBorder="1" applyAlignment="1">
      <alignment horizontal="center" vertical="center" wrapText="1"/>
    </xf>
    <xf numFmtId="176" fontId="19" fillId="33" borderId="12" xfId="0" applyNumberFormat="1" applyFont="1" applyFill="1" applyBorder="1" applyAlignment="1" applyProtection="1">
      <alignment horizontal="center" vertical="center" wrapText="1"/>
    </xf>
    <xf numFmtId="0" fontId="19" fillId="33" borderId="13" xfId="0" applyNumberFormat="1" applyFont="1" applyFill="1" applyBorder="1" applyAlignment="1">
      <alignment horizontal="center" vertical="center" wrapText="1"/>
    </xf>
    <xf numFmtId="0" fontId="19" fillId="33" borderId="14" xfId="0" applyNumberFormat="1" applyFont="1" applyFill="1" applyBorder="1" applyAlignment="1">
      <alignment horizontal="center" vertical="center" wrapText="1"/>
    </xf>
    <xf numFmtId="0" fontId="19" fillId="33" borderId="15" xfId="0" applyNumberFormat="1" applyFont="1" applyFill="1" applyBorder="1" applyAlignment="1">
      <alignment horizontal="center" vertical="center" wrapText="1"/>
    </xf>
    <xf numFmtId="0" fontId="19" fillId="33" borderId="16" xfId="0" applyNumberFormat="1" applyFont="1" applyFill="1" applyBorder="1" applyAlignment="1">
      <alignment horizontal="center" vertical="center" wrapText="1"/>
    </xf>
    <xf numFmtId="0" fontId="19" fillId="33" borderId="17" xfId="0" applyNumberFormat="1" applyFont="1" applyFill="1" applyBorder="1" applyAlignment="1">
      <alignment horizontal="center" vertical="center" wrapText="1"/>
    </xf>
    <xf numFmtId="0" fontId="19" fillId="0" borderId="16" xfId="0" applyNumberFormat="1" applyFont="1" applyBorder="1" applyAlignment="1">
      <alignment horizontal="center" vertical="center" wrapText="1"/>
    </xf>
    <xf numFmtId="0" fontId="19" fillId="0" borderId="13" xfId="0" applyNumberFormat="1" applyFont="1" applyBorder="1" applyAlignment="1">
      <alignment horizontal="center" vertical="center" wrapText="1"/>
    </xf>
    <xf numFmtId="0" fontId="19" fillId="0" borderId="15" xfId="0" applyNumberFormat="1" applyFont="1" applyBorder="1" applyAlignment="1">
      <alignment horizontal="center" vertical="center" wrapText="1"/>
    </xf>
    <xf numFmtId="0" fontId="19" fillId="0" borderId="18" xfId="0" applyNumberFormat="1" applyFont="1" applyBorder="1" applyAlignment="1">
      <alignment horizontal="center" vertical="center" wrapText="1"/>
    </xf>
    <xf numFmtId="176" fontId="19" fillId="0" borderId="13" xfId="0" applyNumberFormat="1" applyFont="1" applyFill="1" applyBorder="1" applyAlignment="1" applyProtection="1">
      <alignment horizontal="center" vertical="center" wrapText="1"/>
    </xf>
    <xf numFmtId="176" fontId="19" fillId="0" borderId="15" xfId="0" applyNumberFormat="1" applyFont="1" applyFill="1" applyBorder="1" applyAlignment="1" applyProtection="1">
      <alignment horizontal="center" vertical="center" wrapText="1"/>
    </xf>
    <xf numFmtId="0" fontId="19" fillId="0" borderId="17" xfId="0" applyNumberFormat="1" applyFont="1" applyBorder="1" applyAlignment="1">
      <alignment horizontal="center" vertical="center" wrapText="1"/>
    </xf>
    <xf numFmtId="176" fontId="19" fillId="33" borderId="13" xfId="0" applyNumberFormat="1" applyFont="1" applyFill="1" applyBorder="1" applyAlignment="1" applyProtection="1">
      <alignment horizontal="center" vertical="center" wrapText="1"/>
    </xf>
    <xf numFmtId="176" fontId="19" fillId="33" borderId="14" xfId="0" applyNumberFormat="1" applyFont="1" applyFill="1" applyBorder="1" applyAlignment="1" applyProtection="1">
      <alignment horizontal="center" vertical="center" wrapText="1"/>
    </xf>
    <xf numFmtId="176" fontId="19" fillId="33" borderId="15" xfId="0" applyNumberFormat="1" applyFont="1" applyFill="1" applyBorder="1" applyAlignment="1" applyProtection="1">
      <alignment horizontal="center" vertical="center" wrapText="1"/>
    </xf>
    <xf numFmtId="0" fontId="19" fillId="34" borderId="13" xfId="0" applyNumberFormat="1" applyFont="1" applyFill="1" applyBorder="1" applyAlignment="1">
      <alignment horizontal="center" vertical="center" wrapText="1"/>
    </xf>
    <xf numFmtId="0" fontId="19" fillId="34" borderId="14" xfId="0" applyNumberFormat="1" applyFont="1" applyFill="1" applyBorder="1" applyAlignment="1">
      <alignment horizontal="center" vertical="center" wrapText="1"/>
    </xf>
    <xf numFmtId="0" fontId="19" fillId="34" borderId="15" xfId="0" applyNumberFormat="1" applyFont="1" applyFill="1" applyBorder="1" applyAlignment="1">
      <alignment horizontal="center" vertical="center" wrapText="1"/>
    </xf>
    <xf numFmtId="0" fontId="19" fillId="33" borderId="12" xfId="0" applyNumberFormat="1" applyFont="1" applyFill="1" applyBorder="1" applyAlignment="1">
      <alignment horizontal="center" vertical="center" wrapText="1"/>
    </xf>
    <xf numFmtId="0" fontId="19" fillId="34" borderId="12" xfId="0" applyNumberFormat="1" applyFont="1" applyFill="1" applyBorder="1" applyAlignment="1">
      <alignment horizontal="center" vertical="center" wrapText="1"/>
    </xf>
    <xf numFmtId="176" fontId="19" fillId="33" borderId="12" xfId="0" applyNumberFormat="1" applyFont="1" applyFill="1" applyBorder="1" applyAlignment="1" applyProtection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9" fillId="33" borderId="12" xfId="0" applyNumberFormat="1" applyFont="1" applyFill="1" applyBorder="1" applyAlignment="1">
      <alignment horizontal="center" vertical="center" wrapText="1"/>
    </xf>
    <xf numFmtId="0" fontId="19" fillId="34" borderId="12" xfId="0" applyNumberFormat="1" applyFont="1" applyFill="1" applyBorder="1" applyAlignment="1">
      <alignment horizontal="center" vertical="center" wrapText="1"/>
    </xf>
    <xf numFmtId="176" fontId="19" fillId="33" borderId="12" xfId="0" applyNumberFormat="1" applyFont="1" applyFill="1" applyBorder="1" applyAlignment="1" applyProtection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9" fillId="33" borderId="12" xfId="0" applyNumberFormat="1" applyFont="1" applyFill="1" applyBorder="1" applyAlignment="1">
      <alignment horizontal="center" vertical="center" wrapText="1"/>
    </xf>
    <xf numFmtId="0" fontId="19" fillId="34" borderId="12" xfId="0" applyNumberFormat="1" applyFont="1" applyFill="1" applyBorder="1" applyAlignment="1">
      <alignment horizontal="center" vertical="center" wrapText="1"/>
    </xf>
    <xf numFmtId="176" fontId="19" fillId="33" borderId="12" xfId="0" applyNumberFormat="1" applyFont="1" applyFill="1" applyBorder="1" applyAlignment="1" applyProtection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/>
    </xf>
    <xf numFmtId="0" fontId="20" fillId="0" borderId="12" xfId="0" applyNumberFormat="1" applyFont="1" applyBorder="1" applyAlignment="1">
      <alignment horizontal="left" vertical="top" wrapText="1"/>
    </xf>
    <xf numFmtId="176" fontId="0" fillId="35" borderId="0" xfId="0" applyNumberFormat="1" applyFont="1" applyFill="1" applyBorder="1" applyAlignment="1" applyProtection="1">
      <alignment vertical="center"/>
    </xf>
    <xf numFmtId="0" fontId="0" fillId="35" borderId="0" xfId="0" applyNumberFormat="1" applyFill="1">
      <alignment vertical="center"/>
    </xf>
    <xf numFmtId="176" fontId="22" fillId="0" borderId="12" xfId="0" applyNumberFormat="1" applyFont="1" applyFill="1" applyBorder="1" applyAlignment="1" applyProtection="1">
      <alignment horizontal="center" vertical="top" wrapText="1"/>
    </xf>
    <xf numFmtId="0" fontId="0" fillId="0" borderId="0" xfId="0">
      <alignment vertical="center"/>
    </xf>
    <xf numFmtId="176" fontId="19" fillId="0" borderId="12" xfId="0" applyNumberFormat="1" applyFont="1" applyFill="1" applyBorder="1" applyAlignment="1" applyProtection="1">
      <alignment horizontal="center" vertical="center" wrapText="1"/>
    </xf>
    <xf numFmtId="0" fontId="19" fillId="33" borderId="12" xfId="0" applyNumberFormat="1" applyFont="1" applyFill="1" applyBorder="1" applyAlignment="1">
      <alignment horizontal="center" vertical="center" wrapText="1"/>
    </xf>
    <xf numFmtId="0" fontId="19" fillId="34" borderId="12" xfId="0" applyNumberFormat="1" applyFont="1" applyFill="1" applyBorder="1" applyAlignment="1">
      <alignment horizontal="center" vertical="center" wrapText="1"/>
    </xf>
    <xf numFmtId="176" fontId="19" fillId="33" borderId="12" xfId="0" applyNumberFormat="1" applyFont="1" applyFill="1" applyBorder="1" applyAlignment="1" applyProtection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176" fontId="9" fillId="37" borderId="0" xfId="0" applyNumberFormat="1" applyFont="1" applyFill="1" applyBorder="1" applyAlignment="1" applyProtection="1">
      <alignment vertical="center"/>
    </xf>
    <xf numFmtId="176" fontId="25" fillId="36" borderId="0" xfId="0" applyNumberFormat="1" applyFont="1" applyFill="1" applyBorder="1" applyAlignment="1" applyProtection="1">
      <alignment vertical="center"/>
    </xf>
  </cellXfs>
  <cellStyles count="42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51"/>
  <sheetViews>
    <sheetView zoomScaleNormal="100" zoomScaleSheetLayoutView="75" workbookViewId="0">
      <pane xSplit="4" ySplit="4" topLeftCell="O5" activePane="bottomRight" state="frozen"/>
      <selection pane="topRight"/>
      <selection pane="bottomLeft"/>
      <selection pane="bottomRight" activeCell="AJ22" sqref="AJ22:AJ23"/>
    </sheetView>
  </sheetViews>
  <sheetFormatPr defaultColWidth="9" defaultRowHeight="16.5"/>
  <cols>
    <col min="5" max="33" width="9" bestFit="1" customWidth="1"/>
    <col min="34" max="34" width="9.25" bestFit="1" customWidth="1"/>
    <col min="35" max="35" width="9" bestFit="1" customWidth="1"/>
  </cols>
  <sheetData>
    <row r="1" spans="1:35" s="1" customFormat="1" ht="25.5">
      <c r="A1" s="2"/>
      <c r="B1" s="3"/>
      <c r="C1" s="3"/>
      <c r="D1" s="2"/>
      <c r="E1" s="2"/>
      <c r="F1" s="4"/>
      <c r="G1" s="3" t="s">
        <v>83</v>
      </c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s="1" customFormat="1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s="1" customFormat="1">
      <c r="A3" s="79" t="s">
        <v>6</v>
      </c>
      <c r="B3" s="79"/>
      <c r="C3" s="79"/>
      <c r="D3" s="79" t="s">
        <v>32</v>
      </c>
      <c r="E3" s="14">
        <v>1</v>
      </c>
      <c r="F3" s="18">
        <v>2</v>
      </c>
      <c r="G3" s="18">
        <v>3</v>
      </c>
      <c r="H3" s="18">
        <v>4</v>
      </c>
      <c r="I3" s="18">
        <v>5</v>
      </c>
      <c r="J3" s="18">
        <v>6</v>
      </c>
      <c r="K3" s="18">
        <v>7</v>
      </c>
      <c r="L3" s="18">
        <v>8</v>
      </c>
      <c r="M3" s="18">
        <v>9</v>
      </c>
      <c r="N3" s="18">
        <v>10</v>
      </c>
      <c r="O3" s="18">
        <v>11</v>
      </c>
      <c r="P3" s="18">
        <v>12</v>
      </c>
      <c r="Q3" s="18">
        <v>13</v>
      </c>
      <c r="R3" s="18">
        <v>14</v>
      </c>
      <c r="S3" s="18">
        <v>15</v>
      </c>
      <c r="T3" s="18">
        <v>16</v>
      </c>
      <c r="U3" s="18">
        <v>17</v>
      </c>
      <c r="V3" s="18">
        <v>18</v>
      </c>
      <c r="W3" s="18">
        <v>19</v>
      </c>
      <c r="X3" s="18">
        <v>20</v>
      </c>
      <c r="Y3" s="18">
        <v>21</v>
      </c>
      <c r="Z3" s="18">
        <v>22</v>
      </c>
      <c r="AA3" s="18">
        <v>23</v>
      </c>
      <c r="AB3" s="18">
        <v>24</v>
      </c>
      <c r="AC3" s="18">
        <v>25</v>
      </c>
      <c r="AD3" s="18">
        <v>26</v>
      </c>
      <c r="AE3" s="18">
        <v>27</v>
      </c>
      <c r="AF3" s="18">
        <v>28</v>
      </c>
      <c r="AG3" s="18">
        <v>29</v>
      </c>
      <c r="AH3" s="18">
        <v>30</v>
      </c>
      <c r="AI3" s="18">
        <v>31</v>
      </c>
    </row>
    <row r="4" spans="1:35" s="1" customFormat="1">
      <c r="A4" s="79" t="s">
        <v>3</v>
      </c>
      <c r="B4" s="79"/>
      <c r="C4" s="79"/>
      <c r="D4" s="79"/>
      <c r="E4" s="16" t="s">
        <v>14</v>
      </c>
      <c r="F4" s="16" t="s">
        <v>34</v>
      </c>
      <c r="G4" s="16" t="s">
        <v>38</v>
      </c>
      <c r="H4" s="16" t="s">
        <v>42</v>
      </c>
      <c r="I4" s="16" t="s">
        <v>31</v>
      </c>
      <c r="J4" s="16" t="s">
        <v>41</v>
      </c>
      <c r="K4" s="16" t="s">
        <v>45</v>
      </c>
      <c r="L4" s="16" t="s">
        <v>14</v>
      </c>
      <c r="M4" s="16" t="s">
        <v>34</v>
      </c>
      <c r="N4" s="16" t="s">
        <v>38</v>
      </c>
      <c r="O4" s="16" t="s">
        <v>42</v>
      </c>
      <c r="P4" s="16" t="s">
        <v>31</v>
      </c>
      <c r="Q4" s="16" t="s">
        <v>41</v>
      </c>
      <c r="R4" s="16" t="s">
        <v>45</v>
      </c>
      <c r="S4" s="16" t="s">
        <v>14</v>
      </c>
      <c r="T4" s="16" t="s">
        <v>34</v>
      </c>
      <c r="U4" s="16" t="s">
        <v>38</v>
      </c>
      <c r="V4" s="16" t="s">
        <v>42</v>
      </c>
      <c r="W4" s="16" t="s">
        <v>31</v>
      </c>
      <c r="X4" s="16" t="s">
        <v>41</v>
      </c>
      <c r="Y4" s="16" t="s">
        <v>45</v>
      </c>
      <c r="Z4" s="16" t="s">
        <v>14</v>
      </c>
      <c r="AA4" s="16" t="s">
        <v>34</v>
      </c>
      <c r="AB4" s="16" t="s">
        <v>38</v>
      </c>
      <c r="AC4" s="16" t="s">
        <v>42</v>
      </c>
      <c r="AD4" s="16" t="s">
        <v>31</v>
      </c>
      <c r="AE4" s="16" t="s">
        <v>41</v>
      </c>
      <c r="AF4" s="16" t="s">
        <v>45</v>
      </c>
      <c r="AG4" s="16" t="s">
        <v>14</v>
      </c>
      <c r="AH4" s="16" t="s">
        <v>34</v>
      </c>
      <c r="AI4" s="16" t="s">
        <v>38</v>
      </c>
    </row>
    <row r="5" spans="1:35" s="1" customFormat="1">
      <c r="A5" s="82" t="s">
        <v>63</v>
      </c>
      <c r="B5" s="82" t="s">
        <v>65</v>
      </c>
      <c r="C5" s="82"/>
      <c r="D5" s="6"/>
      <c r="E5" s="7" t="s">
        <v>33</v>
      </c>
      <c r="F5" s="7" t="s">
        <v>33</v>
      </c>
      <c r="G5" s="7" t="s">
        <v>33</v>
      </c>
      <c r="H5" s="7" t="s">
        <v>33</v>
      </c>
      <c r="I5" s="7" t="s">
        <v>28</v>
      </c>
      <c r="J5" s="7" t="s">
        <v>12</v>
      </c>
      <c r="K5" s="7" t="s">
        <v>12</v>
      </c>
      <c r="L5" s="7" t="s">
        <v>28</v>
      </c>
      <c r="M5" s="7" t="s">
        <v>28</v>
      </c>
      <c r="N5" s="7" t="s">
        <v>28</v>
      </c>
      <c r="O5" s="7" t="s">
        <v>33</v>
      </c>
      <c r="P5" s="7" t="s">
        <v>33</v>
      </c>
      <c r="Q5" s="7" t="s">
        <v>33</v>
      </c>
      <c r="R5" s="7" t="s">
        <v>28</v>
      </c>
      <c r="S5" s="7" t="s">
        <v>33</v>
      </c>
      <c r="T5" s="7" t="s">
        <v>33</v>
      </c>
      <c r="U5" s="7" t="s">
        <v>33</v>
      </c>
      <c r="V5" s="7" t="s">
        <v>33</v>
      </c>
      <c r="W5" s="7" t="s">
        <v>33</v>
      </c>
      <c r="X5" s="7" t="s">
        <v>33</v>
      </c>
      <c r="Y5" s="7" t="s">
        <v>33</v>
      </c>
      <c r="Z5" s="7" t="s">
        <v>33</v>
      </c>
      <c r="AA5" s="7" t="s">
        <v>33</v>
      </c>
      <c r="AB5" s="7" t="s">
        <v>33</v>
      </c>
      <c r="AC5" s="7" t="s">
        <v>33</v>
      </c>
      <c r="AD5" s="7" t="s">
        <v>33</v>
      </c>
      <c r="AE5" s="7" t="s">
        <v>76</v>
      </c>
      <c r="AF5" s="7" t="s">
        <v>33</v>
      </c>
      <c r="AG5" s="7" t="s">
        <v>33</v>
      </c>
      <c r="AH5" s="7" t="s">
        <v>33</v>
      </c>
      <c r="AI5" s="7" t="s">
        <v>33</v>
      </c>
    </row>
    <row r="6" spans="1:35" s="10" customFormat="1">
      <c r="A6" s="82"/>
      <c r="B6" s="78" t="s">
        <v>7</v>
      </c>
      <c r="C6" s="78"/>
      <c r="D6" s="17">
        <f t="shared" ref="D6:D49" si="0">SUM(E6:AI6)</f>
        <v>650</v>
      </c>
      <c r="E6" s="11">
        <v>0</v>
      </c>
      <c r="F6" s="11">
        <v>0</v>
      </c>
      <c r="G6" s="11">
        <v>0</v>
      </c>
      <c r="H6" s="11">
        <v>70</v>
      </c>
      <c r="I6" s="11">
        <v>55</v>
      </c>
      <c r="J6" s="11"/>
      <c r="K6" s="11"/>
      <c r="L6" s="11">
        <v>70</v>
      </c>
      <c r="M6" s="11">
        <v>25</v>
      </c>
      <c r="N6" s="11"/>
      <c r="O6" s="11"/>
      <c r="P6" s="11">
        <v>70</v>
      </c>
      <c r="Q6" s="11">
        <v>25</v>
      </c>
      <c r="R6" s="11"/>
      <c r="S6" s="11"/>
      <c r="T6" s="11">
        <v>65</v>
      </c>
      <c r="U6" s="11">
        <v>25</v>
      </c>
      <c r="V6" s="11"/>
      <c r="W6" s="11"/>
      <c r="X6" s="11">
        <v>70</v>
      </c>
      <c r="Y6" s="11">
        <v>25</v>
      </c>
      <c r="Z6" s="11"/>
      <c r="AA6" s="11"/>
      <c r="AB6" s="11">
        <v>65</v>
      </c>
      <c r="AC6" s="11"/>
      <c r="AD6" s="11"/>
      <c r="AE6" s="11"/>
      <c r="AF6" s="11">
        <v>60</v>
      </c>
      <c r="AG6" s="11">
        <v>25</v>
      </c>
      <c r="AH6" s="11"/>
      <c r="AI6" s="11"/>
    </row>
    <row r="7" spans="1:35" s="10" customFormat="1">
      <c r="A7" s="82"/>
      <c r="B7" s="78" t="s">
        <v>5</v>
      </c>
      <c r="C7" s="78"/>
      <c r="D7" s="17">
        <f t="shared" si="0"/>
        <v>36818</v>
      </c>
      <c r="E7" s="11">
        <v>1350</v>
      </c>
      <c r="F7" s="11">
        <v>1489</v>
      </c>
      <c r="G7" s="11">
        <v>1372</v>
      </c>
      <c r="H7" s="11">
        <v>1780</v>
      </c>
      <c r="I7" s="11">
        <v>550</v>
      </c>
      <c r="J7" s="11">
        <v>1599</v>
      </c>
      <c r="K7" s="11">
        <v>615</v>
      </c>
      <c r="L7" s="11">
        <v>420</v>
      </c>
      <c r="M7" s="11">
        <v>280</v>
      </c>
      <c r="N7" s="11">
        <v>3300</v>
      </c>
      <c r="O7" s="11">
        <v>791</v>
      </c>
      <c r="P7" s="11">
        <v>515</v>
      </c>
      <c r="Q7" s="11">
        <v>280</v>
      </c>
      <c r="R7" s="11">
        <v>2789</v>
      </c>
      <c r="S7" s="11">
        <v>785</v>
      </c>
      <c r="T7" s="11">
        <v>670</v>
      </c>
      <c r="U7" s="11">
        <v>280</v>
      </c>
      <c r="V7" s="11">
        <v>2930</v>
      </c>
      <c r="W7" s="11">
        <v>848</v>
      </c>
      <c r="X7" s="11">
        <v>545</v>
      </c>
      <c r="Y7" s="11">
        <v>280</v>
      </c>
      <c r="Z7" s="11">
        <v>2930</v>
      </c>
      <c r="AA7" s="11">
        <v>869</v>
      </c>
      <c r="AB7" s="11">
        <v>480</v>
      </c>
      <c r="AC7" s="11">
        <v>790</v>
      </c>
      <c r="AD7" s="11">
        <v>2930</v>
      </c>
      <c r="AE7" s="11">
        <v>790</v>
      </c>
      <c r="AF7" s="11">
        <v>475</v>
      </c>
      <c r="AG7" s="11">
        <v>280</v>
      </c>
      <c r="AH7" s="11">
        <v>2930</v>
      </c>
      <c r="AI7" s="11">
        <v>876</v>
      </c>
    </row>
    <row r="8" spans="1:35" s="10" customFormat="1">
      <c r="A8" s="82"/>
      <c r="B8" s="78" t="s">
        <v>1</v>
      </c>
      <c r="C8" s="78"/>
      <c r="D8" s="17">
        <f t="shared" si="0"/>
        <v>17377</v>
      </c>
      <c r="E8" s="11">
        <v>282</v>
      </c>
      <c r="F8" s="11">
        <v>300</v>
      </c>
      <c r="G8" s="11">
        <v>706</v>
      </c>
      <c r="H8" s="11">
        <v>798</v>
      </c>
      <c r="I8" s="11">
        <v>282</v>
      </c>
      <c r="J8" s="11">
        <v>240</v>
      </c>
      <c r="K8" s="11">
        <v>406</v>
      </c>
      <c r="L8" s="11">
        <v>651</v>
      </c>
      <c r="M8" s="11">
        <v>282</v>
      </c>
      <c r="N8" s="11">
        <v>800</v>
      </c>
      <c r="O8" s="11">
        <v>734</v>
      </c>
      <c r="P8" s="11">
        <v>798</v>
      </c>
      <c r="Q8" s="11">
        <v>262</v>
      </c>
      <c r="R8" s="11">
        <v>800</v>
      </c>
      <c r="S8" s="11">
        <v>701</v>
      </c>
      <c r="T8" s="11">
        <v>550</v>
      </c>
      <c r="U8" s="11">
        <v>277</v>
      </c>
      <c r="V8" s="11">
        <v>800</v>
      </c>
      <c r="W8" s="11">
        <v>673</v>
      </c>
      <c r="X8" s="11">
        <v>518</v>
      </c>
      <c r="Y8" s="11">
        <v>257</v>
      </c>
      <c r="Z8" s="11">
        <v>750</v>
      </c>
      <c r="AA8" s="11">
        <v>699</v>
      </c>
      <c r="AB8" s="11">
        <v>612</v>
      </c>
      <c r="AC8" s="11">
        <v>342</v>
      </c>
      <c r="AD8" s="11">
        <v>750</v>
      </c>
      <c r="AE8" s="11">
        <v>718</v>
      </c>
      <c r="AF8" s="11">
        <v>585</v>
      </c>
      <c r="AG8" s="11">
        <v>267</v>
      </c>
      <c r="AH8" s="11">
        <v>750</v>
      </c>
      <c r="AI8" s="11">
        <v>787</v>
      </c>
    </row>
    <row r="9" spans="1:35" s="10" customFormat="1">
      <c r="A9" s="82"/>
      <c r="B9" s="78" t="s">
        <v>53</v>
      </c>
      <c r="C9" s="78"/>
      <c r="D9" s="17">
        <f t="shared" si="0"/>
        <v>24333</v>
      </c>
      <c r="E9" s="11">
        <v>1715</v>
      </c>
      <c r="F9" s="11">
        <v>853</v>
      </c>
      <c r="G9" s="11">
        <v>950</v>
      </c>
      <c r="H9" s="11">
        <v>847</v>
      </c>
      <c r="I9" s="11">
        <v>630</v>
      </c>
      <c r="J9" s="11">
        <v>722</v>
      </c>
      <c r="K9" s="11">
        <v>410</v>
      </c>
      <c r="L9" s="11">
        <v>427</v>
      </c>
      <c r="M9" s="11">
        <v>460</v>
      </c>
      <c r="N9" s="11">
        <v>1080</v>
      </c>
      <c r="O9" s="11">
        <v>619</v>
      </c>
      <c r="P9" s="11">
        <v>637</v>
      </c>
      <c r="Q9" s="11">
        <v>440</v>
      </c>
      <c r="R9" s="11">
        <v>1163</v>
      </c>
      <c r="S9" s="11">
        <v>536</v>
      </c>
      <c r="T9" s="11">
        <v>560</v>
      </c>
      <c r="U9" s="11">
        <v>440</v>
      </c>
      <c r="V9" s="11">
        <v>1368</v>
      </c>
      <c r="W9" s="11">
        <v>586</v>
      </c>
      <c r="X9" s="11">
        <v>600</v>
      </c>
      <c r="Y9" s="11">
        <v>430</v>
      </c>
      <c r="Z9" s="11">
        <v>1458</v>
      </c>
      <c r="AA9" s="11">
        <v>602</v>
      </c>
      <c r="AB9" s="11">
        <v>660</v>
      </c>
      <c r="AC9" s="11">
        <v>965</v>
      </c>
      <c r="AD9" s="11">
        <v>1458</v>
      </c>
      <c r="AE9" s="11">
        <v>555</v>
      </c>
      <c r="AF9" s="11">
        <v>643</v>
      </c>
      <c r="AG9" s="11">
        <v>440</v>
      </c>
      <c r="AH9" s="11">
        <v>1458</v>
      </c>
      <c r="AI9" s="11">
        <v>621</v>
      </c>
    </row>
    <row r="10" spans="1:35" s="10" customFormat="1">
      <c r="A10" s="82"/>
      <c r="B10" s="78" t="s">
        <v>39</v>
      </c>
      <c r="C10" s="78"/>
      <c r="D10" s="17">
        <f t="shared" si="0"/>
        <v>240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60</v>
      </c>
      <c r="P10" s="11">
        <v>30</v>
      </c>
      <c r="Q10" s="11"/>
      <c r="R10" s="11"/>
      <c r="S10" s="11"/>
      <c r="T10" s="11">
        <v>50</v>
      </c>
      <c r="U10" s="11"/>
      <c r="V10" s="11"/>
      <c r="W10" s="11"/>
      <c r="X10" s="11"/>
      <c r="Y10" s="11"/>
      <c r="Z10" s="11"/>
      <c r="AA10" s="11">
        <v>60</v>
      </c>
      <c r="AB10" s="11"/>
      <c r="AC10" s="11"/>
      <c r="AD10" s="11"/>
      <c r="AE10" s="11"/>
      <c r="AF10" s="11"/>
      <c r="AG10" s="11">
        <v>40</v>
      </c>
      <c r="AH10" s="11"/>
      <c r="AI10" s="11"/>
    </row>
    <row r="11" spans="1:35" s="10" customFormat="1">
      <c r="A11" s="82"/>
      <c r="B11" s="78" t="s">
        <v>61</v>
      </c>
      <c r="C11" s="78"/>
      <c r="D11" s="17">
        <f t="shared" si="0"/>
        <v>11</v>
      </c>
      <c r="E11" s="11"/>
      <c r="F11" s="11"/>
      <c r="G11" s="11"/>
      <c r="H11" s="11">
        <v>5</v>
      </c>
      <c r="I11" s="11"/>
      <c r="J11" s="11"/>
      <c r="K11" s="11"/>
      <c r="L11" s="11"/>
      <c r="M11" s="11"/>
      <c r="N11" s="11"/>
      <c r="O11" s="11"/>
      <c r="P11" s="11">
        <v>3</v>
      </c>
      <c r="Q11" s="11"/>
      <c r="R11" s="11"/>
      <c r="S11" s="11"/>
      <c r="T11" s="11">
        <v>3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s="10" customFormat="1">
      <c r="A12" s="82"/>
      <c r="B12" s="78" t="s">
        <v>59</v>
      </c>
      <c r="C12" s="78"/>
      <c r="D12" s="17">
        <f t="shared" si="0"/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s="10" customFormat="1">
      <c r="A13" s="82"/>
      <c r="B13" s="78" t="s">
        <v>64</v>
      </c>
      <c r="C13" s="78"/>
      <c r="D13" s="17">
        <f t="shared" si="0"/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s="10" customFormat="1">
      <c r="A14" s="82"/>
      <c r="B14" s="78" t="s">
        <v>40</v>
      </c>
      <c r="C14" s="78"/>
      <c r="D14" s="17">
        <f t="shared" si="0"/>
        <v>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s="10" customFormat="1">
      <c r="A15" s="82"/>
      <c r="B15" s="78" t="s">
        <v>13</v>
      </c>
      <c r="C15" s="78"/>
      <c r="D15" s="17">
        <f t="shared" si="0"/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s="10" customFormat="1">
      <c r="A16" s="82"/>
      <c r="B16" s="78" t="s">
        <v>44</v>
      </c>
      <c r="C16" s="78"/>
      <c r="D16" s="17">
        <f t="shared" si="0"/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6" s="10" customFormat="1">
      <c r="A17" s="82"/>
      <c r="B17" s="78" t="s">
        <v>57</v>
      </c>
      <c r="C17" s="78"/>
      <c r="D17" s="17">
        <f t="shared" si="0"/>
        <v>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6" s="10" customFormat="1">
      <c r="A18" s="82"/>
      <c r="B18" s="78" t="s">
        <v>35</v>
      </c>
      <c r="C18" s="78"/>
      <c r="D18" s="17">
        <f t="shared" si="0"/>
        <v>37672</v>
      </c>
      <c r="E18" s="11">
        <v>2140</v>
      </c>
      <c r="F18" s="11">
        <v>1480</v>
      </c>
      <c r="G18" s="11">
        <v>1743</v>
      </c>
      <c r="H18" s="11">
        <v>2824</v>
      </c>
      <c r="I18" s="11">
        <v>770</v>
      </c>
      <c r="J18" s="11">
        <v>804</v>
      </c>
      <c r="K18" s="11">
        <v>251</v>
      </c>
      <c r="L18" s="11">
        <v>607</v>
      </c>
      <c r="M18" s="11">
        <v>540</v>
      </c>
      <c r="N18" s="11">
        <v>2051</v>
      </c>
      <c r="O18" s="11">
        <v>1597</v>
      </c>
      <c r="P18" s="11">
        <v>1244</v>
      </c>
      <c r="Q18" s="11">
        <v>520</v>
      </c>
      <c r="R18" s="11">
        <v>1268</v>
      </c>
      <c r="S18" s="11">
        <v>1242</v>
      </c>
      <c r="T18" s="11">
        <v>1322</v>
      </c>
      <c r="U18" s="11">
        <v>525</v>
      </c>
      <c r="V18" s="11">
        <v>1633</v>
      </c>
      <c r="W18" s="11">
        <v>1229</v>
      </c>
      <c r="X18" s="11">
        <v>873</v>
      </c>
      <c r="Y18" s="11">
        <v>525</v>
      </c>
      <c r="Z18" s="11">
        <v>1710</v>
      </c>
      <c r="AA18" s="11">
        <v>1531</v>
      </c>
      <c r="AB18" s="11">
        <v>843</v>
      </c>
      <c r="AC18" s="11">
        <v>1050</v>
      </c>
      <c r="AD18" s="11">
        <v>1710</v>
      </c>
      <c r="AE18" s="11">
        <v>1112</v>
      </c>
      <c r="AF18" s="11">
        <v>922</v>
      </c>
      <c r="AG18" s="11">
        <v>525</v>
      </c>
      <c r="AH18" s="11">
        <v>1710</v>
      </c>
      <c r="AI18" s="11">
        <v>1371</v>
      </c>
    </row>
    <row r="19" spans="1:36" s="10" customFormat="1">
      <c r="A19" s="82"/>
      <c r="B19" s="78" t="s">
        <v>10</v>
      </c>
      <c r="C19" s="78"/>
      <c r="D19" s="17">
        <f t="shared" si="0"/>
        <v>0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6" s="10" customFormat="1">
      <c r="A20" s="82"/>
      <c r="B20" s="78" t="s">
        <v>15</v>
      </c>
      <c r="C20" s="78"/>
      <c r="D20" s="17">
        <f t="shared" si="0"/>
        <v>5834</v>
      </c>
      <c r="E20" s="11">
        <v>65</v>
      </c>
      <c r="F20" s="11"/>
      <c r="G20" s="11">
        <v>24</v>
      </c>
      <c r="H20" s="11">
        <v>137</v>
      </c>
      <c r="I20" s="11">
        <v>743</v>
      </c>
      <c r="J20" s="11"/>
      <c r="K20" s="11"/>
      <c r="L20" s="11">
        <v>200</v>
      </c>
      <c r="M20" s="11">
        <v>543</v>
      </c>
      <c r="N20" s="11"/>
      <c r="O20" s="11"/>
      <c r="P20" s="11">
        <v>420</v>
      </c>
      <c r="Q20" s="11">
        <v>543</v>
      </c>
      <c r="R20" s="11"/>
      <c r="S20" s="11"/>
      <c r="T20" s="11">
        <v>155</v>
      </c>
      <c r="U20" s="11">
        <v>543</v>
      </c>
      <c r="V20" s="11"/>
      <c r="W20" s="11"/>
      <c r="X20" s="11">
        <v>410</v>
      </c>
      <c r="Y20" s="11">
        <v>543</v>
      </c>
      <c r="Z20" s="11"/>
      <c r="AA20" s="11"/>
      <c r="AB20" s="11">
        <v>240</v>
      </c>
      <c r="AC20" s="11">
        <v>325</v>
      </c>
      <c r="AD20" s="11"/>
      <c r="AE20" s="11"/>
      <c r="AF20" s="11">
        <v>400</v>
      </c>
      <c r="AG20" s="11">
        <v>543</v>
      </c>
      <c r="AH20" s="11"/>
      <c r="AI20" s="11"/>
    </row>
    <row r="21" spans="1:36" s="10" customFormat="1">
      <c r="A21" s="82"/>
      <c r="B21" s="78" t="s">
        <v>36</v>
      </c>
      <c r="C21" s="78"/>
      <c r="D21" s="17">
        <f t="shared" si="0"/>
        <v>4875</v>
      </c>
      <c r="E21" s="11">
        <v>190</v>
      </c>
      <c r="F21" s="11">
        <v>262</v>
      </c>
      <c r="G21" s="11">
        <v>157</v>
      </c>
      <c r="H21" s="11">
        <v>93</v>
      </c>
      <c r="I21" s="11">
        <v>205</v>
      </c>
      <c r="J21" s="11">
        <v>158</v>
      </c>
      <c r="K21" s="11">
        <v>60</v>
      </c>
      <c r="L21" s="11">
        <v>120</v>
      </c>
      <c r="M21" s="11"/>
      <c r="N21" s="11">
        <v>221</v>
      </c>
      <c r="O21" s="11"/>
      <c r="P21" s="11">
        <v>150</v>
      </c>
      <c r="Q21" s="11"/>
      <c r="R21" s="11">
        <v>231</v>
      </c>
      <c r="S21" s="11">
        <v>351</v>
      </c>
      <c r="T21" s="11">
        <v>20</v>
      </c>
      <c r="U21" s="11"/>
      <c r="V21" s="11">
        <v>47</v>
      </c>
      <c r="W21" s="11">
        <v>368</v>
      </c>
      <c r="X21" s="11">
        <v>150</v>
      </c>
      <c r="Y21" s="11"/>
      <c r="Z21" s="11">
        <v>283</v>
      </c>
      <c r="AA21" s="11">
        <v>436</v>
      </c>
      <c r="AB21" s="11">
        <v>126</v>
      </c>
      <c r="AC21" s="11">
        <v>45</v>
      </c>
      <c r="AD21" s="11">
        <v>283</v>
      </c>
      <c r="AE21" s="11">
        <v>243</v>
      </c>
      <c r="AF21" s="11">
        <v>195</v>
      </c>
      <c r="AG21" s="11">
        <v>40</v>
      </c>
      <c r="AH21" s="11">
        <v>283</v>
      </c>
      <c r="AI21" s="11">
        <v>158</v>
      </c>
    </row>
    <row r="22" spans="1:36" s="10" customFormat="1">
      <c r="A22" s="82"/>
      <c r="B22" s="78" t="s">
        <v>58</v>
      </c>
      <c r="C22" s="78"/>
      <c r="D22" s="17">
        <f t="shared" si="0"/>
        <v>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83" t="s">
        <v>89</v>
      </c>
    </row>
    <row r="23" spans="1:36" s="10" customFormat="1">
      <c r="A23" s="81" t="s">
        <v>18</v>
      </c>
      <c r="B23" s="81"/>
      <c r="C23" s="81"/>
      <c r="D23" s="17">
        <f t="shared" si="0"/>
        <v>127810</v>
      </c>
      <c r="E23" s="12">
        <f t="shared" ref="E23:AI23" si="1">SUM(E6:E22)</f>
        <v>5742</v>
      </c>
      <c r="F23" s="17">
        <f t="shared" si="1"/>
        <v>4384</v>
      </c>
      <c r="G23" s="17">
        <f t="shared" si="1"/>
        <v>4952</v>
      </c>
      <c r="H23" s="17">
        <f t="shared" si="1"/>
        <v>6554</v>
      </c>
      <c r="I23" s="17">
        <f t="shared" si="1"/>
        <v>3235</v>
      </c>
      <c r="J23" s="17">
        <f t="shared" si="1"/>
        <v>3523</v>
      </c>
      <c r="K23" s="17">
        <f t="shared" si="1"/>
        <v>1742</v>
      </c>
      <c r="L23" s="17">
        <f t="shared" si="1"/>
        <v>2495</v>
      </c>
      <c r="M23" s="17">
        <f t="shared" si="1"/>
        <v>2130</v>
      </c>
      <c r="N23" s="17">
        <f t="shared" si="1"/>
        <v>7452</v>
      </c>
      <c r="O23" s="17">
        <f t="shared" si="1"/>
        <v>3801</v>
      </c>
      <c r="P23" s="17">
        <f t="shared" si="1"/>
        <v>3867</v>
      </c>
      <c r="Q23" s="17">
        <f t="shared" si="1"/>
        <v>2070</v>
      </c>
      <c r="R23" s="17">
        <f t="shared" si="1"/>
        <v>6251</v>
      </c>
      <c r="S23" s="17">
        <f t="shared" si="1"/>
        <v>3615</v>
      </c>
      <c r="T23" s="17">
        <f t="shared" si="1"/>
        <v>3395</v>
      </c>
      <c r="U23" s="17">
        <f t="shared" si="1"/>
        <v>2090</v>
      </c>
      <c r="V23" s="17">
        <f t="shared" si="1"/>
        <v>6778</v>
      </c>
      <c r="W23" s="17">
        <f t="shared" si="1"/>
        <v>3704</v>
      </c>
      <c r="X23" s="17">
        <f t="shared" si="1"/>
        <v>3166</v>
      </c>
      <c r="Y23" s="17">
        <f t="shared" si="1"/>
        <v>2060</v>
      </c>
      <c r="Z23" s="17">
        <f t="shared" si="1"/>
        <v>7131</v>
      </c>
      <c r="AA23" s="17">
        <f t="shared" si="1"/>
        <v>4197</v>
      </c>
      <c r="AB23" s="17">
        <f t="shared" si="1"/>
        <v>3026</v>
      </c>
      <c r="AC23" s="13">
        <f t="shared" si="1"/>
        <v>3517</v>
      </c>
      <c r="AD23" s="17">
        <f t="shared" si="1"/>
        <v>7131</v>
      </c>
      <c r="AE23" s="17">
        <f t="shared" si="1"/>
        <v>3418</v>
      </c>
      <c r="AF23" s="17">
        <f t="shared" si="1"/>
        <v>3280</v>
      </c>
      <c r="AG23" s="17">
        <f t="shared" si="1"/>
        <v>2160</v>
      </c>
      <c r="AH23" s="17">
        <f t="shared" si="1"/>
        <v>7131</v>
      </c>
      <c r="AI23" s="17">
        <f t="shared" si="1"/>
        <v>3813</v>
      </c>
      <c r="AJ23" s="84">
        <f>D23/31</f>
        <v>4122.9032258064517</v>
      </c>
    </row>
    <row r="24" spans="1:36" s="1" customFormat="1" ht="27">
      <c r="A24" s="82" t="s">
        <v>2</v>
      </c>
      <c r="B24" s="82" t="s">
        <v>21</v>
      </c>
      <c r="C24" s="16" t="s">
        <v>55</v>
      </c>
      <c r="D24" s="14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6" s="1" customFormat="1" ht="40.5">
      <c r="A25" s="82"/>
      <c r="B25" s="82"/>
      <c r="C25" s="16" t="s">
        <v>0</v>
      </c>
      <c r="D25" s="14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s="1" customFormat="1" ht="27">
      <c r="A26" s="82"/>
      <c r="B26" s="82"/>
      <c r="C26" s="16" t="s">
        <v>62</v>
      </c>
      <c r="D26" s="14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6" s="1" customFormat="1" ht="27">
      <c r="A27" s="82"/>
      <c r="B27" s="82"/>
      <c r="C27" s="16" t="s">
        <v>73</v>
      </c>
      <c r="D27" s="14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9"/>
    </row>
    <row r="28" spans="1:36" s="1" customFormat="1" ht="27">
      <c r="A28" s="82"/>
      <c r="B28" s="82"/>
      <c r="C28" s="16" t="s">
        <v>49</v>
      </c>
      <c r="D28" s="14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6" s="1" customFormat="1" ht="27">
      <c r="A29" s="82"/>
      <c r="B29" s="82"/>
      <c r="C29" s="16" t="s">
        <v>47</v>
      </c>
      <c r="D29" s="14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6" s="1" customFormat="1" ht="27">
      <c r="A30" s="82"/>
      <c r="B30" s="82"/>
      <c r="C30" s="16" t="s">
        <v>66</v>
      </c>
      <c r="D30" s="14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6" s="1" customFormat="1" ht="40.5">
      <c r="A31" s="82"/>
      <c r="B31" s="82"/>
      <c r="C31" s="16" t="s">
        <v>50</v>
      </c>
      <c r="D31" s="14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6" s="1" customFormat="1">
      <c r="A32" s="82"/>
      <c r="B32" s="82"/>
      <c r="C32" s="16" t="s">
        <v>30</v>
      </c>
      <c r="D32" s="14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s="1" customFormat="1" ht="27">
      <c r="A33" s="82"/>
      <c r="B33" s="82"/>
      <c r="C33" s="16" t="s">
        <v>54</v>
      </c>
      <c r="D33" s="14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s="1" customFormat="1" ht="40.5">
      <c r="A34" s="82"/>
      <c r="B34" s="82"/>
      <c r="C34" s="16" t="s">
        <v>4</v>
      </c>
      <c r="D34" s="14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s="1" customFormat="1" ht="27">
      <c r="A35" s="82"/>
      <c r="B35" s="82" t="s">
        <v>19</v>
      </c>
      <c r="C35" s="16" t="s">
        <v>67</v>
      </c>
      <c r="D35" s="14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s="1" customFormat="1" ht="27">
      <c r="A36" s="82"/>
      <c r="B36" s="82"/>
      <c r="C36" s="16" t="s">
        <v>46</v>
      </c>
      <c r="D36" s="14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 s="1" customFormat="1">
      <c r="A37" s="82"/>
      <c r="B37" s="82"/>
      <c r="C37" s="16" t="s">
        <v>29</v>
      </c>
      <c r="D37" s="14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 s="1" customFormat="1">
      <c r="A38" s="82"/>
      <c r="B38" s="82"/>
      <c r="C38" s="16" t="s">
        <v>74</v>
      </c>
      <c r="D38" s="14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s="1" customFormat="1">
      <c r="A39" s="82"/>
      <c r="B39" s="82"/>
      <c r="C39" s="16" t="s">
        <v>27</v>
      </c>
      <c r="D39" s="14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s="1" customFormat="1" ht="40.5">
      <c r="A40" s="82"/>
      <c r="B40" s="82" t="s">
        <v>43</v>
      </c>
      <c r="C40" s="16" t="s">
        <v>48</v>
      </c>
      <c r="D40" s="14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s="1" customFormat="1" ht="27">
      <c r="A41" s="82"/>
      <c r="B41" s="82"/>
      <c r="C41" s="16" t="s">
        <v>75</v>
      </c>
      <c r="D41" s="14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s="1" customFormat="1" ht="27">
      <c r="A42" s="82"/>
      <c r="B42" s="82"/>
      <c r="C42" s="16" t="s">
        <v>56</v>
      </c>
      <c r="D42" s="14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s="1" customFormat="1" ht="27">
      <c r="A43" s="82"/>
      <c r="B43" s="82"/>
      <c r="C43" s="16" t="s">
        <v>68</v>
      </c>
      <c r="D43" s="14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s="1" customFormat="1" ht="40.5">
      <c r="A44" s="82"/>
      <c r="B44" s="82"/>
      <c r="C44" s="16" t="s">
        <v>70</v>
      </c>
      <c r="D44" s="14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s="1" customFormat="1" ht="27">
      <c r="A45" s="82"/>
      <c r="B45" s="82"/>
      <c r="C45" s="16" t="s">
        <v>51</v>
      </c>
      <c r="D45" s="14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s="1" customFormat="1" ht="40.5">
      <c r="A46" s="82"/>
      <c r="B46" s="82" t="s">
        <v>16</v>
      </c>
      <c r="C46" s="16" t="s">
        <v>72</v>
      </c>
      <c r="D46" s="14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s="1" customFormat="1" ht="27">
      <c r="A47" s="82"/>
      <c r="B47" s="82"/>
      <c r="C47" s="16" t="s">
        <v>60</v>
      </c>
      <c r="D47" s="14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 s="1" customFormat="1">
      <c r="A48" s="79" t="s">
        <v>18</v>
      </c>
      <c r="B48" s="79"/>
      <c r="C48" s="79"/>
      <c r="D48" s="14">
        <f t="shared" si="0"/>
        <v>0</v>
      </c>
      <c r="E48" s="14">
        <f t="shared" ref="E48:AI48" si="2">SUM(E31:E47)</f>
        <v>0</v>
      </c>
      <c r="F48" s="14">
        <f t="shared" si="2"/>
        <v>0</v>
      </c>
      <c r="G48" s="14">
        <f t="shared" si="2"/>
        <v>0</v>
      </c>
      <c r="H48" s="14">
        <f t="shared" si="2"/>
        <v>0</v>
      </c>
      <c r="I48" s="14">
        <f t="shared" si="2"/>
        <v>0</v>
      </c>
      <c r="J48" s="14">
        <f t="shared" si="2"/>
        <v>0</v>
      </c>
      <c r="K48" s="14">
        <f t="shared" si="2"/>
        <v>0</v>
      </c>
      <c r="L48" s="14">
        <f t="shared" si="2"/>
        <v>0</v>
      </c>
      <c r="M48" s="14">
        <f t="shared" si="2"/>
        <v>0</v>
      </c>
      <c r="N48" s="14">
        <f t="shared" si="2"/>
        <v>0</v>
      </c>
      <c r="O48" s="14">
        <f t="shared" si="2"/>
        <v>0</v>
      </c>
      <c r="P48" s="14">
        <f t="shared" si="2"/>
        <v>0</v>
      </c>
      <c r="Q48" s="14">
        <f t="shared" si="2"/>
        <v>0</v>
      </c>
      <c r="R48" s="14">
        <f t="shared" si="2"/>
        <v>0</v>
      </c>
      <c r="S48" s="14">
        <f t="shared" si="2"/>
        <v>0</v>
      </c>
      <c r="T48" s="14">
        <f t="shared" si="2"/>
        <v>0</v>
      </c>
      <c r="U48" s="14">
        <f t="shared" si="2"/>
        <v>0</v>
      </c>
      <c r="V48" s="14">
        <f t="shared" si="2"/>
        <v>0</v>
      </c>
      <c r="W48" s="14">
        <f t="shared" si="2"/>
        <v>0</v>
      </c>
      <c r="X48" s="14">
        <f t="shared" si="2"/>
        <v>0</v>
      </c>
      <c r="Y48" s="14">
        <f t="shared" si="2"/>
        <v>0</v>
      </c>
      <c r="Z48" s="14">
        <f t="shared" si="2"/>
        <v>0</v>
      </c>
      <c r="AA48" s="14">
        <f t="shared" si="2"/>
        <v>0</v>
      </c>
      <c r="AB48" s="14">
        <f t="shared" si="2"/>
        <v>0</v>
      </c>
      <c r="AC48" s="14">
        <f t="shared" si="2"/>
        <v>0</v>
      </c>
      <c r="AD48" s="14">
        <f t="shared" si="2"/>
        <v>0</v>
      </c>
      <c r="AE48" s="14">
        <f t="shared" si="2"/>
        <v>0</v>
      </c>
      <c r="AF48" s="14">
        <f t="shared" si="2"/>
        <v>0</v>
      </c>
      <c r="AG48" s="14">
        <f t="shared" si="2"/>
        <v>0</v>
      </c>
      <c r="AH48" s="14">
        <f t="shared" si="2"/>
        <v>0</v>
      </c>
      <c r="AI48" s="14">
        <f t="shared" si="2"/>
        <v>0</v>
      </c>
    </row>
    <row r="49" spans="1:35" s="1" customFormat="1">
      <c r="A49" s="80" t="s">
        <v>25</v>
      </c>
      <c r="B49" s="80"/>
      <c r="C49" s="80"/>
      <c r="D49" s="15">
        <f t="shared" si="0"/>
        <v>127810</v>
      </c>
      <c r="E49" s="15">
        <f t="shared" ref="E49:AI49" si="3">SUM(E23,E48)</f>
        <v>5742</v>
      </c>
      <c r="F49" s="15">
        <f t="shared" si="3"/>
        <v>4384</v>
      </c>
      <c r="G49" s="15">
        <f t="shared" si="3"/>
        <v>4952</v>
      </c>
      <c r="H49" s="15">
        <f t="shared" si="3"/>
        <v>6554</v>
      </c>
      <c r="I49" s="15">
        <f t="shared" si="3"/>
        <v>3235</v>
      </c>
      <c r="J49" s="15">
        <f t="shared" si="3"/>
        <v>3523</v>
      </c>
      <c r="K49" s="15">
        <f t="shared" si="3"/>
        <v>1742</v>
      </c>
      <c r="L49" s="15">
        <f t="shared" si="3"/>
        <v>2495</v>
      </c>
      <c r="M49" s="15">
        <f t="shared" si="3"/>
        <v>2130</v>
      </c>
      <c r="N49" s="15">
        <f t="shared" si="3"/>
        <v>7452</v>
      </c>
      <c r="O49" s="15">
        <f t="shared" si="3"/>
        <v>3801</v>
      </c>
      <c r="P49" s="15">
        <f t="shared" si="3"/>
        <v>3867</v>
      </c>
      <c r="Q49" s="15">
        <f t="shared" si="3"/>
        <v>2070</v>
      </c>
      <c r="R49" s="15">
        <f t="shared" si="3"/>
        <v>6251</v>
      </c>
      <c r="S49" s="15">
        <f t="shared" si="3"/>
        <v>3615</v>
      </c>
      <c r="T49" s="15">
        <f t="shared" si="3"/>
        <v>3395</v>
      </c>
      <c r="U49" s="15">
        <f t="shared" si="3"/>
        <v>2090</v>
      </c>
      <c r="V49" s="15">
        <f t="shared" si="3"/>
        <v>6778</v>
      </c>
      <c r="W49" s="15">
        <f t="shared" si="3"/>
        <v>3704</v>
      </c>
      <c r="X49" s="15">
        <f t="shared" si="3"/>
        <v>3166</v>
      </c>
      <c r="Y49" s="15">
        <f t="shared" si="3"/>
        <v>2060</v>
      </c>
      <c r="Z49" s="15">
        <f t="shared" si="3"/>
        <v>7131</v>
      </c>
      <c r="AA49" s="15">
        <f t="shared" si="3"/>
        <v>4197</v>
      </c>
      <c r="AB49" s="15">
        <f t="shared" si="3"/>
        <v>3026</v>
      </c>
      <c r="AC49" s="15">
        <f t="shared" si="3"/>
        <v>3517</v>
      </c>
      <c r="AD49" s="15">
        <f t="shared" si="3"/>
        <v>7131</v>
      </c>
      <c r="AE49" s="15">
        <f t="shared" si="3"/>
        <v>3418</v>
      </c>
      <c r="AF49" s="15">
        <f t="shared" si="3"/>
        <v>3280</v>
      </c>
      <c r="AG49" s="15">
        <f t="shared" si="3"/>
        <v>2160</v>
      </c>
      <c r="AH49" s="15">
        <f t="shared" si="3"/>
        <v>7131</v>
      </c>
      <c r="AI49" s="15">
        <f t="shared" si="3"/>
        <v>3813</v>
      </c>
    </row>
    <row r="50" spans="1:35" s="1" customForma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s="1" customFormat="1"/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2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50"/>
  <sheetViews>
    <sheetView zoomScaleNormal="100" zoomScaleSheetLayoutView="75" workbookViewId="0">
      <pane xSplit="4" ySplit="4" topLeftCell="Z5" activePane="bottomRight" state="frozen"/>
      <selection pane="topRight"/>
      <selection pane="bottomLeft"/>
      <selection pane="bottomRight" activeCell="AJ22" sqref="AJ22:AJ23"/>
    </sheetView>
  </sheetViews>
  <sheetFormatPr defaultColWidth="9" defaultRowHeight="16.5"/>
  <cols>
    <col min="1" max="4" width="9" style="1"/>
    <col min="5" max="35" width="9" style="1" bestFit="1" customWidth="1"/>
    <col min="36" max="16384" width="9" style="1"/>
  </cols>
  <sheetData>
    <row r="1" spans="1:35" ht="25.5">
      <c r="A1" s="2"/>
      <c r="B1" s="3"/>
      <c r="C1" s="3"/>
      <c r="D1" s="2"/>
      <c r="E1" s="2"/>
      <c r="F1" s="4"/>
      <c r="G1" s="3" t="s">
        <v>86</v>
      </c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>
      <c r="A3" s="79" t="s">
        <v>6</v>
      </c>
      <c r="B3" s="79"/>
      <c r="C3" s="79"/>
      <c r="D3" s="79" t="s">
        <v>32</v>
      </c>
      <c r="E3" s="38">
        <v>1</v>
      </c>
      <c r="F3" s="38">
        <v>2</v>
      </c>
      <c r="G3" s="38">
        <v>3</v>
      </c>
      <c r="H3" s="38">
        <v>4</v>
      </c>
      <c r="I3" s="38">
        <v>5</v>
      </c>
      <c r="J3" s="38">
        <v>6</v>
      </c>
      <c r="K3" s="38">
        <v>7</v>
      </c>
      <c r="L3" s="38">
        <v>8</v>
      </c>
      <c r="M3" s="38">
        <v>9</v>
      </c>
      <c r="N3" s="38">
        <v>10</v>
      </c>
      <c r="O3" s="38">
        <v>11</v>
      </c>
      <c r="P3" s="38">
        <v>12</v>
      </c>
      <c r="Q3" s="38">
        <v>13</v>
      </c>
      <c r="R3" s="38">
        <v>14</v>
      </c>
      <c r="S3" s="38">
        <v>15</v>
      </c>
      <c r="T3" s="38">
        <v>16</v>
      </c>
      <c r="U3" s="38">
        <v>17</v>
      </c>
      <c r="V3" s="38">
        <v>18</v>
      </c>
      <c r="W3" s="38">
        <v>19</v>
      </c>
      <c r="X3" s="38">
        <v>20</v>
      </c>
      <c r="Y3" s="38">
        <v>21</v>
      </c>
      <c r="Z3" s="38">
        <v>22</v>
      </c>
      <c r="AA3" s="38">
        <v>23</v>
      </c>
      <c r="AB3" s="38">
        <v>24</v>
      </c>
      <c r="AC3" s="38">
        <v>25</v>
      </c>
      <c r="AD3" s="38">
        <v>26</v>
      </c>
      <c r="AE3" s="38">
        <v>27</v>
      </c>
      <c r="AF3" s="38">
        <v>28</v>
      </c>
      <c r="AG3" s="38">
        <v>29</v>
      </c>
      <c r="AH3" s="38">
        <v>30</v>
      </c>
      <c r="AI3" s="38">
        <v>31</v>
      </c>
    </row>
    <row r="4" spans="1:35">
      <c r="A4" s="79" t="s">
        <v>3</v>
      </c>
      <c r="B4" s="79"/>
      <c r="C4" s="79"/>
      <c r="D4" s="79"/>
      <c r="E4" s="16" t="s">
        <v>34</v>
      </c>
      <c r="F4" s="16" t="s">
        <v>38</v>
      </c>
      <c r="G4" s="16" t="s">
        <v>42</v>
      </c>
      <c r="H4" s="16" t="s">
        <v>31</v>
      </c>
      <c r="I4" s="16" t="s">
        <v>41</v>
      </c>
      <c r="J4" s="16" t="s">
        <v>45</v>
      </c>
      <c r="K4" s="16" t="s">
        <v>14</v>
      </c>
      <c r="L4" s="16" t="s">
        <v>34</v>
      </c>
      <c r="M4" s="16" t="s">
        <v>38</v>
      </c>
      <c r="N4" s="16" t="s">
        <v>42</v>
      </c>
      <c r="O4" s="16" t="s">
        <v>31</v>
      </c>
      <c r="P4" s="16" t="s">
        <v>41</v>
      </c>
      <c r="Q4" s="16" t="s">
        <v>45</v>
      </c>
      <c r="R4" s="16" t="s">
        <v>14</v>
      </c>
      <c r="S4" s="16" t="s">
        <v>34</v>
      </c>
      <c r="T4" s="16" t="s">
        <v>38</v>
      </c>
      <c r="U4" s="16" t="s">
        <v>42</v>
      </c>
      <c r="V4" s="16" t="s">
        <v>31</v>
      </c>
      <c r="W4" s="16" t="s">
        <v>41</v>
      </c>
      <c r="X4" s="16" t="s">
        <v>45</v>
      </c>
      <c r="Y4" s="16" t="s">
        <v>14</v>
      </c>
      <c r="Z4" s="16" t="s">
        <v>34</v>
      </c>
      <c r="AA4" s="16" t="s">
        <v>38</v>
      </c>
      <c r="AB4" s="16" t="s">
        <v>42</v>
      </c>
      <c r="AC4" s="16" t="s">
        <v>31</v>
      </c>
      <c r="AD4" s="16" t="s">
        <v>41</v>
      </c>
      <c r="AE4" s="16" t="s">
        <v>45</v>
      </c>
      <c r="AF4" s="16" t="s">
        <v>14</v>
      </c>
      <c r="AG4" s="16" t="s">
        <v>34</v>
      </c>
      <c r="AH4" s="16" t="s">
        <v>38</v>
      </c>
      <c r="AI4" s="16" t="s">
        <v>42</v>
      </c>
    </row>
    <row r="5" spans="1:35">
      <c r="A5" s="82" t="s">
        <v>63</v>
      </c>
      <c r="B5" s="82" t="s">
        <v>65</v>
      </c>
      <c r="C5" s="82"/>
      <c r="D5" s="6"/>
      <c r="E5" s="7" t="s">
        <v>28</v>
      </c>
      <c r="F5" s="7" t="s">
        <v>28</v>
      </c>
      <c r="G5" s="7" t="s">
        <v>28</v>
      </c>
      <c r="H5" s="7" t="s">
        <v>33</v>
      </c>
      <c r="I5" s="7" t="s">
        <v>33</v>
      </c>
      <c r="J5" s="7" t="s">
        <v>33</v>
      </c>
      <c r="K5" s="7" t="s">
        <v>33</v>
      </c>
      <c r="L5" s="7" t="s">
        <v>33</v>
      </c>
      <c r="M5" s="7" t="s">
        <v>33</v>
      </c>
      <c r="N5" s="7" t="s">
        <v>33</v>
      </c>
      <c r="O5" s="7" t="s">
        <v>33</v>
      </c>
      <c r="P5" s="7" t="s">
        <v>33</v>
      </c>
      <c r="Q5" s="7" t="s">
        <v>33</v>
      </c>
      <c r="R5" s="7" t="s">
        <v>33</v>
      </c>
      <c r="S5" s="7" t="s">
        <v>33</v>
      </c>
      <c r="T5" s="7" t="s">
        <v>33</v>
      </c>
      <c r="U5" s="7" t="s">
        <v>33</v>
      </c>
      <c r="V5" s="7" t="s">
        <v>33</v>
      </c>
      <c r="W5" s="7" t="s">
        <v>33</v>
      </c>
      <c r="X5" s="7" t="s">
        <v>33</v>
      </c>
      <c r="Y5" s="7" t="s">
        <v>33</v>
      </c>
      <c r="Z5" s="7" t="s">
        <v>33</v>
      </c>
      <c r="AA5" s="7" t="s">
        <v>33</v>
      </c>
      <c r="AB5" s="7" t="s">
        <v>33</v>
      </c>
      <c r="AC5" s="7" t="s">
        <v>33</v>
      </c>
      <c r="AD5" s="7" t="s">
        <v>33</v>
      </c>
      <c r="AE5" s="7" t="s">
        <v>28</v>
      </c>
      <c r="AF5" s="7" t="s">
        <v>33</v>
      </c>
      <c r="AG5" s="7" t="s">
        <v>33</v>
      </c>
      <c r="AH5" s="7" t="s">
        <v>33</v>
      </c>
      <c r="AI5" s="7" t="s">
        <v>76</v>
      </c>
    </row>
    <row r="6" spans="1:35" s="10" customFormat="1">
      <c r="A6" s="82"/>
      <c r="B6" s="78" t="s">
        <v>7</v>
      </c>
      <c r="C6" s="78"/>
      <c r="D6" s="41">
        <f t="shared" ref="D6:D49" si="0">SUM(E6:AF6)</f>
        <v>8746</v>
      </c>
      <c r="E6" s="11"/>
      <c r="F6" s="11">
        <v>225</v>
      </c>
      <c r="G6" s="11"/>
      <c r="H6" s="11">
        <v>630</v>
      </c>
      <c r="I6" s="11"/>
      <c r="J6" s="11">
        <v>80</v>
      </c>
      <c r="K6" s="11"/>
      <c r="L6" s="11">
        <v>432</v>
      </c>
      <c r="M6" s="11"/>
      <c r="N6" s="11">
        <v>200</v>
      </c>
      <c r="O6" s="11"/>
      <c r="P6" s="11">
        <v>2390</v>
      </c>
      <c r="Q6" s="11">
        <v>210</v>
      </c>
      <c r="R6" s="11">
        <v>120</v>
      </c>
      <c r="S6" s="11"/>
      <c r="T6" s="11">
        <v>301</v>
      </c>
      <c r="U6" s="11">
        <v>450</v>
      </c>
      <c r="V6" s="11">
        <v>235</v>
      </c>
      <c r="W6" s="11">
        <v>1220</v>
      </c>
      <c r="X6" s="11">
        <v>392</v>
      </c>
      <c r="Y6" s="11">
        <v>310</v>
      </c>
      <c r="Z6" s="11">
        <v>210</v>
      </c>
      <c r="AA6" s="11"/>
      <c r="AB6" s="11">
        <v>444</v>
      </c>
      <c r="AC6" s="11">
        <v>330</v>
      </c>
      <c r="AD6" s="11">
        <v>235</v>
      </c>
      <c r="AE6" s="11"/>
      <c r="AF6" s="11">
        <v>332</v>
      </c>
      <c r="AG6" s="11">
        <v>270</v>
      </c>
      <c r="AH6" s="11">
        <v>320</v>
      </c>
      <c r="AI6" s="11"/>
    </row>
    <row r="7" spans="1:35" s="10" customFormat="1">
      <c r="A7" s="82"/>
      <c r="B7" s="78" t="s">
        <v>5</v>
      </c>
      <c r="C7" s="78"/>
      <c r="D7" s="41">
        <f t="shared" si="0"/>
        <v>33798</v>
      </c>
      <c r="E7" s="11">
        <v>2450</v>
      </c>
      <c r="F7" s="11">
        <v>1115</v>
      </c>
      <c r="G7" s="11">
        <v>1470</v>
      </c>
      <c r="H7" s="11">
        <v>1613</v>
      </c>
      <c r="I7" s="11">
        <v>1420</v>
      </c>
      <c r="J7" s="11">
        <v>1420</v>
      </c>
      <c r="K7" s="11">
        <v>1300</v>
      </c>
      <c r="L7" s="11">
        <v>1045</v>
      </c>
      <c r="M7" s="11">
        <v>1160</v>
      </c>
      <c r="N7" s="11">
        <v>2490</v>
      </c>
      <c r="O7" s="11">
        <v>1600</v>
      </c>
      <c r="P7" s="11">
        <v>951</v>
      </c>
      <c r="Q7" s="11">
        <v>910</v>
      </c>
      <c r="R7" s="11">
        <v>1120</v>
      </c>
      <c r="S7" s="11">
        <v>1220</v>
      </c>
      <c r="T7" s="11">
        <v>845</v>
      </c>
      <c r="U7" s="11">
        <v>1070</v>
      </c>
      <c r="V7" s="11">
        <v>1685</v>
      </c>
      <c r="W7" s="11">
        <v>900</v>
      </c>
      <c r="X7" s="11">
        <v>966</v>
      </c>
      <c r="Y7" s="11">
        <v>730</v>
      </c>
      <c r="Z7" s="11">
        <v>785</v>
      </c>
      <c r="AA7" s="11">
        <v>1200</v>
      </c>
      <c r="AB7" s="11">
        <v>1176</v>
      </c>
      <c r="AC7" s="11">
        <v>910</v>
      </c>
      <c r="AD7" s="11">
        <v>685</v>
      </c>
      <c r="AE7" s="11">
        <v>880</v>
      </c>
      <c r="AF7" s="11">
        <v>682</v>
      </c>
      <c r="AG7" s="11">
        <v>620</v>
      </c>
      <c r="AH7" s="11">
        <v>745</v>
      </c>
      <c r="AI7" s="11">
        <v>1480</v>
      </c>
    </row>
    <row r="8" spans="1:35" s="10" customFormat="1">
      <c r="A8" s="82"/>
      <c r="B8" s="78" t="s">
        <v>1</v>
      </c>
      <c r="C8" s="78"/>
      <c r="D8" s="41">
        <f t="shared" si="0"/>
        <v>37954</v>
      </c>
      <c r="E8" s="11">
        <v>2504</v>
      </c>
      <c r="F8" s="11">
        <v>1190</v>
      </c>
      <c r="G8" s="11">
        <v>1890</v>
      </c>
      <c r="H8" s="11">
        <v>1730</v>
      </c>
      <c r="I8" s="11">
        <v>1521</v>
      </c>
      <c r="J8" s="11">
        <v>790</v>
      </c>
      <c r="K8" s="11">
        <v>1240</v>
      </c>
      <c r="L8" s="11">
        <v>1510</v>
      </c>
      <c r="M8" s="11">
        <v>1753</v>
      </c>
      <c r="N8" s="11">
        <v>2120</v>
      </c>
      <c r="O8" s="11">
        <v>1510</v>
      </c>
      <c r="P8" s="11">
        <v>1430</v>
      </c>
      <c r="Q8" s="11">
        <v>1387</v>
      </c>
      <c r="R8" s="11">
        <v>550</v>
      </c>
      <c r="S8" s="11">
        <v>900</v>
      </c>
      <c r="T8" s="11">
        <v>1430</v>
      </c>
      <c r="U8" s="11">
        <v>1698</v>
      </c>
      <c r="V8" s="11">
        <v>1590</v>
      </c>
      <c r="W8" s="11">
        <v>1835</v>
      </c>
      <c r="X8" s="11">
        <v>1360</v>
      </c>
      <c r="Y8" s="11">
        <v>1201</v>
      </c>
      <c r="Z8" s="11">
        <v>435</v>
      </c>
      <c r="AA8" s="11">
        <v>870</v>
      </c>
      <c r="AB8" s="11">
        <v>1420</v>
      </c>
      <c r="AC8" s="11">
        <v>1200</v>
      </c>
      <c r="AD8" s="11">
        <v>700</v>
      </c>
      <c r="AE8" s="11">
        <v>870</v>
      </c>
      <c r="AF8" s="11">
        <v>1320</v>
      </c>
      <c r="AG8" s="11">
        <v>1035</v>
      </c>
      <c r="AH8" s="11">
        <v>1123</v>
      </c>
      <c r="AI8" s="11">
        <v>995</v>
      </c>
    </row>
    <row r="9" spans="1:35" s="10" customFormat="1">
      <c r="A9" s="82"/>
      <c r="B9" s="78" t="s">
        <v>53</v>
      </c>
      <c r="C9" s="78"/>
      <c r="D9" s="41">
        <f t="shared" si="0"/>
        <v>44802</v>
      </c>
      <c r="E9" s="11">
        <v>2010</v>
      </c>
      <c r="F9" s="11">
        <v>1109</v>
      </c>
      <c r="G9" s="11">
        <v>2155</v>
      </c>
      <c r="H9" s="11">
        <v>3035</v>
      </c>
      <c r="I9" s="11">
        <v>1172</v>
      </c>
      <c r="J9" s="11">
        <v>450</v>
      </c>
      <c r="K9" s="11">
        <v>1905</v>
      </c>
      <c r="L9" s="11">
        <v>2591</v>
      </c>
      <c r="M9" s="11">
        <v>1271</v>
      </c>
      <c r="N9" s="11">
        <v>1900</v>
      </c>
      <c r="O9" s="11">
        <v>2115</v>
      </c>
      <c r="P9" s="11">
        <v>2581</v>
      </c>
      <c r="Q9" s="11">
        <v>946</v>
      </c>
      <c r="R9" s="11">
        <v>920</v>
      </c>
      <c r="S9" s="11">
        <v>1835</v>
      </c>
      <c r="T9" s="11">
        <v>2447</v>
      </c>
      <c r="U9" s="11">
        <v>1014</v>
      </c>
      <c r="V9" s="11">
        <v>1879</v>
      </c>
      <c r="W9" s="11">
        <v>80</v>
      </c>
      <c r="X9" s="11">
        <v>2441</v>
      </c>
      <c r="Y9" s="11">
        <v>845</v>
      </c>
      <c r="Z9" s="11">
        <v>819</v>
      </c>
      <c r="AA9" s="11">
        <v>1525</v>
      </c>
      <c r="AB9" s="11">
        <v>2785</v>
      </c>
      <c r="AC9" s="11">
        <v>755</v>
      </c>
      <c r="AD9" s="11">
        <v>824</v>
      </c>
      <c r="AE9" s="11">
        <v>1455</v>
      </c>
      <c r="AF9" s="11">
        <v>1938</v>
      </c>
      <c r="AG9" s="11">
        <v>703</v>
      </c>
      <c r="AH9" s="11">
        <v>586</v>
      </c>
      <c r="AI9" s="11">
        <v>1845</v>
      </c>
    </row>
    <row r="10" spans="1:35" s="10" customFormat="1">
      <c r="A10" s="82"/>
      <c r="B10" s="78" t="s">
        <v>39</v>
      </c>
      <c r="C10" s="78"/>
      <c r="D10" s="41">
        <f t="shared" si="0"/>
        <v>425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55</v>
      </c>
      <c r="P10" s="11"/>
      <c r="Q10" s="11">
        <v>60</v>
      </c>
      <c r="R10" s="11">
        <v>40</v>
      </c>
      <c r="S10" s="11">
        <v>30</v>
      </c>
      <c r="T10" s="11"/>
      <c r="U10" s="11">
        <v>80</v>
      </c>
      <c r="V10" s="11">
        <v>110</v>
      </c>
      <c r="W10" s="11"/>
      <c r="X10" s="11"/>
      <c r="Y10" s="11"/>
      <c r="Z10" s="11"/>
      <c r="AA10" s="11">
        <v>50</v>
      </c>
      <c r="AB10" s="11"/>
      <c r="AC10" s="11"/>
      <c r="AD10" s="11"/>
      <c r="AE10" s="11"/>
      <c r="AF10" s="11"/>
      <c r="AG10" s="11"/>
      <c r="AH10" s="11"/>
      <c r="AI10" s="11"/>
    </row>
    <row r="11" spans="1:35" s="10" customFormat="1">
      <c r="A11" s="82"/>
      <c r="B11" s="78" t="s">
        <v>61</v>
      </c>
      <c r="C11" s="78"/>
      <c r="D11" s="41">
        <f t="shared" si="0"/>
        <v>40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>
        <v>23</v>
      </c>
      <c r="P11" s="11"/>
      <c r="Q11" s="11"/>
      <c r="R11" s="11"/>
      <c r="S11" s="11"/>
      <c r="T11" s="11"/>
      <c r="U11" s="11"/>
      <c r="V11" s="11">
        <v>14</v>
      </c>
      <c r="W11" s="11"/>
      <c r="X11" s="11"/>
      <c r="Y11" s="11"/>
      <c r="Z11" s="11">
        <v>3</v>
      </c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s="10" customFormat="1">
      <c r="A12" s="82"/>
      <c r="B12" s="78" t="s">
        <v>59</v>
      </c>
      <c r="C12" s="78"/>
      <c r="D12" s="41">
        <f t="shared" si="0"/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s="10" customFormat="1">
      <c r="A13" s="82"/>
      <c r="B13" s="78" t="s">
        <v>64</v>
      </c>
      <c r="C13" s="78"/>
      <c r="D13" s="41">
        <f t="shared" si="0"/>
        <v>0</v>
      </c>
      <c r="E13" s="76"/>
      <c r="F13" s="11"/>
      <c r="G13" s="11"/>
      <c r="H13" s="11"/>
      <c r="I13" s="76"/>
      <c r="J13" s="76"/>
      <c r="K13" s="76"/>
      <c r="L13" s="76"/>
      <c r="M13" s="11"/>
      <c r="N13" s="11"/>
      <c r="O13" s="11"/>
      <c r="P13" s="76"/>
      <c r="Q13" s="76"/>
      <c r="R13" s="76"/>
      <c r="S13" s="76"/>
      <c r="T13" s="11"/>
      <c r="U13" s="11"/>
      <c r="V13" s="11"/>
      <c r="W13" s="76"/>
      <c r="X13" s="76"/>
      <c r="Y13" s="76"/>
      <c r="Z13" s="76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s="10" customFormat="1">
      <c r="A14" s="82"/>
      <c r="B14" s="78" t="s">
        <v>40</v>
      </c>
      <c r="C14" s="78"/>
      <c r="D14" s="41">
        <f t="shared" si="0"/>
        <v>0</v>
      </c>
      <c r="E14" s="76"/>
      <c r="F14" s="11"/>
      <c r="G14" s="11"/>
      <c r="H14" s="11"/>
      <c r="I14" s="76"/>
      <c r="J14" s="76"/>
      <c r="K14" s="76"/>
      <c r="L14" s="76"/>
      <c r="M14" s="11"/>
      <c r="N14" s="11"/>
      <c r="O14" s="11"/>
      <c r="P14" s="76"/>
      <c r="Q14" s="76"/>
      <c r="R14" s="76"/>
      <c r="S14" s="76"/>
      <c r="T14" s="11"/>
      <c r="U14" s="11"/>
      <c r="V14" s="11"/>
      <c r="W14" s="76"/>
      <c r="X14" s="76"/>
      <c r="Y14" s="76"/>
      <c r="Z14" s="76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s="10" customFormat="1">
      <c r="A15" s="82"/>
      <c r="B15" s="78" t="s">
        <v>13</v>
      </c>
      <c r="C15" s="78"/>
      <c r="D15" s="41">
        <f t="shared" si="0"/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s="10" customFormat="1">
      <c r="A16" s="82"/>
      <c r="B16" s="78" t="s">
        <v>44</v>
      </c>
      <c r="C16" s="78"/>
      <c r="D16" s="41">
        <f t="shared" si="0"/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6" s="10" customFormat="1">
      <c r="A17" s="82"/>
      <c r="B17" s="78" t="s">
        <v>57</v>
      </c>
      <c r="C17" s="78"/>
      <c r="D17" s="41">
        <f t="shared" si="0"/>
        <v>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6" s="10" customFormat="1">
      <c r="A18" s="82"/>
      <c r="B18" s="78" t="s">
        <v>35</v>
      </c>
      <c r="C18" s="78"/>
      <c r="D18" s="41">
        <f t="shared" si="0"/>
        <v>67283</v>
      </c>
      <c r="E18" s="11">
        <v>3638</v>
      </c>
      <c r="F18" s="11">
        <v>1785</v>
      </c>
      <c r="G18" s="11">
        <v>3010</v>
      </c>
      <c r="H18" s="11">
        <v>3588</v>
      </c>
      <c r="I18" s="11">
        <v>1984</v>
      </c>
      <c r="J18" s="11">
        <v>1555</v>
      </c>
      <c r="K18" s="11">
        <v>2280</v>
      </c>
      <c r="L18" s="11">
        <v>2743</v>
      </c>
      <c r="M18" s="11">
        <v>2259</v>
      </c>
      <c r="N18" s="11">
        <v>4620</v>
      </c>
      <c r="O18" s="11">
        <v>2530</v>
      </c>
      <c r="P18" s="11">
        <v>2625</v>
      </c>
      <c r="Q18" s="11">
        <v>2018</v>
      </c>
      <c r="R18" s="11">
        <v>2135</v>
      </c>
      <c r="S18" s="11">
        <v>1940</v>
      </c>
      <c r="T18" s="11">
        <v>2749</v>
      </c>
      <c r="U18" s="11">
        <v>3775</v>
      </c>
      <c r="V18" s="11">
        <v>2655</v>
      </c>
      <c r="W18" s="11">
        <v>1940</v>
      </c>
      <c r="X18" s="11">
        <v>2345</v>
      </c>
      <c r="Y18" s="11">
        <v>1168</v>
      </c>
      <c r="Z18" s="11">
        <v>1500</v>
      </c>
      <c r="AA18" s="11">
        <v>1920</v>
      </c>
      <c r="AB18" s="11">
        <v>3036</v>
      </c>
      <c r="AC18" s="11">
        <v>2309</v>
      </c>
      <c r="AD18" s="11">
        <v>1385</v>
      </c>
      <c r="AE18" s="11">
        <v>1700</v>
      </c>
      <c r="AF18" s="11">
        <v>2091</v>
      </c>
      <c r="AG18" s="11">
        <v>1217</v>
      </c>
      <c r="AH18" s="11">
        <v>1425</v>
      </c>
      <c r="AI18" s="11">
        <v>2165</v>
      </c>
    </row>
    <row r="19" spans="1:36" s="10" customFormat="1">
      <c r="A19" s="82"/>
      <c r="B19" s="78" t="s">
        <v>10</v>
      </c>
      <c r="C19" s="78"/>
      <c r="D19" s="41">
        <f t="shared" si="0"/>
        <v>61</v>
      </c>
      <c r="E19" s="11">
        <v>25</v>
      </c>
      <c r="F19" s="11"/>
      <c r="G19" s="11"/>
      <c r="H19" s="11"/>
      <c r="I19" s="11">
        <v>4</v>
      </c>
      <c r="J19" s="11">
        <v>4</v>
      </c>
      <c r="K19" s="11"/>
      <c r="L19" s="11"/>
      <c r="M19" s="11">
        <v>10</v>
      </c>
      <c r="N19" s="11"/>
      <c r="O19" s="11"/>
      <c r="P19" s="11"/>
      <c r="Q19" s="11"/>
      <c r="R19" s="11"/>
      <c r="S19" s="11"/>
      <c r="T19" s="11"/>
      <c r="U19" s="11">
        <v>8</v>
      </c>
      <c r="V19" s="11"/>
      <c r="W19" s="11"/>
      <c r="X19" s="11"/>
      <c r="Y19" s="11"/>
      <c r="Z19" s="11"/>
      <c r="AA19" s="11"/>
      <c r="AB19" s="11"/>
      <c r="AC19" s="11">
        <v>10</v>
      </c>
      <c r="AD19" s="11"/>
      <c r="AE19" s="11"/>
      <c r="AF19" s="11"/>
      <c r="AG19" s="11"/>
      <c r="AH19" s="11"/>
      <c r="AI19" s="11"/>
    </row>
    <row r="20" spans="1:36" s="10" customFormat="1">
      <c r="A20" s="82"/>
      <c r="B20" s="78" t="s">
        <v>15</v>
      </c>
      <c r="C20" s="78"/>
      <c r="D20" s="41">
        <f t="shared" si="0"/>
        <v>15720</v>
      </c>
      <c r="E20" s="11">
        <v>120</v>
      </c>
      <c r="F20" s="11">
        <v>385</v>
      </c>
      <c r="G20" s="11">
        <v>2115</v>
      </c>
      <c r="H20" s="11"/>
      <c r="I20" s="11">
        <v>15</v>
      </c>
      <c r="J20" s="11">
        <v>75</v>
      </c>
      <c r="K20" s="11">
        <v>1615</v>
      </c>
      <c r="L20" s="11"/>
      <c r="M20" s="11">
        <v>50</v>
      </c>
      <c r="N20" s="11">
        <v>510</v>
      </c>
      <c r="O20" s="11">
        <v>1735</v>
      </c>
      <c r="P20" s="11"/>
      <c r="Q20" s="11">
        <v>10</v>
      </c>
      <c r="R20" s="11">
        <v>170</v>
      </c>
      <c r="S20" s="11">
        <v>1705</v>
      </c>
      <c r="T20" s="11"/>
      <c r="U20" s="11">
        <v>80</v>
      </c>
      <c r="V20" s="11">
        <v>920</v>
      </c>
      <c r="W20" s="11">
        <v>1705</v>
      </c>
      <c r="X20" s="11"/>
      <c r="Y20" s="11">
        <v>15</v>
      </c>
      <c r="Z20" s="11">
        <v>485</v>
      </c>
      <c r="AA20" s="11">
        <v>1685</v>
      </c>
      <c r="AB20" s="11"/>
      <c r="AC20" s="11">
        <v>160</v>
      </c>
      <c r="AD20" s="11">
        <v>660</v>
      </c>
      <c r="AE20" s="11">
        <v>1505</v>
      </c>
      <c r="AF20" s="11"/>
      <c r="AG20" s="11">
        <v>15</v>
      </c>
      <c r="AH20" s="11"/>
      <c r="AI20" s="11">
        <v>1655</v>
      </c>
    </row>
    <row r="21" spans="1:36" s="10" customFormat="1">
      <c r="A21" s="82"/>
      <c r="B21" s="78" t="s">
        <v>36</v>
      </c>
      <c r="C21" s="78"/>
      <c r="D21" s="41">
        <f t="shared" si="0"/>
        <v>547</v>
      </c>
      <c r="E21" s="11">
        <v>80</v>
      </c>
      <c r="F21" s="11"/>
      <c r="G21" s="11"/>
      <c r="H21" s="11">
        <v>50</v>
      </c>
      <c r="I21" s="11"/>
      <c r="J21" s="11"/>
      <c r="K21" s="11"/>
      <c r="L21" s="11">
        <v>50</v>
      </c>
      <c r="M21" s="11"/>
      <c r="N21" s="11">
        <v>42</v>
      </c>
      <c r="O21" s="11"/>
      <c r="P21" s="11">
        <v>50</v>
      </c>
      <c r="Q21" s="11"/>
      <c r="R21" s="11">
        <v>30</v>
      </c>
      <c r="S21" s="11"/>
      <c r="T21" s="11">
        <v>50</v>
      </c>
      <c r="U21" s="11">
        <v>45</v>
      </c>
      <c r="V21" s="77"/>
      <c r="W21" s="11"/>
      <c r="X21" s="11">
        <v>50</v>
      </c>
      <c r="Y21" s="11"/>
      <c r="Z21" s="11"/>
      <c r="AA21" s="11"/>
      <c r="AB21" s="11">
        <v>50</v>
      </c>
      <c r="AC21" s="11"/>
      <c r="AD21" s="11"/>
      <c r="AE21" s="11"/>
      <c r="AF21" s="11">
        <v>50</v>
      </c>
      <c r="AG21" s="11"/>
      <c r="AH21" s="11">
        <v>20</v>
      </c>
      <c r="AI21" s="11"/>
    </row>
    <row r="22" spans="1:36" s="10" customFormat="1">
      <c r="A22" s="82"/>
      <c r="B22" s="78" t="s">
        <v>58</v>
      </c>
      <c r="C22" s="78"/>
      <c r="D22" s="41">
        <f t="shared" si="0"/>
        <v>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83" t="s">
        <v>89</v>
      </c>
    </row>
    <row r="23" spans="1:36" s="10" customFormat="1">
      <c r="A23" s="81" t="s">
        <v>18</v>
      </c>
      <c r="B23" s="81"/>
      <c r="C23" s="81"/>
      <c r="D23" s="41">
        <f t="shared" si="0"/>
        <v>209376</v>
      </c>
      <c r="E23" s="12">
        <f t="shared" ref="E23:AH23" si="1">SUM(E6:E22)</f>
        <v>10827</v>
      </c>
      <c r="F23" s="41">
        <f t="shared" si="1"/>
        <v>5809</v>
      </c>
      <c r="G23" s="41">
        <f t="shared" si="1"/>
        <v>10640</v>
      </c>
      <c r="H23" s="41">
        <f t="shared" si="1"/>
        <v>10646</v>
      </c>
      <c r="I23" s="41">
        <f t="shared" si="1"/>
        <v>6116</v>
      </c>
      <c r="J23" s="41">
        <f t="shared" si="1"/>
        <v>4374</v>
      </c>
      <c r="K23" s="41">
        <f t="shared" si="1"/>
        <v>8340</v>
      </c>
      <c r="L23" s="41">
        <f t="shared" si="1"/>
        <v>8371</v>
      </c>
      <c r="M23" s="41">
        <f t="shared" si="1"/>
        <v>6503</v>
      </c>
      <c r="N23" s="41">
        <f t="shared" si="1"/>
        <v>11882</v>
      </c>
      <c r="O23" s="41">
        <f t="shared" si="1"/>
        <v>9568</v>
      </c>
      <c r="P23" s="41">
        <f t="shared" si="1"/>
        <v>10027</v>
      </c>
      <c r="Q23" s="41">
        <f t="shared" si="1"/>
        <v>5541</v>
      </c>
      <c r="R23" s="41">
        <f t="shared" si="1"/>
        <v>5085</v>
      </c>
      <c r="S23" s="41">
        <f t="shared" si="1"/>
        <v>7630</v>
      </c>
      <c r="T23" s="41">
        <f t="shared" si="1"/>
        <v>7822</v>
      </c>
      <c r="U23" s="41">
        <f t="shared" si="1"/>
        <v>8220</v>
      </c>
      <c r="V23" s="41">
        <f t="shared" si="1"/>
        <v>9088</v>
      </c>
      <c r="W23" s="41">
        <f t="shared" si="1"/>
        <v>7680</v>
      </c>
      <c r="X23" s="41">
        <f t="shared" si="1"/>
        <v>7554</v>
      </c>
      <c r="Y23" s="41">
        <f t="shared" si="1"/>
        <v>4269</v>
      </c>
      <c r="Z23" s="41">
        <f t="shared" si="1"/>
        <v>4237</v>
      </c>
      <c r="AA23" s="41">
        <f t="shared" si="1"/>
        <v>7250</v>
      </c>
      <c r="AB23" s="41">
        <f t="shared" si="1"/>
        <v>8911</v>
      </c>
      <c r="AC23" s="13">
        <f t="shared" si="1"/>
        <v>5674</v>
      </c>
      <c r="AD23" s="41">
        <f t="shared" si="1"/>
        <v>4489</v>
      </c>
      <c r="AE23" s="41">
        <f t="shared" si="1"/>
        <v>6410</v>
      </c>
      <c r="AF23" s="41">
        <f t="shared" si="1"/>
        <v>6413</v>
      </c>
      <c r="AG23" s="41">
        <f t="shared" si="1"/>
        <v>3860</v>
      </c>
      <c r="AH23" s="41">
        <f t="shared" si="1"/>
        <v>4219</v>
      </c>
      <c r="AI23" s="41">
        <f>SUM(AI6:AI22)</f>
        <v>8140</v>
      </c>
      <c r="AJ23" s="84">
        <f>D23/31</f>
        <v>6754.0645161290322</v>
      </c>
    </row>
    <row r="24" spans="1:36" ht="27">
      <c r="A24" s="82" t="s">
        <v>2</v>
      </c>
      <c r="B24" s="82" t="s">
        <v>21</v>
      </c>
      <c r="C24" s="39" t="s">
        <v>55</v>
      </c>
      <c r="D24" s="38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6" ht="40.5">
      <c r="A25" s="82"/>
      <c r="B25" s="82"/>
      <c r="C25" s="39" t="s">
        <v>0</v>
      </c>
      <c r="D25" s="38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ht="27">
      <c r="A26" s="82"/>
      <c r="B26" s="82"/>
      <c r="C26" s="39" t="s">
        <v>62</v>
      </c>
      <c r="D26" s="38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6" ht="27">
      <c r="A27" s="82"/>
      <c r="B27" s="82"/>
      <c r="C27" s="39" t="s">
        <v>73</v>
      </c>
      <c r="D27" s="38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6" ht="27">
      <c r="A28" s="82"/>
      <c r="B28" s="82"/>
      <c r="C28" s="39" t="s">
        <v>49</v>
      </c>
      <c r="D28" s="38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6" ht="27">
      <c r="A29" s="82"/>
      <c r="B29" s="82"/>
      <c r="C29" s="39" t="s">
        <v>47</v>
      </c>
      <c r="D29" s="38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6" ht="27">
      <c r="A30" s="82"/>
      <c r="B30" s="82"/>
      <c r="C30" s="39" t="s">
        <v>66</v>
      </c>
      <c r="D30" s="38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6" ht="40.5">
      <c r="A31" s="82"/>
      <c r="B31" s="82"/>
      <c r="C31" s="39" t="s">
        <v>50</v>
      </c>
      <c r="D31" s="38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6">
      <c r="A32" s="82"/>
      <c r="B32" s="82"/>
      <c r="C32" s="39" t="s">
        <v>30</v>
      </c>
      <c r="D32" s="38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ht="27">
      <c r="A33" s="82"/>
      <c r="B33" s="82"/>
      <c r="C33" s="39" t="s">
        <v>54</v>
      </c>
      <c r="D33" s="38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ht="40.5">
      <c r="A34" s="82"/>
      <c r="B34" s="82"/>
      <c r="C34" s="39" t="s">
        <v>4</v>
      </c>
      <c r="D34" s="38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ht="27">
      <c r="A35" s="82"/>
      <c r="B35" s="82" t="s">
        <v>19</v>
      </c>
      <c r="C35" s="39" t="s">
        <v>67</v>
      </c>
      <c r="D35" s="38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ht="27">
      <c r="A36" s="82"/>
      <c r="B36" s="82"/>
      <c r="C36" s="39" t="s">
        <v>46</v>
      </c>
      <c r="D36" s="38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>
      <c r="A37" s="82"/>
      <c r="B37" s="82"/>
      <c r="C37" s="39" t="s">
        <v>29</v>
      </c>
      <c r="D37" s="38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>
      <c r="A38" s="82"/>
      <c r="B38" s="82"/>
      <c r="C38" s="39" t="s">
        <v>74</v>
      </c>
      <c r="D38" s="38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>
      <c r="A39" s="82"/>
      <c r="B39" s="82"/>
      <c r="C39" s="39" t="s">
        <v>27</v>
      </c>
      <c r="D39" s="38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ht="40.5">
      <c r="A40" s="82"/>
      <c r="B40" s="82" t="s">
        <v>43</v>
      </c>
      <c r="C40" s="39" t="s">
        <v>48</v>
      </c>
      <c r="D40" s="38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ht="27">
      <c r="A41" s="82"/>
      <c r="B41" s="82"/>
      <c r="C41" s="39" t="s">
        <v>75</v>
      </c>
      <c r="D41" s="38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ht="27">
      <c r="A42" s="82"/>
      <c r="B42" s="82"/>
      <c r="C42" s="39" t="s">
        <v>56</v>
      </c>
      <c r="D42" s="38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ht="27">
      <c r="A43" s="82"/>
      <c r="B43" s="82"/>
      <c r="C43" s="39" t="s">
        <v>68</v>
      </c>
      <c r="D43" s="38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ht="40.5">
      <c r="A44" s="82"/>
      <c r="B44" s="82"/>
      <c r="C44" s="39" t="s">
        <v>70</v>
      </c>
      <c r="D44" s="38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ht="27">
      <c r="A45" s="82"/>
      <c r="B45" s="82"/>
      <c r="C45" s="39" t="s">
        <v>51</v>
      </c>
      <c r="D45" s="38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ht="40.5">
      <c r="A46" s="82"/>
      <c r="B46" s="82" t="s">
        <v>16</v>
      </c>
      <c r="C46" s="39" t="s">
        <v>72</v>
      </c>
      <c r="D46" s="38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ht="27">
      <c r="A47" s="82"/>
      <c r="B47" s="82"/>
      <c r="C47" s="39" t="s">
        <v>60</v>
      </c>
      <c r="D47" s="38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>
      <c r="A48" s="79" t="s">
        <v>18</v>
      </c>
      <c r="B48" s="79"/>
      <c r="C48" s="79"/>
      <c r="D48" s="38">
        <f t="shared" si="0"/>
        <v>0</v>
      </c>
      <c r="E48" s="38">
        <f t="shared" ref="E48:AH48" si="2">SUM(E31:E47)</f>
        <v>0</v>
      </c>
      <c r="F48" s="38">
        <f t="shared" si="2"/>
        <v>0</v>
      </c>
      <c r="G48" s="38">
        <f t="shared" si="2"/>
        <v>0</v>
      </c>
      <c r="H48" s="38">
        <f t="shared" si="2"/>
        <v>0</v>
      </c>
      <c r="I48" s="38">
        <f t="shared" si="2"/>
        <v>0</v>
      </c>
      <c r="J48" s="38">
        <f t="shared" si="2"/>
        <v>0</v>
      </c>
      <c r="K48" s="38">
        <f t="shared" si="2"/>
        <v>0</v>
      </c>
      <c r="L48" s="38">
        <f t="shared" si="2"/>
        <v>0</v>
      </c>
      <c r="M48" s="38">
        <f t="shared" si="2"/>
        <v>0</v>
      </c>
      <c r="N48" s="38">
        <f t="shared" si="2"/>
        <v>0</v>
      </c>
      <c r="O48" s="38">
        <f t="shared" si="2"/>
        <v>0</v>
      </c>
      <c r="P48" s="38">
        <f t="shared" si="2"/>
        <v>0</v>
      </c>
      <c r="Q48" s="38">
        <f t="shared" si="2"/>
        <v>0</v>
      </c>
      <c r="R48" s="38">
        <f t="shared" si="2"/>
        <v>0</v>
      </c>
      <c r="S48" s="38">
        <f t="shared" si="2"/>
        <v>0</v>
      </c>
      <c r="T48" s="38">
        <f t="shared" si="2"/>
        <v>0</v>
      </c>
      <c r="U48" s="38">
        <f t="shared" si="2"/>
        <v>0</v>
      </c>
      <c r="V48" s="38">
        <f t="shared" si="2"/>
        <v>0</v>
      </c>
      <c r="W48" s="38">
        <f t="shared" si="2"/>
        <v>0</v>
      </c>
      <c r="X48" s="38">
        <f t="shared" si="2"/>
        <v>0</v>
      </c>
      <c r="Y48" s="38">
        <f t="shared" si="2"/>
        <v>0</v>
      </c>
      <c r="Z48" s="38">
        <f t="shared" si="2"/>
        <v>0</v>
      </c>
      <c r="AA48" s="38">
        <f t="shared" si="2"/>
        <v>0</v>
      </c>
      <c r="AB48" s="38">
        <f t="shared" si="2"/>
        <v>0</v>
      </c>
      <c r="AC48" s="38">
        <f t="shared" si="2"/>
        <v>0</v>
      </c>
      <c r="AD48" s="38">
        <f t="shared" si="2"/>
        <v>0</v>
      </c>
      <c r="AE48" s="38">
        <f t="shared" si="2"/>
        <v>0</v>
      </c>
      <c r="AF48" s="38">
        <f t="shared" si="2"/>
        <v>0</v>
      </c>
      <c r="AG48" s="38">
        <f t="shared" si="2"/>
        <v>0</v>
      </c>
      <c r="AH48" s="38">
        <f t="shared" si="2"/>
        <v>0</v>
      </c>
      <c r="AI48" s="38">
        <f>SUM(AI31:AI47)</f>
        <v>0</v>
      </c>
    </row>
    <row r="49" spans="1:35">
      <c r="A49" s="80" t="s">
        <v>25</v>
      </c>
      <c r="B49" s="80"/>
      <c r="C49" s="80"/>
      <c r="D49" s="40">
        <f t="shared" si="0"/>
        <v>209376</v>
      </c>
      <c r="E49" s="40">
        <f t="shared" ref="E49:AH49" si="3">SUM(E23,E48)</f>
        <v>10827</v>
      </c>
      <c r="F49" s="40">
        <f t="shared" si="3"/>
        <v>5809</v>
      </c>
      <c r="G49" s="40">
        <f t="shared" si="3"/>
        <v>10640</v>
      </c>
      <c r="H49" s="40">
        <f t="shared" si="3"/>
        <v>10646</v>
      </c>
      <c r="I49" s="40">
        <f t="shared" si="3"/>
        <v>6116</v>
      </c>
      <c r="J49" s="40">
        <f t="shared" si="3"/>
        <v>4374</v>
      </c>
      <c r="K49" s="40">
        <f t="shared" si="3"/>
        <v>8340</v>
      </c>
      <c r="L49" s="40">
        <f t="shared" si="3"/>
        <v>8371</v>
      </c>
      <c r="M49" s="40">
        <f t="shared" si="3"/>
        <v>6503</v>
      </c>
      <c r="N49" s="40">
        <f t="shared" si="3"/>
        <v>11882</v>
      </c>
      <c r="O49" s="40">
        <f t="shared" si="3"/>
        <v>9568</v>
      </c>
      <c r="P49" s="40">
        <f t="shared" si="3"/>
        <v>10027</v>
      </c>
      <c r="Q49" s="40">
        <f t="shared" si="3"/>
        <v>5541</v>
      </c>
      <c r="R49" s="40">
        <f t="shared" si="3"/>
        <v>5085</v>
      </c>
      <c r="S49" s="40">
        <f t="shared" si="3"/>
        <v>7630</v>
      </c>
      <c r="T49" s="40">
        <f t="shared" si="3"/>
        <v>7822</v>
      </c>
      <c r="U49" s="40">
        <f t="shared" si="3"/>
        <v>8220</v>
      </c>
      <c r="V49" s="40">
        <f t="shared" si="3"/>
        <v>9088</v>
      </c>
      <c r="W49" s="40">
        <f t="shared" si="3"/>
        <v>7680</v>
      </c>
      <c r="X49" s="40">
        <f t="shared" si="3"/>
        <v>7554</v>
      </c>
      <c r="Y49" s="40">
        <f t="shared" si="3"/>
        <v>4269</v>
      </c>
      <c r="Z49" s="40">
        <f t="shared" si="3"/>
        <v>4237</v>
      </c>
      <c r="AA49" s="40">
        <f t="shared" si="3"/>
        <v>7250</v>
      </c>
      <c r="AB49" s="40">
        <f t="shared" si="3"/>
        <v>8911</v>
      </c>
      <c r="AC49" s="40">
        <f t="shared" si="3"/>
        <v>5674</v>
      </c>
      <c r="AD49" s="40">
        <f t="shared" si="3"/>
        <v>4489</v>
      </c>
      <c r="AE49" s="40">
        <f t="shared" si="3"/>
        <v>6410</v>
      </c>
      <c r="AF49" s="40">
        <f t="shared" si="3"/>
        <v>6413</v>
      </c>
      <c r="AG49" s="40">
        <f t="shared" si="3"/>
        <v>3860</v>
      </c>
      <c r="AH49" s="40">
        <f t="shared" si="3"/>
        <v>4219</v>
      </c>
      <c r="AI49" s="40">
        <f>SUM(AI23,AI48)</f>
        <v>8140</v>
      </c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</sheetData>
  <mergeCells count="30"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I50"/>
  <sheetViews>
    <sheetView tabSelected="1" zoomScaleNormal="100" zoomScaleSheetLayoutView="75" workbookViewId="0">
      <pane xSplit="4" ySplit="4" topLeftCell="O5" activePane="bottomRight" state="frozen"/>
      <selection pane="topRight"/>
      <selection pane="bottomLeft"/>
      <selection pane="bottomRight" activeCell="Z19" sqref="Z19"/>
    </sheetView>
  </sheetViews>
  <sheetFormatPr defaultColWidth="9" defaultRowHeight="16.5"/>
  <cols>
    <col min="1" max="4" width="9" style="1"/>
    <col min="5" max="34" width="9" style="1" bestFit="1" customWidth="1"/>
    <col min="35" max="16384" width="9" style="1"/>
  </cols>
  <sheetData>
    <row r="1" spans="1:35" ht="25.5">
      <c r="A1" s="2"/>
      <c r="B1" s="3"/>
      <c r="C1" s="3"/>
      <c r="D1" s="2"/>
      <c r="E1" s="2"/>
      <c r="F1" s="4"/>
      <c r="G1" s="3" t="s">
        <v>84</v>
      </c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>
      <c r="A3" s="79" t="s">
        <v>6</v>
      </c>
      <c r="B3" s="79"/>
      <c r="C3" s="79"/>
      <c r="D3" s="79" t="s">
        <v>32</v>
      </c>
      <c r="E3" s="64">
        <v>1</v>
      </c>
      <c r="F3" s="64">
        <v>2</v>
      </c>
      <c r="G3" s="64">
        <v>3</v>
      </c>
      <c r="H3" s="64">
        <v>4</v>
      </c>
      <c r="I3" s="64">
        <v>5</v>
      </c>
      <c r="J3" s="64">
        <v>6</v>
      </c>
      <c r="K3" s="64">
        <v>7</v>
      </c>
      <c r="L3" s="64">
        <v>8</v>
      </c>
      <c r="M3" s="64">
        <v>9</v>
      </c>
      <c r="N3" s="64">
        <v>10</v>
      </c>
      <c r="O3" s="64">
        <v>11</v>
      </c>
      <c r="P3" s="64">
        <v>12</v>
      </c>
      <c r="Q3" s="64">
        <v>13</v>
      </c>
      <c r="R3" s="64">
        <v>14</v>
      </c>
      <c r="S3" s="64">
        <v>15</v>
      </c>
      <c r="T3" s="64">
        <v>16</v>
      </c>
      <c r="U3" s="64">
        <v>17</v>
      </c>
      <c r="V3" s="64">
        <v>18</v>
      </c>
      <c r="W3" s="64">
        <v>19</v>
      </c>
      <c r="X3" s="64">
        <v>20</v>
      </c>
      <c r="Y3" s="64">
        <v>21</v>
      </c>
      <c r="Z3" s="64">
        <v>22</v>
      </c>
      <c r="AA3" s="64">
        <v>23</v>
      </c>
      <c r="AB3" s="64">
        <v>24</v>
      </c>
      <c r="AC3" s="64">
        <v>25</v>
      </c>
      <c r="AD3" s="64">
        <v>26</v>
      </c>
      <c r="AE3" s="64">
        <v>27</v>
      </c>
      <c r="AF3" s="64">
        <v>28</v>
      </c>
      <c r="AG3" s="64">
        <v>29</v>
      </c>
      <c r="AH3" s="64">
        <v>30</v>
      </c>
    </row>
    <row r="4" spans="1:35">
      <c r="A4" s="79" t="s">
        <v>3</v>
      </c>
      <c r="B4" s="79"/>
      <c r="C4" s="79"/>
      <c r="D4" s="79"/>
      <c r="E4" s="16" t="s">
        <v>31</v>
      </c>
      <c r="F4" s="16" t="s">
        <v>41</v>
      </c>
      <c r="G4" s="16" t="s">
        <v>45</v>
      </c>
      <c r="H4" s="16" t="s">
        <v>14</v>
      </c>
      <c r="I4" s="16" t="s">
        <v>34</v>
      </c>
      <c r="J4" s="16" t="s">
        <v>38</v>
      </c>
      <c r="K4" s="16" t="s">
        <v>42</v>
      </c>
      <c r="L4" s="16" t="s">
        <v>31</v>
      </c>
      <c r="M4" s="16" t="s">
        <v>41</v>
      </c>
      <c r="N4" s="16" t="s">
        <v>45</v>
      </c>
      <c r="O4" s="16" t="s">
        <v>14</v>
      </c>
      <c r="P4" s="16" t="s">
        <v>34</v>
      </c>
      <c r="Q4" s="16" t="s">
        <v>38</v>
      </c>
      <c r="R4" s="16" t="s">
        <v>42</v>
      </c>
      <c r="S4" s="16" t="s">
        <v>31</v>
      </c>
      <c r="T4" s="16" t="s">
        <v>41</v>
      </c>
      <c r="U4" s="16" t="s">
        <v>45</v>
      </c>
      <c r="V4" s="16" t="s">
        <v>14</v>
      </c>
      <c r="W4" s="16" t="s">
        <v>34</v>
      </c>
      <c r="X4" s="16" t="s">
        <v>38</v>
      </c>
      <c r="Y4" s="16" t="s">
        <v>42</v>
      </c>
      <c r="Z4" s="16" t="s">
        <v>31</v>
      </c>
      <c r="AA4" s="16" t="s">
        <v>41</v>
      </c>
      <c r="AB4" s="16" t="s">
        <v>45</v>
      </c>
      <c r="AC4" s="16" t="s">
        <v>14</v>
      </c>
      <c r="AD4" s="16" t="s">
        <v>34</v>
      </c>
      <c r="AE4" s="16" t="s">
        <v>38</v>
      </c>
      <c r="AF4" s="16" t="s">
        <v>42</v>
      </c>
      <c r="AG4" s="16" t="s">
        <v>31</v>
      </c>
      <c r="AH4" s="16" t="s">
        <v>41</v>
      </c>
    </row>
    <row r="5" spans="1:35">
      <c r="A5" s="82" t="s">
        <v>63</v>
      </c>
      <c r="B5" s="82" t="s">
        <v>65</v>
      </c>
      <c r="C5" s="82"/>
      <c r="D5" s="6"/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7" t="s">
        <v>33</v>
      </c>
      <c r="K5" s="7" t="s">
        <v>33</v>
      </c>
      <c r="L5" s="7" t="s">
        <v>33</v>
      </c>
      <c r="M5" s="7" t="s">
        <v>33</v>
      </c>
      <c r="N5" s="7" t="s">
        <v>33</v>
      </c>
      <c r="O5" s="7" t="s">
        <v>33</v>
      </c>
      <c r="P5" s="7" t="s">
        <v>28</v>
      </c>
      <c r="Q5" s="7" t="s">
        <v>33</v>
      </c>
      <c r="R5" s="7" t="s">
        <v>33</v>
      </c>
      <c r="S5" s="7" t="s">
        <v>33</v>
      </c>
      <c r="T5" s="7" t="s">
        <v>28</v>
      </c>
      <c r="U5" s="7" t="s">
        <v>12</v>
      </c>
      <c r="V5" s="7" t="s">
        <v>12</v>
      </c>
      <c r="W5" s="7" t="s">
        <v>12</v>
      </c>
      <c r="X5" s="7" t="s">
        <v>33</v>
      </c>
      <c r="Y5" s="7" t="s">
        <v>12</v>
      </c>
      <c r="Z5" s="7" t="s">
        <v>33</v>
      </c>
      <c r="AA5" s="7" t="s">
        <v>33</v>
      </c>
      <c r="AB5" s="7" t="s">
        <v>33</v>
      </c>
      <c r="AC5" s="7" t="s">
        <v>33</v>
      </c>
      <c r="AD5" s="7" t="s">
        <v>33</v>
      </c>
      <c r="AE5" s="7" t="s">
        <v>33</v>
      </c>
      <c r="AF5" s="7" t="s">
        <v>33</v>
      </c>
      <c r="AG5" s="7" t="s">
        <v>28</v>
      </c>
      <c r="AH5" s="7" t="s">
        <v>33</v>
      </c>
    </row>
    <row r="6" spans="1:35" s="10" customFormat="1">
      <c r="A6" s="82"/>
      <c r="B6" s="78" t="s">
        <v>7</v>
      </c>
      <c r="C6" s="78"/>
      <c r="D6" s="66">
        <f t="shared" ref="D6:D49" si="0">SUM(E6:AF6)</f>
        <v>6398</v>
      </c>
      <c r="E6" s="11">
        <v>361</v>
      </c>
      <c r="F6" s="11">
        <v>260</v>
      </c>
      <c r="G6" s="11">
        <v>195</v>
      </c>
      <c r="H6" s="11"/>
      <c r="I6" s="11">
        <v>458</v>
      </c>
      <c r="J6" s="11">
        <v>280</v>
      </c>
      <c r="K6" s="11">
        <v>195</v>
      </c>
      <c r="L6" s="11"/>
      <c r="M6" s="11">
        <v>359</v>
      </c>
      <c r="N6" s="11">
        <v>260</v>
      </c>
      <c r="O6" s="11">
        <v>195</v>
      </c>
      <c r="P6" s="11"/>
      <c r="Q6" s="11">
        <v>536</v>
      </c>
      <c r="R6" s="11">
        <v>280</v>
      </c>
      <c r="S6" s="11">
        <v>120</v>
      </c>
      <c r="T6" s="11"/>
      <c r="U6" s="11">
        <v>446</v>
      </c>
      <c r="V6" s="11">
        <v>330</v>
      </c>
      <c r="W6" s="11">
        <v>85</v>
      </c>
      <c r="X6" s="11">
        <v>100</v>
      </c>
      <c r="Y6" s="11">
        <v>507</v>
      </c>
      <c r="Z6" s="11">
        <v>260</v>
      </c>
      <c r="AA6" s="11">
        <v>115</v>
      </c>
      <c r="AB6" s="11">
        <v>80</v>
      </c>
      <c r="AC6" s="11">
        <v>451</v>
      </c>
      <c r="AD6" s="11">
        <v>330</v>
      </c>
      <c r="AE6" s="11">
        <v>115</v>
      </c>
      <c r="AF6" s="11">
        <v>80</v>
      </c>
      <c r="AG6" s="11">
        <v>400</v>
      </c>
      <c r="AH6" s="11">
        <v>340</v>
      </c>
    </row>
    <row r="7" spans="1:35" s="10" customFormat="1">
      <c r="A7" s="82"/>
      <c r="B7" s="78" t="s">
        <v>5</v>
      </c>
      <c r="C7" s="78"/>
      <c r="D7" s="66">
        <f t="shared" si="0"/>
        <v>20195</v>
      </c>
      <c r="E7" s="11">
        <v>363</v>
      </c>
      <c r="F7" s="11">
        <v>570</v>
      </c>
      <c r="G7" s="11">
        <v>805</v>
      </c>
      <c r="H7" s="11">
        <v>430</v>
      </c>
      <c r="I7" s="11">
        <v>514</v>
      </c>
      <c r="J7" s="11">
        <v>740</v>
      </c>
      <c r="K7" s="11">
        <v>1305</v>
      </c>
      <c r="L7" s="11">
        <v>1310</v>
      </c>
      <c r="M7" s="11">
        <v>848</v>
      </c>
      <c r="N7" s="11">
        <v>570</v>
      </c>
      <c r="O7" s="11">
        <v>805</v>
      </c>
      <c r="P7" s="11">
        <v>770</v>
      </c>
      <c r="Q7" s="11">
        <v>1185</v>
      </c>
      <c r="R7" s="11">
        <v>740</v>
      </c>
      <c r="S7" s="11">
        <v>750</v>
      </c>
      <c r="T7" s="11">
        <v>510</v>
      </c>
      <c r="U7" s="11">
        <v>885</v>
      </c>
      <c r="V7" s="11">
        <v>580</v>
      </c>
      <c r="W7" s="11">
        <v>270</v>
      </c>
      <c r="X7" s="11">
        <v>860</v>
      </c>
      <c r="Y7" s="11">
        <v>943</v>
      </c>
      <c r="Z7" s="11">
        <v>570</v>
      </c>
      <c r="AA7" s="11">
        <v>615</v>
      </c>
      <c r="AB7" s="11">
        <v>790</v>
      </c>
      <c r="AC7" s="11">
        <v>877</v>
      </c>
      <c r="AD7" s="11">
        <v>580</v>
      </c>
      <c r="AE7" s="11">
        <v>590</v>
      </c>
      <c r="AF7" s="11">
        <v>420</v>
      </c>
      <c r="AG7" s="11">
        <v>772</v>
      </c>
      <c r="AH7" s="11">
        <v>750</v>
      </c>
    </row>
    <row r="8" spans="1:35" s="10" customFormat="1">
      <c r="A8" s="82"/>
      <c r="B8" s="78" t="s">
        <v>1</v>
      </c>
      <c r="C8" s="78"/>
      <c r="D8" s="66">
        <f t="shared" si="0"/>
        <v>20789</v>
      </c>
      <c r="E8" s="11">
        <v>735</v>
      </c>
      <c r="F8" s="11">
        <v>807</v>
      </c>
      <c r="G8" s="11">
        <v>440</v>
      </c>
      <c r="H8" s="11">
        <v>385</v>
      </c>
      <c r="I8" s="11">
        <v>918</v>
      </c>
      <c r="J8" s="11">
        <v>1166</v>
      </c>
      <c r="K8" s="11">
        <v>440</v>
      </c>
      <c r="L8" s="11">
        <v>1075</v>
      </c>
      <c r="M8" s="11">
        <v>1330</v>
      </c>
      <c r="N8" s="11">
        <v>1099</v>
      </c>
      <c r="O8" s="11">
        <v>440</v>
      </c>
      <c r="P8" s="11">
        <v>625</v>
      </c>
      <c r="Q8" s="11">
        <v>1015</v>
      </c>
      <c r="R8" s="11">
        <v>1282</v>
      </c>
      <c r="S8" s="11">
        <v>480</v>
      </c>
      <c r="T8" s="11">
        <v>615</v>
      </c>
      <c r="U8" s="11">
        <v>915</v>
      </c>
      <c r="V8" s="11">
        <v>733</v>
      </c>
      <c r="W8" s="11">
        <v>280</v>
      </c>
      <c r="X8" s="11">
        <v>820</v>
      </c>
      <c r="Y8" s="11">
        <v>855</v>
      </c>
      <c r="Z8" s="11">
        <v>826</v>
      </c>
      <c r="AA8" s="11">
        <v>310</v>
      </c>
      <c r="AB8" s="11">
        <v>510</v>
      </c>
      <c r="AC8" s="11">
        <v>915</v>
      </c>
      <c r="AD8" s="11">
        <v>1073</v>
      </c>
      <c r="AE8" s="11">
        <v>310</v>
      </c>
      <c r="AF8" s="11">
        <v>390</v>
      </c>
      <c r="AG8" s="11">
        <v>855</v>
      </c>
      <c r="AH8" s="11">
        <v>977</v>
      </c>
    </row>
    <row r="9" spans="1:35" s="10" customFormat="1">
      <c r="A9" s="82"/>
      <c r="B9" s="78" t="s">
        <v>53</v>
      </c>
      <c r="C9" s="78"/>
      <c r="D9" s="66">
        <f t="shared" si="0"/>
        <v>33503</v>
      </c>
      <c r="E9" s="11">
        <v>1140</v>
      </c>
      <c r="F9" s="11">
        <v>749</v>
      </c>
      <c r="G9" s="11">
        <v>1134</v>
      </c>
      <c r="H9" s="11">
        <v>740</v>
      </c>
      <c r="I9" s="11">
        <v>1477</v>
      </c>
      <c r="J9" s="11">
        <v>1394</v>
      </c>
      <c r="K9" s="11">
        <v>1634</v>
      </c>
      <c r="L9" s="11">
        <v>1905</v>
      </c>
      <c r="M9" s="11">
        <v>2040</v>
      </c>
      <c r="N9" s="11">
        <v>1046</v>
      </c>
      <c r="O9" s="11">
        <v>1134</v>
      </c>
      <c r="P9" s="11">
        <v>1105</v>
      </c>
      <c r="Q9" s="11">
        <v>1936</v>
      </c>
      <c r="R9" s="11">
        <v>1294</v>
      </c>
      <c r="S9" s="11">
        <v>875</v>
      </c>
      <c r="T9" s="11">
        <v>1035</v>
      </c>
      <c r="U9" s="11">
        <v>1736</v>
      </c>
      <c r="V9" s="11">
        <v>1197</v>
      </c>
      <c r="W9" s="11">
        <v>254</v>
      </c>
      <c r="X9" s="11">
        <v>1435</v>
      </c>
      <c r="Y9" s="11">
        <v>1899</v>
      </c>
      <c r="Z9" s="11">
        <v>230</v>
      </c>
      <c r="AA9" s="11">
        <v>635</v>
      </c>
      <c r="AB9" s="11">
        <v>910</v>
      </c>
      <c r="AC9" s="11">
        <v>1749</v>
      </c>
      <c r="AD9" s="11">
        <v>1370</v>
      </c>
      <c r="AE9" s="11">
        <v>635</v>
      </c>
      <c r="AF9" s="11">
        <v>815</v>
      </c>
      <c r="AG9" s="11">
        <v>1685</v>
      </c>
      <c r="AH9" s="11">
        <v>1243</v>
      </c>
    </row>
    <row r="10" spans="1:35" s="10" customFormat="1">
      <c r="A10" s="82"/>
      <c r="B10" s="78" t="s">
        <v>39</v>
      </c>
      <c r="C10" s="78"/>
      <c r="D10" s="66">
        <f t="shared" si="0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>
        <v>27</v>
      </c>
      <c r="AH10" s="11"/>
    </row>
    <row r="11" spans="1:35" s="10" customFormat="1">
      <c r="A11" s="82"/>
      <c r="B11" s="78" t="s">
        <v>61</v>
      </c>
      <c r="C11" s="78"/>
      <c r="D11" s="66">
        <f t="shared" si="0"/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5" s="10" customFormat="1">
      <c r="A12" s="82"/>
      <c r="B12" s="78" t="s">
        <v>59</v>
      </c>
      <c r="C12" s="78"/>
      <c r="D12" s="66">
        <f t="shared" si="0"/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5" s="10" customFormat="1">
      <c r="A13" s="82"/>
      <c r="B13" s="78" t="s">
        <v>64</v>
      </c>
      <c r="C13" s="78"/>
      <c r="D13" s="66">
        <f t="shared" si="0"/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5" s="10" customFormat="1">
      <c r="A14" s="82"/>
      <c r="B14" s="78" t="s">
        <v>40</v>
      </c>
      <c r="C14" s="78"/>
      <c r="D14" s="66">
        <f t="shared" si="0"/>
        <v>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5" s="10" customFormat="1">
      <c r="A15" s="82"/>
      <c r="B15" s="78" t="s">
        <v>13</v>
      </c>
      <c r="C15" s="78"/>
      <c r="D15" s="66">
        <f t="shared" si="0"/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5" s="10" customFormat="1">
      <c r="A16" s="82"/>
      <c r="B16" s="78" t="s">
        <v>44</v>
      </c>
      <c r="C16" s="78"/>
      <c r="D16" s="66">
        <f t="shared" si="0"/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5" s="10" customFormat="1">
      <c r="A17" s="82"/>
      <c r="B17" s="78" t="s">
        <v>57</v>
      </c>
      <c r="C17" s="78"/>
      <c r="D17" s="66">
        <f t="shared" si="0"/>
        <v>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5" s="10" customFormat="1">
      <c r="A18" s="82"/>
      <c r="B18" s="78" t="s">
        <v>35</v>
      </c>
      <c r="C18" s="78"/>
      <c r="D18" s="66">
        <f t="shared" si="0"/>
        <v>37808</v>
      </c>
      <c r="E18" s="11">
        <v>754</v>
      </c>
      <c r="F18" s="11">
        <v>861</v>
      </c>
      <c r="G18" s="11">
        <v>1470</v>
      </c>
      <c r="H18" s="11">
        <v>815</v>
      </c>
      <c r="I18" s="11">
        <v>1252</v>
      </c>
      <c r="J18" s="11">
        <v>2149</v>
      </c>
      <c r="K18" s="11">
        <v>1870</v>
      </c>
      <c r="L18" s="11">
        <v>1855</v>
      </c>
      <c r="M18" s="11">
        <v>2282</v>
      </c>
      <c r="N18" s="11">
        <v>1139</v>
      </c>
      <c r="O18" s="11">
        <v>1470</v>
      </c>
      <c r="P18" s="11">
        <v>1015</v>
      </c>
      <c r="Q18" s="11">
        <v>2119</v>
      </c>
      <c r="R18" s="11">
        <v>1664</v>
      </c>
      <c r="S18" s="11">
        <v>1430</v>
      </c>
      <c r="T18" s="11">
        <v>940</v>
      </c>
      <c r="U18" s="11">
        <v>1972</v>
      </c>
      <c r="V18" s="11">
        <v>764</v>
      </c>
      <c r="W18" s="11">
        <v>325</v>
      </c>
      <c r="X18" s="11">
        <v>1680</v>
      </c>
      <c r="Y18" s="11">
        <v>2200</v>
      </c>
      <c r="Z18" s="11">
        <v>1041</v>
      </c>
      <c r="AA18" s="11">
        <v>725</v>
      </c>
      <c r="AB18" s="11">
        <v>1190</v>
      </c>
      <c r="AC18" s="11">
        <v>1969</v>
      </c>
      <c r="AD18" s="11">
        <v>1262</v>
      </c>
      <c r="AE18" s="11">
        <v>715</v>
      </c>
      <c r="AF18" s="11">
        <v>880</v>
      </c>
      <c r="AG18" s="11">
        <v>1814</v>
      </c>
      <c r="AH18" s="11">
        <v>1191</v>
      </c>
    </row>
    <row r="19" spans="1:35" s="10" customFormat="1">
      <c r="A19" s="82"/>
      <c r="B19" s="78" t="s">
        <v>10</v>
      </c>
      <c r="C19" s="78"/>
      <c r="D19" s="66">
        <f t="shared" si="0"/>
        <v>9</v>
      </c>
      <c r="E19" s="11"/>
      <c r="F19" s="11"/>
      <c r="G19" s="11"/>
      <c r="H19" s="11"/>
      <c r="I19" s="11"/>
      <c r="J19" s="11">
        <v>3</v>
      </c>
      <c r="K19" s="11"/>
      <c r="L19" s="11"/>
      <c r="M19" s="11"/>
      <c r="N19" s="11"/>
      <c r="O19" s="11"/>
      <c r="P19" s="11"/>
      <c r="Q19" s="11"/>
      <c r="R19" s="11">
        <v>3</v>
      </c>
      <c r="S19" s="11"/>
      <c r="T19" s="11"/>
      <c r="U19" s="11"/>
      <c r="V19" s="11">
        <v>3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5" s="10" customFormat="1">
      <c r="A20" s="82"/>
      <c r="B20" s="78" t="s">
        <v>15</v>
      </c>
      <c r="C20" s="78"/>
      <c r="D20" s="66">
        <f t="shared" si="0"/>
        <v>13100</v>
      </c>
      <c r="E20" s="11"/>
      <c r="F20" s="11">
        <v>40</v>
      </c>
      <c r="G20" s="11">
        <v>815</v>
      </c>
      <c r="H20" s="11">
        <v>715</v>
      </c>
      <c r="I20" s="11"/>
      <c r="J20" s="11">
        <v>51</v>
      </c>
      <c r="K20" s="11">
        <v>1335</v>
      </c>
      <c r="L20" s="11">
        <v>1805</v>
      </c>
      <c r="M20" s="11"/>
      <c r="N20" s="11">
        <v>50</v>
      </c>
      <c r="O20" s="11">
        <v>855</v>
      </c>
      <c r="P20" s="11">
        <v>1005</v>
      </c>
      <c r="Q20" s="11"/>
      <c r="R20" s="11">
        <v>115</v>
      </c>
      <c r="S20" s="11">
        <v>860</v>
      </c>
      <c r="T20" s="11">
        <v>850</v>
      </c>
      <c r="U20" s="11"/>
      <c r="V20" s="11">
        <v>85</v>
      </c>
      <c r="W20" s="11">
        <v>509</v>
      </c>
      <c r="X20" s="11">
        <v>1155</v>
      </c>
      <c r="Y20" s="11"/>
      <c r="Z20" s="11">
        <v>50</v>
      </c>
      <c r="AA20" s="11">
        <v>525</v>
      </c>
      <c r="AB20" s="11">
        <v>915</v>
      </c>
      <c r="AC20" s="11"/>
      <c r="AD20" s="11">
        <v>35</v>
      </c>
      <c r="AE20" s="11">
        <v>525</v>
      </c>
      <c r="AF20" s="11">
        <v>805</v>
      </c>
      <c r="AG20" s="11"/>
      <c r="AH20" s="11">
        <v>70</v>
      </c>
    </row>
    <row r="21" spans="1:35" s="10" customFormat="1">
      <c r="A21" s="82"/>
      <c r="B21" s="78" t="s">
        <v>36</v>
      </c>
      <c r="C21" s="78"/>
      <c r="D21" s="66">
        <f t="shared" si="0"/>
        <v>470</v>
      </c>
      <c r="E21" s="11">
        <v>50</v>
      </c>
      <c r="F21" s="11"/>
      <c r="G21" s="11"/>
      <c r="H21" s="11"/>
      <c r="I21" s="11">
        <v>50</v>
      </c>
      <c r="J21" s="11"/>
      <c r="K21" s="11"/>
      <c r="L21" s="11"/>
      <c r="M21" s="11">
        <v>50</v>
      </c>
      <c r="N21" s="11"/>
      <c r="O21" s="11"/>
      <c r="P21" s="11"/>
      <c r="Q21" s="11">
        <v>50</v>
      </c>
      <c r="R21" s="11"/>
      <c r="S21" s="11"/>
      <c r="T21" s="11"/>
      <c r="U21" s="11">
        <v>50</v>
      </c>
      <c r="V21" s="11">
        <v>50</v>
      </c>
      <c r="W21" s="11"/>
      <c r="X21" s="11"/>
      <c r="Y21" s="11">
        <v>50</v>
      </c>
      <c r="Z21" s="11"/>
      <c r="AA21" s="11"/>
      <c r="AB21" s="11">
        <v>55</v>
      </c>
      <c r="AC21" s="11">
        <v>50</v>
      </c>
      <c r="AD21" s="11">
        <v>15</v>
      </c>
      <c r="AE21" s="11"/>
      <c r="AF21" s="11"/>
      <c r="AG21" s="11">
        <v>50</v>
      </c>
      <c r="AH21" s="11">
        <v>28</v>
      </c>
    </row>
    <row r="22" spans="1:35" s="10" customFormat="1">
      <c r="A22" s="82"/>
      <c r="B22" s="78" t="s">
        <v>58</v>
      </c>
      <c r="C22" s="78"/>
      <c r="D22" s="66">
        <f t="shared" si="0"/>
        <v>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83" t="s">
        <v>89</v>
      </c>
    </row>
    <row r="23" spans="1:35" s="10" customFormat="1">
      <c r="A23" s="81" t="s">
        <v>18</v>
      </c>
      <c r="B23" s="81"/>
      <c r="C23" s="81"/>
      <c r="D23" s="66">
        <f t="shared" si="0"/>
        <v>132272</v>
      </c>
      <c r="E23" s="12">
        <f t="shared" ref="E23:AH23" si="1">SUM(E6:E22)</f>
        <v>3403</v>
      </c>
      <c r="F23" s="66">
        <f t="shared" si="1"/>
        <v>3287</v>
      </c>
      <c r="G23" s="66">
        <f t="shared" si="1"/>
        <v>4859</v>
      </c>
      <c r="H23" s="66">
        <f t="shared" si="1"/>
        <v>3085</v>
      </c>
      <c r="I23" s="66">
        <f t="shared" si="1"/>
        <v>4669</v>
      </c>
      <c r="J23" s="66">
        <f t="shared" si="1"/>
        <v>5783</v>
      </c>
      <c r="K23" s="66">
        <f t="shared" si="1"/>
        <v>6779</v>
      </c>
      <c r="L23" s="66">
        <f t="shared" si="1"/>
        <v>7950</v>
      </c>
      <c r="M23" s="66">
        <f t="shared" si="1"/>
        <v>6909</v>
      </c>
      <c r="N23" s="66">
        <f t="shared" si="1"/>
        <v>4164</v>
      </c>
      <c r="O23" s="66">
        <f t="shared" si="1"/>
        <v>4899</v>
      </c>
      <c r="P23" s="66">
        <f t="shared" si="1"/>
        <v>4520</v>
      </c>
      <c r="Q23" s="66">
        <f t="shared" si="1"/>
        <v>6841</v>
      </c>
      <c r="R23" s="66">
        <f t="shared" si="1"/>
        <v>5378</v>
      </c>
      <c r="S23" s="66">
        <f t="shared" si="1"/>
        <v>4515</v>
      </c>
      <c r="T23" s="66">
        <f t="shared" si="1"/>
        <v>3950</v>
      </c>
      <c r="U23" s="66">
        <f t="shared" si="1"/>
        <v>6004</v>
      </c>
      <c r="V23" s="66">
        <f t="shared" si="1"/>
        <v>3742</v>
      </c>
      <c r="W23" s="66">
        <f t="shared" si="1"/>
        <v>1723</v>
      </c>
      <c r="X23" s="66">
        <f t="shared" si="1"/>
        <v>6050</v>
      </c>
      <c r="Y23" s="66">
        <f t="shared" si="1"/>
        <v>6454</v>
      </c>
      <c r="Z23" s="66">
        <f t="shared" si="1"/>
        <v>2977</v>
      </c>
      <c r="AA23" s="66">
        <f t="shared" si="1"/>
        <v>2925</v>
      </c>
      <c r="AB23" s="66">
        <f t="shared" si="1"/>
        <v>4450</v>
      </c>
      <c r="AC23" s="13">
        <f t="shared" si="1"/>
        <v>6011</v>
      </c>
      <c r="AD23" s="66">
        <f t="shared" si="1"/>
        <v>4665</v>
      </c>
      <c r="AE23" s="66">
        <f t="shared" si="1"/>
        <v>2890</v>
      </c>
      <c r="AF23" s="66">
        <f t="shared" si="1"/>
        <v>3390</v>
      </c>
      <c r="AG23" s="66">
        <f t="shared" si="1"/>
        <v>5603</v>
      </c>
      <c r="AH23" s="66">
        <f t="shared" si="1"/>
        <v>4599</v>
      </c>
      <c r="AI23" s="84">
        <f>D23/30</f>
        <v>4409.0666666666666</v>
      </c>
    </row>
    <row r="24" spans="1:35" ht="27">
      <c r="A24" s="82" t="s">
        <v>2</v>
      </c>
      <c r="B24" s="82" t="s">
        <v>21</v>
      </c>
      <c r="C24" s="67" t="s">
        <v>55</v>
      </c>
      <c r="D24" s="64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5" ht="40.5">
      <c r="A25" s="82"/>
      <c r="B25" s="82"/>
      <c r="C25" s="67" t="s">
        <v>0</v>
      </c>
      <c r="D25" s="64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5" ht="27">
      <c r="A26" s="82"/>
      <c r="B26" s="82"/>
      <c r="C26" s="67" t="s">
        <v>62</v>
      </c>
      <c r="D26" s="64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5" ht="27">
      <c r="A27" s="82"/>
      <c r="B27" s="82"/>
      <c r="C27" s="67" t="s">
        <v>73</v>
      </c>
      <c r="D27" s="64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5" ht="27">
      <c r="A28" s="82"/>
      <c r="B28" s="82"/>
      <c r="C28" s="67" t="s">
        <v>49</v>
      </c>
      <c r="D28" s="64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5" ht="27">
      <c r="A29" s="82"/>
      <c r="B29" s="82"/>
      <c r="C29" s="67" t="s">
        <v>47</v>
      </c>
      <c r="D29" s="64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5" ht="27">
      <c r="A30" s="82"/>
      <c r="B30" s="82"/>
      <c r="C30" s="67" t="s">
        <v>66</v>
      </c>
      <c r="D30" s="64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5" ht="40.5">
      <c r="A31" s="82"/>
      <c r="B31" s="82"/>
      <c r="C31" s="67" t="s">
        <v>50</v>
      </c>
      <c r="D31" s="64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5">
      <c r="A32" s="82"/>
      <c r="B32" s="82"/>
      <c r="C32" s="67" t="s">
        <v>30</v>
      </c>
      <c r="D32" s="64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27">
      <c r="A33" s="82"/>
      <c r="B33" s="82"/>
      <c r="C33" s="67" t="s">
        <v>54</v>
      </c>
      <c r="D33" s="64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40.5">
      <c r="A34" s="82"/>
      <c r="B34" s="82"/>
      <c r="C34" s="67" t="s">
        <v>4</v>
      </c>
      <c r="D34" s="64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27">
      <c r="A35" s="82"/>
      <c r="B35" s="82" t="s">
        <v>19</v>
      </c>
      <c r="C35" s="67" t="s">
        <v>67</v>
      </c>
      <c r="D35" s="64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27">
      <c r="A36" s="82"/>
      <c r="B36" s="82"/>
      <c r="C36" s="67" t="s">
        <v>46</v>
      </c>
      <c r="D36" s="64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82"/>
      <c r="B37" s="82"/>
      <c r="C37" s="67" t="s">
        <v>29</v>
      </c>
      <c r="D37" s="64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>
      <c r="A38" s="82"/>
      <c r="B38" s="82"/>
      <c r="C38" s="67" t="s">
        <v>74</v>
      </c>
      <c r="D38" s="64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>
      <c r="A39" s="82"/>
      <c r="B39" s="82"/>
      <c r="C39" s="67" t="s">
        <v>27</v>
      </c>
      <c r="D39" s="64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40.5">
      <c r="A40" s="82"/>
      <c r="B40" s="82" t="s">
        <v>43</v>
      </c>
      <c r="C40" s="67" t="s">
        <v>48</v>
      </c>
      <c r="D40" s="64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27">
      <c r="A41" s="82"/>
      <c r="B41" s="82"/>
      <c r="C41" s="67" t="s">
        <v>75</v>
      </c>
      <c r="D41" s="64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27">
      <c r="A42" s="82"/>
      <c r="B42" s="82"/>
      <c r="C42" s="67" t="s">
        <v>56</v>
      </c>
      <c r="D42" s="64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27">
      <c r="A43" s="82"/>
      <c r="B43" s="82"/>
      <c r="C43" s="67" t="s">
        <v>68</v>
      </c>
      <c r="D43" s="64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40.5">
      <c r="A44" s="82"/>
      <c r="B44" s="82"/>
      <c r="C44" s="67" t="s">
        <v>70</v>
      </c>
      <c r="D44" s="64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27">
      <c r="A45" s="82"/>
      <c r="B45" s="82"/>
      <c r="C45" s="67" t="s">
        <v>51</v>
      </c>
      <c r="D45" s="64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40.5">
      <c r="A46" s="82"/>
      <c r="B46" s="82" t="s">
        <v>16</v>
      </c>
      <c r="C46" s="67" t="s">
        <v>72</v>
      </c>
      <c r="D46" s="64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27">
      <c r="A47" s="82"/>
      <c r="B47" s="82"/>
      <c r="C47" s="67" t="s">
        <v>60</v>
      </c>
      <c r="D47" s="64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>
      <c r="A48" s="79" t="s">
        <v>18</v>
      </c>
      <c r="B48" s="79"/>
      <c r="C48" s="79"/>
      <c r="D48" s="64">
        <f t="shared" si="0"/>
        <v>0</v>
      </c>
      <c r="E48" s="64">
        <f t="shared" ref="E48:AH48" si="2">SUM(E31:E47)</f>
        <v>0</v>
      </c>
      <c r="F48" s="64">
        <f t="shared" si="2"/>
        <v>0</v>
      </c>
      <c r="G48" s="64">
        <f t="shared" si="2"/>
        <v>0</v>
      </c>
      <c r="H48" s="64">
        <f t="shared" si="2"/>
        <v>0</v>
      </c>
      <c r="I48" s="64">
        <f t="shared" si="2"/>
        <v>0</v>
      </c>
      <c r="J48" s="64">
        <f t="shared" si="2"/>
        <v>0</v>
      </c>
      <c r="K48" s="64">
        <f t="shared" si="2"/>
        <v>0</v>
      </c>
      <c r="L48" s="64">
        <f t="shared" si="2"/>
        <v>0</v>
      </c>
      <c r="M48" s="64">
        <f t="shared" si="2"/>
        <v>0</v>
      </c>
      <c r="N48" s="64">
        <f t="shared" si="2"/>
        <v>0</v>
      </c>
      <c r="O48" s="64">
        <f t="shared" si="2"/>
        <v>0</v>
      </c>
      <c r="P48" s="64">
        <f t="shared" si="2"/>
        <v>0</v>
      </c>
      <c r="Q48" s="64">
        <f t="shared" si="2"/>
        <v>0</v>
      </c>
      <c r="R48" s="64">
        <f t="shared" si="2"/>
        <v>0</v>
      </c>
      <c r="S48" s="64">
        <f t="shared" si="2"/>
        <v>0</v>
      </c>
      <c r="T48" s="64">
        <f t="shared" si="2"/>
        <v>0</v>
      </c>
      <c r="U48" s="64">
        <f t="shared" si="2"/>
        <v>0</v>
      </c>
      <c r="V48" s="64">
        <f t="shared" si="2"/>
        <v>0</v>
      </c>
      <c r="W48" s="64">
        <f t="shared" si="2"/>
        <v>0</v>
      </c>
      <c r="X48" s="64">
        <f t="shared" si="2"/>
        <v>0</v>
      </c>
      <c r="Y48" s="64">
        <f t="shared" si="2"/>
        <v>0</v>
      </c>
      <c r="Z48" s="64">
        <f t="shared" si="2"/>
        <v>0</v>
      </c>
      <c r="AA48" s="64">
        <f t="shared" si="2"/>
        <v>0</v>
      </c>
      <c r="AB48" s="64">
        <f t="shared" si="2"/>
        <v>0</v>
      </c>
      <c r="AC48" s="64">
        <f t="shared" si="2"/>
        <v>0</v>
      </c>
      <c r="AD48" s="64">
        <f t="shared" si="2"/>
        <v>0</v>
      </c>
      <c r="AE48" s="64">
        <f t="shared" si="2"/>
        <v>0</v>
      </c>
      <c r="AF48" s="64">
        <f t="shared" si="2"/>
        <v>0</v>
      </c>
      <c r="AG48" s="64">
        <f t="shared" si="2"/>
        <v>0</v>
      </c>
      <c r="AH48" s="64">
        <f t="shared" si="2"/>
        <v>0</v>
      </c>
    </row>
    <row r="49" spans="1:35">
      <c r="A49" s="80" t="s">
        <v>25</v>
      </c>
      <c r="B49" s="80"/>
      <c r="C49" s="80"/>
      <c r="D49" s="65">
        <f t="shared" si="0"/>
        <v>132272</v>
      </c>
      <c r="E49" s="65">
        <f t="shared" ref="E49:AH49" si="3">SUM(E23,E48)</f>
        <v>3403</v>
      </c>
      <c r="F49" s="65">
        <f t="shared" si="3"/>
        <v>3287</v>
      </c>
      <c r="G49" s="65">
        <f t="shared" si="3"/>
        <v>4859</v>
      </c>
      <c r="H49" s="65">
        <f t="shared" si="3"/>
        <v>3085</v>
      </c>
      <c r="I49" s="65">
        <f t="shared" si="3"/>
        <v>4669</v>
      </c>
      <c r="J49" s="65">
        <f t="shared" si="3"/>
        <v>5783</v>
      </c>
      <c r="K49" s="65">
        <f t="shared" si="3"/>
        <v>6779</v>
      </c>
      <c r="L49" s="65">
        <f t="shared" si="3"/>
        <v>7950</v>
      </c>
      <c r="M49" s="65">
        <f t="shared" si="3"/>
        <v>6909</v>
      </c>
      <c r="N49" s="65">
        <f t="shared" si="3"/>
        <v>4164</v>
      </c>
      <c r="O49" s="65">
        <f t="shared" si="3"/>
        <v>4899</v>
      </c>
      <c r="P49" s="65">
        <f t="shared" si="3"/>
        <v>4520</v>
      </c>
      <c r="Q49" s="65">
        <f t="shared" si="3"/>
        <v>6841</v>
      </c>
      <c r="R49" s="65">
        <f t="shared" si="3"/>
        <v>5378</v>
      </c>
      <c r="S49" s="65">
        <f t="shared" si="3"/>
        <v>4515</v>
      </c>
      <c r="T49" s="65">
        <f t="shared" si="3"/>
        <v>3950</v>
      </c>
      <c r="U49" s="65">
        <f t="shared" si="3"/>
        <v>6004</v>
      </c>
      <c r="V49" s="65">
        <f t="shared" si="3"/>
        <v>3742</v>
      </c>
      <c r="W49" s="65">
        <f t="shared" si="3"/>
        <v>1723</v>
      </c>
      <c r="X49" s="65">
        <f t="shared" si="3"/>
        <v>6050</v>
      </c>
      <c r="Y49" s="65">
        <f t="shared" si="3"/>
        <v>6454</v>
      </c>
      <c r="Z49" s="65">
        <f t="shared" si="3"/>
        <v>2977</v>
      </c>
      <c r="AA49" s="65">
        <f t="shared" si="3"/>
        <v>2925</v>
      </c>
      <c r="AB49" s="65">
        <f t="shared" si="3"/>
        <v>4450</v>
      </c>
      <c r="AC49" s="65">
        <f t="shared" si="3"/>
        <v>6011</v>
      </c>
      <c r="AD49" s="65">
        <f t="shared" si="3"/>
        <v>4665</v>
      </c>
      <c r="AE49" s="65">
        <f t="shared" si="3"/>
        <v>2890</v>
      </c>
      <c r="AF49" s="65">
        <f t="shared" si="3"/>
        <v>3390</v>
      </c>
      <c r="AG49" s="65">
        <f t="shared" si="3"/>
        <v>5603</v>
      </c>
      <c r="AH49" s="65">
        <f t="shared" si="3"/>
        <v>4599</v>
      </c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2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50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AJ22" sqref="AJ22:AJ23"/>
    </sheetView>
  </sheetViews>
  <sheetFormatPr defaultColWidth="9" defaultRowHeight="16.5"/>
  <cols>
    <col min="1" max="16384" width="9" style="1"/>
  </cols>
  <sheetData>
    <row r="1" spans="1:35" ht="25.5">
      <c r="A1" s="2"/>
      <c r="B1" s="3"/>
      <c r="C1" s="3"/>
      <c r="D1" s="2"/>
      <c r="E1" s="2"/>
      <c r="F1" s="4"/>
      <c r="G1" s="3" t="s">
        <v>77</v>
      </c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>
      <c r="A3" s="79" t="s">
        <v>6</v>
      </c>
      <c r="B3" s="79"/>
      <c r="C3" s="79"/>
      <c r="D3" s="79" t="s">
        <v>32</v>
      </c>
      <c r="E3" s="68">
        <v>1</v>
      </c>
      <c r="F3" s="68">
        <v>2</v>
      </c>
      <c r="G3" s="68">
        <v>3</v>
      </c>
      <c r="H3" s="68">
        <v>4</v>
      </c>
      <c r="I3" s="68">
        <v>5</v>
      </c>
      <c r="J3" s="68">
        <v>6</v>
      </c>
      <c r="K3" s="68">
        <v>7</v>
      </c>
      <c r="L3" s="68">
        <v>8</v>
      </c>
      <c r="M3" s="68">
        <v>9</v>
      </c>
      <c r="N3" s="68">
        <v>10</v>
      </c>
      <c r="O3" s="68">
        <v>11</v>
      </c>
      <c r="P3" s="68">
        <v>12</v>
      </c>
      <c r="Q3" s="68">
        <v>13</v>
      </c>
      <c r="R3" s="68">
        <v>14</v>
      </c>
      <c r="S3" s="68">
        <v>15</v>
      </c>
      <c r="T3" s="68">
        <v>16</v>
      </c>
      <c r="U3" s="68">
        <v>17</v>
      </c>
      <c r="V3" s="68">
        <v>18</v>
      </c>
      <c r="W3" s="68">
        <v>19</v>
      </c>
      <c r="X3" s="68">
        <v>20</v>
      </c>
      <c r="Y3" s="68">
        <v>21</v>
      </c>
      <c r="Z3" s="68">
        <v>22</v>
      </c>
      <c r="AA3" s="68">
        <v>23</v>
      </c>
      <c r="AB3" s="68">
        <v>24</v>
      </c>
      <c r="AC3" s="68">
        <v>25</v>
      </c>
      <c r="AD3" s="68">
        <v>26</v>
      </c>
      <c r="AE3" s="68">
        <v>27</v>
      </c>
      <c r="AF3" s="68">
        <v>28</v>
      </c>
      <c r="AG3" s="68">
        <v>29</v>
      </c>
      <c r="AH3" s="68">
        <v>30</v>
      </c>
      <c r="AI3" s="68">
        <v>31</v>
      </c>
    </row>
    <row r="4" spans="1:35">
      <c r="A4" s="79" t="s">
        <v>3</v>
      </c>
      <c r="B4" s="79"/>
      <c r="C4" s="79"/>
      <c r="D4" s="79"/>
      <c r="E4" s="16" t="s">
        <v>45</v>
      </c>
      <c r="F4" s="16" t="s">
        <v>14</v>
      </c>
      <c r="G4" s="16" t="s">
        <v>34</v>
      </c>
      <c r="H4" s="16" t="s">
        <v>38</v>
      </c>
      <c r="I4" s="16" t="s">
        <v>42</v>
      </c>
      <c r="J4" s="72" t="s">
        <v>31</v>
      </c>
      <c r="K4" s="16" t="s">
        <v>41</v>
      </c>
      <c r="L4" s="16" t="s">
        <v>45</v>
      </c>
      <c r="M4" s="16" t="s">
        <v>14</v>
      </c>
      <c r="N4" s="16" t="s">
        <v>34</v>
      </c>
      <c r="O4" s="16" t="s">
        <v>38</v>
      </c>
      <c r="P4" s="16" t="s">
        <v>42</v>
      </c>
      <c r="Q4" s="16" t="s">
        <v>31</v>
      </c>
      <c r="R4" s="16" t="s">
        <v>41</v>
      </c>
      <c r="S4" s="16" t="s">
        <v>45</v>
      </c>
      <c r="T4" s="16" t="s">
        <v>14</v>
      </c>
      <c r="U4" s="16" t="s">
        <v>34</v>
      </c>
      <c r="V4" s="16" t="s">
        <v>38</v>
      </c>
      <c r="W4" s="16" t="s">
        <v>42</v>
      </c>
      <c r="X4" s="16" t="s">
        <v>31</v>
      </c>
      <c r="Y4" s="16" t="s">
        <v>41</v>
      </c>
      <c r="Z4" s="16" t="s">
        <v>45</v>
      </c>
      <c r="AA4" s="16" t="s">
        <v>14</v>
      </c>
      <c r="AB4" s="16" t="s">
        <v>34</v>
      </c>
      <c r="AC4" s="16" t="s">
        <v>38</v>
      </c>
      <c r="AD4" s="16" t="s">
        <v>42</v>
      </c>
      <c r="AE4" s="16" t="s">
        <v>31</v>
      </c>
      <c r="AF4" s="16" t="s">
        <v>41</v>
      </c>
      <c r="AG4" s="16" t="s">
        <v>45</v>
      </c>
      <c r="AH4" s="16" t="s">
        <v>14</v>
      </c>
      <c r="AI4" s="16" t="s">
        <v>34</v>
      </c>
    </row>
    <row r="5" spans="1:35">
      <c r="A5" s="82" t="s">
        <v>63</v>
      </c>
      <c r="B5" s="82" t="s">
        <v>65</v>
      </c>
      <c r="C5" s="82"/>
      <c r="D5" s="6"/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7" t="s">
        <v>28</v>
      </c>
      <c r="K5" s="7" t="s">
        <v>33</v>
      </c>
      <c r="L5" s="7" t="s">
        <v>33</v>
      </c>
      <c r="M5" s="7" t="s">
        <v>76</v>
      </c>
      <c r="N5" s="7" t="s">
        <v>28</v>
      </c>
      <c r="O5" s="7" t="s">
        <v>33</v>
      </c>
      <c r="P5" s="7" t="s">
        <v>33</v>
      </c>
      <c r="Q5" s="7" t="s">
        <v>9</v>
      </c>
      <c r="R5" s="7" t="s">
        <v>33</v>
      </c>
      <c r="S5" s="7" t="s">
        <v>28</v>
      </c>
      <c r="T5" s="7" t="s">
        <v>33</v>
      </c>
      <c r="U5" s="7" t="s">
        <v>33</v>
      </c>
      <c r="V5" s="7" t="s">
        <v>33</v>
      </c>
      <c r="W5" s="7" t="s">
        <v>33</v>
      </c>
      <c r="X5" s="7" t="s">
        <v>28</v>
      </c>
      <c r="Y5" s="7" t="s">
        <v>33</v>
      </c>
      <c r="Z5" s="7" t="s">
        <v>28</v>
      </c>
      <c r="AA5" s="7" t="s">
        <v>33</v>
      </c>
      <c r="AB5" s="7" t="s">
        <v>33</v>
      </c>
      <c r="AC5" s="7" t="s">
        <v>33</v>
      </c>
      <c r="AD5" s="7" t="s">
        <v>33</v>
      </c>
      <c r="AE5" s="7" t="s">
        <v>28</v>
      </c>
      <c r="AF5" s="16" t="s">
        <v>41</v>
      </c>
      <c r="AG5" s="16" t="s">
        <v>45</v>
      </c>
      <c r="AH5" s="16" t="s">
        <v>14</v>
      </c>
      <c r="AI5" s="16" t="s">
        <v>34</v>
      </c>
    </row>
    <row r="6" spans="1:35" s="10" customFormat="1">
      <c r="A6" s="82"/>
      <c r="B6" s="78" t="s">
        <v>7</v>
      </c>
      <c r="C6" s="78"/>
      <c r="D6" s="70">
        <f t="shared" ref="D6:D49" si="0">SUM(E6:AF6)</f>
        <v>6306</v>
      </c>
      <c r="E6" s="11">
        <v>85</v>
      </c>
      <c r="F6" s="11">
        <v>50</v>
      </c>
      <c r="G6" s="11">
        <v>450</v>
      </c>
      <c r="H6" s="11">
        <v>340</v>
      </c>
      <c r="I6" s="11">
        <v>85</v>
      </c>
      <c r="J6" s="11">
        <v>70</v>
      </c>
      <c r="K6" s="11">
        <v>488</v>
      </c>
      <c r="L6" s="11">
        <v>370</v>
      </c>
      <c r="M6" s="11">
        <v>80</v>
      </c>
      <c r="N6" s="11">
        <v>70</v>
      </c>
      <c r="O6" s="11">
        <v>467</v>
      </c>
      <c r="P6" s="11">
        <v>400</v>
      </c>
      <c r="Q6" s="11">
        <v>85</v>
      </c>
      <c r="R6" s="11">
        <v>105</v>
      </c>
      <c r="S6" s="11">
        <v>50</v>
      </c>
      <c r="T6" s="11">
        <v>410</v>
      </c>
      <c r="U6" s="11">
        <v>330</v>
      </c>
      <c r="V6" s="11">
        <v>145</v>
      </c>
      <c r="W6" s="11">
        <v>80</v>
      </c>
      <c r="X6" s="11">
        <v>513</v>
      </c>
      <c r="Y6" s="11">
        <v>105</v>
      </c>
      <c r="Z6" s="11">
        <v>50</v>
      </c>
      <c r="AA6" s="11">
        <v>410</v>
      </c>
      <c r="AB6" s="11">
        <v>330</v>
      </c>
      <c r="AC6" s="11">
        <v>145</v>
      </c>
      <c r="AD6" s="11">
        <v>80</v>
      </c>
      <c r="AE6" s="11">
        <v>513</v>
      </c>
      <c r="AF6" s="7" t="s">
        <v>33</v>
      </c>
      <c r="AG6" s="7" t="s">
        <v>33</v>
      </c>
      <c r="AH6" s="7" t="s">
        <v>33</v>
      </c>
      <c r="AI6" s="7" t="s">
        <v>33</v>
      </c>
    </row>
    <row r="7" spans="1:35" s="10" customFormat="1">
      <c r="A7" s="82"/>
      <c r="B7" s="78" t="s">
        <v>5</v>
      </c>
      <c r="C7" s="78"/>
      <c r="D7" s="70">
        <f t="shared" si="0"/>
        <v>19259</v>
      </c>
      <c r="E7" s="11">
        <v>330</v>
      </c>
      <c r="F7" s="11">
        <v>320</v>
      </c>
      <c r="G7" s="11">
        <v>1024</v>
      </c>
      <c r="H7" s="11">
        <v>750</v>
      </c>
      <c r="I7" s="11">
        <v>445</v>
      </c>
      <c r="J7" s="11">
        <v>415</v>
      </c>
      <c r="K7" s="11">
        <v>981</v>
      </c>
      <c r="L7" s="11">
        <v>680</v>
      </c>
      <c r="M7" s="11">
        <v>370</v>
      </c>
      <c r="N7" s="11">
        <v>415</v>
      </c>
      <c r="O7" s="11">
        <v>901</v>
      </c>
      <c r="P7" s="11">
        <v>1230</v>
      </c>
      <c r="Q7" s="11">
        <v>280</v>
      </c>
      <c r="R7" s="11">
        <v>485</v>
      </c>
      <c r="S7" s="11">
        <v>520</v>
      </c>
      <c r="T7" s="11">
        <v>863</v>
      </c>
      <c r="U7" s="11">
        <v>860</v>
      </c>
      <c r="V7" s="11">
        <v>565</v>
      </c>
      <c r="W7" s="11">
        <v>920</v>
      </c>
      <c r="X7" s="11">
        <v>1196</v>
      </c>
      <c r="Y7" s="11">
        <v>485</v>
      </c>
      <c r="Z7" s="11">
        <v>520</v>
      </c>
      <c r="AA7" s="11">
        <v>863</v>
      </c>
      <c r="AB7" s="11">
        <v>860</v>
      </c>
      <c r="AC7" s="11">
        <v>565</v>
      </c>
      <c r="AD7" s="11">
        <v>920</v>
      </c>
      <c r="AE7" s="11">
        <v>1196</v>
      </c>
      <c r="AF7" s="11">
        <v>300</v>
      </c>
      <c r="AG7" s="11">
        <v>50</v>
      </c>
      <c r="AH7" s="11">
        <v>40</v>
      </c>
      <c r="AI7" s="11">
        <v>236</v>
      </c>
    </row>
    <row r="8" spans="1:35" s="10" customFormat="1">
      <c r="A8" s="82"/>
      <c r="B8" s="78" t="s">
        <v>1</v>
      </c>
      <c r="C8" s="78"/>
      <c r="D8" s="70">
        <f t="shared" si="0"/>
        <v>21113</v>
      </c>
      <c r="E8" s="11">
        <v>290</v>
      </c>
      <c r="F8" s="11">
        <v>340</v>
      </c>
      <c r="G8" s="11">
        <v>855</v>
      </c>
      <c r="H8" s="11">
        <v>899</v>
      </c>
      <c r="I8" s="11">
        <v>290</v>
      </c>
      <c r="J8" s="11">
        <v>440</v>
      </c>
      <c r="K8" s="11">
        <v>885</v>
      </c>
      <c r="L8" s="11">
        <v>853</v>
      </c>
      <c r="M8" s="11">
        <v>295</v>
      </c>
      <c r="N8" s="11">
        <v>450</v>
      </c>
      <c r="O8" s="11">
        <v>885</v>
      </c>
      <c r="P8" s="11">
        <v>1374</v>
      </c>
      <c r="Q8" s="11">
        <v>175</v>
      </c>
      <c r="R8" s="11">
        <v>315</v>
      </c>
      <c r="S8" s="11">
        <v>605</v>
      </c>
      <c r="T8" s="11">
        <v>815</v>
      </c>
      <c r="U8" s="11">
        <v>1501</v>
      </c>
      <c r="V8" s="11">
        <v>515</v>
      </c>
      <c r="W8" s="11">
        <v>905</v>
      </c>
      <c r="X8" s="11">
        <v>1455</v>
      </c>
      <c r="Y8" s="11">
        <v>315</v>
      </c>
      <c r="Z8" s="11">
        <v>605</v>
      </c>
      <c r="AA8" s="11">
        <v>815</v>
      </c>
      <c r="AB8" s="11">
        <v>1501</v>
      </c>
      <c r="AC8" s="11">
        <v>515</v>
      </c>
      <c r="AD8" s="11">
        <v>905</v>
      </c>
      <c r="AE8" s="11">
        <v>1455</v>
      </c>
      <c r="AF8" s="11">
        <v>860</v>
      </c>
      <c r="AG8" s="11">
        <v>335</v>
      </c>
      <c r="AH8" s="11">
        <v>225</v>
      </c>
      <c r="AI8" s="11">
        <v>539</v>
      </c>
    </row>
    <row r="9" spans="1:35" s="10" customFormat="1">
      <c r="A9" s="82"/>
      <c r="B9" s="78" t="s">
        <v>53</v>
      </c>
      <c r="C9" s="78"/>
      <c r="D9" s="70">
        <f t="shared" si="0"/>
        <v>32968</v>
      </c>
      <c r="E9" s="11">
        <v>465</v>
      </c>
      <c r="F9" s="11">
        <v>610</v>
      </c>
      <c r="G9" s="11">
        <v>1680</v>
      </c>
      <c r="H9" s="11">
        <v>1204</v>
      </c>
      <c r="I9" s="11">
        <v>565</v>
      </c>
      <c r="J9" s="11">
        <v>820</v>
      </c>
      <c r="K9" s="11">
        <v>1618</v>
      </c>
      <c r="L9" s="11">
        <v>846</v>
      </c>
      <c r="M9" s="11">
        <v>515</v>
      </c>
      <c r="N9" s="11">
        <v>830</v>
      </c>
      <c r="O9" s="11">
        <v>1615</v>
      </c>
      <c r="P9" s="11">
        <v>1238</v>
      </c>
      <c r="Q9" s="11">
        <v>430</v>
      </c>
      <c r="R9" s="11">
        <v>615</v>
      </c>
      <c r="S9" s="11">
        <v>1065</v>
      </c>
      <c r="T9" s="11">
        <v>1455</v>
      </c>
      <c r="U9" s="11">
        <v>1433</v>
      </c>
      <c r="V9" s="11">
        <v>970</v>
      </c>
      <c r="W9" s="11">
        <v>1765</v>
      </c>
      <c r="X9" s="11">
        <v>2288</v>
      </c>
      <c r="Y9" s="11">
        <v>615</v>
      </c>
      <c r="Z9" s="11">
        <v>1065</v>
      </c>
      <c r="AA9" s="11">
        <v>1455</v>
      </c>
      <c r="AB9" s="11">
        <v>1433</v>
      </c>
      <c r="AC9" s="11">
        <v>970</v>
      </c>
      <c r="AD9" s="11">
        <v>1765</v>
      </c>
      <c r="AE9" s="11">
        <v>2288</v>
      </c>
      <c r="AF9" s="11">
        <v>1350</v>
      </c>
      <c r="AG9" s="11">
        <v>285</v>
      </c>
      <c r="AH9" s="11">
        <v>305</v>
      </c>
      <c r="AI9" s="11">
        <v>600</v>
      </c>
    </row>
    <row r="10" spans="1:35" s="10" customFormat="1">
      <c r="A10" s="82"/>
      <c r="B10" s="78" t="s">
        <v>39</v>
      </c>
      <c r="C10" s="78"/>
      <c r="D10" s="70">
        <f t="shared" si="0"/>
        <v>1398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>
        <v>1398</v>
      </c>
      <c r="AG10" s="11">
        <v>500</v>
      </c>
      <c r="AH10" s="11">
        <v>520</v>
      </c>
      <c r="AI10" s="11">
        <v>1104</v>
      </c>
    </row>
    <row r="11" spans="1:35" s="10" customFormat="1">
      <c r="A11" s="82"/>
      <c r="B11" s="78" t="s">
        <v>61</v>
      </c>
      <c r="C11" s="78"/>
      <c r="D11" s="70">
        <f t="shared" si="0"/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s="10" customFormat="1">
      <c r="A12" s="82"/>
      <c r="B12" s="78" t="s">
        <v>59</v>
      </c>
      <c r="C12" s="78"/>
      <c r="D12" s="70">
        <f t="shared" si="0"/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s="10" customFormat="1">
      <c r="A13" s="82"/>
      <c r="B13" s="78" t="s">
        <v>64</v>
      </c>
      <c r="C13" s="78"/>
      <c r="D13" s="70">
        <f t="shared" si="0"/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s="10" customFormat="1">
      <c r="A14" s="82"/>
      <c r="B14" s="78" t="s">
        <v>40</v>
      </c>
      <c r="C14" s="78"/>
      <c r="D14" s="70">
        <f t="shared" si="0"/>
        <v>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s="10" customFormat="1">
      <c r="A15" s="82"/>
      <c r="B15" s="78" t="s">
        <v>13</v>
      </c>
      <c r="C15" s="78"/>
      <c r="D15" s="70">
        <f t="shared" si="0"/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s="10" customFormat="1">
      <c r="A16" s="82"/>
      <c r="B16" s="78" t="s">
        <v>44</v>
      </c>
      <c r="C16" s="78"/>
      <c r="D16" s="70">
        <f t="shared" si="0"/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6" s="10" customFormat="1">
      <c r="A17" s="82"/>
      <c r="B17" s="78" t="s">
        <v>57</v>
      </c>
      <c r="C17" s="78"/>
      <c r="D17" s="70">
        <f t="shared" si="0"/>
        <v>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6" s="10" customFormat="1">
      <c r="A18" s="82"/>
      <c r="B18" s="78" t="s">
        <v>35</v>
      </c>
      <c r="C18" s="78"/>
      <c r="D18" s="70">
        <f t="shared" si="0"/>
        <v>35234</v>
      </c>
      <c r="E18" s="11">
        <v>495</v>
      </c>
      <c r="F18" s="11">
        <v>650</v>
      </c>
      <c r="G18" s="11">
        <v>1729</v>
      </c>
      <c r="H18" s="11">
        <v>1167</v>
      </c>
      <c r="I18" s="11">
        <v>600</v>
      </c>
      <c r="J18" s="11">
        <v>900</v>
      </c>
      <c r="K18" s="11">
        <v>1764</v>
      </c>
      <c r="L18" s="11">
        <v>1102</v>
      </c>
      <c r="M18" s="11">
        <v>545</v>
      </c>
      <c r="N18" s="11">
        <v>900</v>
      </c>
      <c r="O18" s="11">
        <v>1704</v>
      </c>
      <c r="P18" s="11">
        <v>2701</v>
      </c>
      <c r="Q18" s="11">
        <v>455</v>
      </c>
      <c r="R18" s="11">
        <v>640</v>
      </c>
      <c r="S18" s="11">
        <v>1075</v>
      </c>
      <c r="T18" s="11">
        <v>1567</v>
      </c>
      <c r="U18" s="11">
        <v>1638</v>
      </c>
      <c r="V18" s="11">
        <v>1170</v>
      </c>
      <c r="W18" s="11">
        <v>1775</v>
      </c>
      <c r="X18" s="11">
        <v>2396</v>
      </c>
      <c r="Y18" s="11">
        <v>640</v>
      </c>
      <c r="Z18" s="11">
        <v>1075</v>
      </c>
      <c r="AA18" s="11">
        <v>1567</v>
      </c>
      <c r="AB18" s="11">
        <v>1638</v>
      </c>
      <c r="AC18" s="11">
        <v>1170</v>
      </c>
      <c r="AD18" s="11">
        <v>1775</v>
      </c>
      <c r="AE18" s="11">
        <v>2396</v>
      </c>
      <c r="AF18" s="11"/>
      <c r="AG18" s="11"/>
      <c r="AH18" s="11"/>
      <c r="AI18" s="11"/>
    </row>
    <row r="19" spans="1:36" s="10" customFormat="1">
      <c r="A19" s="82"/>
      <c r="B19" s="78" t="s">
        <v>10</v>
      </c>
      <c r="C19" s="78"/>
      <c r="D19" s="70">
        <f t="shared" si="0"/>
        <v>1615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>
        <v>1615</v>
      </c>
      <c r="AG19" s="11">
        <v>400</v>
      </c>
      <c r="AH19" s="11">
        <v>515</v>
      </c>
      <c r="AI19" s="11">
        <v>1138</v>
      </c>
    </row>
    <row r="20" spans="1:36" s="10" customFormat="1">
      <c r="A20" s="82"/>
      <c r="B20" s="78" t="s">
        <v>15</v>
      </c>
      <c r="C20" s="78"/>
      <c r="D20" s="70">
        <f t="shared" si="0"/>
        <v>12185</v>
      </c>
      <c r="E20" s="11">
        <v>380</v>
      </c>
      <c r="F20" s="11">
        <v>560</v>
      </c>
      <c r="G20" s="11"/>
      <c r="H20" s="11">
        <v>55</v>
      </c>
      <c r="I20" s="11">
        <v>475</v>
      </c>
      <c r="J20" s="11">
        <v>770</v>
      </c>
      <c r="K20" s="11"/>
      <c r="L20" s="11">
        <v>55</v>
      </c>
      <c r="M20" s="11">
        <v>435</v>
      </c>
      <c r="N20" s="11">
        <v>780</v>
      </c>
      <c r="O20" s="11"/>
      <c r="P20" s="11">
        <v>200</v>
      </c>
      <c r="Q20" s="11">
        <v>385</v>
      </c>
      <c r="R20" s="11">
        <v>535</v>
      </c>
      <c r="S20" s="11">
        <v>990</v>
      </c>
      <c r="T20" s="11"/>
      <c r="U20" s="11">
        <v>130</v>
      </c>
      <c r="V20" s="11">
        <v>700</v>
      </c>
      <c r="W20" s="11">
        <v>1690</v>
      </c>
      <c r="X20" s="11"/>
      <c r="Y20" s="11">
        <v>535</v>
      </c>
      <c r="Z20" s="11">
        <v>990</v>
      </c>
      <c r="AA20" s="11"/>
      <c r="AB20" s="11">
        <v>130</v>
      </c>
      <c r="AC20" s="11">
        <v>700</v>
      </c>
      <c r="AD20" s="11">
        <v>1690</v>
      </c>
      <c r="AE20" s="11"/>
      <c r="AF20" s="11"/>
      <c r="AG20" s="11"/>
      <c r="AH20" s="11"/>
      <c r="AI20" s="11"/>
    </row>
    <row r="21" spans="1:36" s="10" customFormat="1">
      <c r="A21" s="82"/>
      <c r="B21" s="78" t="s">
        <v>36</v>
      </c>
      <c r="C21" s="78"/>
      <c r="D21" s="70">
        <f t="shared" si="0"/>
        <v>585</v>
      </c>
      <c r="E21" s="11"/>
      <c r="F21" s="11"/>
      <c r="G21" s="11">
        <v>50</v>
      </c>
      <c r="H21" s="11"/>
      <c r="I21" s="11"/>
      <c r="J21" s="11"/>
      <c r="K21" s="11">
        <v>50</v>
      </c>
      <c r="L21" s="11"/>
      <c r="M21" s="11"/>
      <c r="N21" s="11"/>
      <c r="O21" s="11">
        <v>50</v>
      </c>
      <c r="P21" s="11">
        <v>71</v>
      </c>
      <c r="Q21" s="11"/>
      <c r="R21" s="11"/>
      <c r="S21" s="11"/>
      <c r="T21" s="11">
        <v>50</v>
      </c>
      <c r="U21" s="11">
        <v>37</v>
      </c>
      <c r="V21" s="11"/>
      <c r="W21" s="11"/>
      <c r="X21" s="11">
        <v>50</v>
      </c>
      <c r="Y21" s="11"/>
      <c r="Z21" s="11"/>
      <c r="AA21" s="11">
        <v>50</v>
      </c>
      <c r="AB21" s="11">
        <v>37</v>
      </c>
      <c r="AC21" s="11"/>
      <c r="AD21" s="11"/>
      <c r="AE21" s="11">
        <v>50</v>
      </c>
      <c r="AF21" s="11">
        <v>90</v>
      </c>
      <c r="AG21" s="11">
        <v>375</v>
      </c>
      <c r="AH21" s="11">
        <v>495</v>
      </c>
      <c r="AI21" s="11"/>
    </row>
    <row r="22" spans="1:36" s="10" customFormat="1">
      <c r="A22" s="82"/>
      <c r="B22" s="78" t="s">
        <v>58</v>
      </c>
      <c r="C22" s="78"/>
      <c r="D22" s="70">
        <f t="shared" si="0"/>
        <v>40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40</v>
      </c>
      <c r="AG22" s="11"/>
      <c r="AH22" s="11"/>
      <c r="AI22" s="11"/>
      <c r="AJ22" s="83" t="s">
        <v>89</v>
      </c>
    </row>
    <row r="23" spans="1:36" s="10" customFormat="1">
      <c r="A23" s="81" t="s">
        <v>18</v>
      </c>
      <c r="B23" s="81"/>
      <c r="C23" s="81"/>
      <c r="D23" s="17">
        <f t="shared" si="0"/>
        <v>130703</v>
      </c>
      <c r="E23" s="12">
        <f t="shared" ref="E23:AH23" si="1">SUM(E6:E22)</f>
        <v>2045</v>
      </c>
      <c r="F23" s="17">
        <f t="shared" si="1"/>
        <v>2530</v>
      </c>
      <c r="G23" s="17">
        <f t="shared" si="1"/>
        <v>5788</v>
      </c>
      <c r="H23" s="17">
        <f t="shared" si="1"/>
        <v>4415</v>
      </c>
      <c r="I23" s="17">
        <f t="shared" si="1"/>
        <v>2460</v>
      </c>
      <c r="J23" s="17">
        <f t="shared" si="1"/>
        <v>3415</v>
      </c>
      <c r="K23" s="17">
        <f t="shared" si="1"/>
        <v>5786</v>
      </c>
      <c r="L23" s="17">
        <f t="shared" si="1"/>
        <v>3906</v>
      </c>
      <c r="M23" s="17">
        <f t="shared" si="1"/>
        <v>2240</v>
      </c>
      <c r="N23" s="17">
        <f t="shared" si="1"/>
        <v>3445</v>
      </c>
      <c r="O23" s="17">
        <f t="shared" si="1"/>
        <v>5622</v>
      </c>
      <c r="P23" s="17">
        <f t="shared" si="1"/>
        <v>7214</v>
      </c>
      <c r="Q23" s="17">
        <f t="shared" si="1"/>
        <v>1810</v>
      </c>
      <c r="R23" s="17">
        <f t="shared" si="1"/>
        <v>2695</v>
      </c>
      <c r="S23" s="17">
        <f t="shared" si="1"/>
        <v>4305</v>
      </c>
      <c r="T23" s="17">
        <f t="shared" si="1"/>
        <v>5160</v>
      </c>
      <c r="U23" s="17">
        <f t="shared" si="1"/>
        <v>5929</v>
      </c>
      <c r="V23" s="17">
        <f t="shared" si="1"/>
        <v>4065</v>
      </c>
      <c r="W23" s="17">
        <f t="shared" si="1"/>
        <v>7135</v>
      </c>
      <c r="X23" s="17">
        <f t="shared" si="1"/>
        <v>7898</v>
      </c>
      <c r="Y23" s="17">
        <f t="shared" si="1"/>
        <v>2695</v>
      </c>
      <c r="Z23" s="17">
        <f t="shared" si="1"/>
        <v>4305</v>
      </c>
      <c r="AA23" s="17">
        <f t="shared" si="1"/>
        <v>5160</v>
      </c>
      <c r="AB23" s="17">
        <f t="shared" si="1"/>
        <v>5929</v>
      </c>
      <c r="AC23" s="13">
        <f t="shared" si="1"/>
        <v>4065</v>
      </c>
      <c r="AD23" s="17">
        <f t="shared" si="1"/>
        <v>7135</v>
      </c>
      <c r="AE23" s="17">
        <f t="shared" si="1"/>
        <v>7898</v>
      </c>
      <c r="AF23" s="17">
        <f t="shared" si="1"/>
        <v>5653</v>
      </c>
      <c r="AG23" s="17">
        <f t="shared" si="1"/>
        <v>1945</v>
      </c>
      <c r="AH23" s="17">
        <f t="shared" si="1"/>
        <v>2100</v>
      </c>
      <c r="AI23" s="11"/>
      <c r="AJ23" s="84">
        <f>D23/31</f>
        <v>4216.2258064516127</v>
      </c>
    </row>
    <row r="24" spans="1:36" ht="27">
      <c r="A24" s="82" t="s">
        <v>2</v>
      </c>
      <c r="B24" s="82" t="s">
        <v>21</v>
      </c>
      <c r="C24" s="71" t="s">
        <v>55</v>
      </c>
      <c r="D24" s="68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6" ht="40.5">
      <c r="A25" s="82"/>
      <c r="B25" s="82"/>
      <c r="C25" s="71" t="s">
        <v>0</v>
      </c>
      <c r="D25" s="68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ht="27">
      <c r="A26" s="82"/>
      <c r="B26" s="82"/>
      <c r="C26" s="71" t="s">
        <v>62</v>
      </c>
      <c r="D26" s="68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6" ht="27">
      <c r="A27" s="82"/>
      <c r="B27" s="82"/>
      <c r="C27" s="71" t="s">
        <v>73</v>
      </c>
      <c r="D27" s="68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6" ht="27">
      <c r="A28" s="82"/>
      <c r="B28" s="82"/>
      <c r="C28" s="71" t="s">
        <v>49</v>
      </c>
      <c r="D28" s="68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6" ht="27">
      <c r="A29" s="82"/>
      <c r="B29" s="82"/>
      <c r="C29" s="71" t="s">
        <v>47</v>
      </c>
      <c r="D29" s="68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6" ht="27">
      <c r="A30" s="82"/>
      <c r="B30" s="82"/>
      <c r="C30" s="71" t="s">
        <v>66</v>
      </c>
      <c r="D30" s="68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6" ht="40.5">
      <c r="A31" s="82"/>
      <c r="B31" s="82"/>
      <c r="C31" s="71" t="s">
        <v>50</v>
      </c>
      <c r="D31" s="68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6">
      <c r="A32" s="82"/>
      <c r="B32" s="82"/>
      <c r="C32" s="71" t="s">
        <v>30</v>
      </c>
      <c r="D32" s="68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ht="27">
      <c r="A33" s="82"/>
      <c r="B33" s="82"/>
      <c r="C33" s="71" t="s">
        <v>54</v>
      </c>
      <c r="D33" s="68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ht="40.5">
      <c r="A34" s="82"/>
      <c r="B34" s="82"/>
      <c r="C34" s="71" t="s">
        <v>4</v>
      </c>
      <c r="D34" s="68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ht="27">
      <c r="A35" s="82"/>
      <c r="B35" s="82" t="s">
        <v>19</v>
      </c>
      <c r="C35" s="71" t="s">
        <v>67</v>
      </c>
      <c r="D35" s="68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ht="27">
      <c r="A36" s="82"/>
      <c r="B36" s="82"/>
      <c r="C36" s="71" t="s">
        <v>46</v>
      </c>
      <c r="D36" s="68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>
      <c r="A37" s="82"/>
      <c r="B37" s="82"/>
      <c r="C37" s="71" t="s">
        <v>29</v>
      </c>
      <c r="D37" s="68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>
      <c r="A38" s="82"/>
      <c r="B38" s="82"/>
      <c r="C38" s="71" t="s">
        <v>74</v>
      </c>
      <c r="D38" s="68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>
      <c r="A39" s="82"/>
      <c r="B39" s="82"/>
      <c r="C39" s="71" t="s">
        <v>27</v>
      </c>
      <c r="D39" s="68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ht="40.5">
      <c r="A40" s="82"/>
      <c r="B40" s="82" t="s">
        <v>43</v>
      </c>
      <c r="C40" s="71" t="s">
        <v>48</v>
      </c>
      <c r="D40" s="68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ht="27">
      <c r="A41" s="82"/>
      <c r="B41" s="82"/>
      <c r="C41" s="71" t="s">
        <v>75</v>
      </c>
      <c r="D41" s="68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ht="27">
      <c r="A42" s="82"/>
      <c r="B42" s="82"/>
      <c r="C42" s="71" t="s">
        <v>56</v>
      </c>
      <c r="D42" s="68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ht="27">
      <c r="A43" s="82"/>
      <c r="B43" s="82"/>
      <c r="C43" s="71" t="s">
        <v>68</v>
      </c>
      <c r="D43" s="68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ht="40.5">
      <c r="A44" s="82"/>
      <c r="B44" s="82"/>
      <c r="C44" s="71" t="s">
        <v>70</v>
      </c>
      <c r="D44" s="68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ht="27">
      <c r="A45" s="82"/>
      <c r="B45" s="82"/>
      <c r="C45" s="71" t="s">
        <v>51</v>
      </c>
      <c r="D45" s="68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ht="40.5">
      <c r="A46" s="82"/>
      <c r="B46" s="82" t="s">
        <v>16</v>
      </c>
      <c r="C46" s="71" t="s">
        <v>72</v>
      </c>
      <c r="D46" s="68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ht="27">
      <c r="A47" s="82"/>
      <c r="B47" s="82"/>
      <c r="C47" s="71" t="s">
        <v>60</v>
      </c>
      <c r="D47" s="68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>
      <c r="A48" s="79" t="s">
        <v>18</v>
      </c>
      <c r="B48" s="79"/>
      <c r="C48" s="79"/>
      <c r="D48" s="68">
        <f t="shared" si="0"/>
        <v>0</v>
      </c>
      <c r="E48" s="68">
        <f t="shared" ref="E48:AI48" si="2">SUM(E31:E47)</f>
        <v>0</v>
      </c>
      <c r="F48" s="68">
        <f t="shared" si="2"/>
        <v>0</v>
      </c>
      <c r="G48" s="68">
        <f t="shared" si="2"/>
        <v>0</v>
      </c>
      <c r="H48" s="68">
        <f t="shared" si="2"/>
        <v>0</v>
      </c>
      <c r="I48" s="68">
        <f t="shared" si="2"/>
        <v>0</v>
      </c>
      <c r="J48" s="68">
        <f t="shared" si="2"/>
        <v>0</v>
      </c>
      <c r="K48" s="68">
        <f t="shared" si="2"/>
        <v>0</v>
      </c>
      <c r="L48" s="68">
        <f t="shared" si="2"/>
        <v>0</v>
      </c>
      <c r="M48" s="68">
        <f t="shared" si="2"/>
        <v>0</v>
      </c>
      <c r="N48" s="68">
        <f t="shared" si="2"/>
        <v>0</v>
      </c>
      <c r="O48" s="68">
        <f t="shared" si="2"/>
        <v>0</v>
      </c>
      <c r="P48" s="68">
        <f t="shared" si="2"/>
        <v>0</v>
      </c>
      <c r="Q48" s="68">
        <f t="shared" si="2"/>
        <v>0</v>
      </c>
      <c r="R48" s="68">
        <f t="shared" si="2"/>
        <v>0</v>
      </c>
      <c r="S48" s="68">
        <f t="shared" si="2"/>
        <v>0</v>
      </c>
      <c r="T48" s="68">
        <f t="shared" si="2"/>
        <v>0</v>
      </c>
      <c r="U48" s="68">
        <f t="shared" si="2"/>
        <v>0</v>
      </c>
      <c r="V48" s="68">
        <f t="shared" si="2"/>
        <v>0</v>
      </c>
      <c r="W48" s="68">
        <f t="shared" si="2"/>
        <v>0</v>
      </c>
      <c r="X48" s="68">
        <f t="shared" si="2"/>
        <v>0</v>
      </c>
      <c r="Y48" s="68">
        <f t="shared" si="2"/>
        <v>0</v>
      </c>
      <c r="Z48" s="68">
        <f t="shared" si="2"/>
        <v>0</v>
      </c>
      <c r="AA48" s="68">
        <f t="shared" si="2"/>
        <v>0</v>
      </c>
      <c r="AB48" s="68">
        <f t="shared" si="2"/>
        <v>0</v>
      </c>
      <c r="AC48" s="68">
        <f t="shared" si="2"/>
        <v>0</v>
      </c>
      <c r="AD48" s="68">
        <f t="shared" si="2"/>
        <v>0</v>
      </c>
      <c r="AE48" s="68">
        <f t="shared" si="2"/>
        <v>0</v>
      </c>
      <c r="AF48" s="68">
        <f t="shared" si="2"/>
        <v>0</v>
      </c>
      <c r="AG48" s="68">
        <f t="shared" si="2"/>
        <v>0</v>
      </c>
      <c r="AH48" s="68">
        <f t="shared" si="2"/>
        <v>0</v>
      </c>
      <c r="AI48" s="68">
        <f t="shared" si="2"/>
        <v>0</v>
      </c>
    </row>
    <row r="49" spans="1:35">
      <c r="A49" s="80" t="s">
        <v>25</v>
      </c>
      <c r="B49" s="80"/>
      <c r="C49" s="80"/>
      <c r="D49" s="69">
        <f t="shared" si="0"/>
        <v>130703</v>
      </c>
      <c r="E49" s="69">
        <f t="shared" ref="E49:AI49" si="3">SUM(E23,E48)</f>
        <v>2045</v>
      </c>
      <c r="F49" s="69">
        <f t="shared" si="3"/>
        <v>2530</v>
      </c>
      <c r="G49" s="69">
        <f t="shared" si="3"/>
        <v>5788</v>
      </c>
      <c r="H49" s="69">
        <f t="shared" si="3"/>
        <v>4415</v>
      </c>
      <c r="I49" s="69">
        <f t="shared" si="3"/>
        <v>2460</v>
      </c>
      <c r="J49" s="69">
        <f t="shared" si="3"/>
        <v>3415</v>
      </c>
      <c r="K49" s="69">
        <f t="shared" si="3"/>
        <v>5786</v>
      </c>
      <c r="L49" s="69">
        <f t="shared" si="3"/>
        <v>3906</v>
      </c>
      <c r="M49" s="69">
        <f t="shared" si="3"/>
        <v>2240</v>
      </c>
      <c r="N49" s="69">
        <f t="shared" si="3"/>
        <v>3445</v>
      </c>
      <c r="O49" s="69">
        <f t="shared" si="3"/>
        <v>5622</v>
      </c>
      <c r="P49" s="69">
        <f t="shared" si="3"/>
        <v>7214</v>
      </c>
      <c r="Q49" s="69">
        <f t="shared" si="3"/>
        <v>1810</v>
      </c>
      <c r="R49" s="69">
        <f t="shared" si="3"/>
        <v>2695</v>
      </c>
      <c r="S49" s="69">
        <f t="shared" si="3"/>
        <v>4305</v>
      </c>
      <c r="T49" s="69">
        <f t="shared" si="3"/>
        <v>5160</v>
      </c>
      <c r="U49" s="69">
        <f t="shared" si="3"/>
        <v>5929</v>
      </c>
      <c r="V49" s="69">
        <f t="shared" si="3"/>
        <v>4065</v>
      </c>
      <c r="W49" s="69">
        <f t="shared" si="3"/>
        <v>7135</v>
      </c>
      <c r="X49" s="69">
        <f t="shared" si="3"/>
        <v>7898</v>
      </c>
      <c r="Y49" s="69">
        <f t="shared" si="3"/>
        <v>2695</v>
      </c>
      <c r="Z49" s="69">
        <f t="shared" si="3"/>
        <v>4305</v>
      </c>
      <c r="AA49" s="69">
        <f t="shared" si="3"/>
        <v>5160</v>
      </c>
      <c r="AB49" s="69">
        <f t="shared" si="3"/>
        <v>5929</v>
      </c>
      <c r="AC49" s="69">
        <f t="shared" si="3"/>
        <v>4065</v>
      </c>
      <c r="AD49" s="69">
        <f t="shared" si="3"/>
        <v>7135</v>
      </c>
      <c r="AE49" s="69">
        <f t="shared" si="3"/>
        <v>7898</v>
      </c>
      <c r="AF49" s="69">
        <f t="shared" si="3"/>
        <v>5653</v>
      </c>
      <c r="AG49" s="69">
        <f t="shared" si="3"/>
        <v>1945</v>
      </c>
      <c r="AH49" s="69">
        <f t="shared" si="3"/>
        <v>2100</v>
      </c>
      <c r="AI49" s="69">
        <f t="shared" si="3"/>
        <v>0</v>
      </c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24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50"/>
  <sheetViews>
    <sheetView topLeftCell="L1" zoomScaleNormal="100" zoomScaleSheetLayoutView="75" workbookViewId="0">
      <selection activeCell="AJ22" sqref="AJ22:AJ23"/>
    </sheetView>
  </sheetViews>
  <sheetFormatPr defaultColWidth="9" defaultRowHeight="16.5"/>
  <cols>
    <col min="5" max="17" width="9" bestFit="1" customWidth="1"/>
    <col min="18" max="18" width="12.125" bestFit="1" customWidth="1"/>
    <col min="19" max="33" width="9" bestFit="1" customWidth="1"/>
  </cols>
  <sheetData>
    <row r="1" spans="1:35" ht="25.5">
      <c r="A1" s="2"/>
      <c r="B1" s="3"/>
      <c r="C1" s="3"/>
      <c r="D1" s="2"/>
      <c r="E1" s="2"/>
      <c r="F1" s="4"/>
      <c r="G1" s="3" t="s">
        <v>78</v>
      </c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>
      <c r="A3" s="79" t="s">
        <v>6</v>
      </c>
      <c r="B3" s="79"/>
      <c r="C3" s="79"/>
      <c r="D3" s="79" t="s">
        <v>32</v>
      </c>
      <c r="E3" s="14">
        <v>1</v>
      </c>
      <c r="F3" s="14">
        <v>2</v>
      </c>
      <c r="G3" s="14">
        <v>3</v>
      </c>
      <c r="H3" s="14">
        <v>4</v>
      </c>
      <c r="I3" s="14">
        <v>5</v>
      </c>
      <c r="J3" s="14">
        <v>6</v>
      </c>
      <c r="K3" s="14">
        <v>7</v>
      </c>
      <c r="L3" s="14">
        <v>8</v>
      </c>
      <c r="M3" s="14">
        <v>9</v>
      </c>
      <c r="N3" s="14">
        <v>10</v>
      </c>
      <c r="O3" s="14">
        <v>11</v>
      </c>
      <c r="P3" s="14">
        <v>12</v>
      </c>
      <c r="Q3" s="14">
        <v>13</v>
      </c>
      <c r="R3" s="14">
        <v>14</v>
      </c>
      <c r="S3" s="14">
        <v>15</v>
      </c>
      <c r="T3" s="14">
        <v>16</v>
      </c>
      <c r="U3" s="14">
        <v>17</v>
      </c>
      <c r="V3" s="14">
        <v>18</v>
      </c>
      <c r="W3" s="14">
        <v>19</v>
      </c>
      <c r="X3" s="14">
        <v>20</v>
      </c>
      <c r="Y3" s="14">
        <v>21</v>
      </c>
      <c r="Z3" s="14">
        <v>22</v>
      </c>
      <c r="AA3" s="14">
        <v>23</v>
      </c>
      <c r="AB3" s="14">
        <v>24</v>
      </c>
      <c r="AC3" s="14">
        <v>25</v>
      </c>
      <c r="AD3" s="14">
        <v>26</v>
      </c>
      <c r="AE3" s="14">
        <v>27</v>
      </c>
      <c r="AF3" s="14">
        <v>28</v>
      </c>
      <c r="AG3" s="14">
        <v>29</v>
      </c>
      <c r="AH3" s="14"/>
      <c r="AI3" s="14"/>
    </row>
    <row r="4" spans="1:35">
      <c r="A4" s="79" t="s">
        <v>3</v>
      </c>
      <c r="B4" s="79"/>
      <c r="C4" s="79"/>
      <c r="D4" s="79"/>
      <c r="E4" s="16" t="s">
        <v>42</v>
      </c>
      <c r="F4" s="72" t="s">
        <v>31</v>
      </c>
      <c r="G4" s="72" t="s">
        <v>41</v>
      </c>
      <c r="H4" s="72" t="s">
        <v>45</v>
      </c>
      <c r="I4" s="72" t="s">
        <v>14</v>
      </c>
      <c r="J4" s="72" t="s">
        <v>34</v>
      </c>
      <c r="K4" s="72" t="s">
        <v>38</v>
      </c>
      <c r="L4" s="72" t="s">
        <v>42</v>
      </c>
      <c r="M4" s="72" t="s">
        <v>31</v>
      </c>
      <c r="N4" s="72" t="s">
        <v>41</v>
      </c>
      <c r="O4" s="72" t="s">
        <v>45</v>
      </c>
      <c r="P4" s="72" t="s">
        <v>14</v>
      </c>
      <c r="Q4" s="72" t="s">
        <v>34</v>
      </c>
      <c r="R4" s="72" t="s">
        <v>38</v>
      </c>
      <c r="S4" s="72" t="s">
        <v>42</v>
      </c>
      <c r="T4" s="72" t="s">
        <v>31</v>
      </c>
      <c r="U4" s="72" t="s">
        <v>41</v>
      </c>
      <c r="V4" s="72" t="s">
        <v>45</v>
      </c>
      <c r="W4" s="72" t="s">
        <v>14</v>
      </c>
      <c r="X4" s="72" t="s">
        <v>34</v>
      </c>
      <c r="Y4" s="72" t="s">
        <v>38</v>
      </c>
      <c r="Z4" s="72" t="s">
        <v>42</v>
      </c>
      <c r="AA4" s="72" t="s">
        <v>31</v>
      </c>
      <c r="AB4" s="72" t="s">
        <v>41</v>
      </c>
      <c r="AC4" s="72" t="s">
        <v>45</v>
      </c>
      <c r="AD4" s="72" t="s">
        <v>14</v>
      </c>
      <c r="AE4" s="72" t="s">
        <v>34</v>
      </c>
      <c r="AF4" s="72" t="s">
        <v>38</v>
      </c>
      <c r="AG4" s="72" t="s">
        <v>42</v>
      </c>
      <c r="AI4" s="16"/>
    </row>
    <row r="5" spans="1:35">
      <c r="A5" s="82" t="s">
        <v>63</v>
      </c>
      <c r="B5" s="82" t="s">
        <v>65</v>
      </c>
      <c r="C5" s="82"/>
      <c r="D5" s="6"/>
      <c r="E5" s="7" t="s">
        <v>33</v>
      </c>
      <c r="F5" s="7" t="s">
        <v>52</v>
      </c>
      <c r="G5" s="7" t="s">
        <v>33</v>
      </c>
      <c r="H5" s="73" t="s">
        <v>52</v>
      </c>
      <c r="I5" s="7" t="s">
        <v>33</v>
      </c>
      <c r="J5" s="7" t="s">
        <v>33</v>
      </c>
      <c r="K5" s="7" t="s">
        <v>33</v>
      </c>
      <c r="L5" s="7" t="s">
        <v>33</v>
      </c>
      <c r="M5" s="7" t="s">
        <v>33</v>
      </c>
      <c r="N5" s="7" t="s">
        <v>33</v>
      </c>
      <c r="O5" s="7" t="s">
        <v>28</v>
      </c>
      <c r="P5" s="7" t="s">
        <v>12</v>
      </c>
      <c r="Q5" s="7" t="s">
        <v>33</v>
      </c>
      <c r="R5" s="7" t="s">
        <v>28</v>
      </c>
      <c r="S5" s="7" t="s">
        <v>76</v>
      </c>
      <c r="T5" s="7" t="s">
        <v>9</v>
      </c>
      <c r="U5" s="7" t="s">
        <v>52</v>
      </c>
      <c r="V5" s="7" t="s">
        <v>33</v>
      </c>
      <c r="W5" s="7" t="s">
        <v>33</v>
      </c>
      <c r="X5" s="7" t="s">
        <v>33</v>
      </c>
      <c r="Y5" s="7" t="s">
        <v>12</v>
      </c>
      <c r="Z5" s="7" t="s">
        <v>33</v>
      </c>
      <c r="AA5" s="7" t="s">
        <v>33</v>
      </c>
      <c r="AB5" s="7" t="s">
        <v>33</v>
      </c>
      <c r="AC5" s="7" t="s">
        <v>33</v>
      </c>
      <c r="AD5" s="7" t="s">
        <v>33</v>
      </c>
      <c r="AE5" s="7" t="s">
        <v>33</v>
      </c>
      <c r="AF5" s="7" t="s">
        <v>12</v>
      </c>
      <c r="AG5" s="7" t="s">
        <v>33</v>
      </c>
      <c r="AH5" s="7"/>
      <c r="AI5" s="7"/>
    </row>
    <row r="6" spans="1:35">
      <c r="A6" s="82"/>
      <c r="B6" s="78" t="s">
        <v>7</v>
      </c>
      <c r="C6" s="78"/>
      <c r="D6" s="17">
        <f t="shared" ref="D6:D49" si="0">SUM(E6:AI6)</f>
        <v>590</v>
      </c>
      <c r="E6" s="11"/>
      <c r="F6" s="11"/>
      <c r="G6" s="11"/>
      <c r="H6" s="11"/>
      <c r="I6" s="11">
        <v>70</v>
      </c>
      <c r="J6" s="11">
        <v>25</v>
      </c>
      <c r="K6" s="11"/>
      <c r="L6" s="11"/>
      <c r="M6" s="11">
        <v>70</v>
      </c>
      <c r="N6" s="11">
        <v>25</v>
      </c>
      <c r="O6" s="11"/>
      <c r="P6" s="11"/>
      <c r="Q6" s="11">
        <v>60</v>
      </c>
      <c r="R6" s="11">
        <v>25</v>
      </c>
      <c r="S6" s="11"/>
      <c r="T6" s="11"/>
      <c r="U6" s="11">
        <v>60</v>
      </c>
      <c r="V6" s="11">
        <v>25</v>
      </c>
      <c r="W6" s="11"/>
      <c r="X6" s="11"/>
      <c r="Y6" s="11">
        <v>60</v>
      </c>
      <c r="Z6" s="11">
        <v>25</v>
      </c>
      <c r="AA6" s="11"/>
      <c r="AB6" s="11"/>
      <c r="AC6" s="11">
        <v>60</v>
      </c>
      <c r="AD6" s="11">
        <v>25</v>
      </c>
      <c r="AE6" s="11"/>
      <c r="AF6" s="11"/>
      <c r="AG6" s="11">
        <v>60</v>
      </c>
      <c r="AH6" s="11"/>
      <c r="AI6" s="11"/>
    </row>
    <row r="7" spans="1:35">
      <c r="A7" s="82"/>
      <c r="B7" s="78" t="s">
        <v>5</v>
      </c>
      <c r="C7" s="78"/>
      <c r="D7" s="17">
        <f t="shared" si="0"/>
        <v>32163</v>
      </c>
      <c r="E7" s="11">
        <v>2930</v>
      </c>
      <c r="F7" s="11">
        <v>727</v>
      </c>
      <c r="G7" s="11">
        <v>2930</v>
      </c>
      <c r="H7" s="11">
        <v>727</v>
      </c>
      <c r="I7" s="11">
        <v>635</v>
      </c>
      <c r="J7" s="11">
        <v>280</v>
      </c>
      <c r="K7" s="11">
        <v>2930</v>
      </c>
      <c r="L7" s="11">
        <v>1036</v>
      </c>
      <c r="M7" s="11">
        <v>635</v>
      </c>
      <c r="N7" s="11">
        <v>280</v>
      </c>
      <c r="O7" s="11">
        <v>2930</v>
      </c>
      <c r="P7" s="11">
        <v>450</v>
      </c>
      <c r="Q7" s="11">
        <v>555</v>
      </c>
      <c r="R7" s="11">
        <v>280</v>
      </c>
      <c r="S7" s="11">
        <v>2930</v>
      </c>
      <c r="T7" s="11">
        <v>410</v>
      </c>
      <c r="U7" s="11">
        <v>225</v>
      </c>
      <c r="V7" s="11">
        <v>280</v>
      </c>
      <c r="W7" s="11">
        <v>1901</v>
      </c>
      <c r="X7" s="11">
        <v>615</v>
      </c>
      <c r="Y7" s="11">
        <v>575</v>
      </c>
      <c r="Z7" s="11">
        <v>280</v>
      </c>
      <c r="AA7" s="11">
        <v>1901</v>
      </c>
      <c r="AB7" s="11">
        <v>595</v>
      </c>
      <c r="AC7" s="11">
        <v>290</v>
      </c>
      <c r="AD7" s="11">
        <v>320</v>
      </c>
      <c r="AE7" s="11">
        <v>1901</v>
      </c>
      <c r="AF7" s="11">
        <v>380</v>
      </c>
      <c r="AG7" s="11">
        <v>2235</v>
      </c>
      <c r="AH7" s="11"/>
      <c r="AI7" s="11"/>
    </row>
    <row r="8" spans="1:35">
      <c r="A8" s="82"/>
      <c r="B8" s="78" t="s">
        <v>1</v>
      </c>
      <c r="C8" s="78"/>
      <c r="D8" s="17">
        <f t="shared" si="0"/>
        <v>15986</v>
      </c>
      <c r="E8" s="11">
        <v>750</v>
      </c>
      <c r="F8" s="11">
        <v>585</v>
      </c>
      <c r="G8" s="11">
        <v>750</v>
      </c>
      <c r="H8" s="11">
        <v>585</v>
      </c>
      <c r="I8" s="11">
        <v>665</v>
      </c>
      <c r="J8" s="11">
        <v>247</v>
      </c>
      <c r="K8" s="11">
        <v>750</v>
      </c>
      <c r="L8" s="11">
        <v>816</v>
      </c>
      <c r="M8" s="11">
        <v>665</v>
      </c>
      <c r="N8" s="11">
        <v>277</v>
      </c>
      <c r="O8" s="11">
        <v>750</v>
      </c>
      <c r="P8" s="11">
        <v>368</v>
      </c>
      <c r="Q8" s="11">
        <v>553</v>
      </c>
      <c r="R8" s="11">
        <v>257</v>
      </c>
      <c r="S8" s="11">
        <v>340</v>
      </c>
      <c r="T8" s="11">
        <v>244</v>
      </c>
      <c r="U8" s="11">
        <v>275</v>
      </c>
      <c r="V8" s="11">
        <v>257</v>
      </c>
      <c r="W8" s="11">
        <v>740</v>
      </c>
      <c r="X8" s="11">
        <v>750</v>
      </c>
      <c r="Y8" s="11">
        <v>410</v>
      </c>
      <c r="Z8" s="11">
        <v>257</v>
      </c>
      <c r="AA8" s="11">
        <v>740</v>
      </c>
      <c r="AB8" s="11">
        <v>752</v>
      </c>
      <c r="AC8" s="11">
        <v>445</v>
      </c>
      <c r="AD8" s="11">
        <v>372</v>
      </c>
      <c r="AE8" s="11">
        <v>740</v>
      </c>
      <c r="AF8" s="11">
        <v>326</v>
      </c>
      <c r="AG8" s="11">
        <v>1320</v>
      </c>
      <c r="AH8" s="11"/>
      <c r="AI8" s="11"/>
    </row>
    <row r="9" spans="1:35">
      <c r="A9" s="82"/>
      <c r="B9" s="78" t="s">
        <v>53</v>
      </c>
      <c r="C9" s="78"/>
      <c r="D9" s="17">
        <f t="shared" si="0"/>
        <v>25183</v>
      </c>
      <c r="E9" s="11">
        <v>1458</v>
      </c>
      <c r="F9" s="11">
        <v>686</v>
      </c>
      <c r="G9" s="11">
        <v>1458</v>
      </c>
      <c r="H9" s="11">
        <v>686</v>
      </c>
      <c r="I9" s="11">
        <v>735</v>
      </c>
      <c r="J9" s="11">
        <v>440</v>
      </c>
      <c r="K9" s="11">
        <v>1458</v>
      </c>
      <c r="L9" s="11">
        <v>993</v>
      </c>
      <c r="M9" s="11">
        <v>755</v>
      </c>
      <c r="N9" s="11">
        <v>440</v>
      </c>
      <c r="O9" s="11">
        <v>1458</v>
      </c>
      <c r="P9" s="11">
        <v>421</v>
      </c>
      <c r="Q9" s="11">
        <v>725</v>
      </c>
      <c r="R9" s="11">
        <v>420</v>
      </c>
      <c r="S9" s="11">
        <v>1328</v>
      </c>
      <c r="T9" s="11">
        <v>344</v>
      </c>
      <c r="U9" s="11">
        <v>223</v>
      </c>
      <c r="V9" s="11">
        <v>420</v>
      </c>
      <c r="W9" s="11">
        <v>1508</v>
      </c>
      <c r="X9" s="11">
        <v>715</v>
      </c>
      <c r="Y9" s="11">
        <v>625</v>
      </c>
      <c r="Z9" s="11">
        <v>420</v>
      </c>
      <c r="AA9" s="11">
        <v>1508</v>
      </c>
      <c r="AB9" s="11">
        <v>658</v>
      </c>
      <c r="AC9" s="11">
        <v>470</v>
      </c>
      <c r="AD9" s="11">
        <v>515</v>
      </c>
      <c r="AE9" s="11">
        <v>1508</v>
      </c>
      <c r="AF9" s="11">
        <v>448</v>
      </c>
      <c r="AG9" s="11">
        <v>2360</v>
      </c>
      <c r="AH9" s="11"/>
      <c r="AI9" s="11"/>
    </row>
    <row r="10" spans="1:35">
      <c r="A10" s="82"/>
      <c r="B10" s="78" t="s">
        <v>39</v>
      </c>
      <c r="C10" s="78"/>
      <c r="D10" s="17">
        <f t="shared" si="0"/>
        <v>550</v>
      </c>
      <c r="E10" s="11"/>
      <c r="F10" s="11"/>
      <c r="G10" s="11"/>
      <c r="H10" s="11"/>
      <c r="I10" s="11"/>
      <c r="J10" s="11">
        <v>40</v>
      </c>
      <c r="K10" s="11"/>
      <c r="L10" s="11">
        <v>60</v>
      </c>
      <c r="M10" s="11">
        <v>110</v>
      </c>
      <c r="N10" s="11">
        <v>60</v>
      </c>
      <c r="O10" s="11"/>
      <c r="P10" s="11"/>
      <c r="Q10" s="11">
        <v>20</v>
      </c>
      <c r="R10" s="11">
        <v>60</v>
      </c>
      <c r="S10" s="11"/>
      <c r="T10" s="11"/>
      <c r="U10" s="11">
        <v>40</v>
      </c>
      <c r="V10" s="11">
        <v>60</v>
      </c>
      <c r="W10" s="11"/>
      <c r="X10" s="11">
        <v>40</v>
      </c>
      <c r="Y10" s="11">
        <v>20</v>
      </c>
      <c r="Z10" s="11"/>
      <c r="AA10" s="11"/>
      <c r="AB10" s="11"/>
      <c r="AC10" s="11"/>
      <c r="AD10" s="11">
        <v>40</v>
      </c>
      <c r="AE10" s="11"/>
      <c r="AF10" s="11"/>
      <c r="AG10" s="11"/>
      <c r="AH10" s="11"/>
      <c r="AI10" s="11"/>
    </row>
    <row r="11" spans="1:35">
      <c r="A11" s="82"/>
      <c r="B11" s="78" t="s">
        <v>61</v>
      </c>
      <c r="C11" s="78"/>
      <c r="D11" s="17">
        <f t="shared" si="0"/>
        <v>8</v>
      </c>
      <c r="E11" s="11"/>
      <c r="F11" s="11"/>
      <c r="G11" s="11"/>
      <c r="H11" s="11"/>
      <c r="I11" s="11"/>
      <c r="J11" s="11"/>
      <c r="K11" s="11"/>
      <c r="L11" s="11"/>
      <c r="M11" s="11">
        <v>8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82"/>
      <c r="B12" s="78" t="s">
        <v>59</v>
      </c>
      <c r="C12" s="78"/>
      <c r="D12" s="17">
        <f t="shared" si="0"/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82"/>
      <c r="B13" s="78" t="s">
        <v>64</v>
      </c>
      <c r="C13" s="78"/>
      <c r="D13" s="17">
        <f t="shared" si="0"/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82"/>
      <c r="B14" s="78" t="s">
        <v>40</v>
      </c>
      <c r="C14" s="78"/>
      <c r="D14" s="17">
        <f t="shared" si="0"/>
        <v>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82"/>
      <c r="B15" s="78" t="s">
        <v>13</v>
      </c>
      <c r="C15" s="78"/>
      <c r="D15" s="17">
        <f t="shared" si="0"/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82"/>
      <c r="B16" s="78" t="s">
        <v>44</v>
      </c>
      <c r="C16" s="78"/>
      <c r="D16" s="17">
        <f t="shared" si="0"/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6">
      <c r="A17" s="82"/>
      <c r="B17" s="78" t="s">
        <v>57</v>
      </c>
      <c r="C17" s="78"/>
      <c r="D17" s="17">
        <f t="shared" si="0"/>
        <v>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6">
      <c r="A18" s="82"/>
      <c r="B18" s="78" t="s">
        <v>35</v>
      </c>
      <c r="C18" s="78"/>
      <c r="D18" s="17">
        <f t="shared" si="0"/>
        <v>32637</v>
      </c>
      <c r="E18" s="11">
        <v>1710</v>
      </c>
      <c r="F18" s="11">
        <v>1068</v>
      </c>
      <c r="G18" s="11">
        <v>1710</v>
      </c>
      <c r="H18" s="11">
        <v>1068</v>
      </c>
      <c r="I18" s="11">
        <v>1069</v>
      </c>
      <c r="J18" s="11">
        <v>520</v>
      </c>
      <c r="K18" s="11">
        <v>1710</v>
      </c>
      <c r="L18" s="11">
        <v>1593</v>
      </c>
      <c r="M18" s="11">
        <v>1165</v>
      </c>
      <c r="N18" s="11">
        <v>560</v>
      </c>
      <c r="O18" s="11">
        <v>1710</v>
      </c>
      <c r="P18" s="11">
        <v>551</v>
      </c>
      <c r="Q18" s="11">
        <v>1035</v>
      </c>
      <c r="R18" s="11">
        <v>540</v>
      </c>
      <c r="S18" s="11">
        <v>1710</v>
      </c>
      <c r="T18" s="11">
        <v>458</v>
      </c>
      <c r="U18" s="11">
        <v>515</v>
      </c>
      <c r="V18" s="11">
        <v>540</v>
      </c>
      <c r="W18" s="11">
        <v>1631</v>
      </c>
      <c r="X18" s="11">
        <v>1300</v>
      </c>
      <c r="Y18" s="11">
        <v>830</v>
      </c>
      <c r="Z18" s="11">
        <v>540</v>
      </c>
      <c r="AA18" s="11">
        <v>1631</v>
      </c>
      <c r="AB18" s="11">
        <v>1111</v>
      </c>
      <c r="AC18" s="11">
        <v>815</v>
      </c>
      <c r="AD18" s="11">
        <v>630</v>
      </c>
      <c r="AE18" s="11">
        <v>1631</v>
      </c>
      <c r="AF18" s="11">
        <v>386</v>
      </c>
      <c r="AG18" s="11">
        <v>2900</v>
      </c>
      <c r="AH18" s="11"/>
      <c r="AI18" s="11"/>
    </row>
    <row r="19" spans="1:36">
      <c r="A19" s="82"/>
      <c r="B19" s="78" t="s">
        <v>10</v>
      </c>
      <c r="C19" s="78"/>
      <c r="D19" s="17">
        <f t="shared" si="0"/>
        <v>40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>
        <v>40</v>
      </c>
      <c r="AC19" s="11"/>
      <c r="AD19" s="11"/>
      <c r="AE19" s="11"/>
      <c r="AF19" s="11"/>
      <c r="AG19" s="11"/>
      <c r="AH19" s="11"/>
      <c r="AI19" s="11"/>
    </row>
    <row r="20" spans="1:36">
      <c r="A20" s="82"/>
      <c r="B20" s="78" t="s">
        <v>15</v>
      </c>
      <c r="C20" s="78"/>
      <c r="D20" s="17">
        <f t="shared" si="0"/>
        <v>6730</v>
      </c>
      <c r="E20" s="11"/>
      <c r="F20" s="11"/>
      <c r="G20" s="11"/>
      <c r="H20" s="11"/>
      <c r="I20" s="11">
        <v>400</v>
      </c>
      <c r="J20" s="11">
        <v>543</v>
      </c>
      <c r="K20" s="11"/>
      <c r="L20" s="11">
        <v>85</v>
      </c>
      <c r="M20" s="11">
        <v>400</v>
      </c>
      <c r="N20" s="11">
        <v>543</v>
      </c>
      <c r="O20" s="11"/>
      <c r="P20" s="11"/>
      <c r="Q20" s="11">
        <v>400</v>
      </c>
      <c r="R20" s="11">
        <v>483</v>
      </c>
      <c r="S20" s="11"/>
      <c r="T20" s="11"/>
      <c r="U20" s="11">
        <v>19</v>
      </c>
      <c r="V20" s="11">
        <v>483</v>
      </c>
      <c r="W20" s="11"/>
      <c r="X20" s="11"/>
      <c r="Y20" s="11">
        <v>420</v>
      </c>
      <c r="Z20" s="11">
        <v>483</v>
      </c>
      <c r="AA20" s="11"/>
      <c r="AB20" s="11"/>
      <c r="AC20" s="11">
        <v>245</v>
      </c>
      <c r="AD20" s="11">
        <v>553</v>
      </c>
      <c r="AE20" s="11">
        <v>163</v>
      </c>
      <c r="AF20" s="11"/>
      <c r="AG20" s="11">
        <v>1510</v>
      </c>
      <c r="AH20" s="11"/>
      <c r="AI20" s="11"/>
    </row>
    <row r="21" spans="1:36">
      <c r="A21" s="82"/>
      <c r="B21" s="78" t="s">
        <v>36</v>
      </c>
      <c r="C21" s="78"/>
      <c r="D21" s="17">
        <f t="shared" si="0"/>
        <v>3124</v>
      </c>
      <c r="E21" s="11">
        <v>283</v>
      </c>
      <c r="F21" s="11">
        <v>41</v>
      </c>
      <c r="G21" s="11">
        <v>283</v>
      </c>
      <c r="H21" s="11">
        <v>41</v>
      </c>
      <c r="I21" s="11">
        <v>112</v>
      </c>
      <c r="J21" s="11">
        <v>40</v>
      </c>
      <c r="K21" s="11">
        <v>283</v>
      </c>
      <c r="L21" s="11">
        <v>235</v>
      </c>
      <c r="M21" s="11">
        <v>152</v>
      </c>
      <c r="N21" s="11">
        <v>40</v>
      </c>
      <c r="O21" s="11">
        <v>283</v>
      </c>
      <c r="P21" s="11"/>
      <c r="Q21" s="11">
        <v>110</v>
      </c>
      <c r="R21" s="11">
        <v>60</v>
      </c>
      <c r="S21" s="11">
        <v>283</v>
      </c>
      <c r="T21" s="11">
        <v>40</v>
      </c>
      <c r="U21" s="11"/>
      <c r="V21" s="11">
        <v>130</v>
      </c>
      <c r="W21" s="11">
        <v>163</v>
      </c>
      <c r="X21" s="11"/>
      <c r="Y21" s="11">
        <v>115</v>
      </c>
      <c r="Z21" s="11">
        <v>130</v>
      </c>
      <c r="AA21" s="11">
        <v>163</v>
      </c>
      <c r="AB21" s="11"/>
      <c r="AC21" s="11">
        <v>7</v>
      </c>
      <c r="AD21" s="11">
        <v>130</v>
      </c>
      <c r="AE21" s="11"/>
      <c r="AF21" s="11"/>
      <c r="AG21" s="11"/>
      <c r="AH21" s="11"/>
      <c r="AI21" s="11"/>
    </row>
    <row r="22" spans="1:36">
      <c r="A22" s="82"/>
      <c r="B22" s="78" t="s">
        <v>58</v>
      </c>
      <c r="C22" s="78"/>
      <c r="D22" s="17">
        <f t="shared" si="0"/>
        <v>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83" t="s">
        <v>89</v>
      </c>
    </row>
    <row r="23" spans="1:36">
      <c r="A23" s="81" t="s">
        <v>18</v>
      </c>
      <c r="B23" s="81"/>
      <c r="C23" s="81"/>
      <c r="D23" s="17">
        <f t="shared" si="0"/>
        <v>117011</v>
      </c>
      <c r="E23" s="12">
        <f t="shared" ref="E23:AI23" si="1">SUM(E6:E22)</f>
        <v>7131</v>
      </c>
      <c r="F23" s="17">
        <f t="shared" si="1"/>
        <v>3107</v>
      </c>
      <c r="G23" s="17">
        <f t="shared" si="1"/>
        <v>7131</v>
      </c>
      <c r="H23" s="17">
        <f t="shared" si="1"/>
        <v>3107</v>
      </c>
      <c r="I23" s="17">
        <f t="shared" si="1"/>
        <v>3686</v>
      </c>
      <c r="J23" s="17">
        <f t="shared" si="1"/>
        <v>2135</v>
      </c>
      <c r="K23" s="17">
        <f t="shared" si="1"/>
        <v>7131</v>
      </c>
      <c r="L23" s="17">
        <f t="shared" si="1"/>
        <v>4818</v>
      </c>
      <c r="M23" s="17">
        <f t="shared" si="1"/>
        <v>3960</v>
      </c>
      <c r="N23" s="17">
        <f t="shared" si="1"/>
        <v>2225</v>
      </c>
      <c r="O23" s="17">
        <f t="shared" si="1"/>
        <v>7131</v>
      </c>
      <c r="P23" s="17">
        <f t="shared" si="1"/>
        <v>1790</v>
      </c>
      <c r="Q23" s="17">
        <f t="shared" si="1"/>
        <v>3458</v>
      </c>
      <c r="R23" s="17">
        <f t="shared" si="1"/>
        <v>2125</v>
      </c>
      <c r="S23" s="17">
        <f t="shared" si="1"/>
        <v>6591</v>
      </c>
      <c r="T23" s="17">
        <f t="shared" si="1"/>
        <v>1496</v>
      </c>
      <c r="U23" s="17">
        <f t="shared" si="1"/>
        <v>1357</v>
      </c>
      <c r="V23" s="17">
        <f t="shared" si="1"/>
        <v>2195</v>
      </c>
      <c r="W23" s="17">
        <f t="shared" si="1"/>
        <v>5943</v>
      </c>
      <c r="X23" s="17">
        <f t="shared" si="1"/>
        <v>3420</v>
      </c>
      <c r="Y23" s="17">
        <f t="shared" si="1"/>
        <v>3055</v>
      </c>
      <c r="Z23" s="17">
        <f t="shared" si="1"/>
        <v>2135</v>
      </c>
      <c r="AA23" s="17">
        <f t="shared" si="1"/>
        <v>5943</v>
      </c>
      <c r="AB23" s="17">
        <f t="shared" si="1"/>
        <v>3156</v>
      </c>
      <c r="AC23" s="13">
        <f t="shared" si="1"/>
        <v>2332</v>
      </c>
      <c r="AD23" s="17">
        <f t="shared" si="1"/>
        <v>2585</v>
      </c>
      <c r="AE23" s="17">
        <f t="shared" si="1"/>
        <v>5943</v>
      </c>
      <c r="AF23" s="17">
        <f t="shared" si="1"/>
        <v>1540</v>
      </c>
      <c r="AG23" s="17">
        <f t="shared" si="1"/>
        <v>10385</v>
      </c>
      <c r="AH23" s="17">
        <f t="shared" si="1"/>
        <v>0</v>
      </c>
      <c r="AI23" s="17">
        <f t="shared" si="1"/>
        <v>0</v>
      </c>
      <c r="AJ23" s="84">
        <f>D23/29</f>
        <v>4034.8620689655172</v>
      </c>
    </row>
    <row r="24" spans="1:36" ht="27">
      <c r="A24" s="82" t="s">
        <v>2</v>
      </c>
      <c r="B24" s="82" t="s">
        <v>21</v>
      </c>
      <c r="C24" s="16" t="s">
        <v>55</v>
      </c>
      <c r="D24" s="14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6" ht="40.5">
      <c r="A25" s="82"/>
      <c r="B25" s="82"/>
      <c r="C25" s="16" t="s">
        <v>0</v>
      </c>
      <c r="D25" s="14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ht="27">
      <c r="A26" s="82"/>
      <c r="B26" s="82"/>
      <c r="C26" s="16" t="s">
        <v>62</v>
      </c>
      <c r="D26" s="14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6" ht="27">
      <c r="A27" s="82"/>
      <c r="B27" s="82"/>
      <c r="C27" s="16" t="s">
        <v>73</v>
      </c>
      <c r="D27" s="14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9"/>
    </row>
    <row r="28" spans="1:36" ht="27">
      <c r="A28" s="82"/>
      <c r="B28" s="82"/>
      <c r="C28" s="16" t="s">
        <v>49</v>
      </c>
      <c r="D28" s="14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6" ht="27">
      <c r="A29" s="82"/>
      <c r="B29" s="82"/>
      <c r="C29" s="16" t="s">
        <v>47</v>
      </c>
      <c r="D29" s="14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6" ht="27">
      <c r="A30" s="82"/>
      <c r="B30" s="82"/>
      <c r="C30" s="16" t="s">
        <v>66</v>
      </c>
      <c r="D30" s="14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6" ht="40.5">
      <c r="A31" s="82"/>
      <c r="B31" s="82"/>
      <c r="C31" s="16" t="s">
        <v>50</v>
      </c>
      <c r="D31" s="14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6">
      <c r="A32" s="82"/>
      <c r="B32" s="82"/>
      <c r="C32" s="16" t="s">
        <v>30</v>
      </c>
      <c r="D32" s="14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ht="27">
      <c r="A33" s="82"/>
      <c r="B33" s="82"/>
      <c r="C33" s="16" t="s">
        <v>54</v>
      </c>
      <c r="D33" s="14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ht="40.5">
      <c r="A34" s="82"/>
      <c r="B34" s="82"/>
      <c r="C34" s="16" t="s">
        <v>4</v>
      </c>
      <c r="D34" s="14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ht="27">
      <c r="A35" s="82"/>
      <c r="B35" s="82" t="s">
        <v>19</v>
      </c>
      <c r="C35" s="16" t="s">
        <v>67</v>
      </c>
      <c r="D35" s="14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ht="27">
      <c r="A36" s="82"/>
      <c r="B36" s="82"/>
      <c r="C36" s="16" t="s">
        <v>46</v>
      </c>
      <c r="D36" s="14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>
      <c r="A37" s="82"/>
      <c r="B37" s="82"/>
      <c r="C37" s="16" t="s">
        <v>29</v>
      </c>
      <c r="D37" s="14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>
      <c r="A38" s="82"/>
      <c r="B38" s="82"/>
      <c r="C38" s="16" t="s">
        <v>74</v>
      </c>
      <c r="D38" s="14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>
      <c r="A39" s="82"/>
      <c r="B39" s="82"/>
      <c r="C39" s="16" t="s">
        <v>27</v>
      </c>
      <c r="D39" s="14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ht="40.5">
      <c r="A40" s="82"/>
      <c r="B40" s="82" t="s">
        <v>43</v>
      </c>
      <c r="C40" s="16" t="s">
        <v>48</v>
      </c>
      <c r="D40" s="14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ht="27">
      <c r="A41" s="82"/>
      <c r="B41" s="82"/>
      <c r="C41" s="16" t="s">
        <v>75</v>
      </c>
      <c r="D41" s="14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ht="27">
      <c r="A42" s="82"/>
      <c r="B42" s="82"/>
      <c r="C42" s="16" t="s">
        <v>56</v>
      </c>
      <c r="D42" s="14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ht="27">
      <c r="A43" s="82"/>
      <c r="B43" s="82"/>
      <c r="C43" s="16" t="s">
        <v>68</v>
      </c>
      <c r="D43" s="14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ht="40.5">
      <c r="A44" s="82"/>
      <c r="B44" s="82"/>
      <c r="C44" s="16" t="s">
        <v>70</v>
      </c>
      <c r="D44" s="14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ht="27">
      <c r="A45" s="82"/>
      <c r="B45" s="82"/>
      <c r="C45" s="16" t="s">
        <v>51</v>
      </c>
      <c r="D45" s="14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ht="40.5">
      <c r="A46" s="82"/>
      <c r="B46" s="82" t="s">
        <v>16</v>
      </c>
      <c r="C46" s="16" t="s">
        <v>72</v>
      </c>
      <c r="D46" s="14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ht="27">
      <c r="A47" s="82"/>
      <c r="B47" s="82"/>
      <c r="C47" s="16" t="s">
        <v>60</v>
      </c>
      <c r="D47" s="14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>
      <c r="A48" s="79" t="s">
        <v>18</v>
      </c>
      <c r="B48" s="79"/>
      <c r="C48" s="79"/>
      <c r="D48" s="14">
        <f t="shared" si="0"/>
        <v>0</v>
      </c>
      <c r="E48" s="14">
        <f t="shared" ref="E48:AI48" si="2">SUM(E31:E47)</f>
        <v>0</v>
      </c>
      <c r="F48" s="14">
        <f t="shared" si="2"/>
        <v>0</v>
      </c>
      <c r="G48" s="14">
        <f t="shared" si="2"/>
        <v>0</v>
      </c>
      <c r="H48" s="14">
        <f t="shared" si="2"/>
        <v>0</v>
      </c>
      <c r="I48" s="14">
        <f t="shared" si="2"/>
        <v>0</v>
      </c>
      <c r="J48" s="14">
        <f t="shared" si="2"/>
        <v>0</v>
      </c>
      <c r="K48" s="14">
        <f t="shared" si="2"/>
        <v>0</v>
      </c>
      <c r="L48" s="14">
        <f t="shared" si="2"/>
        <v>0</v>
      </c>
      <c r="M48" s="14">
        <f t="shared" si="2"/>
        <v>0</v>
      </c>
      <c r="N48" s="14">
        <f t="shared" si="2"/>
        <v>0</v>
      </c>
      <c r="O48" s="14">
        <f t="shared" si="2"/>
        <v>0</v>
      </c>
      <c r="P48" s="14">
        <f t="shared" si="2"/>
        <v>0</v>
      </c>
      <c r="Q48" s="14">
        <f t="shared" si="2"/>
        <v>0</v>
      </c>
      <c r="R48" s="14">
        <f t="shared" si="2"/>
        <v>0</v>
      </c>
      <c r="S48" s="14">
        <f t="shared" si="2"/>
        <v>0</v>
      </c>
      <c r="T48" s="14">
        <f t="shared" si="2"/>
        <v>0</v>
      </c>
      <c r="U48" s="14">
        <f t="shared" si="2"/>
        <v>0</v>
      </c>
      <c r="V48" s="14">
        <f t="shared" si="2"/>
        <v>0</v>
      </c>
      <c r="W48" s="14">
        <f t="shared" si="2"/>
        <v>0</v>
      </c>
      <c r="X48" s="14">
        <f t="shared" si="2"/>
        <v>0</v>
      </c>
      <c r="Y48" s="14">
        <f t="shared" si="2"/>
        <v>0</v>
      </c>
      <c r="Z48" s="14">
        <f t="shared" si="2"/>
        <v>0</v>
      </c>
      <c r="AA48" s="14">
        <f t="shared" si="2"/>
        <v>0</v>
      </c>
      <c r="AB48" s="14">
        <f t="shared" si="2"/>
        <v>0</v>
      </c>
      <c r="AC48" s="14">
        <f t="shared" si="2"/>
        <v>0</v>
      </c>
      <c r="AD48" s="14">
        <f t="shared" si="2"/>
        <v>0</v>
      </c>
      <c r="AE48" s="14">
        <f t="shared" si="2"/>
        <v>0</v>
      </c>
      <c r="AF48" s="14">
        <f t="shared" si="2"/>
        <v>0</v>
      </c>
      <c r="AG48" s="14">
        <f t="shared" si="2"/>
        <v>0</v>
      </c>
      <c r="AH48" s="14">
        <f t="shared" si="2"/>
        <v>0</v>
      </c>
      <c r="AI48" s="14">
        <f t="shared" si="2"/>
        <v>0</v>
      </c>
    </row>
    <row r="49" spans="1:35">
      <c r="A49" s="80" t="s">
        <v>25</v>
      </c>
      <c r="B49" s="80"/>
      <c r="C49" s="80"/>
      <c r="D49" s="15">
        <f t="shared" si="0"/>
        <v>117011</v>
      </c>
      <c r="E49" s="15">
        <f t="shared" ref="E49:AI49" si="3">SUM(E23,E48)</f>
        <v>7131</v>
      </c>
      <c r="F49" s="15">
        <f t="shared" si="3"/>
        <v>3107</v>
      </c>
      <c r="G49" s="15">
        <f t="shared" si="3"/>
        <v>7131</v>
      </c>
      <c r="H49" s="15">
        <f t="shared" si="3"/>
        <v>3107</v>
      </c>
      <c r="I49" s="15">
        <f t="shared" si="3"/>
        <v>3686</v>
      </c>
      <c r="J49" s="15">
        <f t="shared" si="3"/>
        <v>2135</v>
      </c>
      <c r="K49" s="15">
        <f t="shared" si="3"/>
        <v>7131</v>
      </c>
      <c r="L49" s="15">
        <f t="shared" si="3"/>
        <v>4818</v>
      </c>
      <c r="M49" s="15">
        <f t="shared" si="3"/>
        <v>3960</v>
      </c>
      <c r="N49" s="15">
        <f t="shared" si="3"/>
        <v>2225</v>
      </c>
      <c r="O49" s="15">
        <f t="shared" si="3"/>
        <v>7131</v>
      </c>
      <c r="P49" s="15">
        <f t="shared" si="3"/>
        <v>1790</v>
      </c>
      <c r="Q49" s="15">
        <f t="shared" si="3"/>
        <v>3458</v>
      </c>
      <c r="R49" s="15">
        <f t="shared" si="3"/>
        <v>2125</v>
      </c>
      <c r="S49" s="15">
        <f t="shared" si="3"/>
        <v>6591</v>
      </c>
      <c r="T49" s="15">
        <f t="shared" si="3"/>
        <v>1496</v>
      </c>
      <c r="U49" s="15">
        <f t="shared" si="3"/>
        <v>1357</v>
      </c>
      <c r="V49" s="15">
        <f t="shared" si="3"/>
        <v>2195</v>
      </c>
      <c r="W49" s="15">
        <f t="shared" si="3"/>
        <v>5943</v>
      </c>
      <c r="X49" s="15">
        <f t="shared" si="3"/>
        <v>3420</v>
      </c>
      <c r="Y49" s="15">
        <f t="shared" si="3"/>
        <v>3055</v>
      </c>
      <c r="Z49" s="15">
        <f t="shared" si="3"/>
        <v>2135</v>
      </c>
      <c r="AA49" s="15">
        <f t="shared" si="3"/>
        <v>5943</v>
      </c>
      <c r="AB49" s="15">
        <f t="shared" si="3"/>
        <v>3156</v>
      </c>
      <c r="AC49" s="15">
        <f t="shared" si="3"/>
        <v>2332</v>
      </c>
      <c r="AD49" s="15">
        <f t="shared" si="3"/>
        <v>2585</v>
      </c>
      <c r="AE49" s="15">
        <f t="shared" si="3"/>
        <v>5943</v>
      </c>
      <c r="AF49" s="15">
        <f t="shared" si="3"/>
        <v>1540</v>
      </c>
      <c r="AG49" s="15">
        <f t="shared" si="3"/>
        <v>10385</v>
      </c>
      <c r="AH49" s="15">
        <f t="shared" si="3"/>
        <v>0</v>
      </c>
      <c r="AI49" s="15">
        <f t="shared" si="3"/>
        <v>0</v>
      </c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J50"/>
  <sheetViews>
    <sheetView zoomScaleNormal="100" zoomScaleSheetLayoutView="75" workbookViewId="0">
      <pane xSplit="4" ySplit="4" topLeftCell="O5" activePane="bottomRight" state="frozen"/>
      <selection pane="topRight"/>
      <selection pane="bottomLeft"/>
      <selection pane="bottomRight" activeCell="AJ22" sqref="AJ22:AJ23"/>
    </sheetView>
  </sheetViews>
  <sheetFormatPr defaultColWidth="9" defaultRowHeight="16.5"/>
  <cols>
    <col min="1" max="4" width="9" style="1"/>
    <col min="5" max="35" width="9" style="1" bestFit="1" customWidth="1"/>
    <col min="36" max="16384" width="9" style="1"/>
  </cols>
  <sheetData>
    <row r="1" spans="1:35" ht="25.5">
      <c r="A1" s="2"/>
      <c r="B1" s="3"/>
      <c r="C1" s="3"/>
      <c r="D1" s="2"/>
      <c r="E1" s="2"/>
      <c r="F1" s="4"/>
      <c r="G1" s="3" t="s">
        <v>88</v>
      </c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>
      <c r="A3" s="79" t="s">
        <v>6</v>
      </c>
      <c r="B3" s="79"/>
      <c r="C3" s="79"/>
      <c r="D3" s="79" t="s">
        <v>32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19">
        <v>7</v>
      </c>
      <c r="L3" s="19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19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19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23">
        <v>29</v>
      </c>
      <c r="AH3" s="23">
        <v>30</v>
      </c>
      <c r="AI3" s="23">
        <v>31</v>
      </c>
    </row>
    <row r="4" spans="1:35">
      <c r="A4" s="79" t="s">
        <v>3</v>
      </c>
      <c r="B4" s="79"/>
      <c r="C4" s="79"/>
      <c r="D4" s="79"/>
      <c r="E4" s="16" t="s">
        <v>31</v>
      </c>
      <c r="F4" s="16" t="s">
        <v>41</v>
      </c>
      <c r="G4" s="16" t="s">
        <v>45</v>
      </c>
      <c r="H4" s="16" t="s">
        <v>14</v>
      </c>
      <c r="I4" s="16" t="s">
        <v>34</v>
      </c>
      <c r="J4" s="16" t="s">
        <v>38</v>
      </c>
      <c r="K4" s="16" t="s">
        <v>42</v>
      </c>
      <c r="L4" s="16" t="s">
        <v>31</v>
      </c>
      <c r="M4" s="16" t="s">
        <v>41</v>
      </c>
      <c r="N4" s="16" t="s">
        <v>45</v>
      </c>
      <c r="O4" s="16" t="s">
        <v>14</v>
      </c>
      <c r="P4" s="16" t="s">
        <v>34</v>
      </c>
      <c r="Q4" s="16" t="s">
        <v>38</v>
      </c>
      <c r="R4" s="16" t="s">
        <v>42</v>
      </c>
      <c r="S4" s="16" t="s">
        <v>31</v>
      </c>
      <c r="T4" s="16" t="s">
        <v>41</v>
      </c>
      <c r="U4" s="16" t="s">
        <v>45</v>
      </c>
      <c r="V4" s="16" t="s">
        <v>14</v>
      </c>
      <c r="W4" s="16" t="s">
        <v>34</v>
      </c>
      <c r="X4" s="16" t="s">
        <v>38</v>
      </c>
      <c r="Y4" s="16" t="s">
        <v>42</v>
      </c>
      <c r="Z4" s="16" t="s">
        <v>31</v>
      </c>
      <c r="AA4" s="16" t="s">
        <v>41</v>
      </c>
      <c r="AB4" s="16" t="s">
        <v>45</v>
      </c>
      <c r="AC4" s="16" t="s">
        <v>14</v>
      </c>
      <c r="AD4" s="16" t="s">
        <v>34</v>
      </c>
      <c r="AE4" s="16" t="s">
        <v>38</v>
      </c>
      <c r="AF4" s="16" t="s">
        <v>42</v>
      </c>
      <c r="AG4" s="16" t="s">
        <v>31</v>
      </c>
      <c r="AH4" s="16" t="s">
        <v>41</v>
      </c>
      <c r="AI4" s="16" t="s">
        <v>45</v>
      </c>
    </row>
    <row r="5" spans="1:35">
      <c r="A5" s="82" t="s">
        <v>63</v>
      </c>
      <c r="B5" s="82" t="s">
        <v>65</v>
      </c>
      <c r="C5" s="82"/>
      <c r="D5" s="6"/>
      <c r="E5" s="7" t="s">
        <v>12</v>
      </c>
      <c r="F5" s="7" t="s">
        <v>33</v>
      </c>
      <c r="G5" s="7" t="s">
        <v>33</v>
      </c>
      <c r="H5" s="7" t="s">
        <v>28</v>
      </c>
      <c r="I5" s="7" t="s">
        <v>33</v>
      </c>
      <c r="J5" s="7" t="s">
        <v>33</v>
      </c>
      <c r="K5" s="7" t="s">
        <v>33</v>
      </c>
      <c r="L5" s="7" t="s">
        <v>33</v>
      </c>
      <c r="M5" s="7" t="s">
        <v>12</v>
      </c>
      <c r="N5" s="7" t="s">
        <v>33</v>
      </c>
      <c r="O5" s="7" t="s">
        <v>33</v>
      </c>
      <c r="P5" s="7" t="s">
        <v>33</v>
      </c>
      <c r="Q5" s="7" t="s">
        <v>33</v>
      </c>
      <c r="R5" s="7" t="s">
        <v>28</v>
      </c>
      <c r="S5" s="7" t="s">
        <v>33</v>
      </c>
      <c r="T5" s="7" t="s">
        <v>33</v>
      </c>
      <c r="U5" s="7" t="s">
        <v>33</v>
      </c>
      <c r="V5" s="7" t="s">
        <v>28</v>
      </c>
      <c r="W5" s="7" t="s">
        <v>69</v>
      </c>
      <c r="X5" s="7" t="s">
        <v>33</v>
      </c>
      <c r="Y5" s="7" t="s">
        <v>28</v>
      </c>
      <c r="Z5" s="7" t="s">
        <v>33</v>
      </c>
      <c r="AA5" s="7" t="s">
        <v>33</v>
      </c>
      <c r="AB5" s="7" t="s">
        <v>33</v>
      </c>
      <c r="AC5" s="7" t="s">
        <v>33</v>
      </c>
      <c r="AD5" s="7" t="s">
        <v>12</v>
      </c>
      <c r="AE5" s="7" t="s">
        <v>33</v>
      </c>
      <c r="AF5" s="7" t="s">
        <v>33</v>
      </c>
      <c r="AG5" s="7" t="s">
        <v>33</v>
      </c>
      <c r="AH5" s="7" t="s">
        <v>33</v>
      </c>
      <c r="AI5" s="7" t="s">
        <v>33</v>
      </c>
    </row>
    <row r="6" spans="1:35" s="10" customFormat="1">
      <c r="A6" s="82"/>
      <c r="B6" s="78" t="s">
        <v>7</v>
      </c>
      <c r="C6" s="78"/>
      <c r="D6" s="22">
        <f t="shared" ref="D6:D49" si="0">SUM(E6:AF6)</f>
        <v>685</v>
      </c>
      <c r="E6" s="11">
        <v>25</v>
      </c>
      <c r="F6" s="11"/>
      <c r="G6" s="11"/>
      <c r="H6" s="11">
        <v>65</v>
      </c>
      <c r="I6" s="11">
        <v>25</v>
      </c>
      <c r="J6" s="11"/>
      <c r="K6" s="11"/>
      <c r="L6" s="11">
        <v>65</v>
      </c>
      <c r="M6" s="11">
        <v>25</v>
      </c>
      <c r="N6" s="11"/>
      <c r="O6" s="11"/>
      <c r="P6" s="11">
        <v>60</v>
      </c>
      <c r="Q6" s="11">
        <v>25</v>
      </c>
      <c r="R6" s="11"/>
      <c r="S6" s="11"/>
      <c r="T6" s="11">
        <v>60</v>
      </c>
      <c r="U6" s="11">
        <v>25</v>
      </c>
      <c r="V6" s="11"/>
      <c r="W6" s="11"/>
      <c r="X6" s="11">
        <v>60</v>
      </c>
      <c r="Y6" s="11">
        <v>25</v>
      </c>
      <c r="Z6" s="11"/>
      <c r="AA6" s="11"/>
      <c r="AB6" s="11">
        <v>100</v>
      </c>
      <c r="AC6" s="11">
        <v>25</v>
      </c>
      <c r="AD6" s="11"/>
      <c r="AE6" s="11"/>
      <c r="AF6" s="11">
        <v>100</v>
      </c>
      <c r="AG6" s="11">
        <v>25</v>
      </c>
      <c r="AH6" s="11"/>
      <c r="AI6" s="11"/>
    </row>
    <row r="7" spans="1:35" s="10" customFormat="1">
      <c r="A7" s="82"/>
      <c r="B7" s="78" t="s">
        <v>5</v>
      </c>
      <c r="C7" s="78"/>
      <c r="D7" s="22">
        <f t="shared" si="0"/>
        <v>47504</v>
      </c>
      <c r="E7" s="11">
        <v>1430</v>
      </c>
      <c r="F7" s="11">
        <v>1236</v>
      </c>
      <c r="G7" s="11">
        <v>570</v>
      </c>
      <c r="H7" s="11">
        <v>345</v>
      </c>
      <c r="I7" s="11">
        <v>1530</v>
      </c>
      <c r="J7" s="11">
        <v>1254</v>
      </c>
      <c r="K7" s="11">
        <v>1120</v>
      </c>
      <c r="L7" s="11">
        <v>4050</v>
      </c>
      <c r="M7" s="11">
        <v>520</v>
      </c>
      <c r="N7" s="11">
        <v>762</v>
      </c>
      <c r="O7" s="11">
        <v>655</v>
      </c>
      <c r="P7" s="11">
        <v>765</v>
      </c>
      <c r="Q7" s="11">
        <v>540</v>
      </c>
      <c r="R7" s="11">
        <v>3088</v>
      </c>
      <c r="S7" s="11">
        <v>1030</v>
      </c>
      <c r="T7" s="11">
        <v>1810</v>
      </c>
      <c r="U7" s="11">
        <v>1660</v>
      </c>
      <c r="V7" s="11">
        <v>2118</v>
      </c>
      <c r="W7" s="11">
        <v>470</v>
      </c>
      <c r="X7" s="11">
        <v>1700</v>
      </c>
      <c r="Y7" s="11">
        <v>1850</v>
      </c>
      <c r="Z7" s="11">
        <v>7336</v>
      </c>
      <c r="AA7" s="11">
        <v>1560</v>
      </c>
      <c r="AB7" s="11">
        <v>2440</v>
      </c>
      <c r="AC7" s="11">
        <v>1850</v>
      </c>
      <c r="AD7" s="11">
        <v>2155</v>
      </c>
      <c r="AE7" s="11">
        <v>1040</v>
      </c>
      <c r="AF7" s="11">
        <v>2620</v>
      </c>
      <c r="AG7" s="11">
        <v>2350</v>
      </c>
      <c r="AH7" s="11">
        <v>2527</v>
      </c>
      <c r="AI7" s="11">
        <v>1620</v>
      </c>
    </row>
    <row r="8" spans="1:35" s="10" customFormat="1">
      <c r="A8" s="82"/>
      <c r="B8" s="78" t="s">
        <v>1</v>
      </c>
      <c r="C8" s="78"/>
      <c r="D8" s="22">
        <f t="shared" si="0"/>
        <v>32187</v>
      </c>
      <c r="E8" s="11">
        <v>312</v>
      </c>
      <c r="F8" s="11">
        <v>740</v>
      </c>
      <c r="G8" s="11">
        <v>812</v>
      </c>
      <c r="H8" s="11">
        <v>450</v>
      </c>
      <c r="I8" s="11">
        <v>592</v>
      </c>
      <c r="J8" s="11">
        <v>870</v>
      </c>
      <c r="K8" s="11">
        <v>1791</v>
      </c>
      <c r="L8" s="11">
        <v>1360</v>
      </c>
      <c r="M8" s="11">
        <v>230</v>
      </c>
      <c r="N8" s="11">
        <v>540</v>
      </c>
      <c r="O8" s="11">
        <v>1258</v>
      </c>
      <c r="P8" s="11">
        <v>570</v>
      </c>
      <c r="Q8" s="11">
        <v>320</v>
      </c>
      <c r="R8" s="11">
        <v>1070</v>
      </c>
      <c r="S8" s="11">
        <v>935</v>
      </c>
      <c r="T8" s="11">
        <v>830</v>
      </c>
      <c r="U8" s="11">
        <v>1495</v>
      </c>
      <c r="V8" s="11">
        <v>1700</v>
      </c>
      <c r="W8" s="11">
        <v>904</v>
      </c>
      <c r="X8" s="11">
        <v>730</v>
      </c>
      <c r="Y8" s="11">
        <v>1585</v>
      </c>
      <c r="Z8" s="11">
        <v>3180</v>
      </c>
      <c r="AA8" s="11">
        <v>2435</v>
      </c>
      <c r="AB8" s="11">
        <v>1230</v>
      </c>
      <c r="AC8" s="11">
        <v>1285</v>
      </c>
      <c r="AD8" s="11">
        <v>1070</v>
      </c>
      <c r="AE8" s="11">
        <v>2513</v>
      </c>
      <c r="AF8" s="11">
        <v>1380</v>
      </c>
      <c r="AG8" s="11">
        <v>1665</v>
      </c>
      <c r="AH8" s="11">
        <v>2160</v>
      </c>
      <c r="AI8" s="11">
        <v>2039</v>
      </c>
    </row>
    <row r="9" spans="1:35" s="10" customFormat="1">
      <c r="A9" s="82"/>
      <c r="B9" s="78" t="s">
        <v>53</v>
      </c>
      <c r="C9" s="78"/>
      <c r="D9" s="22">
        <f t="shared" si="0"/>
        <v>41690</v>
      </c>
      <c r="E9" s="11">
        <v>1525</v>
      </c>
      <c r="F9" s="11">
        <v>974</v>
      </c>
      <c r="G9" s="11">
        <v>776</v>
      </c>
      <c r="H9" s="11">
        <v>547</v>
      </c>
      <c r="I9" s="11">
        <v>1810</v>
      </c>
      <c r="J9" s="11">
        <v>1223</v>
      </c>
      <c r="K9" s="11">
        <v>1074</v>
      </c>
      <c r="L9" s="11">
        <v>2005</v>
      </c>
      <c r="M9" s="11">
        <v>710</v>
      </c>
      <c r="N9" s="11">
        <v>648</v>
      </c>
      <c r="O9" s="11">
        <v>769</v>
      </c>
      <c r="P9" s="11">
        <v>950</v>
      </c>
      <c r="Q9" s="11">
        <v>710</v>
      </c>
      <c r="R9" s="11">
        <v>1895</v>
      </c>
      <c r="S9" s="11">
        <v>908</v>
      </c>
      <c r="T9" s="11">
        <v>1520</v>
      </c>
      <c r="U9" s="11">
        <v>1483</v>
      </c>
      <c r="V9" s="11">
        <v>2389</v>
      </c>
      <c r="W9" s="11">
        <v>718</v>
      </c>
      <c r="X9" s="11">
        <v>1480</v>
      </c>
      <c r="Y9" s="11">
        <v>2050</v>
      </c>
      <c r="Z9" s="11">
        <v>3898</v>
      </c>
      <c r="AA9" s="11">
        <v>1479</v>
      </c>
      <c r="AB9" s="11">
        <v>2100</v>
      </c>
      <c r="AC9" s="11">
        <v>2050</v>
      </c>
      <c r="AD9" s="11">
        <v>2043</v>
      </c>
      <c r="AE9" s="11">
        <v>1666</v>
      </c>
      <c r="AF9" s="11">
        <v>2290</v>
      </c>
      <c r="AG9" s="11">
        <v>2750</v>
      </c>
      <c r="AH9" s="11">
        <v>2025</v>
      </c>
      <c r="AI9" s="11">
        <v>1638</v>
      </c>
    </row>
    <row r="10" spans="1:35" s="10" customFormat="1">
      <c r="A10" s="82"/>
      <c r="B10" s="78" t="s">
        <v>39</v>
      </c>
      <c r="C10" s="78"/>
      <c r="D10" s="22">
        <f t="shared" si="0"/>
        <v>230</v>
      </c>
      <c r="E10" s="11"/>
      <c r="F10" s="11"/>
      <c r="G10" s="11">
        <v>40</v>
      </c>
      <c r="H10" s="11"/>
      <c r="I10" s="11"/>
      <c r="J10" s="11"/>
      <c r="K10" s="11">
        <v>60</v>
      </c>
      <c r="L10" s="11">
        <v>130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s="10" customFormat="1">
      <c r="A11" s="82"/>
      <c r="B11" s="78" t="s">
        <v>61</v>
      </c>
      <c r="C11" s="78"/>
      <c r="D11" s="22">
        <f t="shared" si="0"/>
        <v>237</v>
      </c>
      <c r="E11" s="11"/>
      <c r="F11" s="11"/>
      <c r="G11" s="11"/>
      <c r="H11" s="11"/>
      <c r="I11" s="11"/>
      <c r="J11" s="11"/>
      <c r="K11" s="11"/>
      <c r="L11" s="11">
        <v>10</v>
      </c>
      <c r="M11" s="11"/>
      <c r="N11" s="11"/>
      <c r="O11" s="11"/>
      <c r="P11" s="11">
        <v>8</v>
      </c>
      <c r="Q11" s="11"/>
      <c r="R11" s="11"/>
      <c r="S11" s="11"/>
      <c r="T11" s="11"/>
      <c r="U11" s="11"/>
      <c r="V11" s="11"/>
      <c r="W11" s="11"/>
      <c r="X11" s="11"/>
      <c r="Y11" s="11"/>
      <c r="Z11" s="11">
        <v>219</v>
      </c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s="10" customFormat="1">
      <c r="A12" s="82"/>
      <c r="B12" s="78" t="s">
        <v>59</v>
      </c>
      <c r="C12" s="78"/>
      <c r="D12" s="22">
        <f t="shared" si="0"/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s="10" customFormat="1">
      <c r="A13" s="82"/>
      <c r="B13" s="78" t="s">
        <v>64</v>
      </c>
      <c r="C13" s="78"/>
      <c r="D13" s="22">
        <f t="shared" si="0"/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s="10" customFormat="1">
      <c r="A14" s="82"/>
      <c r="B14" s="78" t="s">
        <v>40</v>
      </c>
      <c r="C14" s="78"/>
      <c r="D14" s="22">
        <f t="shared" si="0"/>
        <v>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s="10" customFormat="1">
      <c r="A15" s="82"/>
      <c r="B15" s="78" t="s">
        <v>13</v>
      </c>
      <c r="C15" s="78"/>
      <c r="D15" s="22">
        <f t="shared" si="0"/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s="10" customFormat="1">
      <c r="A16" s="82"/>
      <c r="B16" s="78" t="s">
        <v>44</v>
      </c>
      <c r="C16" s="78"/>
      <c r="D16" s="22">
        <f t="shared" si="0"/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6" s="10" customFormat="1">
      <c r="A17" s="82"/>
      <c r="B17" s="78" t="s">
        <v>57</v>
      </c>
      <c r="C17" s="78"/>
      <c r="D17" s="22">
        <f t="shared" si="0"/>
        <v>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6" s="10" customFormat="1">
      <c r="A18" s="82"/>
      <c r="B18" s="78" t="s">
        <v>35</v>
      </c>
      <c r="C18" s="78"/>
      <c r="D18" s="22">
        <f t="shared" si="0"/>
        <v>58415</v>
      </c>
      <c r="E18" s="11">
        <v>1510</v>
      </c>
      <c r="F18" s="11">
        <v>1169</v>
      </c>
      <c r="G18" s="11">
        <v>1152</v>
      </c>
      <c r="H18" s="11">
        <v>755</v>
      </c>
      <c r="I18" s="11">
        <v>1710</v>
      </c>
      <c r="J18" s="11">
        <v>1472</v>
      </c>
      <c r="K18" s="11">
        <v>2316</v>
      </c>
      <c r="L18" s="11">
        <v>4400</v>
      </c>
      <c r="M18" s="11">
        <v>840</v>
      </c>
      <c r="N18" s="11">
        <v>489</v>
      </c>
      <c r="O18" s="11">
        <v>1400</v>
      </c>
      <c r="P18" s="11">
        <v>1501</v>
      </c>
      <c r="Q18" s="11">
        <v>945</v>
      </c>
      <c r="R18" s="11">
        <v>2467</v>
      </c>
      <c r="S18" s="11">
        <v>1990</v>
      </c>
      <c r="T18" s="11">
        <v>2170</v>
      </c>
      <c r="U18" s="11">
        <v>2570</v>
      </c>
      <c r="V18" s="11">
        <v>2375</v>
      </c>
      <c r="W18" s="11">
        <v>1128</v>
      </c>
      <c r="X18" s="11">
        <v>2180</v>
      </c>
      <c r="Y18" s="11">
        <v>2210</v>
      </c>
      <c r="Z18" s="11">
        <v>5515</v>
      </c>
      <c r="AA18" s="11">
        <v>2556</v>
      </c>
      <c r="AB18" s="11">
        <v>2700</v>
      </c>
      <c r="AC18" s="11">
        <v>2160</v>
      </c>
      <c r="AD18" s="11">
        <v>2049</v>
      </c>
      <c r="AE18" s="11">
        <v>3176</v>
      </c>
      <c r="AF18" s="11">
        <v>3510</v>
      </c>
      <c r="AG18" s="11">
        <v>3010</v>
      </c>
      <c r="AH18" s="11">
        <v>3711</v>
      </c>
      <c r="AI18" s="11">
        <v>2296</v>
      </c>
    </row>
    <row r="19" spans="1:36" s="10" customFormat="1">
      <c r="A19" s="82"/>
      <c r="B19" s="78" t="s">
        <v>10</v>
      </c>
      <c r="C19" s="78"/>
      <c r="D19" s="22">
        <f t="shared" si="0"/>
        <v>2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>
        <v>2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6" s="10" customFormat="1">
      <c r="A20" s="82"/>
      <c r="B20" s="78" t="s">
        <v>15</v>
      </c>
      <c r="C20" s="78"/>
      <c r="D20" s="22">
        <f t="shared" si="0"/>
        <v>12417</v>
      </c>
      <c r="E20" s="11">
        <v>533</v>
      </c>
      <c r="F20" s="11"/>
      <c r="G20" s="11"/>
      <c r="H20" s="11">
        <v>310</v>
      </c>
      <c r="I20" s="11">
        <v>563</v>
      </c>
      <c r="J20" s="11"/>
      <c r="K20" s="11"/>
      <c r="L20" s="11">
        <v>1700</v>
      </c>
      <c r="M20" s="11">
        <v>538</v>
      </c>
      <c r="N20" s="11"/>
      <c r="O20" s="11"/>
      <c r="P20" s="11">
        <v>635</v>
      </c>
      <c r="Q20" s="11">
        <v>538</v>
      </c>
      <c r="R20" s="11"/>
      <c r="S20" s="11">
        <v>110</v>
      </c>
      <c r="T20" s="11">
        <v>695</v>
      </c>
      <c r="U20" s="11">
        <v>1123</v>
      </c>
      <c r="V20" s="11"/>
      <c r="W20" s="11"/>
      <c r="X20" s="11">
        <v>695</v>
      </c>
      <c r="Y20" s="11">
        <v>658</v>
      </c>
      <c r="Z20" s="11">
        <v>749</v>
      </c>
      <c r="AA20" s="11">
        <v>150</v>
      </c>
      <c r="AB20" s="11">
        <v>1105</v>
      </c>
      <c r="AC20" s="11">
        <v>658</v>
      </c>
      <c r="AD20" s="11">
        <v>297</v>
      </c>
      <c r="AE20" s="11"/>
      <c r="AF20" s="11">
        <v>1360</v>
      </c>
      <c r="AG20" s="11">
        <v>753</v>
      </c>
      <c r="AH20" s="11">
        <v>380</v>
      </c>
      <c r="AI20" s="11">
        <v>100</v>
      </c>
    </row>
    <row r="21" spans="1:36" s="10" customFormat="1">
      <c r="A21" s="82"/>
      <c r="B21" s="78" t="s">
        <v>36</v>
      </c>
      <c r="C21" s="78"/>
      <c r="D21" s="22">
        <f t="shared" si="0"/>
        <v>1048</v>
      </c>
      <c r="E21" s="11">
        <v>110</v>
      </c>
      <c r="F21" s="11">
        <v>62</v>
      </c>
      <c r="G21" s="11"/>
      <c r="H21" s="11"/>
      <c r="I21" s="11">
        <v>110</v>
      </c>
      <c r="J21" s="11">
        <v>62</v>
      </c>
      <c r="K21" s="11"/>
      <c r="L21" s="11">
        <v>160</v>
      </c>
      <c r="M21" s="11"/>
      <c r="N21" s="11">
        <v>62</v>
      </c>
      <c r="O21" s="11"/>
      <c r="P21" s="11"/>
      <c r="Q21" s="11"/>
      <c r="R21" s="11">
        <v>62</v>
      </c>
      <c r="S21" s="11"/>
      <c r="T21" s="11"/>
      <c r="U21" s="11"/>
      <c r="V21" s="11">
        <v>129</v>
      </c>
      <c r="W21" s="11"/>
      <c r="X21" s="11"/>
      <c r="Y21" s="11"/>
      <c r="Z21" s="11"/>
      <c r="AA21" s="11">
        <v>291</v>
      </c>
      <c r="AB21" s="11"/>
      <c r="AC21" s="11"/>
      <c r="AD21" s="11"/>
      <c r="AE21" s="11"/>
      <c r="AF21" s="11"/>
      <c r="AG21" s="11"/>
      <c r="AH21" s="11"/>
      <c r="AI21" s="11">
        <v>98</v>
      </c>
    </row>
    <row r="22" spans="1:36" s="10" customFormat="1">
      <c r="A22" s="82"/>
      <c r="B22" s="78" t="s">
        <v>58</v>
      </c>
      <c r="C22" s="78"/>
      <c r="D22" s="22">
        <f t="shared" si="0"/>
        <v>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83" t="s">
        <v>89</v>
      </c>
    </row>
    <row r="23" spans="1:36" s="10" customFormat="1">
      <c r="A23" s="81" t="s">
        <v>18</v>
      </c>
      <c r="B23" s="81"/>
      <c r="C23" s="81"/>
      <c r="D23" s="22">
        <f t="shared" si="0"/>
        <v>204052</v>
      </c>
      <c r="E23" s="12">
        <f t="shared" ref="E23:AE23" si="1">SUM(E6:E22)</f>
        <v>5445</v>
      </c>
      <c r="F23" s="22">
        <f t="shared" si="1"/>
        <v>4181</v>
      </c>
      <c r="G23" s="22">
        <f t="shared" si="1"/>
        <v>3350</v>
      </c>
      <c r="H23" s="22">
        <f t="shared" si="1"/>
        <v>2472</v>
      </c>
      <c r="I23" s="22">
        <f t="shared" si="1"/>
        <v>6340</v>
      </c>
      <c r="J23" s="22">
        <f t="shared" si="1"/>
        <v>4881</v>
      </c>
      <c r="K23" s="22">
        <f t="shared" si="1"/>
        <v>6361</v>
      </c>
      <c r="L23" s="22">
        <f t="shared" si="1"/>
        <v>13880</v>
      </c>
      <c r="M23" s="22">
        <f t="shared" si="1"/>
        <v>2863</v>
      </c>
      <c r="N23" s="22">
        <f t="shared" si="1"/>
        <v>2501</v>
      </c>
      <c r="O23" s="22">
        <f t="shared" si="1"/>
        <v>4082</v>
      </c>
      <c r="P23" s="22">
        <f t="shared" si="1"/>
        <v>4489</v>
      </c>
      <c r="Q23" s="22">
        <f t="shared" si="1"/>
        <v>3078</v>
      </c>
      <c r="R23" s="22">
        <f t="shared" si="1"/>
        <v>8582</v>
      </c>
      <c r="S23" s="22">
        <f t="shared" si="1"/>
        <v>4975</v>
      </c>
      <c r="T23" s="22">
        <f t="shared" si="1"/>
        <v>7085</v>
      </c>
      <c r="U23" s="22">
        <f t="shared" si="1"/>
        <v>8356</v>
      </c>
      <c r="V23" s="22">
        <f t="shared" si="1"/>
        <v>8711</v>
      </c>
      <c r="W23" s="22">
        <f t="shared" si="1"/>
        <v>3220</v>
      </c>
      <c r="X23" s="22">
        <f t="shared" si="1"/>
        <v>6845</v>
      </c>
      <c r="Y23" s="22">
        <f t="shared" si="1"/>
        <v>8378</v>
      </c>
      <c r="Z23" s="22">
        <f t="shared" si="1"/>
        <v>20897</v>
      </c>
      <c r="AA23" s="22">
        <f t="shared" si="1"/>
        <v>8471</v>
      </c>
      <c r="AB23" s="22">
        <f t="shared" si="1"/>
        <v>9675</v>
      </c>
      <c r="AC23" s="13">
        <f t="shared" si="1"/>
        <v>8028</v>
      </c>
      <c r="AD23" s="22">
        <f t="shared" si="1"/>
        <v>7614</v>
      </c>
      <c r="AE23" s="22">
        <f t="shared" si="1"/>
        <v>8395</v>
      </c>
      <c r="AF23" s="17">
        <v>20897</v>
      </c>
      <c r="AG23" s="25">
        <f t="shared" ref="AG23:AH23" si="2">SUM(AG6:AG22)</f>
        <v>10553</v>
      </c>
      <c r="AH23" s="25">
        <f t="shared" si="2"/>
        <v>10803</v>
      </c>
      <c r="AI23" s="25">
        <f>SUM(AI6:AI22)</f>
        <v>7791</v>
      </c>
      <c r="AJ23" s="84">
        <f>D23/31</f>
        <v>6582.322580645161</v>
      </c>
    </row>
    <row r="24" spans="1:36" ht="27">
      <c r="A24" s="82" t="s">
        <v>2</v>
      </c>
      <c r="B24" s="82" t="s">
        <v>21</v>
      </c>
      <c r="C24" s="20" t="s">
        <v>55</v>
      </c>
      <c r="D24" s="19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6" ht="40.5">
      <c r="A25" s="82"/>
      <c r="B25" s="82"/>
      <c r="C25" s="20" t="s">
        <v>0</v>
      </c>
      <c r="D25" s="19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ht="27">
      <c r="A26" s="82"/>
      <c r="B26" s="82"/>
      <c r="C26" s="20" t="s">
        <v>62</v>
      </c>
      <c r="D26" s="19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6" ht="27">
      <c r="A27" s="82"/>
      <c r="B27" s="82"/>
      <c r="C27" s="20" t="s">
        <v>73</v>
      </c>
      <c r="D27" s="19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6" ht="27">
      <c r="A28" s="82"/>
      <c r="B28" s="82"/>
      <c r="C28" s="20" t="s">
        <v>49</v>
      </c>
      <c r="D28" s="19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6" ht="27">
      <c r="A29" s="82"/>
      <c r="B29" s="82"/>
      <c r="C29" s="20" t="s">
        <v>47</v>
      </c>
      <c r="D29" s="19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6" ht="27">
      <c r="A30" s="82"/>
      <c r="B30" s="82"/>
      <c r="C30" s="20" t="s">
        <v>66</v>
      </c>
      <c r="D30" s="19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6" ht="40.5">
      <c r="A31" s="82"/>
      <c r="B31" s="82"/>
      <c r="C31" s="20" t="s">
        <v>50</v>
      </c>
      <c r="D31" s="19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6">
      <c r="A32" s="82"/>
      <c r="B32" s="82"/>
      <c r="C32" s="20" t="s">
        <v>30</v>
      </c>
      <c r="D32" s="19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ht="27">
      <c r="A33" s="82"/>
      <c r="B33" s="82"/>
      <c r="C33" s="20" t="s">
        <v>54</v>
      </c>
      <c r="D33" s="19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ht="40.5">
      <c r="A34" s="82"/>
      <c r="B34" s="82"/>
      <c r="C34" s="20" t="s">
        <v>4</v>
      </c>
      <c r="D34" s="19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ht="27">
      <c r="A35" s="82"/>
      <c r="B35" s="82" t="s">
        <v>19</v>
      </c>
      <c r="C35" s="20" t="s">
        <v>67</v>
      </c>
      <c r="D35" s="19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ht="27">
      <c r="A36" s="82"/>
      <c r="B36" s="82"/>
      <c r="C36" s="20" t="s">
        <v>46</v>
      </c>
      <c r="D36" s="19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>
      <c r="A37" s="82"/>
      <c r="B37" s="82"/>
      <c r="C37" s="20" t="s">
        <v>29</v>
      </c>
      <c r="D37" s="19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>
      <c r="A38" s="82"/>
      <c r="B38" s="82"/>
      <c r="C38" s="20" t="s">
        <v>74</v>
      </c>
      <c r="D38" s="19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>
      <c r="A39" s="82"/>
      <c r="B39" s="82"/>
      <c r="C39" s="20" t="s">
        <v>27</v>
      </c>
      <c r="D39" s="19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ht="40.5">
      <c r="A40" s="82"/>
      <c r="B40" s="82" t="s">
        <v>43</v>
      </c>
      <c r="C40" s="20" t="s">
        <v>48</v>
      </c>
      <c r="D40" s="19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ht="27">
      <c r="A41" s="82"/>
      <c r="B41" s="82"/>
      <c r="C41" s="20" t="s">
        <v>75</v>
      </c>
      <c r="D41" s="19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ht="27">
      <c r="A42" s="82"/>
      <c r="B42" s="82"/>
      <c r="C42" s="20" t="s">
        <v>56</v>
      </c>
      <c r="D42" s="19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ht="27">
      <c r="A43" s="82"/>
      <c r="B43" s="82"/>
      <c r="C43" s="20" t="s">
        <v>68</v>
      </c>
      <c r="D43" s="19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ht="40.5">
      <c r="A44" s="82"/>
      <c r="B44" s="82"/>
      <c r="C44" s="20" t="s">
        <v>70</v>
      </c>
      <c r="D44" s="19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ht="27">
      <c r="A45" s="82"/>
      <c r="B45" s="82"/>
      <c r="C45" s="20" t="s">
        <v>51</v>
      </c>
      <c r="D45" s="19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ht="40.5">
      <c r="A46" s="82"/>
      <c r="B46" s="82" t="s">
        <v>16</v>
      </c>
      <c r="C46" s="20" t="s">
        <v>72</v>
      </c>
      <c r="D46" s="19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ht="27">
      <c r="A47" s="82"/>
      <c r="B47" s="82"/>
      <c r="C47" s="20" t="s">
        <v>60</v>
      </c>
      <c r="D47" s="19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>
      <c r="A48" s="79" t="s">
        <v>18</v>
      </c>
      <c r="B48" s="79"/>
      <c r="C48" s="79"/>
      <c r="D48" s="19">
        <f t="shared" si="0"/>
        <v>0</v>
      </c>
      <c r="E48" s="19">
        <f t="shared" ref="E48:AF48" si="3">SUM(E31:E47)</f>
        <v>0</v>
      </c>
      <c r="F48" s="19">
        <f t="shared" si="3"/>
        <v>0</v>
      </c>
      <c r="G48" s="19">
        <f t="shared" si="3"/>
        <v>0</v>
      </c>
      <c r="H48" s="19">
        <f t="shared" si="3"/>
        <v>0</v>
      </c>
      <c r="I48" s="19">
        <f t="shared" si="3"/>
        <v>0</v>
      </c>
      <c r="J48" s="19">
        <f t="shared" si="3"/>
        <v>0</v>
      </c>
      <c r="K48" s="19">
        <f t="shared" si="3"/>
        <v>0</v>
      </c>
      <c r="L48" s="19">
        <f t="shared" si="3"/>
        <v>0</v>
      </c>
      <c r="M48" s="19">
        <f t="shared" si="3"/>
        <v>0</v>
      </c>
      <c r="N48" s="19">
        <f t="shared" si="3"/>
        <v>0</v>
      </c>
      <c r="O48" s="19">
        <f t="shared" si="3"/>
        <v>0</v>
      </c>
      <c r="P48" s="19">
        <f t="shared" si="3"/>
        <v>0</v>
      </c>
      <c r="Q48" s="19">
        <f t="shared" si="3"/>
        <v>0</v>
      </c>
      <c r="R48" s="19">
        <f t="shared" si="3"/>
        <v>0</v>
      </c>
      <c r="S48" s="19">
        <f t="shared" si="3"/>
        <v>0</v>
      </c>
      <c r="T48" s="19">
        <f t="shared" si="3"/>
        <v>0</v>
      </c>
      <c r="U48" s="19">
        <f t="shared" si="3"/>
        <v>0</v>
      </c>
      <c r="V48" s="19">
        <f t="shared" si="3"/>
        <v>0</v>
      </c>
      <c r="W48" s="19">
        <f t="shared" si="3"/>
        <v>0</v>
      </c>
      <c r="X48" s="19">
        <f t="shared" si="3"/>
        <v>0</v>
      </c>
      <c r="Y48" s="19">
        <f t="shared" si="3"/>
        <v>0</v>
      </c>
      <c r="Z48" s="19">
        <f t="shared" si="3"/>
        <v>0</v>
      </c>
      <c r="AA48" s="19">
        <f t="shared" si="3"/>
        <v>0</v>
      </c>
      <c r="AB48" s="19">
        <f t="shared" si="3"/>
        <v>0</v>
      </c>
      <c r="AC48" s="19">
        <f t="shared" si="3"/>
        <v>0</v>
      </c>
      <c r="AD48" s="19">
        <f t="shared" si="3"/>
        <v>0</v>
      </c>
      <c r="AE48" s="19">
        <f t="shared" si="3"/>
        <v>0</v>
      </c>
      <c r="AF48" s="19">
        <f t="shared" si="3"/>
        <v>0</v>
      </c>
      <c r="AG48" s="23">
        <f t="shared" ref="AG48:AH48" si="4">SUM(AG31:AG47)</f>
        <v>0</v>
      </c>
      <c r="AH48" s="23">
        <f t="shared" si="4"/>
        <v>0</v>
      </c>
      <c r="AI48" s="23">
        <f>SUM(AI31:AI47)</f>
        <v>0</v>
      </c>
    </row>
    <row r="49" spans="1:35">
      <c r="A49" s="80" t="s">
        <v>25</v>
      </c>
      <c r="B49" s="80"/>
      <c r="C49" s="80"/>
      <c r="D49" s="21">
        <f t="shared" si="0"/>
        <v>204052</v>
      </c>
      <c r="E49" s="21">
        <f t="shared" ref="E49:AF49" si="5">SUM(E23,E48)</f>
        <v>5445</v>
      </c>
      <c r="F49" s="21">
        <f t="shared" si="5"/>
        <v>4181</v>
      </c>
      <c r="G49" s="21">
        <f t="shared" si="5"/>
        <v>3350</v>
      </c>
      <c r="H49" s="21">
        <f t="shared" si="5"/>
        <v>2472</v>
      </c>
      <c r="I49" s="21">
        <f t="shared" si="5"/>
        <v>6340</v>
      </c>
      <c r="J49" s="21">
        <f t="shared" si="5"/>
        <v>4881</v>
      </c>
      <c r="K49" s="21">
        <f t="shared" si="5"/>
        <v>6361</v>
      </c>
      <c r="L49" s="21">
        <f t="shared" si="5"/>
        <v>13880</v>
      </c>
      <c r="M49" s="21">
        <f t="shared" si="5"/>
        <v>2863</v>
      </c>
      <c r="N49" s="21">
        <f t="shared" si="5"/>
        <v>2501</v>
      </c>
      <c r="O49" s="21">
        <f t="shared" si="5"/>
        <v>4082</v>
      </c>
      <c r="P49" s="21">
        <f t="shared" si="5"/>
        <v>4489</v>
      </c>
      <c r="Q49" s="21">
        <f t="shared" si="5"/>
        <v>3078</v>
      </c>
      <c r="R49" s="21">
        <f t="shared" si="5"/>
        <v>8582</v>
      </c>
      <c r="S49" s="21">
        <f t="shared" si="5"/>
        <v>4975</v>
      </c>
      <c r="T49" s="21">
        <f t="shared" si="5"/>
        <v>7085</v>
      </c>
      <c r="U49" s="21">
        <f t="shared" si="5"/>
        <v>8356</v>
      </c>
      <c r="V49" s="21">
        <f t="shared" si="5"/>
        <v>8711</v>
      </c>
      <c r="W49" s="21">
        <f t="shared" si="5"/>
        <v>3220</v>
      </c>
      <c r="X49" s="21">
        <f t="shared" si="5"/>
        <v>6845</v>
      </c>
      <c r="Y49" s="21">
        <f t="shared" si="5"/>
        <v>8378</v>
      </c>
      <c r="Z49" s="21">
        <f t="shared" si="5"/>
        <v>20897</v>
      </c>
      <c r="AA49" s="21">
        <f t="shared" si="5"/>
        <v>8471</v>
      </c>
      <c r="AB49" s="21">
        <f t="shared" si="5"/>
        <v>9675</v>
      </c>
      <c r="AC49" s="21">
        <f t="shared" si="5"/>
        <v>8028</v>
      </c>
      <c r="AD49" s="21">
        <f t="shared" si="5"/>
        <v>7614</v>
      </c>
      <c r="AE49" s="21">
        <f t="shared" si="5"/>
        <v>8395</v>
      </c>
      <c r="AF49" s="21">
        <f t="shared" si="5"/>
        <v>20897</v>
      </c>
      <c r="AG49" s="24">
        <f t="shared" ref="AG49:AH49" si="6">SUM(AG23,AG48)</f>
        <v>10553</v>
      </c>
      <c r="AH49" s="24">
        <f t="shared" si="6"/>
        <v>10803</v>
      </c>
      <c r="AI49" s="24">
        <f>SUM(AI23,AI48)</f>
        <v>7791</v>
      </c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</sheetData>
  <mergeCells count="30"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I50"/>
  <sheetViews>
    <sheetView zoomScaleNormal="100" zoomScaleSheetLayoutView="75" workbookViewId="0">
      <pane xSplit="4" ySplit="4" topLeftCell="O5" activePane="bottomRight" state="frozen"/>
      <selection pane="topRight"/>
      <selection pane="bottomLeft"/>
      <selection pane="bottomRight" activeCell="AI22" sqref="AI22:AI23"/>
    </sheetView>
  </sheetViews>
  <sheetFormatPr defaultColWidth="9" defaultRowHeight="16.5"/>
  <cols>
    <col min="1" max="16384" width="9" style="1"/>
  </cols>
  <sheetData>
    <row r="1" spans="1:35" ht="25.5">
      <c r="A1" s="2"/>
      <c r="B1" s="3"/>
      <c r="C1" s="3"/>
      <c r="D1" s="2"/>
      <c r="E1" s="2"/>
      <c r="F1" s="4"/>
      <c r="G1" s="3" t="s">
        <v>79</v>
      </c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>
      <c r="A3" s="79" t="s">
        <v>6</v>
      </c>
      <c r="B3" s="79"/>
      <c r="C3" s="79"/>
      <c r="D3" s="79" t="s">
        <v>32</v>
      </c>
      <c r="E3" s="30">
        <v>1</v>
      </c>
      <c r="F3" s="30">
        <v>2</v>
      </c>
      <c r="G3" s="30">
        <v>3</v>
      </c>
      <c r="H3" s="30">
        <v>4</v>
      </c>
      <c r="I3" s="30">
        <v>5</v>
      </c>
      <c r="J3" s="30">
        <v>6</v>
      </c>
      <c r="K3" s="30">
        <v>7</v>
      </c>
      <c r="L3" s="30">
        <v>8</v>
      </c>
      <c r="M3" s="30">
        <v>9</v>
      </c>
      <c r="N3" s="30">
        <v>10</v>
      </c>
      <c r="O3" s="30">
        <v>11</v>
      </c>
      <c r="P3" s="30">
        <v>12</v>
      </c>
      <c r="Q3" s="30">
        <v>13</v>
      </c>
      <c r="R3" s="30">
        <v>14</v>
      </c>
      <c r="S3" s="30">
        <v>15</v>
      </c>
      <c r="T3" s="30">
        <v>16</v>
      </c>
      <c r="U3" s="30">
        <v>17</v>
      </c>
      <c r="V3" s="30">
        <v>18</v>
      </c>
      <c r="W3" s="30">
        <v>19</v>
      </c>
      <c r="X3" s="30">
        <v>20</v>
      </c>
      <c r="Y3" s="30">
        <v>21</v>
      </c>
      <c r="Z3" s="30">
        <v>22</v>
      </c>
      <c r="AA3" s="30">
        <v>23</v>
      </c>
      <c r="AB3" s="30">
        <v>24</v>
      </c>
      <c r="AC3" s="30">
        <v>25</v>
      </c>
      <c r="AD3" s="30">
        <v>26</v>
      </c>
      <c r="AE3" s="30">
        <v>27</v>
      </c>
      <c r="AF3" s="30">
        <v>28</v>
      </c>
      <c r="AG3" s="30">
        <v>29</v>
      </c>
      <c r="AH3" s="30">
        <v>30</v>
      </c>
    </row>
    <row r="4" spans="1:35">
      <c r="A4" s="79" t="s">
        <v>3</v>
      </c>
      <c r="B4" s="79"/>
      <c r="C4" s="79"/>
      <c r="D4" s="79"/>
      <c r="E4" s="16" t="s">
        <v>14</v>
      </c>
      <c r="F4" s="16" t="s">
        <v>34</v>
      </c>
      <c r="G4" s="16" t="s">
        <v>38</v>
      </c>
      <c r="H4" s="16" t="s">
        <v>42</v>
      </c>
      <c r="I4" s="16" t="s">
        <v>31</v>
      </c>
      <c r="J4" s="16" t="s">
        <v>41</v>
      </c>
      <c r="K4" s="16" t="s">
        <v>45</v>
      </c>
      <c r="L4" s="16" t="s">
        <v>14</v>
      </c>
      <c r="M4" s="16" t="s">
        <v>34</v>
      </c>
      <c r="N4" s="16" t="s">
        <v>38</v>
      </c>
      <c r="O4" s="16" t="s">
        <v>42</v>
      </c>
      <c r="P4" s="16" t="s">
        <v>31</v>
      </c>
      <c r="Q4" s="16" t="s">
        <v>41</v>
      </c>
      <c r="R4" s="16" t="s">
        <v>45</v>
      </c>
      <c r="S4" s="16" t="s">
        <v>14</v>
      </c>
      <c r="T4" s="16" t="s">
        <v>34</v>
      </c>
      <c r="U4" s="16" t="s">
        <v>38</v>
      </c>
      <c r="V4" s="16" t="s">
        <v>42</v>
      </c>
      <c r="W4" s="16" t="s">
        <v>31</v>
      </c>
      <c r="X4" s="16" t="s">
        <v>41</v>
      </c>
      <c r="Y4" s="16" t="s">
        <v>45</v>
      </c>
      <c r="Z4" s="16" t="s">
        <v>14</v>
      </c>
      <c r="AA4" s="16" t="s">
        <v>34</v>
      </c>
      <c r="AB4" s="16" t="s">
        <v>38</v>
      </c>
      <c r="AC4" s="16" t="s">
        <v>42</v>
      </c>
      <c r="AD4" s="16" t="s">
        <v>31</v>
      </c>
      <c r="AE4" s="16" t="s">
        <v>41</v>
      </c>
      <c r="AF4" s="16" t="s">
        <v>45</v>
      </c>
      <c r="AG4" s="16" t="s">
        <v>14</v>
      </c>
      <c r="AH4" s="16" t="s">
        <v>34</v>
      </c>
    </row>
    <row r="5" spans="1:35">
      <c r="A5" s="82" t="s">
        <v>63</v>
      </c>
      <c r="B5" s="82" t="s">
        <v>65</v>
      </c>
      <c r="C5" s="82"/>
      <c r="D5" s="6"/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7" t="s">
        <v>33</v>
      </c>
      <c r="K5" s="7" t="s">
        <v>33</v>
      </c>
      <c r="L5" s="7" t="s">
        <v>33</v>
      </c>
      <c r="M5" s="7" t="s">
        <v>33</v>
      </c>
      <c r="N5" s="7" t="s">
        <v>33</v>
      </c>
      <c r="O5" s="7" t="s">
        <v>33</v>
      </c>
      <c r="P5" s="7" t="s">
        <v>33</v>
      </c>
      <c r="Q5" s="7" t="s">
        <v>33</v>
      </c>
      <c r="R5" s="7" t="s">
        <v>33</v>
      </c>
      <c r="S5" s="7" t="s">
        <v>33</v>
      </c>
      <c r="T5" s="7" t="s">
        <v>33</v>
      </c>
      <c r="U5" s="7" t="s">
        <v>12</v>
      </c>
      <c r="V5" s="7" t="s">
        <v>33</v>
      </c>
      <c r="W5" s="7" t="s">
        <v>12</v>
      </c>
      <c r="X5" s="7" t="s">
        <v>33</v>
      </c>
      <c r="Y5" s="7" t="s">
        <v>11</v>
      </c>
      <c r="Z5" s="7" t="s">
        <v>33</v>
      </c>
      <c r="AA5" s="7" t="s">
        <v>33</v>
      </c>
      <c r="AB5" s="7" t="s">
        <v>33</v>
      </c>
      <c r="AC5" s="7" t="s">
        <v>33</v>
      </c>
      <c r="AD5" s="7" t="s">
        <v>33</v>
      </c>
      <c r="AE5" s="7" t="s">
        <v>33</v>
      </c>
      <c r="AF5" s="7" t="s">
        <v>33</v>
      </c>
      <c r="AG5" s="7" t="s">
        <v>33</v>
      </c>
      <c r="AH5" s="7" t="s">
        <v>33</v>
      </c>
    </row>
    <row r="6" spans="1:35" s="10" customFormat="1">
      <c r="A6" s="82"/>
      <c r="B6" s="78" t="s">
        <v>7</v>
      </c>
      <c r="C6" s="78"/>
      <c r="D6" s="32">
        <f t="shared" ref="D6:D49" si="0">SUM(E6:AF6)</f>
        <v>645</v>
      </c>
      <c r="E6" s="11">
        <v>80</v>
      </c>
      <c r="F6" s="11">
        <v>25</v>
      </c>
      <c r="G6" s="11"/>
      <c r="H6" s="11"/>
      <c r="I6" s="11"/>
      <c r="J6" s="11">
        <v>25</v>
      </c>
      <c r="K6" s="11"/>
      <c r="L6" s="11"/>
      <c r="M6" s="11">
        <v>80</v>
      </c>
      <c r="N6" s="11">
        <v>25</v>
      </c>
      <c r="O6" s="11"/>
      <c r="P6" s="11"/>
      <c r="Q6" s="11">
        <v>80</v>
      </c>
      <c r="R6" s="11">
        <v>25</v>
      </c>
      <c r="S6" s="11"/>
      <c r="T6" s="11"/>
      <c r="U6" s="11">
        <v>80</v>
      </c>
      <c r="V6" s="11">
        <v>25</v>
      </c>
      <c r="W6" s="11"/>
      <c r="X6" s="11"/>
      <c r="Y6" s="11">
        <v>75</v>
      </c>
      <c r="Z6" s="11">
        <v>25</v>
      </c>
      <c r="AA6" s="11"/>
      <c r="AB6" s="11"/>
      <c r="AC6" s="11">
        <v>75</v>
      </c>
      <c r="AD6" s="11">
        <v>25</v>
      </c>
      <c r="AE6" s="11"/>
      <c r="AF6" s="11"/>
      <c r="AG6" s="11">
        <v>75</v>
      </c>
      <c r="AH6" s="11"/>
    </row>
    <row r="7" spans="1:35" s="10" customFormat="1">
      <c r="A7" s="82"/>
      <c r="B7" s="78" t="s">
        <v>5</v>
      </c>
      <c r="C7" s="78"/>
      <c r="D7" s="32">
        <f t="shared" si="0"/>
        <v>53423</v>
      </c>
      <c r="E7" s="11">
        <v>1320</v>
      </c>
      <c r="F7" s="11">
        <v>1850</v>
      </c>
      <c r="G7" s="11">
        <v>1339</v>
      </c>
      <c r="H7" s="11">
        <v>2000</v>
      </c>
      <c r="I7" s="11">
        <v>4170</v>
      </c>
      <c r="J7" s="11">
        <v>1850</v>
      </c>
      <c r="K7" s="11">
        <v>1998</v>
      </c>
      <c r="L7" s="11">
        <v>1421</v>
      </c>
      <c r="M7" s="11">
        <v>2600</v>
      </c>
      <c r="N7" s="11">
        <v>1850</v>
      </c>
      <c r="O7" s="11">
        <v>3230</v>
      </c>
      <c r="P7" s="11">
        <v>1730</v>
      </c>
      <c r="Q7" s="11">
        <v>1460</v>
      </c>
      <c r="R7" s="11">
        <v>1850</v>
      </c>
      <c r="S7" s="11">
        <v>3419</v>
      </c>
      <c r="T7" s="11">
        <v>1860</v>
      </c>
      <c r="U7" s="11">
        <v>350</v>
      </c>
      <c r="V7" s="11">
        <v>1850</v>
      </c>
      <c r="W7" s="11">
        <v>3312</v>
      </c>
      <c r="X7" s="11">
        <v>505</v>
      </c>
      <c r="Y7" s="11">
        <v>1330</v>
      </c>
      <c r="Z7" s="11">
        <v>1150</v>
      </c>
      <c r="AA7" s="11">
        <v>1773</v>
      </c>
      <c r="AB7" s="11">
        <v>580</v>
      </c>
      <c r="AC7" s="11">
        <v>2400</v>
      </c>
      <c r="AD7" s="11">
        <v>2350</v>
      </c>
      <c r="AE7" s="11">
        <v>2846</v>
      </c>
      <c r="AF7" s="11">
        <v>1030</v>
      </c>
      <c r="AG7" s="11">
        <v>1675</v>
      </c>
      <c r="AH7" s="11">
        <v>3450</v>
      </c>
    </row>
    <row r="8" spans="1:35" s="10" customFormat="1">
      <c r="A8" s="82"/>
      <c r="B8" s="78" t="s">
        <v>1</v>
      </c>
      <c r="C8" s="78"/>
      <c r="D8" s="32">
        <f t="shared" si="0"/>
        <v>34995</v>
      </c>
      <c r="E8" s="11">
        <v>820</v>
      </c>
      <c r="F8" s="11">
        <v>1285</v>
      </c>
      <c r="G8" s="11">
        <v>1070</v>
      </c>
      <c r="H8" s="11">
        <v>1760</v>
      </c>
      <c r="I8" s="11"/>
      <c r="J8" s="11">
        <v>970</v>
      </c>
      <c r="K8" s="11">
        <v>1120</v>
      </c>
      <c r="L8" s="11">
        <v>1878</v>
      </c>
      <c r="M8" s="11">
        <v>1130</v>
      </c>
      <c r="N8" s="11">
        <v>1040</v>
      </c>
      <c r="O8" s="11">
        <v>1550</v>
      </c>
      <c r="P8" s="11">
        <v>2369</v>
      </c>
      <c r="Q8" s="11">
        <v>1465</v>
      </c>
      <c r="R8" s="11">
        <v>1040</v>
      </c>
      <c r="S8" s="11">
        <v>1550</v>
      </c>
      <c r="T8" s="11">
        <v>2416</v>
      </c>
      <c r="U8" s="11">
        <v>515</v>
      </c>
      <c r="V8" s="11">
        <v>1370</v>
      </c>
      <c r="W8" s="11">
        <v>940</v>
      </c>
      <c r="X8" s="11">
        <v>1191</v>
      </c>
      <c r="Y8" s="11">
        <v>540</v>
      </c>
      <c r="Z8" s="11">
        <v>510</v>
      </c>
      <c r="AA8" s="11">
        <v>1190</v>
      </c>
      <c r="AB8" s="11">
        <v>1407</v>
      </c>
      <c r="AC8" s="11">
        <v>1035</v>
      </c>
      <c r="AD8" s="11">
        <v>1690</v>
      </c>
      <c r="AE8" s="11">
        <v>1490</v>
      </c>
      <c r="AF8" s="11">
        <v>1654</v>
      </c>
      <c r="AG8" s="11">
        <v>935</v>
      </c>
      <c r="AH8" s="11">
        <v>2530</v>
      </c>
    </row>
    <row r="9" spans="1:35" s="10" customFormat="1">
      <c r="A9" s="82"/>
      <c r="B9" s="78" t="s">
        <v>53</v>
      </c>
      <c r="C9" s="78"/>
      <c r="D9" s="32">
        <f t="shared" si="0"/>
        <v>47436</v>
      </c>
      <c r="E9" s="11">
        <v>1330</v>
      </c>
      <c r="F9" s="11">
        <v>2050</v>
      </c>
      <c r="G9" s="11">
        <v>1747</v>
      </c>
      <c r="H9" s="11">
        <v>1651</v>
      </c>
      <c r="I9" s="11">
        <v>3310</v>
      </c>
      <c r="J9" s="11">
        <v>1930</v>
      </c>
      <c r="K9" s="11">
        <v>1786</v>
      </c>
      <c r="L9" s="11">
        <v>1078</v>
      </c>
      <c r="M9" s="11">
        <v>1445</v>
      </c>
      <c r="N9" s="11">
        <v>1930</v>
      </c>
      <c r="O9" s="11">
        <v>3020</v>
      </c>
      <c r="P9" s="11">
        <v>1447</v>
      </c>
      <c r="Q9" s="11"/>
      <c r="R9" s="11">
        <v>1930</v>
      </c>
      <c r="S9" s="11">
        <v>3042</v>
      </c>
      <c r="T9" s="11">
        <v>1459</v>
      </c>
      <c r="U9" s="11">
        <v>480</v>
      </c>
      <c r="V9" s="11">
        <v>1960</v>
      </c>
      <c r="W9" s="11">
        <v>2361</v>
      </c>
      <c r="X9" s="11">
        <v>955</v>
      </c>
      <c r="Y9" s="11">
        <v>735</v>
      </c>
      <c r="Z9" s="11">
        <v>1230</v>
      </c>
      <c r="AA9" s="11">
        <v>2292</v>
      </c>
      <c r="AB9" s="11">
        <v>927</v>
      </c>
      <c r="AC9" s="11">
        <v>1290</v>
      </c>
      <c r="AD9" s="11">
        <v>2030</v>
      </c>
      <c r="AE9" s="11">
        <v>2757</v>
      </c>
      <c r="AF9" s="11">
        <v>1264</v>
      </c>
      <c r="AG9" s="11">
        <v>2220</v>
      </c>
      <c r="AH9" s="11">
        <v>4335</v>
      </c>
    </row>
    <row r="10" spans="1:35" s="10" customFormat="1">
      <c r="A10" s="82"/>
      <c r="B10" s="78" t="s">
        <v>39</v>
      </c>
      <c r="C10" s="78"/>
      <c r="D10" s="32">
        <f t="shared" si="0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5" s="10" customFormat="1">
      <c r="A11" s="82"/>
      <c r="B11" s="78" t="s">
        <v>61</v>
      </c>
      <c r="C11" s="78"/>
      <c r="D11" s="32">
        <f t="shared" si="0"/>
        <v>15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>
        <v>15</v>
      </c>
      <c r="AE11" s="11"/>
      <c r="AF11" s="11"/>
      <c r="AG11" s="11"/>
      <c r="AH11" s="11"/>
    </row>
    <row r="12" spans="1:35" s="10" customFormat="1">
      <c r="A12" s="82"/>
      <c r="B12" s="78" t="s">
        <v>59</v>
      </c>
      <c r="C12" s="78"/>
      <c r="D12" s="32">
        <f t="shared" si="0"/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5" s="10" customFormat="1">
      <c r="A13" s="82"/>
      <c r="B13" s="78" t="s">
        <v>64</v>
      </c>
      <c r="C13" s="78"/>
      <c r="D13" s="32">
        <f t="shared" si="0"/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5" s="10" customFormat="1">
      <c r="A14" s="82"/>
      <c r="B14" s="78" t="s">
        <v>40</v>
      </c>
      <c r="C14" s="78"/>
      <c r="D14" s="32">
        <f t="shared" si="0"/>
        <v>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5" s="10" customFormat="1">
      <c r="A15" s="82"/>
      <c r="B15" s="78" t="s">
        <v>13</v>
      </c>
      <c r="C15" s="78"/>
      <c r="D15" s="32">
        <f t="shared" si="0"/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5" s="10" customFormat="1">
      <c r="A16" s="82"/>
      <c r="B16" s="78" t="s">
        <v>44</v>
      </c>
      <c r="C16" s="78"/>
      <c r="D16" s="32">
        <f t="shared" si="0"/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5" s="10" customFormat="1">
      <c r="A17" s="82"/>
      <c r="B17" s="78" t="s">
        <v>57</v>
      </c>
      <c r="C17" s="78"/>
      <c r="D17" s="32">
        <f t="shared" si="0"/>
        <v>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5" s="10" customFormat="1">
      <c r="A18" s="82"/>
      <c r="B18" s="78" t="s">
        <v>35</v>
      </c>
      <c r="C18" s="78"/>
      <c r="D18" s="32">
        <f t="shared" si="0"/>
        <v>75708</v>
      </c>
      <c r="E18" s="11">
        <v>1950</v>
      </c>
      <c r="F18" s="11">
        <v>2160</v>
      </c>
      <c r="G18" s="11">
        <v>2067</v>
      </c>
      <c r="H18" s="11">
        <v>3752</v>
      </c>
      <c r="I18" s="11">
        <v>3090</v>
      </c>
      <c r="J18" s="11">
        <v>2070</v>
      </c>
      <c r="K18" s="11">
        <v>2195</v>
      </c>
      <c r="L18" s="11">
        <v>4164</v>
      </c>
      <c r="M18" s="11">
        <v>3840</v>
      </c>
      <c r="N18" s="11">
        <v>2150</v>
      </c>
      <c r="O18" s="11">
        <v>5970</v>
      </c>
      <c r="P18" s="11">
        <v>4494</v>
      </c>
      <c r="Q18" s="11">
        <v>4370</v>
      </c>
      <c r="R18" s="11">
        <v>2150</v>
      </c>
      <c r="S18" s="11">
        <v>3134</v>
      </c>
      <c r="T18" s="11">
        <v>3222</v>
      </c>
      <c r="U18" s="11">
        <v>810</v>
      </c>
      <c r="V18" s="11">
        <v>2280</v>
      </c>
      <c r="W18" s="11">
        <v>2697</v>
      </c>
      <c r="X18" s="11">
        <v>1452</v>
      </c>
      <c r="Y18" s="11">
        <v>1355</v>
      </c>
      <c r="Z18" s="11">
        <v>1100</v>
      </c>
      <c r="AA18" s="11">
        <v>2024</v>
      </c>
      <c r="AB18" s="11">
        <v>1615</v>
      </c>
      <c r="AC18" s="11">
        <v>3500</v>
      </c>
      <c r="AD18" s="11">
        <v>2220</v>
      </c>
      <c r="AE18" s="11">
        <v>3173</v>
      </c>
      <c r="AF18" s="11">
        <v>2704</v>
      </c>
      <c r="AG18" s="11">
        <v>2390</v>
      </c>
      <c r="AH18" s="11">
        <v>6390</v>
      </c>
    </row>
    <row r="19" spans="1:35" s="10" customFormat="1">
      <c r="A19" s="82"/>
      <c r="B19" s="78" t="s">
        <v>10</v>
      </c>
      <c r="C19" s="78"/>
      <c r="D19" s="32">
        <f t="shared" si="0"/>
        <v>26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>
        <v>7</v>
      </c>
      <c r="AC19" s="11">
        <v>12</v>
      </c>
      <c r="AD19" s="11"/>
      <c r="AE19" s="11"/>
      <c r="AF19" s="11">
        <v>7</v>
      </c>
      <c r="AG19" s="11"/>
      <c r="AH19" s="11"/>
    </row>
    <row r="20" spans="1:35" s="10" customFormat="1">
      <c r="A20" s="82"/>
      <c r="B20" s="78" t="s">
        <v>15</v>
      </c>
      <c r="C20" s="78"/>
      <c r="D20" s="32">
        <f t="shared" si="0"/>
        <v>9549</v>
      </c>
      <c r="E20" s="11">
        <v>890</v>
      </c>
      <c r="F20" s="11">
        <v>658</v>
      </c>
      <c r="G20" s="11"/>
      <c r="H20" s="11">
        <v>340</v>
      </c>
      <c r="I20" s="11">
        <v>2300</v>
      </c>
      <c r="J20" s="11">
        <v>630</v>
      </c>
      <c r="K20" s="11"/>
      <c r="L20" s="11">
        <v>140</v>
      </c>
      <c r="M20" s="11">
        <v>335</v>
      </c>
      <c r="N20" s="11">
        <v>630</v>
      </c>
      <c r="O20" s="11"/>
      <c r="P20" s="11">
        <v>160</v>
      </c>
      <c r="Q20" s="11">
        <v>285</v>
      </c>
      <c r="R20" s="11">
        <v>630</v>
      </c>
      <c r="S20" s="11"/>
      <c r="T20" s="11">
        <v>180</v>
      </c>
      <c r="U20" s="11">
        <v>2</v>
      </c>
      <c r="V20" s="11">
        <v>640</v>
      </c>
      <c r="W20" s="11"/>
      <c r="X20" s="11">
        <v>17</v>
      </c>
      <c r="Y20" s="11">
        <v>27</v>
      </c>
      <c r="Z20" s="11">
        <v>510</v>
      </c>
      <c r="AA20" s="11"/>
      <c r="AB20" s="11">
        <v>15</v>
      </c>
      <c r="AC20" s="11">
        <v>120</v>
      </c>
      <c r="AD20" s="11">
        <v>1020</v>
      </c>
      <c r="AE20" s="11"/>
      <c r="AF20" s="11">
        <v>20</v>
      </c>
      <c r="AG20" s="11">
        <v>1500</v>
      </c>
      <c r="AH20" s="11">
        <v>335</v>
      </c>
    </row>
    <row r="21" spans="1:35" s="10" customFormat="1">
      <c r="A21" s="82"/>
      <c r="B21" s="78" t="s">
        <v>36</v>
      </c>
      <c r="C21" s="78"/>
      <c r="D21" s="32">
        <f t="shared" si="0"/>
        <v>2095</v>
      </c>
      <c r="E21" s="11"/>
      <c r="F21" s="11"/>
      <c r="G21" s="11">
        <v>120</v>
      </c>
      <c r="H21" s="11">
        <v>24</v>
      </c>
      <c r="I21" s="11"/>
      <c r="J21" s="11"/>
      <c r="K21" s="11">
        <v>136</v>
      </c>
      <c r="L21" s="11"/>
      <c r="M21" s="11"/>
      <c r="N21" s="11"/>
      <c r="O21" s="11">
        <v>615</v>
      </c>
      <c r="P21" s="11">
        <v>12</v>
      </c>
      <c r="Q21" s="11">
        <v>61</v>
      </c>
      <c r="R21" s="11"/>
      <c r="S21" s="11">
        <v>337</v>
      </c>
      <c r="T21" s="11">
        <v>68</v>
      </c>
      <c r="U21" s="11"/>
      <c r="V21" s="11"/>
      <c r="W21" s="11">
        <v>258</v>
      </c>
      <c r="X21" s="11">
        <v>4</v>
      </c>
      <c r="Y21" s="11">
        <v>12</v>
      </c>
      <c r="Z21" s="11"/>
      <c r="AA21" s="11">
        <v>344</v>
      </c>
      <c r="AB21" s="11"/>
      <c r="AC21" s="11">
        <v>59</v>
      </c>
      <c r="AD21" s="11"/>
      <c r="AE21" s="11">
        <v>45</v>
      </c>
      <c r="AF21" s="11"/>
      <c r="AG21" s="11">
        <v>12</v>
      </c>
      <c r="AH21" s="11">
        <v>35</v>
      </c>
    </row>
    <row r="22" spans="1:35" s="10" customFormat="1">
      <c r="A22" s="82"/>
      <c r="B22" s="78" t="s">
        <v>58</v>
      </c>
      <c r="C22" s="78"/>
      <c r="D22" s="32">
        <f t="shared" si="0"/>
        <v>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83" t="s">
        <v>89</v>
      </c>
    </row>
    <row r="23" spans="1:35" s="10" customFormat="1">
      <c r="A23" s="81" t="s">
        <v>18</v>
      </c>
      <c r="B23" s="81"/>
      <c r="C23" s="81"/>
      <c r="D23" s="32">
        <f t="shared" si="0"/>
        <v>223892</v>
      </c>
      <c r="E23" s="12">
        <f t="shared" ref="E23:AH23" si="1">SUM(E6:E22)</f>
        <v>6390</v>
      </c>
      <c r="F23" s="32">
        <f t="shared" si="1"/>
        <v>8028</v>
      </c>
      <c r="G23" s="32">
        <f t="shared" si="1"/>
        <v>6343</v>
      </c>
      <c r="H23" s="32">
        <f t="shared" si="1"/>
        <v>9527</v>
      </c>
      <c r="I23" s="32">
        <f t="shared" si="1"/>
        <v>12870</v>
      </c>
      <c r="J23" s="32">
        <f t="shared" si="1"/>
        <v>7475</v>
      </c>
      <c r="K23" s="32">
        <f t="shared" si="1"/>
        <v>7235</v>
      </c>
      <c r="L23" s="32">
        <f t="shared" si="1"/>
        <v>8681</v>
      </c>
      <c r="M23" s="32">
        <f t="shared" si="1"/>
        <v>9430</v>
      </c>
      <c r="N23" s="32">
        <f t="shared" si="1"/>
        <v>7625</v>
      </c>
      <c r="O23" s="32">
        <f t="shared" si="1"/>
        <v>14385</v>
      </c>
      <c r="P23" s="32">
        <f t="shared" si="1"/>
        <v>10212</v>
      </c>
      <c r="Q23" s="32">
        <f t="shared" si="1"/>
        <v>7721</v>
      </c>
      <c r="R23" s="32">
        <f t="shared" si="1"/>
        <v>7625</v>
      </c>
      <c r="S23" s="32">
        <f t="shared" si="1"/>
        <v>11482</v>
      </c>
      <c r="T23" s="32">
        <f t="shared" si="1"/>
        <v>9205</v>
      </c>
      <c r="U23" s="32">
        <f t="shared" si="1"/>
        <v>2237</v>
      </c>
      <c r="V23" s="32">
        <f t="shared" si="1"/>
        <v>8125</v>
      </c>
      <c r="W23" s="32">
        <f t="shared" si="1"/>
        <v>9568</v>
      </c>
      <c r="X23" s="32">
        <f t="shared" si="1"/>
        <v>4124</v>
      </c>
      <c r="Y23" s="32">
        <f t="shared" si="1"/>
        <v>4074</v>
      </c>
      <c r="Z23" s="32">
        <f t="shared" si="1"/>
        <v>4525</v>
      </c>
      <c r="AA23" s="32">
        <f t="shared" si="1"/>
        <v>7623</v>
      </c>
      <c r="AB23" s="32">
        <f t="shared" si="1"/>
        <v>4551</v>
      </c>
      <c r="AC23" s="13">
        <f t="shared" si="1"/>
        <v>8491</v>
      </c>
      <c r="AD23" s="32">
        <f t="shared" si="1"/>
        <v>9350</v>
      </c>
      <c r="AE23" s="32">
        <f t="shared" si="1"/>
        <v>10311</v>
      </c>
      <c r="AF23" s="32">
        <f t="shared" si="1"/>
        <v>6679</v>
      </c>
      <c r="AG23" s="32">
        <f t="shared" si="1"/>
        <v>8807</v>
      </c>
      <c r="AH23" s="32">
        <f t="shared" si="1"/>
        <v>17075</v>
      </c>
      <c r="AI23" s="84">
        <f>D23/30</f>
        <v>7463.0666666666666</v>
      </c>
    </row>
    <row r="24" spans="1:35" ht="27">
      <c r="A24" s="82" t="s">
        <v>2</v>
      </c>
      <c r="B24" s="82" t="s">
        <v>21</v>
      </c>
      <c r="C24" s="33" t="s">
        <v>55</v>
      </c>
      <c r="D24" s="30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5" ht="40.5">
      <c r="A25" s="82"/>
      <c r="B25" s="82"/>
      <c r="C25" s="33" t="s">
        <v>0</v>
      </c>
      <c r="D25" s="30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5" ht="27">
      <c r="A26" s="82"/>
      <c r="B26" s="82"/>
      <c r="C26" s="33" t="s">
        <v>62</v>
      </c>
      <c r="D26" s="30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5" ht="27">
      <c r="A27" s="82"/>
      <c r="B27" s="82"/>
      <c r="C27" s="33" t="s">
        <v>73</v>
      </c>
      <c r="D27" s="30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5" ht="27">
      <c r="A28" s="82"/>
      <c r="B28" s="82"/>
      <c r="C28" s="33" t="s">
        <v>49</v>
      </c>
      <c r="D28" s="30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5" ht="27">
      <c r="A29" s="82"/>
      <c r="B29" s="82"/>
      <c r="C29" s="33" t="s">
        <v>47</v>
      </c>
      <c r="D29" s="30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5" ht="27">
      <c r="A30" s="82"/>
      <c r="B30" s="82"/>
      <c r="C30" s="33" t="s">
        <v>66</v>
      </c>
      <c r="D30" s="30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5" ht="40.5">
      <c r="A31" s="82"/>
      <c r="B31" s="82"/>
      <c r="C31" s="33" t="s">
        <v>50</v>
      </c>
      <c r="D31" s="30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5">
      <c r="A32" s="82"/>
      <c r="B32" s="82"/>
      <c r="C32" s="33" t="s">
        <v>30</v>
      </c>
      <c r="D32" s="30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27">
      <c r="A33" s="82"/>
      <c r="B33" s="82"/>
      <c r="C33" s="33" t="s">
        <v>54</v>
      </c>
      <c r="D33" s="30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40.5">
      <c r="A34" s="82"/>
      <c r="B34" s="82"/>
      <c r="C34" s="33" t="s">
        <v>4</v>
      </c>
      <c r="D34" s="30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27">
      <c r="A35" s="82"/>
      <c r="B35" s="82" t="s">
        <v>19</v>
      </c>
      <c r="C35" s="33" t="s">
        <v>67</v>
      </c>
      <c r="D35" s="30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27">
      <c r="A36" s="82"/>
      <c r="B36" s="82"/>
      <c r="C36" s="33" t="s">
        <v>46</v>
      </c>
      <c r="D36" s="30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82"/>
      <c r="B37" s="82"/>
      <c r="C37" s="33" t="s">
        <v>29</v>
      </c>
      <c r="D37" s="30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>
      <c r="A38" s="82"/>
      <c r="B38" s="82"/>
      <c r="C38" s="33" t="s">
        <v>74</v>
      </c>
      <c r="D38" s="30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>
      <c r="A39" s="82"/>
      <c r="B39" s="82"/>
      <c r="C39" s="33" t="s">
        <v>27</v>
      </c>
      <c r="D39" s="30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40.5">
      <c r="A40" s="82"/>
      <c r="B40" s="82" t="s">
        <v>43</v>
      </c>
      <c r="C40" s="33" t="s">
        <v>48</v>
      </c>
      <c r="D40" s="30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27">
      <c r="A41" s="82"/>
      <c r="B41" s="82"/>
      <c r="C41" s="33" t="s">
        <v>75</v>
      </c>
      <c r="D41" s="30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27">
      <c r="A42" s="82"/>
      <c r="B42" s="82"/>
      <c r="C42" s="33" t="s">
        <v>56</v>
      </c>
      <c r="D42" s="30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27">
      <c r="A43" s="82"/>
      <c r="B43" s="82"/>
      <c r="C43" s="33" t="s">
        <v>68</v>
      </c>
      <c r="D43" s="30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40.5">
      <c r="A44" s="82"/>
      <c r="B44" s="82"/>
      <c r="C44" s="33" t="s">
        <v>70</v>
      </c>
      <c r="D44" s="30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27">
      <c r="A45" s="82"/>
      <c r="B45" s="82"/>
      <c r="C45" s="33" t="s">
        <v>51</v>
      </c>
      <c r="D45" s="30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40.5">
      <c r="A46" s="82"/>
      <c r="B46" s="82" t="s">
        <v>16</v>
      </c>
      <c r="C46" s="33" t="s">
        <v>72</v>
      </c>
      <c r="D46" s="30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27">
      <c r="A47" s="82"/>
      <c r="B47" s="82"/>
      <c r="C47" s="33" t="s">
        <v>60</v>
      </c>
      <c r="D47" s="30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>
      <c r="A48" s="79" t="s">
        <v>18</v>
      </c>
      <c r="B48" s="79"/>
      <c r="C48" s="79"/>
      <c r="D48" s="30">
        <f t="shared" si="0"/>
        <v>0</v>
      </c>
      <c r="E48" s="30">
        <f t="shared" ref="E48:AH48" si="2">SUM(E31:E47)</f>
        <v>0</v>
      </c>
      <c r="F48" s="30">
        <f t="shared" si="2"/>
        <v>0</v>
      </c>
      <c r="G48" s="30">
        <f t="shared" si="2"/>
        <v>0</v>
      </c>
      <c r="H48" s="30">
        <f t="shared" si="2"/>
        <v>0</v>
      </c>
      <c r="I48" s="30">
        <f t="shared" si="2"/>
        <v>0</v>
      </c>
      <c r="J48" s="30">
        <f t="shared" si="2"/>
        <v>0</v>
      </c>
      <c r="K48" s="30">
        <f t="shared" si="2"/>
        <v>0</v>
      </c>
      <c r="L48" s="30">
        <f t="shared" si="2"/>
        <v>0</v>
      </c>
      <c r="M48" s="30">
        <f t="shared" si="2"/>
        <v>0</v>
      </c>
      <c r="N48" s="30">
        <f t="shared" si="2"/>
        <v>0</v>
      </c>
      <c r="O48" s="30">
        <f t="shared" si="2"/>
        <v>0</v>
      </c>
      <c r="P48" s="30">
        <f t="shared" si="2"/>
        <v>0</v>
      </c>
      <c r="Q48" s="30">
        <f t="shared" si="2"/>
        <v>0</v>
      </c>
      <c r="R48" s="30">
        <f t="shared" si="2"/>
        <v>0</v>
      </c>
      <c r="S48" s="30">
        <f t="shared" si="2"/>
        <v>0</v>
      </c>
      <c r="T48" s="30">
        <f t="shared" si="2"/>
        <v>0</v>
      </c>
      <c r="U48" s="30">
        <f t="shared" si="2"/>
        <v>0</v>
      </c>
      <c r="V48" s="30">
        <f t="shared" si="2"/>
        <v>0</v>
      </c>
      <c r="W48" s="30">
        <f t="shared" si="2"/>
        <v>0</v>
      </c>
      <c r="X48" s="30">
        <f t="shared" si="2"/>
        <v>0</v>
      </c>
      <c r="Y48" s="30">
        <f t="shared" si="2"/>
        <v>0</v>
      </c>
      <c r="Z48" s="30">
        <f t="shared" si="2"/>
        <v>0</v>
      </c>
      <c r="AA48" s="30">
        <f t="shared" si="2"/>
        <v>0</v>
      </c>
      <c r="AB48" s="30">
        <f t="shared" si="2"/>
        <v>0</v>
      </c>
      <c r="AC48" s="30">
        <f t="shared" si="2"/>
        <v>0</v>
      </c>
      <c r="AD48" s="30">
        <f t="shared" si="2"/>
        <v>0</v>
      </c>
      <c r="AE48" s="30">
        <f t="shared" si="2"/>
        <v>0</v>
      </c>
      <c r="AF48" s="30">
        <f t="shared" si="2"/>
        <v>0</v>
      </c>
      <c r="AG48" s="30">
        <f t="shared" si="2"/>
        <v>0</v>
      </c>
      <c r="AH48" s="30">
        <f t="shared" si="2"/>
        <v>0</v>
      </c>
    </row>
    <row r="49" spans="1:35">
      <c r="A49" s="80" t="s">
        <v>25</v>
      </c>
      <c r="B49" s="80"/>
      <c r="C49" s="80"/>
      <c r="D49" s="31">
        <f t="shared" si="0"/>
        <v>223892</v>
      </c>
      <c r="E49" s="31">
        <f t="shared" ref="E49:AH49" si="3">SUM(E23,E48)</f>
        <v>6390</v>
      </c>
      <c r="F49" s="31">
        <f t="shared" si="3"/>
        <v>8028</v>
      </c>
      <c r="G49" s="31">
        <f t="shared" si="3"/>
        <v>6343</v>
      </c>
      <c r="H49" s="31">
        <f t="shared" si="3"/>
        <v>9527</v>
      </c>
      <c r="I49" s="31">
        <f t="shared" si="3"/>
        <v>12870</v>
      </c>
      <c r="J49" s="31">
        <f t="shared" si="3"/>
        <v>7475</v>
      </c>
      <c r="K49" s="31">
        <f t="shared" si="3"/>
        <v>7235</v>
      </c>
      <c r="L49" s="31">
        <f t="shared" si="3"/>
        <v>8681</v>
      </c>
      <c r="M49" s="31">
        <f t="shared" si="3"/>
        <v>9430</v>
      </c>
      <c r="N49" s="31">
        <f t="shared" si="3"/>
        <v>7625</v>
      </c>
      <c r="O49" s="31">
        <f t="shared" si="3"/>
        <v>14385</v>
      </c>
      <c r="P49" s="31">
        <f t="shared" si="3"/>
        <v>10212</v>
      </c>
      <c r="Q49" s="31">
        <f t="shared" si="3"/>
        <v>7721</v>
      </c>
      <c r="R49" s="31">
        <f t="shared" si="3"/>
        <v>7625</v>
      </c>
      <c r="S49" s="31">
        <f t="shared" si="3"/>
        <v>11482</v>
      </c>
      <c r="T49" s="31">
        <f t="shared" si="3"/>
        <v>9205</v>
      </c>
      <c r="U49" s="31">
        <f t="shared" si="3"/>
        <v>2237</v>
      </c>
      <c r="V49" s="31">
        <f t="shared" si="3"/>
        <v>8125</v>
      </c>
      <c r="W49" s="31">
        <f t="shared" si="3"/>
        <v>9568</v>
      </c>
      <c r="X49" s="31">
        <f t="shared" si="3"/>
        <v>4124</v>
      </c>
      <c r="Y49" s="31">
        <f t="shared" si="3"/>
        <v>4074</v>
      </c>
      <c r="Z49" s="31">
        <f t="shared" si="3"/>
        <v>4525</v>
      </c>
      <c r="AA49" s="31">
        <f t="shared" si="3"/>
        <v>7623</v>
      </c>
      <c r="AB49" s="31">
        <f t="shared" si="3"/>
        <v>4551</v>
      </c>
      <c r="AC49" s="31">
        <f t="shared" si="3"/>
        <v>8491</v>
      </c>
      <c r="AD49" s="31">
        <f t="shared" si="3"/>
        <v>9350</v>
      </c>
      <c r="AE49" s="31">
        <f t="shared" si="3"/>
        <v>10311</v>
      </c>
      <c r="AF49" s="31">
        <f t="shared" si="3"/>
        <v>6679</v>
      </c>
      <c r="AG49" s="31">
        <f t="shared" si="3"/>
        <v>8807</v>
      </c>
      <c r="AH49" s="31">
        <f t="shared" si="3"/>
        <v>17075</v>
      </c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2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50"/>
  <sheetViews>
    <sheetView zoomScaleNormal="100" zoomScaleSheetLayoutView="75" workbookViewId="0">
      <pane xSplit="4" ySplit="4" topLeftCell="Q5" activePane="bottomRight" state="frozen"/>
      <selection pane="topRight"/>
      <selection pane="bottomLeft"/>
      <selection pane="bottomRight" activeCell="AJ22" sqref="AJ22:AJ23"/>
    </sheetView>
  </sheetViews>
  <sheetFormatPr defaultColWidth="9" defaultRowHeight="16.5"/>
  <cols>
    <col min="1" max="4" width="9" style="1"/>
    <col min="5" max="35" width="9" style="1" bestFit="1" customWidth="1"/>
    <col min="36" max="16384" width="9" style="1"/>
  </cols>
  <sheetData>
    <row r="1" spans="1:39" ht="25.5">
      <c r="A1" s="2"/>
      <c r="B1" s="3"/>
      <c r="C1" s="3"/>
      <c r="D1" s="2"/>
      <c r="E1" s="2"/>
      <c r="F1" s="4"/>
      <c r="G1" s="3" t="s">
        <v>80</v>
      </c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 t="s">
        <v>80</v>
      </c>
      <c r="X1" s="3"/>
      <c r="Y1" s="3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9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9">
      <c r="A3" s="79" t="s">
        <v>6</v>
      </c>
      <c r="B3" s="79"/>
      <c r="C3" s="79"/>
      <c r="D3" s="79" t="s">
        <v>32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19">
        <v>7</v>
      </c>
      <c r="L3" s="19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19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19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23">
        <v>29</v>
      </c>
      <c r="AH3" s="23">
        <v>30</v>
      </c>
      <c r="AI3" s="23">
        <v>31</v>
      </c>
    </row>
    <row r="4" spans="1:39">
      <c r="A4" s="79" t="s">
        <v>3</v>
      </c>
      <c r="B4" s="79"/>
      <c r="C4" s="79"/>
      <c r="D4" s="79"/>
      <c r="E4" s="16" t="s">
        <v>38</v>
      </c>
      <c r="F4" s="16" t="s">
        <v>42</v>
      </c>
      <c r="G4" s="16" t="s">
        <v>31</v>
      </c>
      <c r="H4" s="16" t="s">
        <v>41</v>
      </c>
      <c r="I4" s="16" t="s">
        <v>45</v>
      </c>
      <c r="J4" s="16" t="s">
        <v>14</v>
      </c>
      <c r="K4" s="16" t="s">
        <v>34</v>
      </c>
      <c r="L4" s="16" t="s">
        <v>38</v>
      </c>
      <c r="M4" s="16" t="s">
        <v>42</v>
      </c>
      <c r="N4" s="16" t="s">
        <v>31</v>
      </c>
      <c r="O4" s="16" t="s">
        <v>41</v>
      </c>
      <c r="P4" s="16" t="s">
        <v>45</v>
      </c>
      <c r="Q4" s="16" t="s">
        <v>14</v>
      </c>
      <c r="R4" s="16" t="s">
        <v>34</v>
      </c>
      <c r="S4" s="16" t="s">
        <v>38</v>
      </c>
      <c r="T4" s="16" t="s">
        <v>42</v>
      </c>
      <c r="U4" s="16" t="s">
        <v>31</v>
      </c>
      <c r="V4" s="16" t="s">
        <v>41</v>
      </c>
      <c r="W4" s="16" t="s">
        <v>45</v>
      </c>
      <c r="X4" s="16" t="s">
        <v>14</v>
      </c>
      <c r="Y4" s="16" t="s">
        <v>34</v>
      </c>
      <c r="Z4" s="16" t="s">
        <v>38</v>
      </c>
      <c r="AA4" s="16" t="s">
        <v>42</v>
      </c>
      <c r="AB4" s="16" t="s">
        <v>31</v>
      </c>
      <c r="AC4" s="16" t="s">
        <v>41</v>
      </c>
      <c r="AD4" s="16" t="s">
        <v>45</v>
      </c>
      <c r="AE4" s="16" t="s">
        <v>14</v>
      </c>
      <c r="AF4" s="16" t="s">
        <v>34</v>
      </c>
      <c r="AG4" s="16" t="s">
        <v>38</v>
      </c>
      <c r="AH4" s="16" t="s">
        <v>42</v>
      </c>
      <c r="AI4" s="16" t="s">
        <v>31</v>
      </c>
      <c r="AJ4" s="16"/>
      <c r="AK4" s="16"/>
      <c r="AL4" s="16"/>
      <c r="AM4" s="16"/>
    </row>
    <row r="5" spans="1:39">
      <c r="A5" s="82" t="s">
        <v>63</v>
      </c>
      <c r="B5" s="82" t="s">
        <v>65</v>
      </c>
      <c r="C5" s="82"/>
      <c r="D5" s="6"/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7" t="s">
        <v>33</v>
      </c>
      <c r="K5" s="7" t="s">
        <v>33</v>
      </c>
      <c r="L5" s="7" t="s">
        <v>12</v>
      </c>
      <c r="M5" s="7" t="s">
        <v>12</v>
      </c>
      <c r="N5" s="7" t="s">
        <v>33</v>
      </c>
      <c r="O5" s="7" t="s">
        <v>28</v>
      </c>
      <c r="P5" s="7" t="s">
        <v>33</v>
      </c>
      <c r="Q5" s="7" t="s">
        <v>33</v>
      </c>
      <c r="R5" s="7" t="s">
        <v>33</v>
      </c>
      <c r="S5" s="7" t="s">
        <v>28</v>
      </c>
      <c r="T5" s="7" t="s">
        <v>28</v>
      </c>
      <c r="U5" s="7" t="s">
        <v>33</v>
      </c>
      <c r="V5" s="7" t="s">
        <v>12</v>
      </c>
      <c r="W5" s="7" t="s">
        <v>28</v>
      </c>
      <c r="X5" s="7" t="s">
        <v>28</v>
      </c>
      <c r="Y5" s="7" t="s">
        <v>33</v>
      </c>
      <c r="Z5" s="7" t="s">
        <v>33</v>
      </c>
      <c r="AA5" s="7" t="s">
        <v>12</v>
      </c>
      <c r="AB5" s="7" t="s">
        <v>33</v>
      </c>
      <c r="AC5" s="7" t="s">
        <v>33</v>
      </c>
      <c r="AD5" s="7" t="s">
        <v>12</v>
      </c>
      <c r="AE5" s="7" t="s">
        <v>33</v>
      </c>
      <c r="AF5" s="7" t="s">
        <v>33</v>
      </c>
      <c r="AG5" s="7" t="s">
        <v>33</v>
      </c>
      <c r="AH5" s="7" t="s">
        <v>33</v>
      </c>
      <c r="AI5" s="7" t="s">
        <v>33</v>
      </c>
    </row>
    <row r="6" spans="1:39" s="10" customFormat="1">
      <c r="A6" s="82"/>
      <c r="B6" s="78" t="s">
        <v>7</v>
      </c>
      <c r="C6" s="78"/>
      <c r="D6" s="22">
        <f t="shared" ref="D6:D49" si="0">SUM(E6:AF6)</f>
        <v>495</v>
      </c>
      <c r="E6" s="11"/>
      <c r="F6" s="11"/>
      <c r="G6" s="11">
        <v>75</v>
      </c>
      <c r="H6" s="11"/>
      <c r="I6" s="11"/>
      <c r="J6" s="11"/>
      <c r="K6" s="11">
        <v>75</v>
      </c>
      <c r="L6" s="11"/>
      <c r="M6" s="11"/>
      <c r="N6" s="11"/>
      <c r="O6" s="11">
        <v>75</v>
      </c>
      <c r="P6" s="11"/>
      <c r="Q6" s="11"/>
      <c r="R6" s="11"/>
      <c r="S6" s="11">
        <v>60</v>
      </c>
      <c r="T6" s="11"/>
      <c r="U6" s="11"/>
      <c r="V6" s="11"/>
      <c r="W6" s="11">
        <v>80</v>
      </c>
      <c r="X6" s="11"/>
      <c r="Y6" s="11"/>
      <c r="Z6" s="11"/>
      <c r="AA6" s="11">
        <v>30</v>
      </c>
      <c r="AB6" s="11"/>
      <c r="AC6" s="11"/>
      <c r="AD6" s="11"/>
      <c r="AE6" s="11">
        <v>100</v>
      </c>
      <c r="AF6" s="11"/>
      <c r="AG6" s="11"/>
      <c r="AH6" s="11"/>
      <c r="AI6" s="11">
        <v>100</v>
      </c>
    </row>
    <row r="7" spans="1:39" s="10" customFormat="1">
      <c r="A7" s="82"/>
      <c r="B7" s="78" t="s">
        <v>5</v>
      </c>
      <c r="C7" s="78"/>
      <c r="D7" s="22">
        <f t="shared" si="0"/>
        <v>48807</v>
      </c>
      <c r="E7" s="11">
        <v>4118</v>
      </c>
      <c r="F7" s="11">
        <v>1900</v>
      </c>
      <c r="G7" s="11">
        <v>3460</v>
      </c>
      <c r="H7" s="11">
        <v>1540</v>
      </c>
      <c r="I7" s="11">
        <v>1960</v>
      </c>
      <c r="J7" s="11">
        <v>860</v>
      </c>
      <c r="K7" s="11">
        <v>200</v>
      </c>
      <c r="L7" s="11">
        <v>1570</v>
      </c>
      <c r="M7" s="11">
        <v>1209</v>
      </c>
      <c r="N7" s="11">
        <v>2000</v>
      </c>
      <c r="O7" s="11">
        <v>1180</v>
      </c>
      <c r="P7" s="11">
        <v>1740</v>
      </c>
      <c r="Q7" s="11">
        <v>1424</v>
      </c>
      <c r="R7" s="11">
        <v>1160</v>
      </c>
      <c r="S7" s="11">
        <v>310</v>
      </c>
      <c r="T7" s="11">
        <v>1570</v>
      </c>
      <c r="U7" s="11">
        <v>4315</v>
      </c>
      <c r="V7" s="11">
        <v>1040</v>
      </c>
      <c r="W7" s="11">
        <v>580</v>
      </c>
      <c r="X7" s="11">
        <v>1570</v>
      </c>
      <c r="Y7" s="11">
        <v>2314</v>
      </c>
      <c r="Z7" s="11">
        <v>1030</v>
      </c>
      <c r="AA7" s="11">
        <v>3550</v>
      </c>
      <c r="AB7" s="11">
        <v>2120</v>
      </c>
      <c r="AC7" s="11">
        <v>1897</v>
      </c>
      <c r="AD7" s="11">
        <v>780</v>
      </c>
      <c r="AE7" s="11">
        <v>1320</v>
      </c>
      <c r="AF7" s="11">
        <v>2090</v>
      </c>
      <c r="AG7" s="11">
        <v>1525</v>
      </c>
      <c r="AH7" s="11">
        <v>1600</v>
      </c>
      <c r="AI7" s="11">
        <v>2300</v>
      </c>
    </row>
    <row r="8" spans="1:39" s="10" customFormat="1">
      <c r="A8" s="82"/>
      <c r="B8" s="78" t="s">
        <v>1</v>
      </c>
      <c r="C8" s="78"/>
      <c r="D8" s="22">
        <f t="shared" si="0"/>
        <v>42729</v>
      </c>
      <c r="E8" s="11">
        <v>3255</v>
      </c>
      <c r="F8" s="11">
        <v>2702</v>
      </c>
      <c r="G8" s="11">
        <v>1820</v>
      </c>
      <c r="H8" s="11">
        <v>1980</v>
      </c>
      <c r="I8" s="11">
        <v>3255</v>
      </c>
      <c r="J8" s="11">
        <v>1924</v>
      </c>
      <c r="K8" s="11">
        <v>860</v>
      </c>
      <c r="L8" s="11">
        <v>365</v>
      </c>
      <c r="M8" s="11">
        <v>630</v>
      </c>
      <c r="N8" s="11">
        <v>2414</v>
      </c>
      <c r="O8" s="11">
        <v>670</v>
      </c>
      <c r="P8" s="11">
        <v>1440</v>
      </c>
      <c r="Q8" s="11">
        <v>1360</v>
      </c>
      <c r="R8" s="11">
        <v>2131</v>
      </c>
      <c r="S8" s="11">
        <v>205</v>
      </c>
      <c r="T8" s="11">
        <v>1750</v>
      </c>
      <c r="U8" s="11"/>
      <c r="V8" s="11">
        <v>377</v>
      </c>
      <c r="W8" s="11">
        <v>700</v>
      </c>
      <c r="X8" s="11">
        <v>1700</v>
      </c>
      <c r="Y8" s="11">
        <v>1820</v>
      </c>
      <c r="Z8" s="11">
        <v>2153</v>
      </c>
      <c r="AA8" s="11">
        <v>1353</v>
      </c>
      <c r="AB8" s="11">
        <v>1700</v>
      </c>
      <c r="AC8" s="11">
        <v>1820</v>
      </c>
      <c r="AD8" s="11">
        <v>1675</v>
      </c>
      <c r="AE8" s="11">
        <v>1000</v>
      </c>
      <c r="AF8" s="11">
        <v>1670</v>
      </c>
      <c r="AG8" s="11">
        <v>1820</v>
      </c>
      <c r="AH8" s="11">
        <v>2709</v>
      </c>
      <c r="AI8" s="11">
        <v>1650</v>
      </c>
    </row>
    <row r="9" spans="1:39" s="10" customFormat="1">
      <c r="A9" s="82"/>
      <c r="B9" s="78" t="s">
        <v>53</v>
      </c>
      <c r="C9" s="78"/>
      <c r="D9" s="22">
        <f t="shared" si="0"/>
        <v>48933</v>
      </c>
      <c r="E9" s="11">
        <v>3093</v>
      </c>
      <c r="F9" s="11">
        <v>2030</v>
      </c>
      <c r="G9" s="11">
        <v>2850</v>
      </c>
      <c r="H9" s="11">
        <v>2105</v>
      </c>
      <c r="I9" s="11">
        <v>2585</v>
      </c>
      <c r="J9" s="11">
        <v>1577</v>
      </c>
      <c r="K9" s="11">
        <v>1005</v>
      </c>
      <c r="L9" s="11">
        <v>1525</v>
      </c>
      <c r="M9" s="11">
        <v>890</v>
      </c>
      <c r="N9" s="11">
        <v>2300</v>
      </c>
      <c r="O9" s="11">
        <v>822</v>
      </c>
      <c r="P9" s="11">
        <v>1260</v>
      </c>
      <c r="Q9" s="11">
        <v>1559</v>
      </c>
      <c r="R9" s="11">
        <v>1391</v>
      </c>
      <c r="S9" s="11">
        <v>192</v>
      </c>
      <c r="T9" s="11">
        <v>2045</v>
      </c>
      <c r="U9" s="11">
        <v>2158</v>
      </c>
      <c r="V9" s="11">
        <v>908</v>
      </c>
      <c r="W9" s="11">
        <v>492</v>
      </c>
      <c r="X9" s="11">
        <v>2085</v>
      </c>
      <c r="Y9" s="11">
        <v>2347</v>
      </c>
      <c r="Z9" s="11">
        <v>1335</v>
      </c>
      <c r="AA9" s="11">
        <v>2680</v>
      </c>
      <c r="AB9" s="11">
        <v>2385</v>
      </c>
      <c r="AC9" s="11">
        <v>2400</v>
      </c>
      <c r="AD9" s="11">
        <v>1309</v>
      </c>
      <c r="AE9" s="11">
        <v>1260</v>
      </c>
      <c r="AF9" s="11">
        <v>2345</v>
      </c>
      <c r="AG9" s="11">
        <v>2379</v>
      </c>
      <c r="AH9" s="11">
        <v>1977</v>
      </c>
      <c r="AI9" s="11">
        <v>1725</v>
      </c>
    </row>
    <row r="10" spans="1:39" s="10" customFormat="1">
      <c r="A10" s="82"/>
      <c r="B10" s="78" t="s">
        <v>39</v>
      </c>
      <c r="C10" s="78"/>
      <c r="D10" s="22">
        <f t="shared" si="0"/>
        <v>430</v>
      </c>
      <c r="E10" s="11"/>
      <c r="F10" s="11"/>
      <c r="G10" s="11"/>
      <c r="H10" s="11"/>
      <c r="I10" s="11"/>
      <c r="J10" s="11"/>
      <c r="K10" s="11"/>
      <c r="L10" s="11"/>
      <c r="M10" s="11"/>
      <c r="N10" s="11">
        <v>40</v>
      </c>
      <c r="O10" s="11"/>
      <c r="P10" s="11"/>
      <c r="Q10" s="11"/>
      <c r="R10" s="11">
        <v>40</v>
      </c>
      <c r="S10" s="11"/>
      <c r="T10" s="11"/>
      <c r="U10" s="11">
        <v>350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9" s="10" customFormat="1">
      <c r="A11" s="82"/>
      <c r="B11" s="78" t="s">
        <v>61</v>
      </c>
      <c r="C11" s="78"/>
      <c r="D11" s="22">
        <f t="shared" si="0"/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9" s="10" customFormat="1">
      <c r="A12" s="82"/>
      <c r="B12" s="78" t="s">
        <v>59</v>
      </c>
      <c r="C12" s="78"/>
      <c r="D12" s="22">
        <f t="shared" si="0"/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9" s="10" customFormat="1">
      <c r="A13" s="82"/>
      <c r="B13" s="78" t="s">
        <v>64</v>
      </c>
      <c r="C13" s="78"/>
      <c r="D13" s="22">
        <f t="shared" si="0"/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9" s="10" customFormat="1">
      <c r="A14" s="82"/>
      <c r="B14" s="78" t="s">
        <v>40</v>
      </c>
      <c r="C14" s="78"/>
      <c r="D14" s="22">
        <f t="shared" si="0"/>
        <v>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9" s="10" customFormat="1">
      <c r="A15" s="82"/>
      <c r="B15" s="78" t="s">
        <v>13</v>
      </c>
      <c r="C15" s="78"/>
      <c r="D15" s="22">
        <f t="shared" si="0"/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9" s="10" customFormat="1">
      <c r="A16" s="82"/>
      <c r="B16" s="78" t="s">
        <v>44</v>
      </c>
      <c r="C16" s="78"/>
      <c r="D16" s="22">
        <f t="shared" si="0"/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6" s="10" customFormat="1">
      <c r="A17" s="82"/>
      <c r="B17" s="78" t="s">
        <v>57</v>
      </c>
      <c r="C17" s="78"/>
      <c r="D17" s="22">
        <f t="shared" si="0"/>
        <v>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6" s="10" customFormat="1">
      <c r="A18" s="82"/>
      <c r="B18" s="78" t="s">
        <v>35</v>
      </c>
      <c r="C18" s="78"/>
      <c r="D18" s="22">
        <f t="shared" si="0"/>
        <v>83762</v>
      </c>
      <c r="E18" s="11">
        <v>5295</v>
      </c>
      <c r="F18" s="11">
        <v>4623</v>
      </c>
      <c r="G18" s="11">
        <v>3880</v>
      </c>
      <c r="H18" s="11">
        <v>3880</v>
      </c>
      <c r="I18" s="11">
        <v>3989</v>
      </c>
      <c r="J18" s="11">
        <v>3005</v>
      </c>
      <c r="K18" s="11">
        <v>2470</v>
      </c>
      <c r="L18" s="11">
        <v>1835</v>
      </c>
      <c r="M18" s="11">
        <v>578</v>
      </c>
      <c r="N18" s="11">
        <v>4428</v>
      </c>
      <c r="O18" s="11">
        <v>2165</v>
      </c>
      <c r="P18" s="11">
        <v>2860</v>
      </c>
      <c r="Q18" s="11">
        <v>2511</v>
      </c>
      <c r="R18" s="11">
        <v>3405</v>
      </c>
      <c r="S18" s="11">
        <v>235</v>
      </c>
      <c r="T18" s="11">
        <v>3240</v>
      </c>
      <c r="U18" s="11">
        <v>2790</v>
      </c>
      <c r="V18" s="11">
        <v>1037</v>
      </c>
      <c r="W18" s="11">
        <v>1018</v>
      </c>
      <c r="X18" s="11">
        <v>3280</v>
      </c>
      <c r="Y18" s="11">
        <v>4773</v>
      </c>
      <c r="Z18" s="11">
        <v>3201</v>
      </c>
      <c r="AA18" s="11">
        <v>4050</v>
      </c>
      <c r="AB18" s="11">
        <v>3640</v>
      </c>
      <c r="AC18" s="11">
        <v>2831</v>
      </c>
      <c r="AD18" s="11">
        <v>1718</v>
      </c>
      <c r="AE18" s="11">
        <v>3265</v>
      </c>
      <c r="AF18" s="11">
        <v>3760</v>
      </c>
      <c r="AG18" s="11">
        <v>2798</v>
      </c>
      <c r="AH18" s="11">
        <v>4469</v>
      </c>
      <c r="AI18" s="11">
        <v>5885</v>
      </c>
    </row>
    <row r="19" spans="1:36" s="10" customFormat="1">
      <c r="A19" s="82"/>
      <c r="B19" s="78" t="s">
        <v>10</v>
      </c>
      <c r="C19" s="78"/>
      <c r="D19" s="22">
        <f t="shared" si="0"/>
        <v>16</v>
      </c>
      <c r="E19" s="11"/>
      <c r="F19" s="11"/>
      <c r="G19" s="11"/>
      <c r="H19" s="11"/>
      <c r="I19" s="11"/>
      <c r="J19" s="11"/>
      <c r="K19" s="11"/>
      <c r="L19" s="11"/>
      <c r="M19" s="11"/>
      <c r="N19" s="11">
        <v>6</v>
      </c>
      <c r="O19" s="11">
        <v>10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>
        <v>72</v>
      </c>
    </row>
    <row r="20" spans="1:36" s="10" customFormat="1">
      <c r="A20" s="82"/>
      <c r="B20" s="78" t="s">
        <v>15</v>
      </c>
      <c r="C20" s="78"/>
      <c r="D20" s="22">
        <f t="shared" si="0"/>
        <v>3116</v>
      </c>
      <c r="E20" s="11"/>
      <c r="F20" s="11">
        <v>50</v>
      </c>
      <c r="G20" s="11">
        <v>110</v>
      </c>
      <c r="H20" s="11">
        <v>275</v>
      </c>
      <c r="I20" s="11"/>
      <c r="J20" s="11">
        <v>11</v>
      </c>
      <c r="K20" s="11">
        <v>28</v>
      </c>
      <c r="L20" s="11">
        <v>140</v>
      </c>
      <c r="M20" s="11"/>
      <c r="N20" s="11">
        <v>107</v>
      </c>
      <c r="O20" s="11">
        <v>50</v>
      </c>
      <c r="P20" s="11">
        <v>336</v>
      </c>
      <c r="Q20" s="11"/>
      <c r="R20" s="11">
        <v>12</v>
      </c>
      <c r="S20" s="11">
        <v>3</v>
      </c>
      <c r="T20" s="11">
        <v>335</v>
      </c>
      <c r="U20" s="11">
        <v>361</v>
      </c>
      <c r="V20" s="11">
        <v>25</v>
      </c>
      <c r="W20" s="11">
        <v>28</v>
      </c>
      <c r="X20" s="11">
        <v>325</v>
      </c>
      <c r="Y20" s="11"/>
      <c r="Z20" s="11">
        <v>22</v>
      </c>
      <c r="AA20" s="11">
        <v>35</v>
      </c>
      <c r="AB20" s="11">
        <v>325</v>
      </c>
      <c r="AC20" s="11"/>
      <c r="AD20" s="11">
        <v>16</v>
      </c>
      <c r="AE20" s="11">
        <v>227</v>
      </c>
      <c r="AF20" s="11">
        <v>295</v>
      </c>
      <c r="AG20" s="11"/>
      <c r="AH20" s="11">
        <v>50</v>
      </c>
      <c r="AI20" s="11">
        <v>233</v>
      </c>
    </row>
    <row r="21" spans="1:36" s="10" customFormat="1">
      <c r="A21" s="82"/>
      <c r="B21" s="78" t="s">
        <v>36</v>
      </c>
      <c r="C21" s="78"/>
      <c r="D21" s="22">
        <f t="shared" si="0"/>
        <v>1736</v>
      </c>
      <c r="E21" s="11">
        <v>511</v>
      </c>
      <c r="F21" s="11"/>
      <c r="G21" s="11">
        <v>40</v>
      </c>
      <c r="H21" s="11">
        <v>5</v>
      </c>
      <c r="I21" s="11">
        <v>766</v>
      </c>
      <c r="J21" s="11">
        <v>4</v>
      </c>
      <c r="K21" s="11">
        <v>8</v>
      </c>
      <c r="L21" s="11"/>
      <c r="M21" s="11"/>
      <c r="N21" s="11">
        <v>6</v>
      </c>
      <c r="O21" s="11">
        <v>20</v>
      </c>
      <c r="P21" s="11">
        <v>35</v>
      </c>
      <c r="Q21" s="11">
        <v>45</v>
      </c>
      <c r="R21" s="11">
        <v>5</v>
      </c>
      <c r="S21" s="11">
        <v>4</v>
      </c>
      <c r="T21" s="11">
        <v>35</v>
      </c>
      <c r="U21" s="11"/>
      <c r="V21" s="11">
        <v>20</v>
      </c>
      <c r="W21" s="11"/>
      <c r="X21" s="11">
        <v>35</v>
      </c>
      <c r="Y21" s="11">
        <v>50</v>
      </c>
      <c r="Z21" s="11">
        <v>4</v>
      </c>
      <c r="AA21" s="11" t="s">
        <v>71</v>
      </c>
      <c r="AB21" s="11">
        <v>35</v>
      </c>
      <c r="AC21" s="11">
        <v>50</v>
      </c>
      <c r="AD21" s="11">
        <v>2</v>
      </c>
      <c r="AE21" s="11">
        <v>21</v>
      </c>
      <c r="AF21" s="11">
        <v>35</v>
      </c>
      <c r="AG21" s="11">
        <v>50</v>
      </c>
      <c r="AH21" s="11">
        <v>15</v>
      </c>
      <c r="AI21" s="11">
        <v>62</v>
      </c>
    </row>
    <row r="22" spans="1:36" s="10" customFormat="1">
      <c r="A22" s="82"/>
      <c r="B22" s="78" t="s">
        <v>58</v>
      </c>
      <c r="C22" s="78"/>
      <c r="D22" s="22">
        <f t="shared" si="0"/>
        <v>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83" t="s">
        <v>89</v>
      </c>
    </row>
    <row r="23" spans="1:36" s="10" customFormat="1">
      <c r="A23" s="81" t="s">
        <v>18</v>
      </c>
      <c r="B23" s="81"/>
      <c r="C23" s="81"/>
      <c r="D23" s="22">
        <f t="shared" si="0"/>
        <v>230024</v>
      </c>
      <c r="E23" s="12">
        <f t="shared" ref="E23:AH23" si="1">SUM(E6:E22)</f>
        <v>16272</v>
      </c>
      <c r="F23" s="22">
        <f t="shared" si="1"/>
        <v>11305</v>
      </c>
      <c r="G23" s="22">
        <f t="shared" si="1"/>
        <v>12235</v>
      </c>
      <c r="H23" s="22">
        <f t="shared" si="1"/>
        <v>9785</v>
      </c>
      <c r="I23" s="22">
        <f t="shared" si="1"/>
        <v>12555</v>
      </c>
      <c r="J23" s="22">
        <f t="shared" si="1"/>
        <v>7381</v>
      </c>
      <c r="K23" s="22">
        <f t="shared" si="1"/>
        <v>4646</v>
      </c>
      <c r="L23" s="22">
        <f t="shared" si="1"/>
        <v>5435</v>
      </c>
      <c r="M23" s="22">
        <f t="shared" si="1"/>
        <v>3307</v>
      </c>
      <c r="N23" s="22">
        <f t="shared" si="1"/>
        <v>11301</v>
      </c>
      <c r="O23" s="22">
        <f t="shared" si="1"/>
        <v>4992</v>
      </c>
      <c r="P23" s="22">
        <f t="shared" si="1"/>
        <v>7671</v>
      </c>
      <c r="Q23" s="22">
        <f t="shared" si="1"/>
        <v>6899</v>
      </c>
      <c r="R23" s="22">
        <f t="shared" si="1"/>
        <v>8144</v>
      </c>
      <c r="S23" s="22">
        <f t="shared" si="1"/>
        <v>1009</v>
      </c>
      <c r="T23" s="22">
        <f t="shared" si="1"/>
        <v>8975</v>
      </c>
      <c r="U23" s="22">
        <f t="shared" si="1"/>
        <v>9974</v>
      </c>
      <c r="V23" s="22">
        <f t="shared" si="1"/>
        <v>3407</v>
      </c>
      <c r="W23" s="22">
        <f t="shared" si="1"/>
        <v>2898</v>
      </c>
      <c r="X23" s="22">
        <f t="shared" si="1"/>
        <v>8995</v>
      </c>
      <c r="Y23" s="22">
        <f t="shared" si="1"/>
        <v>11304</v>
      </c>
      <c r="Z23" s="22">
        <f t="shared" si="1"/>
        <v>7745</v>
      </c>
      <c r="AA23" s="22">
        <f t="shared" si="1"/>
        <v>11698</v>
      </c>
      <c r="AB23" s="22">
        <f t="shared" si="1"/>
        <v>10205</v>
      </c>
      <c r="AC23" s="13">
        <f t="shared" si="1"/>
        <v>8998</v>
      </c>
      <c r="AD23" s="22">
        <f t="shared" si="1"/>
        <v>5500</v>
      </c>
      <c r="AE23" s="22">
        <f t="shared" si="1"/>
        <v>7193</v>
      </c>
      <c r="AF23" s="22">
        <f t="shared" si="1"/>
        <v>10195</v>
      </c>
      <c r="AG23" s="25">
        <f t="shared" si="1"/>
        <v>8572</v>
      </c>
      <c r="AH23" s="25">
        <f t="shared" si="1"/>
        <v>10820</v>
      </c>
      <c r="AI23" s="25">
        <f>SUM(AI6:AI22)</f>
        <v>12027</v>
      </c>
      <c r="AJ23" s="84">
        <f>D23/31</f>
        <v>7420.1290322580644</v>
      </c>
    </row>
    <row r="24" spans="1:36" ht="27">
      <c r="A24" s="82" t="s">
        <v>2</v>
      </c>
      <c r="B24" s="82" t="s">
        <v>21</v>
      </c>
      <c r="C24" s="20" t="s">
        <v>55</v>
      </c>
      <c r="D24" s="19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6" ht="40.5">
      <c r="A25" s="82"/>
      <c r="B25" s="82"/>
      <c r="C25" s="20" t="s">
        <v>0</v>
      </c>
      <c r="D25" s="19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ht="27">
      <c r="A26" s="82"/>
      <c r="B26" s="82"/>
      <c r="C26" s="20" t="s">
        <v>62</v>
      </c>
      <c r="D26" s="19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6" ht="27">
      <c r="A27" s="82"/>
      <c r="B27" s="82"/>
      <c r="C27" s="20" t="s">
        <v>73</v>
      </c>
      <c r="D27" s="19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6" ht="27">
      <c r="A28" s="82"/>
      <c r="B28" s="82"/>
      <c r="C28" s="20" t="s">
        <v>49</v>
      </c>
      <c r="D28" s="19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6" ht="27">
      <c r="A29" s="82"/>
      <c r="B29" s="82"/>
      <c r="C29" s="20" t="s">
        <v>47</v>
      </c>
      <c r="D29" s="19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6" ht="27">
      <c r="A30" s="82"/>
      <c r="B30" s="82"/>
      <c r="C30" s="20" t="s">
        <v>66</v>
      </c>
      <c r="D30" s="19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6" ht="40.5">
      <c r="A31" s="82"/>
      <c r="B31" s="82"/>
      <c r="C31" s="20" t="s">
        <v>50</v>
      </c>
      <c r="D31" s="19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6">
      <c r="A32" s="82"/>
      <c r="B32" s="82"/>
      <c r="C32" s="20" t="s">
        <v>30</v>
      </c>
      <c r="D32" s="19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ht="27">
      <c r="A33" s="82"/>
      <c r="B33" s="82"/>
      <c r="C33" s="20" t="s">
        <v>54</v>
      </c>
      <c r="D33" s="19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ht="40.5">
      <c r="A34" s="82"/>
      <c r="B34" s="82"/>
      <c r="C34" s="20" t="s">
        <v>4</v>
      </c>
      <c r="D34" s="19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ht="27">
      <c r="A35" s="82"/>
      <c r="B35" s="82" t="s">
        <v>19</v>
      </c>
      <c r="C35" s="20" t="s">
        <v>67</v>
      </c>
      <c r="D35" s="19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ht="27">
      <c r="A36" s="82"/>
      <c r="B36" s="82"/>
      <c r="C36" s="20" t="s">
        <v>46</v>
      </c>
      <c r="D36" s="19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>
      <c r="A37" s="82"/>
      <c r="B37" s="82"/>
      <c r="C37" s="20" t="s">
        <v>29</v>
      </c>
      <c r="D37" s="19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>
      <c r="A38" s="82"/>
      <c r="B38" s="82"/>
      <c r="C38" s="20" t="s">
        <v>74</v>
      </c>
      <c r="D38" s="19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>
      <c r="A39" s="82"/>
      <c r="B39" s="82"/>
      <c r="C39" s="20" t="s">
        <v>27</v>
      </c>
      <c r="D39" s="19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ht="40.5">
      <c r="A40" s="82"/>
      <c r="B40" s="82" t="s">
        <v>43</v>
      </c>
      <c r="C40" s="20" t="s">
        <v>48</v>
      </c>
      <c r="D40" s="19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ht="27">
      <c r="A41" s="82"/>
      <c r="B41" s="82"/>
      <c r="C41" s="20" t="s">
        <v>75</v>
      </c>
      <c r="D41" s="19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ht="27">
      <c r="A42" s="82"/>
      <c r="B42" s="82"/>
      <c r="C42" s="20" t="s">
        <v>56</v>
      </c>
      <c r="D42" s="19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ht="27">
      <c r="A43" s="82"/>
      <c r="B43" s="82"/>
      <c r="C43" s="20" t="s">
        <v>68</v>
      </c>
      <c r="D43" s="19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ht="40.5">
      <c r="A44" s="82"/>
      <c r="B44" s="82"/>
      <c r="C44" s="20" t="s">
        <v>70</v>
      </c>
      <c r="D44" s="19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ht="27">
      <c r="A45" s="82"/>
      <c r="B45" s="82"/>
      <c r="C45" s="20" t="s">
        <v>51</v>
      </c>
      <c r="D45" s="19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ht="40.5">
      <c r="A46" s="82"/>
      <c r="B46" s="82" t="s">
        <v>16</v>
      </c>
      <c r="C46" s="20" t="s">
        <v>72</v>
      </c>
      <c r="D46" s="19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ht="27">
      <c r="A47" s="82"/>
      <c r="B47" s="82"/>
      <c r="C47" s="20" t="s">
        <v>60</v>
      </c>
      <c r="D47" s="19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>
      <c r="A48" s="79" t="s">
        <v>18</v>
      </c>
      <c r="B48" s="79"/>
      <c r="C48" s="79"/>
      <c r="D48" s="19">
        <f t="shared" si="0"/>
        <v>0</v>
      </c>
      <c r="E48" s="19">
        <f t="shared" ref="E48:AF48" si="2">SUM(E31:E47)</f>
        <v>0</v>
      </c>
      <c r="F48" s="19">
        <f t="shared" si="2"/>
        <v>0</v>
      </c>
      <c r="G48" s="19">
        <f t="shared" si="2"/>
        <v>0</v>
      </c>
      <c r="H48" s="19">
        <f t="shared" si="2"/>
        <v>0</v>
      </c>
      <c r="I48" s="19">
        <f t="shared" si="2"/>
        <v>0</v>
      </c>
      <c r="J48" s="19">
        <f t="shared" si="2"/>
        <v>0</v>
      </c>
      <c r="K48" s="19">
        <f t="shared" si="2"/>
        <v>0</v>
      </c>
      <c r="L48" s="19">
        <f t="shared" si="2"/>
        <v>0</v>
      </c>
      <c r="M48" s="19">
        <f t="shared" si="2"/>
        <v>0</v>
      </c>
      <c r="N48" s="19">
        <f t="shared" si="2"/>
        <v>0</v>
      </c>
      <c r="O48" s="19">
        <f t="shared" si="2"/>
        <v>0</v>
      </c>
      <c r="P48" s="19">
        <f t="shared" si="2"/>
        <v>0</v>
      </c>
      <c r="Q48" s="19">
        <f t="shared" si="2"/>
        <v>0</v>
      </c>
      <c r="R48" s="19">
        <f t="shared" si="2"/>
        <v>0</v>
      </c>
      <c r="S48" s="19">
        <f t="shared" si="2"/>
        <v>0</v>
      </c>
      <c r="T48" s="19">
        <f t="shared" si="2"/>
        <v>0</v>
      </c>
      <c r="U48" s="19">
        <f t="shared" si="2"/>
        <v>0</v>
      </c>
      <c r="V48" s="19">
        <f t="shared" si="2"/>
        <v>0</v>
      </c>
      <c r="W48" s="19">
        <f t="shared" si="2"/>
        <v>0</v>
      </c>
      <c r="X48" s="19">
        <f t="shared" si="2"/>
        <v>0</v>
      </c>
      <c r="Y48" s="19">
        <f t="shared" si="2"/>
        <v>0</v>
      </c>
      <c r="Z48" s="19">
        <f t="shared" si="2"/>
        <v>0</v>
      </c>
      <c r="AA48" s="19">
        <f t="shared" si="2"/>
        <v>0</v>
      </c>
      <c r="AB48" s="19">
        <f t="shared" si="2"/>
        <v>0</v>
      </c>
      <c r="AC48" s="19">
        <f t="shared" si="2"/>
        <v>0</v>
      </c>
      <c r="AD48" s="19">
        <f t="shared" si="2"/>
        <v>0</v>
      </c>
      <c r="AE48" s="19">
        <f t="shared" si="2"/>
        <v>0</v>
      </c>
      <c r="AF48" s="19">
        <f t="shared" si="2"/>
        <v>0</v>
      </c>
      <c r="AG48" s="23">
        <f t="shared" ref="AG48:AH48" si="3">SUM(AG31:AG47)</f>
        <v>0</v>
      </c>
      <c r="AH48" s="23">
        <f t="shared" si="3"/>
        <v>0</v>
      </c>
      <c r="AI48" s="23">
        <f>SUM(AI31:AI47)</f>
        <v>0</v>
      </c>
    </row>
    <row r="49" spans="1:35">
      <c r="A49" s="80" t="s">
        <v>25</v>
      </c>
      <c r="B49" s="80"/>
      <c r="C49" s="80"/>
      <c r="D49" s="21">
        <f t="shared" si="0"/>
        <v>230024</v>
      </c>
      <c r="E49" s="21">
        <f t="shared" ref="E49:AF49" si="4">SUM(E23,E48)</f>
        <v>16272</v>
      </c>
      <c r="F49" s="21">
        <f t="shared" si="4"/>
        <v>11305</v>
      </c>
      <c r="G49" s="21">
        <f t="shared" si="4"/>
        <v>12235</v>
      </c>
      <c r="H49" s="21">
        <f t="shared" si="4"/>
        <v>9785</v>
      </c>
      <c r="I49" s="21">
        <f t="shared" si="4"/>
        <v>12555</v>
      </c>
      <c r="J49" s="21">
        <f t="shared" si="4"/>
        <v>7381</v>
      </c>
      <c r="K49" s="21">
        <f t="shared" si="4"/>
        <v>4646</v>
      </c>
      <c r="L49" s="21">
        <f t="shared" si="4"/>
        <v>5435</v>
      </c>
      <c r="M49" s="21">
        <f t="shared" si="4"/>
        <v>3307</v>
      </c>
      <c r="N49" s="21">
        <f t="shared" si="4"/>
        <v>11301</v>
      </c>
      <c r="O49" s="21">
        <f t="shared" si="4"/>
        <v>4992</v>
      </c>
      <c r="P49" s="21">
        <f t="shared" si="4"/>
        <v>7671</v>
      </c>
      <c r="Q49" s="21">
        <f t="shared" si="4"/>
        <v>6899</v>
      </c>
      <c r="R49" s="21">
        <f t="shared" si="4"/>
        <v>8144</v>
      </c>
      <c r="S49" s="21">
        <f t="shared" si="4"/>
        <v>1009</v>
      </c>
      <c r="T49" s="21">
        <f t="shared" si="4"/>
        <v>8975</v>
      </c>
      <c r="U49" s="21">
        <f t="shared" si="4"/>
        <v>9974</v>
      </c>
      <c r="V49" s="21">
        <f t="shared" si="4"/>
        <v>3407</v>
      </c>
      <c r="W49" s="21">
        <f t="shared" si="4"/>
        <v>2898</v>
      </c>
      <c r="X49" s="21">
        <f t="shared" si="4"/>
        <v>8995</v>
      </c>
      <c r="Y49" s="21">
        <f t="shared" si="4"/>
        <v>11304</v>
      </c>
      <c r="Z49" s="21">
        <f t="shared" si="4"/>
        <v>7745</v>
      </c>
      <c r="AA49" s="21">
        <f t="shared" si="4"/>
        <v>11698</v>
      </c>
      <c r="AB49" s="21">
        <f t="shared" si="4"/>
        <v>10205</v>
      </c>
      <c r="AC49" s="21">
        <f t="shared" si="4"/>
        <v>8998</v>
      </c>
      <c r="AD49" s="21">
        <f t="shared" si="4"/>
        <v>5500</v>
      </c>
      <c r="AE49" s="21">
        <f t="shared" si="4"/>
        <v>7193</v>
      </c>
      <c r="AF49" s="21">
        <f t="shared" si="4"/>
        <v>10195</v>
      </c>
      <c r="AG49" s="24">
        <f t="shared" ref="AG49:AH49" si="5">SUM(AG23,AG48)</f>
        <v>8572</v>
      </c>
      <c r="AH49" s="24">
        <f t="shared" si="5"/>
        <v>10820</v>
      </c>
      <c r="AI49" s="24">
        <f>SUM(AI23,AI48)</f>
        <v>12027</v>
      </c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</sheetData>
  <mergeCells count="30"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50"/>
  <sheetViews>
    <sheetView zoomScaleNormal="100" zoomScaleSheetLayoutView="75" workbookViewId="0">
      <pane xSplit="4" ySplit="4" topLeftCell="N5" activePane="bottomRight" state="frozen"/>
      <selection pane="topRight"/>
      <selection pane="bottomLeft"/>
      <selection pane="bottomRight" activeCell="AI22" sqref="AI22:AI23"/>
    </sheetView>
  </sheetViews>
  <sheetFormatPr defaultColWidth="9" defaultRowHeight="16.5"/>
  <cols>
    <col min="1" max="4" width="9" style="1"/>
    <col min="5" max="21" width="9" style="1" bestFit="1" customWidth="1"/>
    <col min="22" max="22" width="11" style="1" bestFit="1" customWidth="1"/>
    <col min="23" max="34" width="9" style="1" bestFit="1" customWidth="1"/>
    <col min="35" max="16384" width="9" style="1"/>
  </cols>
  <sheetData>
    <row r="1" spans="1:35" ht="25.5">
      <c r="A1" s="2"/>
      <c r="B1" s="3"/>
      <c r="C1" s="3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3" t="s">
        <v>85</v>
      </c>
      <c r="P1" s="3"/>
      <c r="Q1" s="3"/>
      <c r="R1" s="2"/>
      <c r="S1" s="2"/>
      <c r="T1" s="2"/>
      <c r="U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>
      <c r="A3" s="79" t="s">
        <v>6</v>
      </c>
      <c r="B3" s="79"/>
      <c r="C3" s="79"/>
      <c r="D3" s="79" t="s">
        <v>32</v>
      </c>
      <c r="E3" s="30">
        <v>1</v>
      </c>
      <c r="F3" s="30">
        <v>2</v>
      </c>
      <c r="G3" s="30">
        <v>3</v>
      </c>
      <c r="H3" s="30">
        <v>4</v>
      </c>
      <c r="I3" s="30">
        <v>5</v>
      </c>
      <c r="J3" s="30">
        <v>6</v>
      </c>
      <c r="K3" s="30">
        <v>7</v>
      </c>
      <c r="L3" s="30">
        <v>8</v>
      </c>
      <c r="M3" s="30">
        <v>9</v>
      </c>
      <c r="N3" s="30">
        <v>10</v>
      </c>
      <c r="O3" s="30">
        <v>11</v>
      </c>
      <c r="P3" s="30">
        <v>12</v>
      </c>
      <c r="Q3" s="30">
        <v>13</v>
      </c>
      <c r="R3" s="30">
        <v>14</v>
      </c>
      <c r="S3" s="30">
        <v>15</v>
      </c>
      <c r="T3" s="30">
        <v>16</v>
      </c>
      <c r="U3" s="30">
        <v>17</v>
      </c>
      <c r="V3" s="30">
        <v>18</v>
      </c>
      <c r="W3" s="30">
        <v>19</v>
      </c>
      <c r="X3" s="30">
        <v>20</v>
      </c>
      <c r="Y3" s="30">
        <v>21</v>
      </c>
      <c r="Z3" s="30">
        <v>22</v>
      </c>
      <c r="AA3" s="30">
        <v>23</v>
      </c>
      <c r="AB3" s="30">
        <v>24</v>
      </c>
      <c r="AC3" s="30">
        <v>25</v>
      </c>
      <c r="AD3" s="30">
        <v>26</v>
      </c>
      <c r="AE3" s="30">
        <v>27</v>
      </c>
      <c r="AF3" s="30">
        <v>28</v>
      </c>
      <c r="AG3" s="30">
        <v>29</v>
      </c>
      <c r="AH3" s="30">
        <v>30</v>
      </c>
    </row>
    <row r="4" spans="1:35">
      <c r="A4" s="79" t="s">
        <v>3</v>
      </c>
      <c r="B4" s="79"/>
      <c r="C4" s="79"/>
      <c r="D4" s="79"/>
      <c r="E4" s="16" t="s">
        <v>41</v>
      </c>
      <c r="F4" s="16" t="s">
        <v>45</v>
      </c>
      <c r="G4" s="16" t="s">
        <v>14</v>
      </c>
      <c r="H4" s="16" t="s">
        <v>34</v>
      </c>
      <c r="I4" s="16" t="s">
        <v>38</v>
      </c>
      <c r="J4" s="16" t="s">
        <v>42</v>
      </c>
      <c r="K4" s="16" t="s">
        <v>31</v>
      </c>
      <c r="L4" s="16" t="s">
        <v>41</v>
      </c>
      <c r="M4" s="16" t="s">
        <v>45</v>
      </c>
      <c r="N4" s="16" t="s">
        <v>14</v>
      </c>
      <c r="O4" s="16" t="s">
        <v>34</v>
      </c>
      <c r="P4" s="16" t="s">
        <v>38</v>
      </c>
      <c r="Q4" s="16" t="s">
        <v>42</v>
      </c>
      <c r="R4" s="16" t="s">
        <v>31</v>
      </c>
      <c r="S4" s="16" t="s">
        <v>41</v>
      </c>
      <c r="T4" s="16" t="s">
        <v>45</v>
      </c>
      <c r="U4" s="16" t="s">
        <v>14</v>
      </c>
      <c r="V4" s="16" t="s">
        <v>34</v>
      </c>
      <c r="W4" s="16" t="s">
        <v>38</v>
      </c>
      <c r="X4" s="16" t="s">
        <v>42</v>
      </c>
      <c r="Y4" s="16" t="s">
        <v>31</v>
      </c>
      <c r="Z4" s="16" t="s">
        <v>41</v>
      </c>
      <c r="AA4" s="16" t="s">
        <v>45</v>
      </c>
      <c r="AB4" s="16" t="s">
        <v>14</v>
      </c>
      <c r="AC4" s="16" t="s">
        <v>34</v>
      </c>
      <c r="AD4" s="16" t="s">
        <v>38</v>
      </c>
      <c r="AE4" s="16" t="s">
        <v>42</v>
      </c>
      <c r="AF4" s="16" t="s">
        <v>31</v>
      </c>
      <c r="AG4" s="16" t="s">
        <v>41</v>
      </c>
      <c r="AH4" s="16" t="s">
        <v>45</v>
      </c>
    </row>
    <row r="5" spans="1:35">
      <c r="A5" s="82" t="s">
        <v>63</v>
      </c>
      <c r="B5" s="82" t="s">
        <v>65</v>
      </c>
      <c r="C5" s="82"/>
      <c r="D5" s="6"/>
      <c r="E5" s="7" t="s">
        <v>33</v>
      </c>
      <c r="F5" s="7" t="s">
        <v>33</v>
      </c>
      <c r="G5" s="7" t="s">
        <v>33</v>
      </c>
      <c r="H5" s="7" t="s">
        <v>28</v>
      </c>
      <c r="I5" s="7" t="s">
        <v>33</v>
      </c>
      <c r="J5" s="7" t="s">
        <v>33</v>
      </c>
      <c r="K5" s="7" t="s">
        <v>33</v>
      </c>
      <c r="L5" s="7" t="s">
        <v>33</v>
      </c>
      <c r="M5" s="7" t="s">
        <v>33</v>
      </c>
      <c r="N5" s="7" t="s">
        <v>33</v>
      </c>
      <c r="O5" s="7" t="s">
        <v>33</v>
      </c>
      <c r="P5" s="7" t="s">
        <v>33</v>
      </c>
      <c r="Q5" s="7" t="s">
        <v>12</v>
      </c>
      <c r="R5" s="7" t="s">
        <v>33</v>
      </c>
      <c r="S5" s="7" t="s">
        <v>33</v>
      </c>
      <c r="T5" s="7" t="s">
        <v>33</v>
      </c>
      <c r="U5" s="7" t="s">
        <v>28</v>
      </c>
      <c r="V5" s="7" t="s">
        <v>33</v>
      </c>
      <c r="W5" s="7" t="s">
        <v>33</v>
      </c>
      <c r="X5" s="7" t="s">
        <v>33</v>
      </c>
      <c r="Y5" s="7" t="s">
        <v>33</v>
      </c>
      <c r="Z5" s="7" t="s">
        <v>33</v>
      </c>
      <c r="AA5" s="7" t="s">
        <v>33</v>
      </c>
      <c r="AB5" s="7" t="s">
        <v>12</v>
      </c>
      <c r="AC5" s="7" t="s">
        <v>12</v>
      </c>
      <c r="AD5" s="7" t="s">
        <v>28</v>
      </c>
      <c r="AE5" s="7" t="s">
        <v>33</v>
      </c>
      <c r="AF5" s="7" t="s">
        <v>33</v>
      </c>
      <c r="AG5" s="7" t="s">
        <v>12</v>
      </c>
      <c r="AH5" s="7" t="s">
        <v>12</v>
      </c>
    </row>
    <row r="6" spans="1:35" s="10" customFormat="1">
      <c r="A6" s="82"/>
      <c r="B6" s="78" t="s">
        <v>7</v>
      </c>
      <c r="C6" s="78"/>
      <c r="D6" s="32">
        <f t="shared" ref="D6:D49" si="0">SUM(E6:AF6)</f>
        <v>680</v>
      </c>
      <c r="E6" s="11"/>
      <c r="F6" s="11">
        <v>0</v>
      </c>
      <c r="G6" s="11"/>
      <c r="H6" s="11">
        <v>70</v>
      </c>
      <c r="I6" s="11"/>
      <c r="J6" s="11"/>
      <c r="K6" s="11"/>
      <c r="L6" s="11">
        <v>150</v>
      </c>
      <c r="M6" s="11"/>
      <c r="N6" s="11"/>
      <c r="O6" s="11"/>
      <c r="P6" s="11">
        <v>90</v>
      </c>
      <c r="Q6" s="11"/>
      <c r="R6" s="11"/>
      <c r="S6" s="11"/>
      <c r="T6" s="11">
        <v>90</v>
      </c>
      <c r="U6" s="11"/>
      <c r="V6" s="11"/>
      <c r="W6" s="11"/>
      <c r="X6" s="11">
        <v>110</v>
      </c>
      <c r="Y6" s="11"/>
      <c r="Z6" s="11"/>
      <c r="AA6" s="11"/>
      <c r="AB6" s="11">
        <v>70</v>
      </c>
      <c r="AC6" s="11"/>
      <c r="AD6" s="11"/>
      <c r="AE6" s="11"/>
      <c r="AF6" s="11">
        <v>100</v>
      </c>
      <c r="AG6" s="11"/>
      <c r="AH6" s="11"/>
    </row>
    <row r="7" spans="1:35" s="10" customFormat="1">
      <c r="A7" s="82"/>
      <c r="B7" s="78" t="s">
        <v>5</v>
      </c>
      <c r="C7" s="78"/>
      <c r="D7" s="32">
        <f t="shared" si="0"/>
        <v>44599</v>
      </c>
      <c r="E7" s="11">
        <v>1590</v>
      </c>
      <c r="F7" s="11">
        <v>1628</v>
      </c>
      <c r="G7" s="11">
        <v>1060</v>
      </c>
      <c r="H7" s="11">
        <v>1700</v>
      </c>
      <c r="I7" s="11">
        <v>2090</v>
      </c>
      <c r="J7" s="11">
        <v>3060</v>
      </c>
      <c r="K7" s="11">
        <v>2350</v>
      </c>
      <c r="L7" s="11">
        <v>540</v>
      </c>
      <c r="M7" s="11">
        <v>1570</v>
      </c>
      <c r="N7" s="11">
        <v>2227</v>
      </c>
      <c r="O7" s="11">
        <v>950</v>
      </c>
      <c r="P7" s="11">
        <v>1160</v>
      </c>
      <c r="Q7" s="11">
        <v>1890</v>
      </c>
      <c r="R7" s="11">
        <v>2396</v>
      </c>
      <c r="S7" s="11">
        <v>1270</v>
      </c>
      <c r="T7" s="11">
        <v>1020</v>
      </c>
      <c r="U7" s="11">
        <v>1590</v>
      </c>
      <c r="V7" s="11">
        <v>1968</v>
      </c>
      <c r="W7" s="11">
        <v>1250</v>
      </c>
      <c r="X7" s="11">
        <v>880</v>
      </c>
      <c r="Y7" s="11">
        <v>1870</v>
      </c>
      <c r="Z7" s="11">
        <v>1966</v>
      </c>
      <c r="AA7" s="11">
        <v>1250</v>
      </c>
      <c r="AB7" s="11">
        <v>350</v>
      </c>
      <c r="AC7" s="11">
        <v>1590</v>
      </c>
      <c r="AD7" s="11">
        <v>1864</v>
      </c>
      <c r="AE7" s="11">
        <v>1600</v>
      </c>
      <c r="AF7" s="11">
        <v>1920</v>
      </c>
      <c r="AG7" s="11">
        <v>1590</v>
      </c>
      <c r="AH7" s="11">
        <v>1719</v>
      </c>
    </row>
    <row r="8" spans="1:35" s="10" customFormat="1">
      <c r="A8" s="82"/>
      <c r="B8" s="78" t="s">
        <v>1</v>
      </c>
      <c r="C8" s="78"/>
      <c r="D8" s="32">
        <f t="shared" si="0"/>
        <v>49404</v>
      </c>
      <c r="E8" s="11">
        <v>1670</v>
      </c>
      <c r="F8" s="11">
        <v>1820</v>
      </c>
      <c r="G8" s="11">
        <v>1749</v>
      </c>
      <c r="H8" s="11">
        <v>1300</v>
      </c>
      <c r="I8" s="11">
        <v>1670</v>
      </c>
      <c r="J8" s="11">
        <v>2920</v>
      </c>
      <c r="K8" s="11">
        <v>2740</v>
      </c>
      <c r="L8" s="11">
        <v>850</v>
      </c>
      <c r="M8" s="11">
        <v>1520</v>
      </c>
      <c r="N8" s="11">
        <v>880</v>
      </c>
      <c r="O8" s="11">
        <v>2237</v>
      </c>
      <c r="P8" s="11">
        <v>800</v>
      </c>
      <c r="Q8" s="11">
        <v>2370</v>
      </c>
      <c r="R8" s="11">
        <v>1780</v>
      </c>
      <c r="S8" s="11">
        <v>2379</v>
      </c>
      <c r="T8" s="11">
        <v>1100</v>
      </c>
      <c r="U8" s="11">
        <v>2370</v>
      </c>
      <c r="V8" s="11">
        <v>1780</v>
      </c>
      <c r="W8" s="11">
        <v>2447</v>
      </c>
      <c r="X8" s="11">
        <v>1730</v>
      </c>
      <c r="Y8" s="11">
        <v>2530</v>
      </c>
      <c r="Z8" s="11">
        <v>1780</v>
      </c>
      <c r="AA8" s="11">
        <v>1951</v>
      </c>
      <c r="AB8" s="11">
        <v>160</v>
      </c>
      <c r="AC8" s="11">
        <v>515</v>
      </c>
      <c r="AD8" s="11">
        <v>1780</v>
      </c>
      <c r="AE8" s="11">
        <v>3026</v>
      </c>
      <c r="AF8" s="11">
        <v>1550</v>
      </c>
      <c r="AG8" s="11">
        <v>385</v>
      </c>
      <c r="AH8" s="11">
        <v>1000</v>
      </c>
    </row>
    <row r="9" spans="1:35" s="10" customFormat="1">
      <c r="A9" s="82"/>
      <c r="B9" s="78" t="s">
        <v>53</v>
      </c>
      <c r="C9" s="78"/>
      <c r="D9" s="32">
        <f t="shared" si="0"/>
        <v>59518</v>
      </c>
      <c r="E9" s="11">
        <v>2575</v>
      </c>
      <c r="F9" s="11">
        <v>2164</v>
      </c>
      <c r="G9" s="11">
        <v>2408</v>
      </c>
      <c r="H9" s="11">
        <v>1320</v>
      </c>
      <c r="I9" s="11">
        <v>2675</v>
      </c>
      <c r="J9" s="11">
        <v>2804</v>
      </c>
      <c r="K9" s="11">
        <v>2736</v>
      </c>
      <c r="L9" s="11">
        <v>805</v>
      </c>
      <c r="M9" s="11">
        <v>2305</v>
      </c>
      <c r="N9" s="11">
        <v>2209</v>
      </c>
      <c r="O9" s="11">
        <v>1622</v>
      </c>
      <c r="P9" s="11">
        <v>970</v>
      </c>
      <c r="Q9" s="11">
        <v>2705</v>
      </c>
      <c r="R9" s="11">
        <v>2821</v>
      </c>
      <c r="S9" s="11">
        <v>1761</v>
      </c>
      <c r="T9" s="11">
        <v>940</v>
      </c>
      <c r="U9" s="11">
        <v>2705</v>
      </c>
      <c r="V9" s="11">
        <v>5632</v>
      </c>
      <c r="W9" s="11">
        <v>1936</v>
      </c>
      <c r="X9" s="11">
        <v>1220</v>
      </c>
      <c r="Y9" s="11">
        <v>2475</v>
      </c>
      <c r="Z9" s="11">
        <v>2652</v>
      </c>
      <c r="AA9" s="11">
        <v>1735</v>
      </c>
      <c r="AB9" s="11">
        <v>252</v>
      </c>
      <c r="AC9" s="11">
        <v>1945</v>
      </c>
      <c r="AD9" s="11">
        <v>2698</v>
      </c>
      <c r="AE9" s="11">
        <v>1888</v>
      </c>
      <c r="AF9" s="11">
        <v>1560</v>
      </c>
      <c r="AG9" s="11">
        <v>1730</v>
      </c>
      <c r="AH9" s="11">
        <v>1876</v>
      </c>
    </row>
    <row r="10" spans="1:35" s="10" customFormat="1">
      <c r="A10" s="82"/>
      <c r="B10" s="78" t="s">
        <v>39</v>
      </c>
      <c r="C10" s="78"/>
      <c r="D10" s="32">
        <f t="shared" si="0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5" s="10" customFormat="1">
      <c r="A11" s="82"/>
      <c r="B11" s="78" t="s">
        <v>61</v>
      </c>
      <c r="C11" s="78"/>
      <c r="D11" s="32">
        <f t="shared" si="0"/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5" s="10" customFormat="1">
      <c r="A12" s="82"/>
      <c r="B12" s="78" t="s">
        <v>59</v>
      </c>
      <c r="C12" s="78"/>
      <c r="D12" s="32">
        <f t="shared" si="0"/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5" s="10" customFormat="1">
      <c r="A13" s="82"/>
      <c r="B13" s="78" t="s">
        <v>64</v>
      </c>
      <c r="C13" s="78"/>
      <c r="D13" s="32">
        <f t="shared" si="0"/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5" s="10" customFormat="1">
      <c r="A14" s="82"/>
      <c r="B14" s="78" t="s">
        <v>40</v>
      </c>
      <c r="C14" s="78"/>
      <c r="D14" s="32">
        <f t="shared" si="0"/>
        <v>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5" s="10" customFormat="1">
      <c r="A15" s="82"/>
      <c r="B15" s="78" t="s">
        <v>13</v>
      </c>
      <c r="C15" s="78"/>
      <c r="D15" s="32">
        <f t="shared" si="0"/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5" s="10" customFormat="1">
      <c r="A16" s="82"/>
      <c r="B16" s="78" t="s">
        <v>44</v>
      </c>
      <c r="C16" s="78"/>
      <c r="D16" s="32">
        <f t="shared" si="0"/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5" s="10" customFormat="1">
      <c r="A17" s="82"/>
      <c r="B17" s="78" t="s">
        <v>57</v>
      </c>
      <c r="C17" s="78"/>
      <c r="D17" s="32">
        <f t="shared" si="0"/>
        <v>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5" s="10" customFormat="1">
      <c r="A18" s="82"/>
      <c r="B18" s="78" t="s">
        <v>35</v>
      </c>
      <c r="C18" s="78"/>
      <c r="D18" s="32">
        <f t="shared" si="0"/>
        <v>88891</v>
      </c>
      <c r="E18" s="11">
        <v>3800</v>
      </c>
      <c r="F18" s="11">
        <v>2766</v>
      </c>
      <c r="G18" s="11">
        <v>2601</v>
      </c>
      <c r="H18" s="11">
        <v>2875</v>
      </c>
      <c r="I18" s="11">
        <v>3800</v>
      </c>
      <c r="J18" s="11">
        <v>4370</v>
      </c>
      <c r="K18" s="11">
        <v>5140</v>
      </c>
      <c r="L18" s="11">
        <v>1805</v>
      </c>
      <c r="M18" s="11">
        <v>2860</v>
      </c>
      <c r="N18" s="11">
        <v>2307</v>
      </c>
      <c r="O18" s="11">
        <v>3266</v>
      </c>
      <c r="P18" s="11">
        <v>2310</v>
      </c>
      <c r="Q18" s="11">
        <v>2810</v>
      </c>
      <c r="R18" s="11">
        <v>3612</v>
      </c>
      <c r="S18" s="11">
        <v>3474</v>
      </c>
      <c r="T18" s="11">
        <v>2180</v>
      </c>
      <c r="U18" s="11">
        <v>3120</v>
      </c>
      <c r="V18" s="11">
        <v>3120</v>
      </c>
      <c r="W18" s="11">
        <v>3680</v>
      </c>
      <c r="X18" s="11">
        <v>3680</v>
      </c>
      <c r="Y18" s="11">
        <v>4690</v>
      </c>
      <c r="Z18" s="11">
        <v>3039</v>
      </c>
      <c r="AA18" s="11">
        <v>3137</v>
      </c>
      <c r="AB18" s="11">
        <v>236</v>
      </c>
      <c r="AC18" s="11">
        <v>1890</v>
      </c>
      <c r="AD18" s="11">
        <v>3399</v>
      </c>
      <c r="AE18" s="11">
        <v>4549</v>
      </c>
      <c r="AF18" s="11">
        <v>4375</v>
      </c>
      <c r="AG18" s="11">
        <v>1750</v>
      </c>
      <c r="AH18" s="11">
        <v>1733</v>
      </c>
    </row>
    <row r="19" spans="1:35" s="10" customFormat="1">
      <c r="A19" s="82"/>
      <c r="B19" s="78" t="s">
        <v>10</v>
      </c>
      <c r="C19" s="78"/>
      <c r="D19" s="32">
        <f t="shared" si="0"/>
        <v>95</v>
      </c>
      <c r="E19" s="11">
        <v>10</v>
      </c>
      <c r="F19" s="11"/>
      <c r="G19" s="11"/>
      <c r="H19" s="11">
        <v>15</v>
      </c>
      <c r="I19" s="11">
        <v>10</v>
      </c>
      <c r="J19" s="11"/>
      <c r="K19" s="11">
        <v>35</v>
      </c>
      <c r="L19" s="11"/>
      <c r="M19" s="11">
        <v>10</v>
      </c>
      <c r="N19" s="11"/>
      <c r="O19" s="11"/>
      <c r="P19" s="11"/>
      <c r="Q19" s="11"/>
      <c r="R19" s="11"/>
      <c r="S19" s="11">
        <v>15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5" s="10" customFormat="1">
      <c r="A20" s="82"/>
      <c r="B20" s="78" t="s">
        <v>15</v>
      </c>
      <c r="C20" s="78"/>
      <c r="D20" s="32">
        <f t="shared" si="0"/>
        <v>4973</v>
      </c>
      <c r="E20" s="11">
        <v>560</v>
      </c>
      <c r="F20" s="11"/>
      <c r="G20" s="11">
        <v>28</v>
      </c>
      <c r="H20" s="11">
        <v>167</v>
      </c>
      <c r="I20" s="11">
        <v>560</v>
      </c>
      <c r="J20" s="11"/>
      <c r="K20" s="11"/>
      <c r="L20" s="11">
        <v>88</v>
      </c>
      <c r="M20" s="11">
        <v>305</v>
      </c>
      <c r="N20" s="11"/>
      <c r="O20" s="11">
        <v>18</v>
      </c>
      <c r="P20" s="11">
        <v>105</v>
      </c>
      <c r="Q20" s="11">
        <v>935</v>
      </c>
      <c r="R20" s="11"/>
      <c r="S20" s="11">
        <v>35</v>
      </c>
      <c r="T20" s="11">
        <v>95</v>
      </c>
      <c r="U20" s="11">
        <v>935</v>
      </c>
      <c r="V20" s="11"/>
      <c r="W20" s="11">
        <v>35</v>
      </c>
      <c r="X20" s="11">
        <v>105</v>
      </c>
      <c r="Y20" s="11">
        <v>415</v>
      </c>
      <c r="Z20" s="11"/>
      <c r="AA20" s="11">
        <v>35</v>
      </c>
      <c r="AB20" s="11">
        <v>52</v>
      </c>
      <c r="AC20" s="11">
        <v>125</v>
      </c>
      <c r="AD20" s="11"/>
      <c r="AE20" s="11">
        <v>150</v>
      </c>
      <c r="AF20" s="11">
        <v>225</v>
      </c>
      <c r="AG20" s="11">
        <v>55</v>
      </c>
      <c r="AH20" s="11"/>
    </row>
    <row r="21" spans="1:35" s="10" customFormat="1">
      <c r="A21" s="82"/>
      <c r="B21" s="78" t="s">
        <v>36</v>
      </c>
      <c r="C21" s="78"/>
      <c r="D21" s="32">
        <f t="shared" si="0"/>
        <v>1596</v>
      </c>
      <c r="E21" s="11">
        <v>35</v>
      </c>
      <c r="F21" s="11">
        <v>50</v>
      </c>
      <c r="G21" s="11">
        <v>12</v>
      </c>
      <c r="H21" s="11">
        <v>30</v>
      </c>
      <c r="I21" s="11">
        <v>25</v>
      </c>
      <c r="J21" s="11">
        <v>50</v>
      </c>
      <c r="K21" s="11">
        <v>29</v>
      </c>
      <c r="L21" s="11">
        <v>10</v>
      </c>
      <c r="M21" s="11">
        <v>130</v>
      </c>
      <c r="N21" s="11">
        <v>50</v>
      </c>
      <c r="O21" s="11">
        <v>10</v>
      </c>
      <c r="P21" s="11">
        <v>17</v>
      </c>
      <c r="Q21" s="11">
        <v>193</v>
      </c>
      <c r="R21" s="11">
        <v>50</v>
      </c>
      <c r="S21" s="11">
        <v>40</v>
      </c>
      <c r="T21" s="11">
        <v>33</v>
      </c>
      <c r="U21" s="11">
        <v>193</v>
      </c>
      <c r="V21" s="11">
        <v>50</v>
      </c>
      <c r="W21" s="11">
        <v>40</v>
      </c>
      <c r="X21" s="11">
        <v>19</v>
      </c>
      <c r="Y21" s="11">
        <v>175</v>
      </c>
      <c r="Z21" s="11">
        <v>50</v>
      </c>
      <c r="AA21" s="11">
        <v>40</v>
      </c>
      <c r="AB21" s="11">
        <v>8</v>
      </c>
      <c r="AC21" s="11">
        <v>115</v>
      </c>
      <c r="AD21" s="11">
        <v>50</v>
      </c>
      <c r="AE21" s="11">
        <v>34</v>
      </c>
      <c r="AF21" s="11">
        <v>58</v>
      </c>
      <c r="AG21" s="11">
        <v>105</v>
      </c>
      <c r="AH21" s="11">
        <v>50</v>
      </c>
    </row>
    <row r="22" spans="1:35" s="10" customFormat="1">
      <c r="A22" s="82"/>
      <c r="B22" s="78" t="s">
        <v>58</v>
      </c>
      <c r="C22" s="78"/>
      <c r="D22" s="32">
        <f t="shared" si="0"/>
        <v>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83" t="s">
        <v>89</v>
      </c>
    </row>
    <row r="23" spans="1:35" s="10" customFormat="1">
      <c r="A23" s="81" t="s">
        <v>18</v>
      </c>
      <c r="B23" s="81"/>
      <c r="C23" s="81"/>
      <c r="D23" s="32">
        <f t="shared" si="0"/>
        <v>249756</v>
      </c>
      <c r="E23" s="12">
        <f t="shared" ref="E23:AH23" si="1">SUM(E6:E22)</f>
        <v>10240</v>
      </c>
      <c r="F23" s="32">
        <f t="shared" si="1"/>
        <v>8428</v>
      </c>
      <c r="G23" s="32">
        <f t="shared" si="1"/>
        <v>7858</v>
      </c>
      <c r="H23" s="32">
        <f t="shared" si="1"/>
        <v>7477</v>
      </c>
      <c r="I23" s="32">
        <f t="shared" si="1"/>
        <v>10830</v>
      </c>
      <c r="J23" s="32">
        <f t="shared" si="1"/>
        <v>13204</v>
      </c>
      <c r="K23" s="32">
        <f t="shared" si="1"/>
        <v>13030</v>
      </c>
      <c r="L23" s="32">
        <f t="shared" si="1"/>
        <v>4248</v>
      </c>
      <c r="M23" s="32">
        <f t="shared" si="1"/>
        <v>8700</v>
      </c>
      <c r="N23" s="32">
        <f t="shared" si="1"/>
        <v>7673</v>
      </c>
      <c r="O23" s="32">
        <f t="shared" si="1"/>
        <v>8103</v>
      </c>
      <c r="P23" s="32">
        <f t="shared" si="1"/>
        <v>5452</v>
      </c>
      <c r="Q23" s="32">
        <f t="shared" si="1"/>
        <v>10903</v>
      </c>
      <c r="R23" s="32">
        <f t="shared" si="1"/>
        <v>10659</v>
      </c>
      <c r="S23" s="32">
        <f t="shared" si="1"/>
        <v>8974</v>
      </c>
      <c r="T23" s="32">
        <f t="shared" si="1"/>
        <v>5458</v>
      </c>
      <c r="U23" s="32">
        <f t="shared" si="1"/>
        <v>10913</v>
      </c>
      <c r="V23" s="32">
        <f t="shared" si="1"/>
        <v>12550</v>
      </c>
      <c r="W23" s="32">
        <f t="shared" si="1"/>
        <v>9388</v>
      </c>
      <c r="X23" s="32">
        <f t="shared" si="1"/>
        <v>7744</v>
      </c>
      <c r="Y23" s="32">
        <f t="shared" si="1"/>
        <v>12155</v>
      </c>
      <c r="Z23" s="32">
        <f t="shared" si="1"/>
        <v>9487</v>
      </c>
      <c r="AA23" s="32">
        <f t="shared" si="1"/>
        <v>8148</v>
      </c>
      <c r="AB23" s="32">
        <f t="shared" si="1"/>
        <v>1128</v>
      </c>
      <c r="AC23" s="13">
        <f t="shared" si="1"/>
        <v>6180</v>
      </c>
      <c r="AD23" s="32">
        <f t="shared" si="1"/>
        <v>9791</v>
      </c>
      <c r="AE23" s="32">
        <f t="shared" si="1"/>
        <v>11247</v>
      </c>
      <c r="AF23" s="32">
        <f t="shared" si="1"/>
        <v>9788</v>
      </c>
      <c r="AG23" s="32">
        <f t="shared" si="1"/>
        <v>5615</v>
      </c>
      <c r="AH23" s="32">
        <f t="shared" si="1"/>
        <v>6378</v>
      </c>
      <c r="AI23" s="84">
        <f>D23/30</f>
        <v>8325.2000000000007</v>
      </c>
    </row>
    <row r="24" spans="1:35" ht="27">
      <c r="A24" s="82" t="s">
        <v>2</v>
      </c>
      <c r="B24" s="82" t="s">
        <v>21</v>
      </c>
      <c r="C24" s="33" t="s">
        <v>55</v>
      </c>
      <c r="D24" s="30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5" ht="40.5">
      <c r="A25" s="82"/>
      <c r="B25" s="82"/>
      <c r="C25" s="33" t="s">
        <v>0</v>
      </c>
      <c r="D25" s="30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5" ht="27">
      <c r="A26" s="82"/>
      <c r="B26" s="82"/>
      <c r="C26" s="33" t="s">
        <v>62</v>
      </c>
      <c r="D26" s="30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5" ht="27">
      <c r="A27" s="82"/>
      <c r="B27" s="82"/>
      <c r="C27" s="33" t="s">
        <v>73</v>
      </c>
      <c r="D27" s="30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5" ht="27">
      <c r="A28" s="82"/>
      <c r="B28" s="82"/>
      <c r="C28" s="33" t="s">
        <v>49</v>
      </c>
      <c r="D28" s="30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5" ht="27">
      <c r="A29" s="82"/>
      <c r="B29" s="82"/>
      <c r="C29" s="33" t="s">
        <v>47</v>
      </c>
      <c r="D29" s="30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5" ht="27">
      <c r="A30" s="82"/>
      <c r="B30" s="82"/>
      <c r="C30" s="33" t="s">
        <v>66</v>
      </c>
      <c r="D30" s="30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5" ht="40.5">
      <c r="A31" s="82"/>
      <c r="B31" s="82"/>
      <c r="C31" s="33" t="s">
        <v>50</v>
      </c>
      <c r="D31" s="30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5">
      <c r="A32" s="82"/>
      <c r="B32" s="82"/>
      <c r="C32" s="33" t="s">
        <v>30</v>
      </c>
      <c r="D32" s="30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27">
      <c r="A33" s="82"/>
      <c r="B33" s="82"/>
      <c r="C33" s="33" t="s">
        <v>54</v>
      </c>
      <c r="D33" s="30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40.5">
      <c r="A34" s="82"/>
      <c r="B34" s="82"/>
      <c r="C34" s="33" t="s">
        <v>4</v>
      </c>
      <c r="D34" s="30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27">
      <c r="A35" s="82"/>
      <c r="B35" s="82" t="s">
        <v>19</v>
      </c>
      <c r="C35" s="33" t="s">
        <v>67</v>
      </c>
      <c r="D35" s="30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27">
      <c r="A36" s="82"/>
      <c r="B36" s="82"/>
      <c r="C36" s="33" t="s">
        <v>46</v>
      </c>
      <c r="D36" s="30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82"/>
      <c r="B37" s="82"/>
      <c r="C37" s="33" t="s">
        <v>29</v>
      </c>
      <c r="D37" s="30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>
      <c r="A38" s="82"/>
      <c r="B38" s="82"/>
      <c r="C38" s="33" t="s">
        <v>74</v>
      </c>
      <c r="D38" s="30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>
      <c r="A39" s="82"/>
      <c r="B39" s="82"/>
      <c r="C39" s="33" t="s">
        <v>27</v>
      </c>
      <c r="D39" s="30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40.5">
      <c r="A40" s="82"/>
      <c r="B40" s="82" t="s">
        <v>43</v>
      </c>
      <c r="C40" s="33" t="s">
        <v>48</v>
      </c>
      <c r="D40" s="30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27">
      <c r="A41" s="82"/>
      <c r="B41" s="82"/>
      <c r="C41" s="33" t="s">
        <v>75</v>
      </c>
      <c r="D41" s="30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27">
      <c r="A42" s="82"/>
      <c r="B42" s="82"/>
      <c r="C42" s="33" t="s">
        <v>56</v>
      </c>
      <c r="D42" s="30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27">
      <c r="A43" s="82"/>
      <c r="B43" s="82"/>
      <c r="C43" s="33" t="s">
        <v>68</v>
      </c>
      <c r="D43" s="30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40.5">
      <c r="A44" s="82"/>
      <c r="B44" s="82"/>
      <c r="C44" s="33" t="s">
        <v>70</v>
      </c>
      <c r="D44" s="30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27">
      <c r="A45" s="82"/>
      <c r="B45" s="82"/>
      <c r="C45" s="33" t="s">
        <v>51</v>
      </c>
      <c r="D45" s="30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40.5">
      <c r="A46" s="82"/>
      <c r="B46" s="82" t="s">
        <v>16</v>
      </c>
      <c r="C46" s="33" t="s">
        <v>72</v>
      </c>
      <c r="D46" s="30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27">
      <c r="A47" s="82"/>
      <c r="B47" s="82"/>
      <c r="C47" s="33" t="s">
        <v>60</v>
      </c>
      <c r="D47" s="30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>
      <c r="A48" s="79" t="s">
        <v>18</v>
      </c>
      <c r="B48" s="79"/>
      <c r="C48" s="79"/>
      <c r="D48" s="30">
        <f t="shared" si="0"/>
        <v>0</v>
      </c>
      <c r="E48" s="30">
        <f t="shared" ref="E48:AH48" si="2">SUM(E31:E47)</f>
        <v>0</v>
      </c>
      <c r="F48" s="30">
        <f t="shared" si="2"/>
        <v>0</v>
      </c>
      <c r="G48" s="30">
        <f t="shared" si="2"/>
        <v>0</v>
      </c>
      <c r="H48" s="30">
        <f t="shared" si="2"/>
        <v>0</v>
      </c>
      <c r="I48" s="30">
        <f t="shared" si="2"/>
        <v>0</v>
      </c>
      <c r="J48" s="30">
        <f t="shared" si="2"/>
        <v>0</v>
      </c>
      <c r="K48" s="30">
        <f t="shared" si="2"/>
        <v>0</v>
      </c>
      <c r="L48" s="30">
        <f t="shared" si="2"/>
        <v>0</v>
      </c>
      <c r="M48" s="30">
        <f t="shared" si="2"/>
        <v>0</v>
      </c>
      <c r="N48" s="30">
        <f t="shared" si="2"/>
        <v>0</v>
      </c>
      <c r="O48" s="30">
        <f t="shared" si="2"/>
        <v>0</v>
      </c>
      <c r="P48" s="30">
        <f t="shared" si="2"/>
        <v>0</v>
      </c>
      <c r="Q48" s="30">
        <f t="shared" si="2"/>
        <v>0</v>
      </c>
      <c r="R48" s="30">
        <f t="shared" si="2"/>
        <v>0</v>
      </c>
      <c r="S48" s="30">
        <f t="shared" si="2"/>
        <v>0</v>
      </c>
      <c r="T48" s="30">
        <f t="shared" si="2"/>
        <v>0</v>
      </c>
      <c r="U48" s="30">
        <f t="shared" si="2"/>
        <v>0</v>
      </c>
      <c r="V48" s="30">
        <f t="shared" si="2"/>
        <v>0</v>
      </c>
      <c r="W48" s="30">
        <f t="shared" si="2"/>
        <v>0</v>
      </c>
      <c r="X48" s="30">
        <f t="shared" si="2"/>
        <v>0</v>
      </c>
      <c r="Y48" s="30">
        <f t="shared" si="2"/>
        <v>0</v>
      </c>
      <c r="Z48" s="30">
        <f t="shared" si="2"/>
        <v>0</v>
      </c>
      <c r="AA48" s="30">
        <f t="shared" si="2"/>
        <v>0</v>
      </c>
      <c r="AB48" s="30">
        <f t="shared" si="2"/>
        <v>0</v>
      </c>
      <c r="AC48" s="30">
        <f t="shared" si="2"/>
        <v>0</v>
      </c>
      <c r="AD48" s="30">
        <f t="shared" si="2"/>
        <v>0</v>
      </c>
      <c r="AE48" s="30">
        <f t="shared" si="2"/>
        <v>0</v>
      </c>
      <c r="AF48" s="30">
        <f t="shared" si="2"/>
        <v>0</v>
      </c>
      <c r="AG48" s="30">
        <f t="shared" si="2"/>
        <v>0</v>
      </c>
      <c r="AH48" s="30">
        <f t="shared" si="2"/>
        <v>0</v>
      </c>
    </row>
    <row r="49" spans="1:35">
      <c r="A49" s="80" t="s">
        <v>25</v>
      </c>
      <c r="B49" s="80"/>
      <c r="C49" s="80"/>
      <c r="D49" s="31">
        <f t="shared" si="0"/>
        <v>249756</v>
      </c>
      <c r="E49" s="31">
        <f t="shared" ref="E49:AH49" si="3">SUM(E23,E48)</f>
        <v>10240</v>
      </c>
      <c r="F49" s="31">
        <f t="shared" si="3"/>
        <v>8428</v>
      </c>
      <c r="G49" s="31">
        <f t="shared" si="3"/>
        <v>7858</v>
      </c>
      <c r="H49" s="31">
        <f t="shared" si="3"/>
        <v>7477</v>
      </c>
      <c r="I49" s="31">
        <f t="shared" si="3"/>
        <v>10830</v>
      </c>
      <c r="J49" s="31">
        <f t="shared" si="3"/>
        <v>13204</v>
      </c>
      <c r="K49" s="31">
        <f t="shared" si="3"/>
        <v>13030</v>
      </c>
      <c r="L49" s="31">
        <f t="shared" si="3"/>
        <v>4248</v>
      </c>
      <c r="M49" s="31">
        <f t="shared" si="3"/>
        <v>8700</v>
      </c>
      <c r="N49" s="31">
        <f t="shared" si="3"/>
        <v>7673</v>
      </c>
      <c r="O49" s="31">
        <f t="shared" si="3"/>
        <v>8103</v>
      </c>
      <c r="P49" s="31">
        <f t="shared" si="3"/>
        <v>5452</v>
      </c>
      <c r="Q49" s="31">
        <f t="shared" si="3"/>
        <v>10903</v>
      </c>
      <c r="R49" s="31">
        <f t="shared" si="3"/>
        <v>10659</v>
      </c>
      <c r="S49" s="31">
        <f t="shared" si="3"/>
        <v>8974</v>
      </c>
      <c r="T49" s="31">
        <f t="shared" si="3"/>
        <v>5458</v>
      </c>
      <c r="U49" s="31">
        <f t="shared" si="3"/>
        <v>10913</v>
      </c>
      <c r="V49" s="31">
        <f t="shared" si="3"/>
        <v>12550</v>
      </c>
      <c r="W49" s="31">
        <f t="shared" si="3"/>
        <v>9388</v>
      </c>
      <c r="X49" s="31">
        <f t="shared" si="3"/>
        <v>7744</v>
      </c>
      <c r="Y49" s="31">
        <f t="shared" si="3"/>
        <v>12155</v>
      </c>
      <c r="Z49" s="31">
        <f t="shared" si="3"/>
        <v>9487</v>
      </c>
      <c r="AA49" s="31">
        <f t="shared" si="3"/>
        <v>8148</v>
      </c>
      <c r="AB49" s="31">
        <f t="shared" si="3"/>
        <v>1128</v>
      </c>
      <c r="AC49" s="31">
        <f t="shared" si="3"/>
        <v>6180</v>
      </c>
      <c r="AD49" s="31">
        <f t="shared" si="3"/>
        <v>9791</v>
      </c>
      <c r="AE49" s="31">
        <f t="shared" si="3"/>
        <v>11247</v>
      </c>
      <c r="AF49" s="31">
        <f t="shared" si="3"/>
        <v>9788</v>
      </c>
      <c r="AG49" s="31">
        <f t="shared" si="3"/>
        <v>5615</v>
      </c>
      <c r="AH49" s="31">
        <f t="shared" si="3"/>
        <v>6378</v>
      </c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2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50"/>
  <sheetViews>
    <sheetView zoomScaleNormal="100" zoomScaleSheetLayoutView="75" workbookViewId="0">
      <pane xSplit="4" ySplit="25" topLeftCell="P26" activePane="bottomRight" state="frozen"/>
      <selection pane="topRight"/>
      <selection pane="bottomLeft"/>
      <selection pane="bottomRight" activeCell="AJ22" sqref="AJ22:AJ23"/>
    </sheetView>
  </sheetViews>
  <sheetFormatPr defaultColWidth="9" defaultRowHeight="16.5"/>
  <cols>
    <col min="1" max="4" width="9" style="1"/>
    <col min="5" max="5" width="9" style="1" bestFit="1" customWidth="1"/>
    <col min="6" max="8" width="9" style="1"/>
    <col min="9" max="9" width="9" style="1" bestFit="1" customWidth="1"/>
    <col min="10" max="16384" width="9" style="1"/>
  </cols>
  <sheetData>
    <row r="1" spans="1:36" ht="25.5">
      <c r="A1" s="2"/>
      <c r="B1" s="3"/>
      <c r="C1" s="3"/>
      <c r="D1" s="2"/>
      <c r="E1" s="2"/>
      <c r="F1" s="4"/>
      <c r="G1" s="3" t="s">
        <v>82</v>
      </c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6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6" ht="16.5" customHeight="1">
      <c r="A3" s="42" t="s">
        <v>6</v>
      </c>
      <c r="B3" s="43"/>
      <c r="C3" s="44"/>
      <c r="D3" s="45" t="s">
        <v>32</v>
      </c>
      <c r="E3" s="34">
        <v>1</v>
      </c>
      <c r="F3" s="34">
        <v>2</v>
      </c>
      <c r="G3" s="34">
        <v>3</v>
      </c>
      <c r="H3" s="34">
        <v>4</v>
      </c>
      <c r="I3" s="34">
        <v>5</v>
      </c>
      <c r="J3" s="34">
        <v>6</v>
      </c>
      <c r="K3" s="34">
        <v>7</v>
      </c>
      <c r="L3" s="34">
        <v>8</v>
      </c>
      <c r="M3" s="34">
        <v>9</v>
      </c>
      <c r="N3" s="34">
        <v>10</v>
      </c>
      <c r="O3" s="34">
        <v>11</v>
      </c>
      <c r="P3" s="34">
        <v>12</v>
      </c>
      <c r="Q3" s="34">
        <v>13</v>
      </c>
      <c r="R3" s="34">
        <v>14</v>
      </c>
      <c r="S3" s="34">
        <v>15</v>
      </c>
      <c r="T3" s="34">
        <v>16</v>
      </c>
      <c r="U3" s="34">
        <v>17</v>
      </c>
      <c r="V3" s="34">
        <v>18</v>
      </c>
      <c r="W3" s="34">
        <v>19</v>
      </c>
      <c r="X3" s="34">
        <v>20</v>
      </c>
      <c r="Y3" s="34">
        <v>21</v>
      </c>
      <c r="Z3" s="34">
        <v>22</v>
      </c>
      <c r="AA3" s="34">
        <v>23</v>
      </c>
      <c r="AB3" s="34">
        <v>24</v>
      </c>
      <c r="AC3" s="34">
        <v>25</v>
      </c>
      <c r="AD3" s="34">
        <v>26</v>
      </c>
      <c r="AE3" s="34">
        <v>27</v>
      </c>
      <c r="AF3" s="34">
        <v>28</v>
      </c>
      <c r="AG3" s="34">
        <v>29</v>
      </c>
      <c r="AH3" s="34">
        <v>30</v>
      </c>
      <c r="AI3" s="75">
        <v>31</v>
      </c>
    </row>
    <row r="4" spans="1:36" ht="16.5" customHeight="1">
      <c r="A4" s="42" t="s">
        <v>3</v>
      </c>
      <c r="B4" s="43"/>
      <c r="C4" s="44"/>
      <c r="D4" s="46"/>
      <c r="E4" s="16" t="s">
        <v>14</v>
      </c>
      <c r="F4" s="16" t="s">
        <v>34</v>
      </c>
      <c r="G4" s="16" t="s">
        <v>38</v>
      </c>
      <c r="H4" s="16" t="s">
        <v>42</v>
      </c>
      <c r="I4" s="16" t="s">
        <v>31</v>
      </c>
      <c r="J4" s="16" t="s">
        <v>41</v>
      </c>
      <c r="K4" s="16" t="s">
        <v>45</v>
      </c>
      <c r="L4" s="16" t="s">
        <v>14</v>
      </c>
      <c r="M4" s="16" t="s">
        <v>34</v>
      </c>
      <c r="N4" s="16" t="s">
        <v>38</v>
      </c>
      <c r="O4" s="16" t="s">
        <v>42</v>
      </c>
      <c r="P4" s="16" t="s">
        <v>31</v>
      </c>
      <c r="Q4" s="16" t="s">
        <v>41</v>
      </c>
      <c r="R4" s="16" t="s">
        <v>45</v>
      </c>
      <c r="S4" s="16" t="s">
        <v>14</v>
      </c>
      <c r="T4" s="16" t="s">
        <v>34</v>
      </c>
      <c r="U4" s="16" t="s">
        <v>38</v>
      </c>
      <c r="V4" s="16" t="s">
        <v>42</v>
      </c>
      <c r="W4" s="16" t="s">
        <v>31</v>
      </c>
      <c r="X4" s="16" t="s">
        <v>41</v>
      </c>
      <c r="Y4" s="16" t="s">
        <v>45</v>
      </c>
      <c r="Z4" s="16" t="s">
        <v>14</v>
      </c>
      <c r="AA4" s="16" t="s">
        <v>34</v>
      </c>
      <c r="AB4" s="16" t="s">
        <v>38</v>
      </c>
      <c r="AC4" s="16" t="s">
        <v>42</v>
      </c>
      <c r="AD4" s="16" t="s">
        <v>31</v>
      </c>
      <c r="AE4" s="16" t="s">
        <v>41</v>
      </c>
      <c r="AF4" s="16" t="s">
        <v>45</v>
      </c>
      <c r="AG4" s="16" t="s">
        <v>14</v>
      </c>
      <c r="AH4" s="16" t="s">
        <v>34</v>
      </c>
      <c r="AI4" s="16" t="s">
        <v>38</v>
      </c>
      <c r="AJ4" s="16"/>
    </row>
    <row r="5" spans="1:36" ht="27">
      <c r="A5" s="47" t="s">
        <v>63</v>
      </c>
      <c r="B5" s="48" t="s">
        <v>65</v>
      </c>
      <c r="C5" s="49"/>
      <c r="D5" s="6"/>
      <c r="E5" s="7" t="s">
        <v>12</v>
      </c>
      <c r="F5" s="7" t="s">
        <v>12</v>
      </c>
      <c r="G5" s="7" t="s">
        <v>33</v>
      </c>
      <c r="H5" s="7" t="s">
        <v>33</v>
      </c>
      <c r="I5" s="7" t="s">
        <v>33</v>
      </c>
      <c r="J5" s="7" t="s">
        <v>33</v>
      </c>
      <c r="K5" s="7" t="s">
        <v>33</v>
      </c>
      <c r="L5" s="7" t="s">
        <v>33</v>
      </c>
      <c r="M5" s="7" t="s">
        <v>33</v>
      </c>
      <c r="N5" s="7" t="s">
        <v>33</v>
      </c>
      <c r="O5" s="7" t="s">
        <v>33</v>
      </c>
      <c r="P5" s="7" t="s">
        <v>12</v>
      </c>
      <c r="Q5" s="7" t="s">
        <v>12</v>
      </c>
      <c r="R5" s="7" t="s">
        <v>12</v>
      </c>
      <c r="S5" s="7" t="s">
        <v>33</v>
      </c>
      <c r="T5" s="7" t="s">
        <v>33</v>
      </c>
      <c r="U5" s="7" t="s">
        <v>33</v>
      </c>
      <c r="V5" s="7" t="s">
        <v>12</v>
      </c>
      <c r="W5" s="7" t="s">
        <v>12</v>
      </c>
      <c r="X5" s="7" t="s">
        <v>33</v>
      </c>
      <c r="Y5" s="7" t="s">
        <v>33</v>
      </c>
      <c r="Z5" s="7" t="s">
        <v>12</v>
      </c>
      <c r="AA5" s="7" t="s">
        <v>12</v>
      </c>
      <c r="AB5" s="7" t="s">
        <v>33</v>
      </c>
      <c r="AC5" s="7" t="s">
        <v>33</v>
      </c>
      <c r="AD5" s="7" t="s">
        <v>33</v>
      </c>
      <c r="AE5" s="7" t="s">
        <v>12</v>
      </c>
      <c r="AF5" s="7" t="s">
        <v>12</v>
      </c>
      <c r="AG5" s="7" t="s">
        <v>12</v>
      </c>
      <c r="AH5" s="7" t="s">
        <v>28</v>
      </c>
      <c r="AI5" s="7" t="s">
        <v>12</v>
      </c>
    </row>
    <row r="6" spans="1:36" s="10" customFormat="1" ht="16.5" customHeight="1">
      <c r="A6" s="50"/>
      <c r="B6" s="51" t="s">
        <v>7</v>
      </c>
      <c r="C6" s="52"/>
      <c r="D6" s="36">
        <v>4830</v>
      </c>
      <c r="E6" s="11">
        <v>100</v>
      </c>
      <c r="F6" s="11"/>
      <c r="G6" s="11"/>
      <c r="H6" s="11"/>
      <c r="I6" s="11"/>
      <c r="J6" s="11">
        <v>100</v>
      </c>
      <c r="K6" s="11"/>
      <c r="L6" s="11"/>
      <c r="M6" s="11"/>
      <c r="N6" s="11">
        <v>150</v>
      </c>
      <c r="O6" s="11"/>
      <c r="P6" s="11"/>
      <c r="Q6" s="11"/>
      <c r="R6" s="11">
        <v>200</v>
      </c>
      <c r="S6" s="11"/>
      <c r="T6" s="11"/>
      <c r="U6" s="11"/>
      <c r="V6" s="11">
        <v>20</v>
      </c>
      <c r="W6" s="11"/>
      <c r="X6" s="11"/>
      <c r="Y6" s="11"/>
      <c r="Z6" s="11">
        <v>40</v>
      </c>
      <c r="AA6" s="11"/>
      <c r="AB6" s="11"/>
      <c r="AC6" s="11"/>
      <c r="AD6" s="11">
        <v>80</v>
      </c>
      <c r="AE6" s="11"/>
      <c r="AF6" s="11"/>
      <c r="AG6" s="11"/>
      <c r="AH6" s="11">
        <v>120</v>
      </c>
      <c r="AI6" s="11"/>
    </row>
    <row r="7" spans="1:36" s="10" customFormat="1" ht="16.5" customHeight="1">
      <c r="A7" s="50"/>
      <c r="B7" s="51" t="s">
        <v>5</v>
      </c>
      <c r="C7" s="52"/>
      <c r="D7" s="36">
        <v>82800</v>
      </c>
      <c r="E7" s="11">
        <v>1700</v>
      </c>
      <c r="F7" s="11">
        <v>1590</v>
      </c>
      <c r="G7" s="11">
        <v>2374</v>
      </c>
      <c r="H7" s="11">
        <v>2130</v>
      </c>
      <c r="I7" s="11">
        <v>2130</v>
      </c>
      <c r="J7" s="11">
        <v>1700</v>
      </c>
      <c r="K7" s="11">
        <v>1590</v>
      </c>
      <c r="L7" s="11">
        <v>1829</v>
      </c>
      <c r="M7" s="11">
        <v>2300</v>
      </c>
      <c r="N7" s="11">
        <v>660</v>
      </c>
      <c r="O7" s="11">
        <v>1590</v>
      </c>
      <c r="P7" s="11">
        <v>2108</v>
      </c>
      <c r="Q7" s="11">
        <v>225</v>
      </c>
      <c r="R7" s="11">
        <v>1300</v>
      </c>
      <c r="S7" s="11">
        <v>1590</v>
      </c>
      <c r="T7" s="11">
        <v>1693</v>
      </c>
      <c r="U7" s="11">
        <v>1750</v>
      </c>
      <c r="V7" s="11">
        <v>1960</v>
      </c>
      <c r="W7" s="11">
        <v>1180</v>
      </c>
      <c r="X7" s="11">
        <v>1173</v>
      </c>
      <c r="Y7" s="11">
        <v>1790</v>
      </c>
      <c r="Z7" s="11">
        <v>310</v>
      </c>
      <c r="AA7" s="11">
        <v>460</v>
      </c>
      <c r="AB7" s="11">
        <v>1277</v>
      </c>
      <c r="AC7" s="11">
        <v>2730</v>
      </c>
      <c r="AD7" s="11">
        <v>1170</v>
      </c>
      <c r="AE7" s="11">
        <v>460</v>
      </c>
      <c r="AF7" s="11">
        <v>1211</v>
      </c>
      <c r="AG7" s="11">
        <v>642</v>
      </c>
      <c r="AH7" s="11">
        <v>2000</v>
      </c>
      <c r="AI7" s="11">
        <v>1380</v>
      </c>
    </row>
    <row r="8" spans="1:36" s="10" customFormat="1" ht="16.5" customHeight="1">
      <c r="A8" s="50"/>
      <c r="B8" s="51" t="s">
        <v>1</v>
      </c>
      <c r="C8" s="52"/>
      <c r="D8" s="36">
        <v>53129</v>
      </c>
      <c r="E8" s="11">
        <v>1200</v>
      </c>
      <c r="F8" s="11">
        <v>2630</v>
      </c>
      <c r="G8" s="11">
        <v>1100</v>
      </c>
      <c r="H8" s="11">
        <v>2733</v>
      </c>
      <c r="I8" s="11">
        <v>2723</v>
      </c>
      <c r="J8" s="11">
        <v>1250</v>
      </c>
      <c r="K8" s="11">
        <v>2410</v>
      </c>
      <c r="L8" s="11">
        <v>1100</v>
      </c>
      <c r="M8" s="11">
        <v>2517</v>
      </c>
      <c r="N8" s="11">
        <v>1755</v>
      </c>
      <c r="O8" s="11">
        <v>2960</v>
      </c>
      <c r="P8" s="11">
        <v>1100</v>
      </c>
      <c r="Q8" s="11">
        <v>633</v>
      </c>
      <c r="R8" s="11">
        <v>2820</v>
      </c>
      <c r="S8" s="11">
        <v>2960</v>
      </c>
      <c r="T8" s="11">
        <v>1100</v>
      </c>
      <c r="U8" s="11">
        <v>2160</v>
      </c>
      <c r="V8" s="11">
        <v>3160</v>
      </c>
      <c r="W8" s="11">
        <v>1560</v>
      </c>
      <c r="X8" s="11">
        <v>840</v>
      </c>
      <c r="Y8" s="11">
        <v>1740</v>
      </c>
      <c r="Z8" s="11">
        <v>1030</v>
      </c>
      <c r="AA8" s="11">
        <v>345</v>
      </c>
      <c r="AB8" s="11">
        <v>840</v>
      </c>
      <c r="AC8" s="11">
        <v>2401</v>
      </c>
      <c r="AD8" s="11">
        <v>930</v>
      </c>
      <c r="AE8" s="11">
        <v>790</v>
      </c>
      <c r="AF8" s="11">
        <v>840</v>
      </c>
      <c r="AG8" s="11">
        <v>822</v>
      </c>
      <c r="AH8" s="11">
        <v>1470</v>
      </c>
      <c r="AI8" s="11">
        <v>785</v>
      </c>
    </row>
    <row r="9" spans="1:36" s="10" customFormat="1" ht="27">
      <c r="A9" s="50"/>
      <c r="B9" s="51" t="s">
        <v>53</v>
      </c>
      <c r="C9" s="52"/>
      <c r="D9" s="36">
        <v>33603</v>
      </c>
      <c r="E9" s="11">
        <v>1470</v>
      </c>
      <c r="F9" s="11">
        <v>2855</v>
      </c>
      <c r="G9" s="11">
        <v>2617</v>
      </c>
      <c r="H9" s="11">
        <v>2640</v>
      </c>
      <c r="I9" s="11">
        <v>2640</v>
      </c>
      <c r="J9" s="11">
        <v>1490</v>
      </c>
      <c r="K9" s="11">
        <v>2810</v>
      </c>
      <c r="L9" s="11">
        <v>2538</v>
      </c>
      <c r="M9" s="11">
        <v>2646</v>
      </c>
      <c r="N9" s="11">
        <v>935</v>
      </c>
      <c r="O9" s="11">
        <v>2895</v>
      </c>
      <c r="P9" s="11">
        <v>2704</v>
      </c>
      <c r="Q9" s="11">
        <v>351</v>
      </c>
      <c r="R9" s="11">
        <v>1450</v>
      </c>
      <c r="S9" s="11">
        <v>2895</v>
      </c>
      <c r="T9" s="11">
        <v>2385</v>
      </c>
      <c r="U9" s="11">
        <v>2811</v>
      </c>
      <c r="V9" s="11">
        <v>2330</v>
      </c>
      <c r="W9" s="11">
        <v>1660</v>
      </c>
      <c r="X9" s="11">
        <v>1551</v>
      </c>
      <c r="Y9" s="11">
        <v>2405</v>
      </c>
      <c r="Z9" s="11">
        <v>560</v>
      </c>
      <c r="AA9" s="11">
        <v>422</v>
      </c>
      <c r="AB9" s="11">
        <v>1726</v>
      </c>
      <c r="AC9" s="11">
        <v>2574</v>
      </c>
      <c r="AD9" s="11">
        <v>925</v>
      </c>
      <c r="AE9" s="11">
        <v>630</v>
      </c>
      <c r="AF9" s="11">
        <v>1696</v>
      </c>
      <c r="AG9" s="11">
        <v>1155</v>
      </c>
      <c r="AH9" s="11">
        <v>1490</v>
      </c>
      <c r="AI9" s="11">
        <v>1715</v>
      </c>
    </row>
    <row r="10" spans="1:36" s="10" customFormat="1">
      <c r="A10" s="50"/>
      <c r="B10" s="51" t="s">
        <v>39</v>
      </c>
      <c r="C10" s="52"/>
      <c r="D10" s="36">
        <v>1309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6" s="10" customFormat="1" ht="27">
      <c r="A11" s="50"/>
      <c r="B11" s="51" t="s">
        <v>61</v>
      </c>
      <c r="C11" s="52"/>
      <c r="D11" s="36">
        <v>304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6" s="10" customFormat="1" ht="27">
      <c r="A12" s="50"/>
      <c r="B12" s="51" t="s">
        <v>59</v>
      </c>
      <c r="C12" s="52"/>
      <c r="D12" s="36"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6" s="10" customFormat="1" ht="16.5" customHeight="1">
      <c r="A13" s="50"/>
      <c r="B13" s="51" t="s">
        <v>64</v>
      </c>
      <c r="C13" s="52"/>
      <c r="D13" s="36"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6" s="10" customFormat="1">
      <c r="A14" s="50"/>
      <c r="B14" s="51" t="s">
        <v>40</v>
      </c>
      <c r="C14" s="52"/>
      <c r="D14" s="36">
        <v>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6" s="10" customFormat="1">
      <c r="A15" s="50"/>
      <c r="B15" s="51" t="s">
        <v>13</v>
      </c>
      <c r="C15" s="52"/>
      <c r="D15" s="36"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6" s="10" customFormat="1">
      <c r="A16" s="50"/>
      <c r="B16" s="51" t="s">
        <v>44</v>
      </c>
      <c r="C16" s="52"/>
      <c r="D16" s="36"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6" s="10" customFormat="1" ht="27">
      <c r="A17" s="50"/>
      <c r="B17" s="51" t="s">
        <v>57</v>
      </c>
      <c r="C17" s="52"/>
      <c r="D17" s="36">
        <v>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6" s="10" customFormat="1">
      <c r="A18" s="50"/>
      <c r="B18" s="51" t="s">
        <v>35</v>
      </c>
      <c r="C18" s="52"/>
      <c r="D18" s="36">
        <v>112907</v>
      </c>
      <c r="E18" s="11">
        <v>3425</v>
      </c>
      <c r="F18" s="11">
        <v>4050</v>
      </c>
      <c r="G18" s="11">
        <v>3204</v>
      </c>
      <c r="H18" s="11">
        <v>5702</v>
      </c>
      <c r="I18" s="11">
        <v>5702</v>
      </c>
      <c r="J18" s="11">
        <v>3635</v>
      </c>
      <c r="K18" s="11">
        <v>4120</v>
      </c>
      <c r="L18" s="11">
        <v>2546</v>
      </c>
      <c r="M18" s="11">
        <v>4657</v>
      </c>
      <c r="N18" s="11">
        <v>2365</v>
      </c>
      <c r="O18" s="11">
        <v>5160</v>
      </c>
      <c r="P18" s="11">
        <v>3284</v>
      </c>
      <c r="Q18" s="11">
        <v>275</v>
      </c>
      <c r="R18" s="11">
        <v>2785</v>
      </c>
      <c r="S18" s="11">
        <v>5160</v>
      </c>
      <c r="T18" s="11">
        <v>2466</v>
      </c>
      <c r="U18" s="11">
        <v>2250</v>
      </c>
      <c r="V18" s="11">
        <v>4015</v>
      </c>
      <c r="W18" s="11">
        <v>2073</v>
      </c>
      <c r="X18" s="11">
        <v>1709</v>
      </c>
      <c r="Y18" s="11">
        <v>1972</v>
      </c>
      <c r="Z18" s="11">
        <v>525</v>
      </c>
      <c r="AA18" s="11">
        <v>505</v>
      </c>
      <c r="AB18" s="11">
        <v>1791</v>
      </c>
      <c r="AC18" s="11">
        <v>5034</v>
      </c>
      <c r="AD18" s="11">
        <v>1165</v>
      </c>
      <c r="AE18" s="11">
        <v>1170</v>
      </c>
      <c r="AF18" s="11">
        <v>2005</v>
      </c>
      <c r="AG18" s="11">
        <v>1314</v>
      </c>
      <c r="AH18" s="11">
        <v>2325</v>
      </c>
      <c r="AI18" s="11">
        <v>2065</v>
      </c>
    </row>
    <row r="19" spans="1:36" s="10" customFormat="1">
      <c r="A19" s="50"/>
      <c r="B19" s="51" t="s">
        <v>10</v>
      </c>
      <c r="C19" s="52"/>
      <c r="D19" s="36">
        <v>637</v>
      </c>
      <c r="E19" s="11"/>
      <c r="F19" s="11"/>
      <c r="G19" s="11"/>
      <c r="H19" s="11">
        <v>30</v>
      </c>
      <c r="I19" s="11">
        <v>30</v>
      </c>
      <c r="J19" s="11"/>
      <c r="K19" s="11"/>
      <c r="L19" s="11"/>
      <c r="M19" s="11">
        <v>60</v>
      </c>
      <c r="N19" s="11"/>
      <c r="O19" s="11">
        <v>40</v>
      </c>
      <c r="P19" s="11"/>
      <c r="Q19" s="11">
        <v>10</v>
      </c>
      <c r="R19" s="11"/>
      <c r="S19" s="11">
        <v>40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>
        <v>11</v>
      </c>
      <c r="AE19" s="11"/>
      <c r="AF19" s="11"/>
      <c r="AG19" s="11"/>
      <c r="AH19" s="11">
        <v>5</v>
      </c>
      <c r="AI19" s="11"/>
    </row>
    <row r="20" spans="1:36" s="10" customFormat="1">
      <c r="A20" s="50"/>
      <c r="B20" s="51" t="s">
        <v>15</v>
      </c>
      <c r="C20" s="52"/>
      <c r="D20" s="36">
        <v>9591</v>
      </c>
      <c r="E20" s="11">
        <v>142</v>
      </c>
      <c r="F20" s="11">
        <v>465</v>
      </c>
      <c r="G20" s="11"/>
      <c r="H20" s="11">
        <v>180</v>
      </c>
      <c r="I20" s="11">
        <v>180</v>
      </c>
      <c r="J20" s="11">
        <v>157</v>
      </c>
      <c r="K20" s="11">
        <v>420</v>
      </c>
      <c r="L20" s="11"/>
      <c r="M20" s="11">
        <v>190</v>
      </c>
      <c r="N20" s="11">
        <v>178</v>
      </c>
      <c r="O20" s="11">
        <v>680</v>
      </c>
      <c r="P20" s="11"/>
      <c r="Q20" s="11">
        <v>15</v>
      </c>
      <c r="R20" s="11">
        <v>390</v>
      </c>
      <c r="S20" s="11">
        <v>680</v>
      </c>
      <c r="T20" s="11"/>
      <c r="U20" s="11"/>
      <c r="V20" s="11">
        <v>440</v>
      </c>
      <c r="W20" s="11">
        <v>152</v>
      </c>
      <c r="X20" s="11"/>
      <c r="Y20" s="11">
        <v>5</v>
      </c>
      <c r="Z20" s="11">
        <v>52</v>
      </c>
      <c r="AA20" s="11">
        <v>35</v>
      </c>
      <c r="AB20" s="11"/>
      <c r="AC20" s="11">
        <v>70</v>
      </c>
      <c r="AD20" s="11">
        <v>44</v>
      </c>
      <c r="AE20" s="11">
        <v>80</v>
      </c>
      <c r="AF20" s="11"/>
      <c r="AG20" s="11">
        <v>10</v>
      </c>
      <c r="AH20" s="11">
        <v>121</v>
      </c>
      <c r="AI20" s="11">
        <v>35</v>
      </c>
    </row>
    <row r="21" spans="1:36" s="10" customFormat="1">
      <c r="A21" s="50"/>
      <c r="B21" s="51" t="s">
        <v>36</v>
      </c>
      <c r="C21" s="52"/>
      <c r="D21" s="36">
        <v>2114</v>
      </c>
      <c r="E21" s="11">
        <v>32</v>
      </c>
      <c r="F21" s="11">
        <v>176</v>
      </c>
      <c r="G21" s="11">
        <v>50</v>
      </c>
      <c r="H21" s="11">
        <v>57</v>
      </c>
      <c r="I21" s="11">
        <v>57</v>
      </c>
      <c r="J21" s="11">
        <v>51</v>
      </c>
      <c r="K21" s="11">
        <v>190</v>
      </c>
      <c r="L21" s="11">
        <v>50</v>
      </c>
      <c r="M21" s="11">
        <v>55</v>
      </c>
      <c r="N21" s="11">
        <v>16</v>
      </c>
      <c r="O21" s="11">
        <v>180</v>
      </c>
      <c r="P21" s="11">
        <v>50</v>
      </c>
      <c r="Q21" s="11">
        <v>10</v>
      </c>
      <c r="R21" s="11">
        <v>36</v>
      </c>
      <c r="S21" s="11">
        <v>180</v>
      </c>
      <c r="T21" s="11">
        <v>50</v>
      </c>
      <c r="U21" s="11"/>
      <c r="V21" s="11">
        <v>50</v>
      </c>
      <c r="W21" s="11">
        <v>167</v>
      </c>
      <c r="X21" s="11">
        <v>50</v>
      </c>
      <c r="Y21" s="11">
        <v>35</v>
      </c>
      <c r="Z21" s="11">
        <v>3</v>
      </c>
      <c r="AA21" s="11">
        <v>5</v>
      </c>
      <c r="AB21" s="11">
        <v>50</v>
      </c>
      <c r="AC21" s="11">
        <v>45</v>
      </c>
      <c r="AD21" s="11">
        <v>9</v>
      </c>
      <c r="AE21" s="11">
        <v>3</v>
      </c>
      <c r="AF21" s="11">
        <v>50</v>
      </c>
      <c r="AG21" s="11">
        <v>55</v>
      </c>
      <c r="AH21" s="11">
        <v>30</v>
      </c>
      <c r="AI21" s="11">
        <v>5</v>
      </c>
    </row>
    <row r="22" spans="1:36" s="10" customFormat="1" ht="27">
      <c r="A22" s="53"/>
      <c r="B22" s="51" t="s">
        <v>58</v>
      </c>
      <c r="C22" s="52"/>
      <c r="D22" s="36">
        <v>340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83" t="s">
        <v>89</v>
      </c>
    </row>
    <row r="23" spans="1:36" s="10" customFormat="1">
      <c r="A23" s="54" t="s">
        <v>18</v>
      </c>
      <c r="B23" s="55"/>
      <c r="C23" s="56"/>
      <c r="D23" s="36">
        <v>301564</v>
      </c>
      <c r="E23" s="12">
        <v>14665</v>
      </c>
      <c r="F23" s="36">
        <v>6348</v>
      </c>
      <c r="G23" s="36">
        <v>7003</v>
      </c>
      <c r="H23" s="36">
        <v>9449</v>
      </c>
      <c r="I23" s="36">
        <v>30652</v>
      </c>
      <c r="J23" s="36">
        <v>8352</v>
      </c>
      <c r="K23" s="36">
        <v>17504</v>
      </c>
      <c r="L23" s="36">
        <v>9355</v>
      </c>
      <c r="M23" s="36">
        <v>11410</v>
      </c>
      <c r="N23" s="36">
        <v>11409</v>
      </c>
      <c r="O23" s="36">
        <v>8408</v>
      </c>
      <c r="P23" s="36">
        <v>4341</v>
      </c>
      <c r="Q23" s="36">
        <v>17359</v>
      </c>
      <c r="R23" s="36">
        <v>8697</v>
      </c>
      <c r="S23" s="36">
        <v>10734</v>
      </c>
      <c r="T23" s="36">
        <v>3945</v>
      </c>
      <c r="U23" s="36">
        <v>2232</v>
      </c>
      <c r="V23" s="36">
        <v>4489</v>
      </c>
      <c r="W23" s="36">
        <v>21195</v>
      </c>
      <c r="X23" s="36">
        <v>14440</v>
      </c>
      <c r="Y23" s="36">
        <v>8305</v>
      </c>
      <c r="Z23" s="36">
        <v>9173</v>
      </c>
      <c r="AA23" s="36">
        <v>7593</v>
      </c>
      <c r="AB23" s="36">
        <v>12442</v>
      </c>
      <c r="AC23" s="13">
        <v>9007</v>
      </c>
      <c r="AD23" s="36">
        <v>12890</v>
      </c>
      <c r="AE23" s="36">
        <v>14807</v>
      </c>
      <c r="AF23" s="36">
        <v>5360</v>
      </c>
      <c r="AG23" s="36">
        <v>6048</v>
      </c>
      <c r="AH23" s="36">
        <v>12059</v>
      </c>
      <c r="AI23" s="74">
        <v>11235</v>
      </c>
      <c r="AJ23" s="84">
        <f>D23/31</f>
        <v>9727.8709677419356</v>
      </c>
    </row>
    <row r="24" spans="1:36" ht="16.5" customHeight="1">
      <c r="A24" s="47" t="s">
        <v>2</v>
      </c>
      <c r="B24" s="47" t="s">
        <v>21</v>
      </c>
      <c r="C24" s="37" t="s">
        <v>55</v>
      </c>
      <c r="D24" s="34"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6" ht="40.5">
      <c r="A25" s="50"/>
      <c r="B25" s="50"/>
      <c r="C25" s="37" t="s">
        <v>0</v>
      </c>
      <c r="D25" s="34"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6" ht="27">
      <c r="A26" s="50"/>
      <c r="B26" s="50"/>
      <c r="C26" s="37" t="s">
        <v>62</v>
      </c>
      <c r="D26" s="34"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6" ht="27">
      <c r="A27" s="50"/>
      <c r="B27" s="50"/>
      <c r="C27" s="37" t="s">
        <v>73</v>
      </c>
      <c r="D27" s="34"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6" ht="27">
      <c r="A28" s="50"/>
      <c r="B28" s="50"/>
      <c r="C28" s="37" t="s">
        <v>49</v>
      </c>
      <c r="D28" s="34"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6" ht="27">
      <c r="A29" s="50"/>
      <c r="B29" s="50"/>
      <c r="C29" s="37" t="s">
        <v>47</v>
      </c>
      <c r="D29" s="34"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6" ht="27">
      <c r="A30" s="50"/>
      <c r="B30" s="50"/>
      <c r="C30" s="37" t="s">
        <v>66</v>
      </c>
      <c r="D30" s="34"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6" ht="40.5">
      <c r="A31" s="50"/>
      <c r="B31" s="50"/>
      <c r="C31" s="37" t="s">
        <v>50</v>
      </c>
      <c r="D31" s="34"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6">
      <c r="A32" s="50"/>
      <c r="B32" s="50"/>
      <c r="C32" s="37" t="s">
        <v>30</v>
      </c>
      <c r="D32" s="34"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5" ht="27">
      <c r="A33" s="50"/>
      <c r="B33" s="50"/>
      <c r="C33" s="37" t="s">
        <v>54</v>
      </c>
      <c r="D33" s="34"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5" ht="40.5">
      <c r="A34" s="50"/>
      <c r="B34" s="53"/>
      <c r="C34" s="37" t="s">
        <v>4</v>
      </c>
      <c r="D34" s="34"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5" ht="27">
      <c r="A35" s="50"/>
      <c r="B35" s="47" t="s">
        <v>19</v>
      </c>
      <c r="C35" s="37" t="s">
        <v>67</v>
      </c>
      <c r="D35" s="34"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5" ht="27">
      <c r="A36" s="50"/>
      <c r="B36" s="50"/>
      <c r="C36" s="37" t="s">
        <v>46</v>
      </c>
      <c r="D36" s="34"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5">
      <c r="A37" s="50"/>
      <c r="B37" s="50"/>
      <c r="C37" s="37" t="s">
        <v>29</v>
      </c>
      <c r="D37" s="34"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5">
      <c r="A38" s="50"/>
      <c r="B38" s="50"/>
      <c r="C38" s="37" t="s">
        <v>74</v>
      </c>
      <c r="D38" s="34"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5">
      <c r="A39" s="50"/>
      <c r="B39" s="53"/>
      <c r="C39" s="37" t="s">
        <v>27</v>
      </c>
      <c r="D39" s="34"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5" ht="40.5">
      <c r="A40" s="50"/>
      <c r="B40" s="47" t="s">
        <v>43</v>
      </c>
      <c r="C40" s="37" t="s">
        <v>48</v>
      </c>
      <c r="D40" s="34"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5" ht="27">
      <c r="A41" s="50"/>
      <c r="B41" s="50"/>
      <c r="C41" s="37" t="s">
        <v>75</v>
      </c>
      <c r="D41" s="34"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5" ht="27">
      <c r="A42" s="50"/>
      <c r="B42" s="50"/>
      <c r="C42" s="37" t="s">
        <v>56</v>
      </c>
      <c r="D42" s="34"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5" ht="27">
      <c r="A43" s="50"/>
      <c r="B43" s="50"/>
      <c r="C43" s="37" t="s">
        <v>68</v>
      </c>
      <c r="D43" s="34"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5" ht="40.5">
      <c r="A44" s="50"/>
      <c r="B44" s="50"/>
      <c r="C44" s="37" t="s">
        <v>70</v>
      </c>
      <c r="D44" s="34"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5" ht="27">
      <c r="A45" s="50"/>
      <c r="B45" s="53"/>
      <c r="C45" s="37" t="s">
        <v>51</v>
      </c>
      <c r="D45" s="34"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5" ht="40.5">
      <c r="A46" s="50"/>
      <c r="B46" s="47" t="s">
        <v>16</v>
      </c>
      <c r="C46" s="37" t="s">
        <v>72</v>
      </c>
      <c r="D46" s="34"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5" ht="27">
      <c r="A47" s="53"/>
      <c r="B47" s="53"/>
      <c r="C47" s="37" t="s">
        <v>60</v>
      </c>
      <c r="D47" s="34"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5">
      <c r="A48" s="42" t="s">
        <v>18</v>
      </c>
      <c r="B48" s="43"/>
      <c r="C48" s="44"/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1">
        <v>0</v>
      </c>
    </row>
    <row r="49" spans="1:35">
      <c r="A49" s="57" t="s">
        <v>25</v>
      </c>
      <c r="B49" s="58"/>
      <c r="C49" s="59"/>
      <c r="D49" s="35">
        <v>301564</v>
      </c>
      <c r="E49" s="35">
        <v>14665</v>
      </c>
      <c r="F49" s="35">
        <v>6348</v>
      </c>
      <c r="G49" s="35">
        <v>7003</v>
      </c>
      <c r="H49" s="35">
        <v>9449</v>
      </c>
      <c r="I49" s="35">
        <v>30652</v>
      </c>
      <c r="J49" s="35">
        <v>8352</v>
      </c>
      <c r="K49" s="35">
        <v>17504</v>
      </c>
      <c r="L49" s="35">
        <v>9355</v>
      </c>
      <c r="M49" s="35">
        <v>11410</v>
      </c>
      <c r="N49" s="35">
        <v>11409</v>
      </c>
      <c r="O49" s="35">
        <v>8408</v>
      </c>
      <c r="P49" s="35">
        <v>4341</v>
      </c>
      <c r="Q49" s="35">
        <v>17359</v>
      </c>
      <c r="R49" s="35">
        <v>8697</v>
      </c>
      <c r="S49" s="35">
        <v>10734</v>
      </c>
      <c r="T49" s="35">
        <v>3945</v>
      </c>
      <c r="U49" s="35">
        <v>2232</v>
      </c>
      <c r="V49" s="35">
        <v>4489</v>
      </c>
      <c r="W49" s="35">
        <v>21195</v>
      </c>
      <c r="X49" s="35">
        <v>14440</v>
      </c>
      <c r="Y49" s="35">
        <v>8305</v>
      </c>
      <c r="Z49" s="35">
        <v>9173</v>
      </c>
      <c r="AA49" s="35">
        <v>7593</v>
      </c>
      <c r="AB49" s="35">
        <v>12442</v>
      </c>
      <c r="AC49" s="35">
        <v>9007</v>
      </c>
      <c r="AD49" s="35">
        <v>12890</v>
      </c>
      <c r="AE49" s="35">
        <v>14807</v>
      </c>
      <c r="AF49" s="35">
        <v>5360</v>
      </c>
      <c r="AG49" s="35">
        <v>6048</v>
      </c>
      <c r="AH49" s="35">
        <v>12059</v>
      </c>
      <c r="AI49" s="1">
        <v>11235</v>
      </c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</sheetData>
  <phoneticPr fontId="2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50"/>
  <sheetViews>
    <sheetView zoomScaleNormal="100" zoomScaleSheetLayoutView="75" workbookViewId="0">
      <pane xSplit="4" ySplit="4" topLeftCell="O5" activePane="bottomRight" state="frozen"/>
      <selection pane="topRight"/>
      <selection pane="bottomLeft"/>
      <selection pane="bottomRight" activeCell="AJ22" sqref="AJ22:AJ23"/>
    </sheetView>
  </sheetViews>
  <sheetFormatPr defaultColWidth="9" defaultRowHeight="16.5"/>
  <cols>
    <col min="1" max="4" width="9" style="1"/>
    <col min="5" max="35" width="9" style="1" bestFit="1" customWidth="1"/>
    <col min="36" max="16384" width="9" style="1"/>
  </cols>
  <sheetData>
    <row r="1" spans="1:35" ht="25.5">
      <c r="A1" s="2"/>
      <c r="B1" s="3"/>
      <c r="C1" s="3"/>
      <c r="D1" s="2"/>
      <c r="E1" s="2"/>
      <c r="F1" s="4"/>
      <c r="G1" s="3" t="s">
        <v>81</v>
      </c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>
      <c r="A3" s="79" t="s">
        <v>6</v>
      </c>
      <c r="B3" s="79"/>
      <c r="C3" s="79"/>
      <c r="D3" s="79" t="s">
        <v>32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1">
        <v>31</v>
      </c>
    </row>
    <row r="4" spans="1:35">
      <c r="A4" s="79" t="s">
        <v>3</v>
      </c>
      <c r="B4" s="79"/>
      <c r="C4" s="79"/>
      <c r="D4" s="79"/>
      <c r="E4" s="16" t="s">
        <v>42</v>
      </c>
      <c r="F4" s="16" t="s">
        <v>31</v>
      </c>
      <c r="G4" s="16" t="s">
        <v>41</v>
      </c>
      <c r="H4" s="16" t="s">
        <v>45</v>
      </c>
      <c r="I4" s="16" t="s">
        <v>14</v>
      </c>
      <c r="J4" s="16" t="s">
        <v>34</v>
      </c>
      <c r="K4" s="16" t="s">
        <v>38</v>
      </c>
      <c r="L4" s="16" t="s">
        <v>42</v>
      </c>
      <c r="M4" s="16" t="s">
        <v>31</v>
      </c>
      <c r="N4" s="16" t="s">
        <v>41</v>
      </c>
      <c r="O4" s="16" t="s">
        <v>45</v>
      </c>
      <c r="P4" s="16" t="s">
        <v>14</v>
      </c>
      <c r="Q4" s="16" t="s">
        <v>34</v>
      </c>
      <c r="R4" s="16" t="s">
        <v>38</v>
      </c>
      <c r="S4" s="16" t="s">
        <v>42</v>
      </c>
      <c r="T4" s="16" t="s">
        <v>31</v>
      </c>
      <c r="U4" s="16" t="s">
        <v>41</v>
      </c>
      <c r="V4" s="16" t="s">
        <v>45</v>
      </c>
      <c r="W4" s="16" t="s">
        <v>14</v>
      </c>
      <c r="X4" s="16" t="s">
        <v>34</v>
      </c>
      <c r="Y4" s="16" t="s">
        <v>38</v>
      </c>
      <c r="Z4" s="16" t="s">
        <v>42</v>
      </c>
      <c r="AA4" s="16" t="s">
        <v>31</v>
      </c>
      <c r="AB4" s="16" t="s">
        <v>41</v>
      </c>
      <c r="AC4" s="16" t="s">
        <v>45</v>
      </c>
      <c r="AD4" s="16" t="s">
        <v>14</v>
      </c>
      <c r="AE4" s="16" t="s">
        <v>34</v>
      </c>
      <c r="AF4" s="16" t="s">
        <v>38</v>
      </c>
      <c r="AG4" s="16" t="s">
        <v>42</v>
      </c>
      <c r="AH4" s="16" t="s">
        <v>31</v>
      </c>
      <c r="AI4" s="16" t="s">
        <v>41</v>
      </c>
    </row>
    <row r="5" spans="1:35">
      <c r="A5" s="82" t="s">
        <v>63</v>
      </c>
      <c r="B5" s="82" t="s">
        <v>65</v>
      </c>
      <c r="C5" s="82"/>
      <c r="D5" s="6"/>
      <c r="E5" s="7" t="s">
        <v>12</v>
      </c>
      <c r="F5" s="7" t="s">
        <v>12</v>
      </c>
      <c r="G5" s="7" t="s">
        <v>12</v>
      </c>
      <c r="H5" s="7" t="s">
        <v>12</v>
      </c>
      <c r="I5" s="7" t="s">
        <v>12</v>
      </c>
      <c r="J5" s="7" t="s">
        <v>76</v>
      </c>
      <c r="K5" s="7" t="s">
        <v>76</v>
      </c>
      <c r="L5" s="7" t="s">
        <v>20</v>
      </c>
      <c r="M5" s="7" t="s">
        <v>12</v>
      </c>
      <c r="N5" s="7" t="s">
        <v>12</v>
      </c>
      <c r="O5" s="7" t="s">
        <v>28</v>
      </c>
      <c r="P5" s="7" t="s">
        <v>28</v>
      </c>
      <c r="Q5" s="7" t="s">
        <v>33</v>
      </c>
      <c r="R5" s="7" t="s">
        <v>28</v>
      </c>
      <c r="S5" s="7" t="s">
        <v>12</v>
      </c>
      <c r="T5" s="7" t="s">
        <v>28</v>
      </c>
      <c r="U5" s="7" t="s">
        <v>33</v>
      </c>
      <c r="V5" s="7" t="s">
        <v>33</v>
      </c>
      <c r="W5" s="7" t="s">
        <v>33</v>
      </c>
      <c r="X5" s="7" t="s">
        <v>33</v>
      </c>
      <c r="Y5" s="7" t="s">
        <v>76</v>
      </c>
      <c r="Z5" s="7" t="s">
        <v>12</v>
      </c>
      <c r="AA5" s="7" t="s">
        <v>33</v>
      </c>
      <c r="AB5" s="7" t="s">
        <v>33</v>
      </c>
      <c r="AC5" s="7" t="s">
        <v>33</v>
      </c>
      <c r="AD5" s="7" t="s">
        <v>12</v>
      </c>
      <c r="AE5" s="7" t="s">
        <v>12</v>
      </c>
      <c r="AF5" s="7" t="s">
        <v>28</v>
      </c>
      <c r="AG5" s="7" t="s">
        <v>12</v>
      </c>
      <c r="AH5" s="7" t="s">
        <v>33</v>
      </c>
      <c r="AI5" s="7" t="s">
        <v>33</v>
      </c>
    </row>
    <row r="6" spans="1:35" s="10" customFormat="1">
      <c r="A6" s="82"/>
      <c r="B6" s="78" t="s">
        <v>7</v>
      </c>
      <c r="C6" s="78"/>
      <c r="D6" s="29">
        <f t="shared" ref="D6:D49" si="0">SUM(E6:AF6)</f>
        <v>3258</v>
      </c>
      <c r="E6" s="11"/>
      <c r="F6" s="11"/>
      <c r="G6" s="11">
        <v>88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>
        <v>20</v>
      </c>
      <c r="T6" s="11">
        <v>1300</v>
      </c>
      <c r="U6" s="11">
        <v>546</v>
      </c>
      <c r="V6" s="11"/>
      <c r="W6" s="11">
        <v>110</v>
      </c>
      <c r="X6" s="11"/>
      <c r="Y6" s="11">
        <v>583</v>
      </c>
      <c r="Z6" s="11"/>
      <c r="AA6" s="11">
        <v>190</v>
      </c>
      <c r="AB6" s="11"/>
      <c r="AC6" s="11">
        <v>401</v>
      </c>
      <c r="AD6" s="11"/>
      <c r="AE6" s="11">
        <v>20</v>
      </c>
      <c r="AF6" s="11"/>
      <c r="AG6" s="11">
        <v>335</v>
      </c>
      <c r="AH6" s="11"/>
      <c r="AI6" s="11">
        <v>200</v>
      </c>
    </row>
    <row r="7" spans="1:35" s="10" customFormat="1">
      <c r="A7" s="82"/>
      <c r="B7" s="78" t="s">
        <v>5</v>
      </c>
      <c r="C7" s="78"/>
      <c r="D7" s="29">
        <f t="shared" si="0"/>
        <v>18467</v>
      </c>
      <c r="E7" s="11">
        <v>1062</v>
      </c>
      <c r="F7" s="11">
        <v>710</v>
      </c>
      <c r="G7" s="11">
        <v>115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>
        <v>220</v>
      </c>
      <c r="S7" s="11">
        <v>403</v>
      </c>
      <c r="T7" s="11">
        <v>1850</v>
      </c>
      <c r="U7" s="11">
        <v>790</v>
      </c>
      <c r="V7" s="11">
        <v>1200</v>
      </c>
      <c r="W7" s="11">
        <v>1203</v>
      </c>
      <c r="X7" s="11">
        <v>1600</v>
      </c>
      <c r="Y7" s="11">
        <v>485</v>
      </c>
      <c r="Z7" s="11">
        <v>1050</v>
      </c>
      <c r="AA7" s="11">
        <v>1938</v>
      </c>
      <c r="AB7" s="11">
        <v>1600</v>
      </c>
      <c r="AC7" s="11">
        <v>856</v>
      </c>
      <c r="AD7" s="11">
        <v>1420</v>
      </c>
      <c r="AE7" s="11">
        <v>365</v>
      </c>
      <c r="AF7" s="11">
        <v>1600</v>
      </c>
      <c r="AG7" s="11">
        <v>1029</v>
      </c>
      <c r="AH7" s="11">
        <v>1380</v>
      </c>
      <c r="AI7" s="11">
        <v>1575</v>
      </c>
    </row>
    <row r="8" spans="1:35" s="10" customFormat="1">
      <c r="A8" s="82"/>
      <c r="B8" s="78" t="s">
        <v>1</v>
      </c>
      <c r="C8" s="78"/>
      <c r="D8" s="29">
        <f t="shared" si="0"/>
        <v>18542</v>
      </c>
      <c r="E8" s="11">
        <v>500</v>
      </c>
      <c r="F8" s="11">
        <v>772</v>
      </c>
      <c r="G8" s="11">
        <v>205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>
        <v>290</v>
      </c>
      <c r="T8" s="11">
        <v>1930</v>
      </c>
      <c r="U8" s="11">
        <v>940</v>
      </c>
      <c r="V8" s="11">
        <v>1309</v>
      </c>
      <c r="W8" s="11">
        <v>1030</v>
      </c>
      <c r="X8" s="11">
        <v>1950</v>
      </c>
      <c r="Y8" s="11">
        <v>940</v>
      </c>
      <c r="Z8" s="11">
        <v>1297</v>
      </c>
      <c r="AA8" s="11">
        <v>1490</v>
      </c>
      <c r="AB8" s="11">
        <v>1950</v>
      </c>
      <c r="AC8" s="11">
        <v>1205</v>
      </c>
      <c r="AD8" s="11">
        <v>559</v>
      </c>
      <c r="AE8" s="11">
        <v>225</v>
      </c>
      <c r="AF8" s="11">
        <v>1950</v>
      </c>
      <c r="AG8" s="11">
        <v>730</v>
      </c>
      <c r="AH8" s="11">
        <v>1496</v>
      </c>
      <c r="AI8" s="11">
        <v>1540</v>
      </c>
    </row>
    <row r="9" spans="1:35" s="10" customFormat="1">
      <c r="A9" s="82"/>
      <c r="B9" s="78" t="s">
        <v>53</v>
      </c>
      <c r="C9" s="78"/>
      <c r="D9" s="29">
        <f t="shared" si="0"/>
        <v>17764</v>
      </c>
      <c r="E9" s="11">
        <v>1017</v>
      </c>
      <c r="F9" s="11">
        <v>824</v>
      </c>
      <c r="G9" s="11">
        <v>221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>
        <v>1611</v>
      </c>
      <c r="V9" s="11">
        <v>450</v>
      </c>
      <c r="W9" s="11"/>
      <c r="X9" s="11">
        <v>2820</v>
      </c>
      <c r="Y9" s="11">
        <v>1524</v>
      </c>
      <c r="Z9" s="11">
        <v>310</v>
      </c>
      <c r="AA9" s="11">
        <v>1855</v>
      </c>
      <c r="AB9" s="11">
        <v>2220</v>
      </c>
      <c r="AC9" s="11">
        <v>1609</v>
      </c>
      <c r="AD9" s="11">
        <v>850</v>
      </c>
      <c r="AE9" s="11">
        <v>233</v>
      </c>
      <c r="AF9" s="11">
        <v>2220</v>
      </c>
      <c r="AG9" s="11">
        <v>1295</v>
      </c>
      <c r="AH9" s="11">
        <v>689</v>
      </c>
      <c r="AI9" s="11">
        <v>1420</v>
      </c>
    </row>
    <row r="10" spans="1:35" s="10" customFormat="1">
      <c r="A10" s="82"/>
      <c r="B10" s="78" t="s">
        <v>39</v>
      </c>
      <c r="C10" s="78"/>
      <c r="D10" s="29">
        <f t="shared" si="0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s="10" customFormat="1">
      <c r="A11" s="82"/>
      <c r="B11" s="78" t="s">
        <v>61</v>
      </c>
      <c r="C11" s="78"/>
      <c r="D11" s="29">
        <f t="shared" si="0"/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s="10" customFormat="1">
      <c r="A12" s="82"/>
      <c r="B12" s="78" t="s">
        <v>59</v>
      </c>
      <c r="C12" s="78"/>
      <c r="D12" s="29">
        <f t="shared" si="0"/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s="10" customFormat="1">
      <c r="A13" s="82"/>
      <c r="B13" s="78" t="s">
        <v>64</v>
      </c>
      <c r="C13" s="78"/>
      <c r="D13" s="29">
        <f t="shared" si="0"/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 t="s">
        <v>37</v>
      </c>
      <c r="O13" s="11" t="s">
        <v>22</v>
      </c>
      <c r="P13" s="11" t="s">
        <v>24</v>
      </c>
      <c r="Q13" s="11" t="s">
        <v>23</v>
      </c>
      <c r="R13" s="11"/>
      <c r="S13" s="11"/>
      <c r="T13" s="11"/>
      <c r="U13" s="76"/>
      <c r="V13" s="76"/>
      <c r="W13" s="76"/>
      <c r="X13" s="76"/>
      <c r="Y13" s="11"/>
      <c r="Z13" s="11"/>
      <c r="AA13" s="11"/>
      <c r="AB13" s="76"/>
      <c r="AC13" s="76"/>
      <c r="AD13" s="76"/>
      <c r="AE13" s="76"/>
      <c r="AF13" s="11"/>
      <c r="AG13" s="11"/>
      <c r="AH13" s="11"/>
      <c r="AI13" s="76"/>
    </row>
    <row r="14" spans="1:35" s="10" customFormat="1">
      <c r="A14" s="82"/>
      <c r="B14" s="78" t="s">
        <v>40</v>
      </c>
      <c r="C14" s="78"/>
      <c r="D14" s="29">
        <f t="shared" si="0"/>
        <v>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s">
        <v>8</v>
      </c>
      <c r="P14" s="11" t="s">
        <v>26</v>
      </c>
      <c r="Q14" s="11"/>
      <c r="R14" s="11"/>
      <c r="S14" s="11"/>
      <c r="T14" s="11"/>
      <c r="U14" s="76"/>
      <c r="V14" s="76"/>
      <c r="W14" s="76"/>
      <c r="X14" s="76"/>
      <c r="Y14" s="11"/>
      <c r="Z14" s="11"/>
      <c r="AA14" s="11"/>
      <c r="AB14" s="76"/>
      <c r="AC14" s="76"/>
      <c r="AD14" s="76"/>
      <c r="AE14" s="76"/>
      <c r="AF14" s="11"/>
      <c r="AG14" s="11"/>
      <c r="AH14" s="11"/>
      <c r="AI14" s="76"/>
    </row>
    <row r="15" spans="1:35" s="10" customFormat="1">
      <c r="A15" s="82"/>
      <c r="B15" s="78" t="s">
        <v>13</v>
      </c>
      <c r="C15" s="78"/>
      <c r="D15" s="29">
        <f t="shared" si="0"/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s="10" customFormat="1">
      <c r="A16" s="82"/>
      <c r="B16" s="78" t="s">
        <v>44</v>
      </c>
      <c r="C16" s="78"/>
      <c r="D16" s="29">
        <f t="shared" si="0"/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6" s="10" customFormat="1">
      <c r="A17" s="82"/>
      <c r="B17" s="78" t="s">
        <v>57</v>
      </c>
      <c r="C17" s="78"/>
      <c r="D17" s="29">
        <f t="shared" si="0"/>
        <v>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6" s="10" customFormat="1">
      <c r="A18" s="82"/>
      <c r="B18" s="78" t="s">
        <v>35</v>
      </c>
      <c r="C18" s="78"/>
      <c r="D18" s="29">
        <f t="shared" si="0"/>
        <v>32060</v>
      </c>
      <c r="E18" s="11">
        <v>553</v>
      </c>
      <c r="F18" s="11">
        <v>386</v>
      </c>
      <c r="G18" s="11">
        <v>77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>
        <v>3620</v>
      </c>
      <c r="U18" s="11">
        <v>2299</v>
      </c>
      <c r="V18" s="11">
        <v>1425</v>
      </c>
      <c r="W18" s="11">
        <v>2190</v>
      </c>
      <c r="X18" s="11">
        <v>3620</v>
      </c>
      <c r="Y18" s="11">
        <v>1683</v>
      </c>
      <c r="Z18" s="11">
        <v>1557</v>
      </c>
      <c r="AA18" s="11">
        <v>3900</v>
      </c>
      <c r="AB18" s="11">
        <v>3320</v>
      </c>
      <c r="AC18" s="11">
        <v>1749</v>
      </c>
      <c r="AD18" s="11">
        <v>1526</v>
      </c>
      <c r="AE18" s="11">
        <v>835</v>
      </c>
      <c r="AF18" s="11">
        <v>3320</v>
      </c>
      <c r="AG18" s="11">
        <v>1954</v>
      </c>
      <c r="AH18" s="11">
        <v>3006</v>
      </c>
      <c r="AI18" s="11">
        <v>3695</v>
      </c>
    </row>
    <row r="19" spans="1:36" s="10" customFormat="1">
      <c r="A19" s="82"/>
      <c r="B19" s="78" t="s">
        <v>10</v>
      </c>
      <c r="C19" s="78"/>
      <c r="D19" s="29">
        <f t="shared" si="0"/>
        <v>7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>
        <v>7</v>
      </c>
      <c r="AE19" s="11"/>
      <c r="AF19" s="11"/>
      <c r="AG19" s="11"/>
      <c r="AH19" s="11"/>
      <c r="AI19" s="11"/>
    </row>
    <row r="20" spans="1:36" s="10" customFormat="1">
      <c r="A20" s="82"/>
      <c r="B20" s="78" t="s">
        <v>15</v>
      </c>
      <c r="C20" s="78"/>
      <c r="D20" s="29">
        <f t="shared" si="0"/>
        <v>1183</v>
      </c>
      <c r="E20" s="11"/>
      <c r="F20" s="11">
        <v>5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>
        <v>140</v>
      </c>
      <c r="U20" s="11"/>
      <c r="V20" s="11"/>
      <c r="W20" s="11">
        <v>170</v>
      </c>
      <c r="X20" s="11">
        <v>140</v>
      </c>
      <c r="Y20" s="11"/>
      <c r="Z20" s="11"/>
      <c r="AA20" s="11">
        <v>295</v>
      </c>
      <c r="AB20" s="11">
        <v>178</v>
      </c>
      <c r="AC20" s="11"/>
      <c r="AD20" s="11">
        <v>55</v>
      </c>
      <c r="AE20" s="11">
        <v>22</v>
      </c>
      <c r="AF20" s="11">
        <v>178</v>
      </c>
      <c r="AG20" s="11"/>
      <c r="AH20" s="11">
        <v>75</v>
      </c>
      <c r="AI20" s="11">
        <v>385</v>
      </c>
    </row>
    <row r="21" spans="1:36" s="10" customFormat="1">
      <c r="A21" s="82"/>
      <c r="B21" s="78" t="s">
        <v>36</v>
      </c>
      <c r="C21" s="78"/>
      <c r="D21" s="29">
        <f t="shared" si="0"/>
        <v>370</v>
      </c>
      <c r="E21" s="11">
        <v>50</v>
      </c>
      <c r="F21" s="11">
        <v>15</v>
      </c>
      <c r="G21" s="11">
        <v>5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>
        <v>8</v>
      </c>
      <c r="U21" s="11">
        <v>50</v>
      </c>
      <c r="V21" s="11">
        <v>15</v>
      </c>
      <c r="W21" s="11">
        <v>18</v>
      </c>
      <c r="X21" s="11">
        <v>8</v>
      </c>
      <c r="Y21" s="11">
        <v>50</v>
      </c>
      <c r="Z21" s="11"/>
      <c r="AA21" s="11">
        <v>13</v>
      </c>
      <c r="AB21" s="11">
        <v>13</v>
      </c>
      <c r="AC21" s="11">
        <v>50</v>
      </c>
      <c r="AD21" s="11">
        <v>62</v>
      </c>
      <c r="AE21" s="11"/>
      <c r="AF21" s="11">
        <v>13</v>
      </c>
      <c r="AG21" s="11">
        <v>50</v>
      </c>
      <c r="AH21" s="11">
        <v>26</v>
      </c>
      <c r="AI21" s="11"/>
    </row>
    <row r="22" spans="1:36" s="10" customFormat="1">
      <c r="A22" s="82"/>
      <c r="B22" s="78" t="s">
        <v>58</v>
      </c>
      <c r="C22" s="78"/>
      <c r="D22" s="29">
        <f t="shared" si="0"/>
        <v>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83" t="s">
        <v>89</v>
      </c>
    </row>
    <row r="23" spans="1:36" s="10" customFormat="1">
      <c r="A23" s="81" t="s">
        <v>18</v>
      </c>
      <c r="B23" s="81"/>
      <c r="C23" s="81"/>
      <c r="D23" s="29">
        <f t="shared" si="0"/>
        <v>91651</v>
      </c>
      <c r="E23" s="12">
        <f t="shared" ref="E23:AH23" si="1">SUM(E6:E22)</f>
        <v>3182</v>
      </c>
      <c r="F23" s="29">
        <f t="shared" si="1"/>
        <v>2712</v>
      </c>
      <c r="G23" s="29">
        <f t="shared" si="1"/>
        <v>711</v>
      </c>
      <c r="H23" s="29">
        <f t="shared" si="1"/>
        <v>0</v>
      </c>
      <c r="I23" s="29">
        <f t="shared" si="1"/>
        <v>0</v>
      </c>
      <c r="J23" s="29">
        <f t="shared" si="1"/>
        <v>0</v>
      </c>
      <c r="K23" s="29">
        <f t="shared" si="1"/>
        <v>0</v>
      </c>
      <c r="L23" s="29">
        <f t="shared" si="1"/>
        <v>0</v>
      </c>
      <c r="M23" s="29">
        <f t="shared" si="1"/>
        <v>0</v>
      </c>
      <c r="N23" s="29">
        <f t="shared" si="1"/>
        <v>0</v>
      </c>
      <c r="O23" s="29">
        <f t="shared" si="1"/>
        <v>0</v>
      </c>
      <c r="P23" s="29">
        <f t="shared" si="1"/>
        <v>0</v>
      </c>
      <c r="Q23" s="29">
        <f t="shared" si="1"/>
        <v>0</v>
      </c>
      <c r="R23" s="29">
        <f t="shared" si="1"/>
        <v>220</v>
      </c>
      <c r="S23" s="29">
        <f t="shared" si="1"/>
        <v>713</v>
      </c>
      <c r="T23" s="29">
        <f t="shared" si="1"/>
        <v>8848</v>
      </c>
      <c r="U23" s="29">
        <f t="shared" si="1"/>
        <v>6236</v>
      </c>
      <c r="V23" s="29">
        <f t="shared" si="1"/>
        <v>4399</v>
      </c>
      <c r="W23" s="29">
        <f t="shared" si="1"/>
        <v>4721</v>
      </c>
      <c r="X23" s="29">
        <f t="shared" si="1"/>
        <v>10138</v>
      </c>
      <c r="Y23" s="29">
        <f t="shared" si="1"/>
        <v>5265</v>
      </c>
      <c r="Z23" s="29">
        <f t="shared" si="1"/>
        <v>4214</v>
      </c>
      <c r="AA23" s="29">
        <f t="shared" si="1"/>
        <v>9681</v>
      </c>
      <c r="AB23" s="29">
        <f t="shared" si="1"/>
        <v>9281</v>
      </c>
      <c r="AC23" s="13">
        <f t="shared" si="1"/>
        <v>5870</v>
      </c>
      <c r="AD23" s="29">
        <f t="shared" si="1"/>
        <v>4479</v>
      </c>
      <c r="AE23" s="29">
        <f t="shared" si="1"/>
        <v>1700</v>
      </c>
      <c r="AF23" s="29">
        <f t="shared" si="1"/>
        <v>9281</v>
      </c>
      <c r="AG23" s="29">
        <f t="shared" si="1"/>
        <v>5393</v>
      </c>
      <c r="AH23" s="29">
        <f t="shared" si="1"/>
        <v>6672</v>
      </c>
      <c r="AJ23" s="84">
        <f>D23/31</f>
        <v>2956.483870967742</v>
      </c>
    </row>
    <row r="24" spans="1:36" ht="27">
      <c r="A24" s="82" t="s">
        <v>2</v>
      </c>
      <c r="B24" s="82" t="s">
        <v>21</v>
      </c>
      <c r="C24" s="27" t="s">
        <v>55</v>
      </c>
      <c r="D24" s="26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6" ht="40.5">
      <c r="A25" s="82"/>
      <c r="B25" s="82"/>
      <c r="C25" s="27" t="s">
        <v>0</v>
      </c>
      <c r="D25" s="26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6" ht="27">
      <c r="A26" s="82"/>
      <c r="B26" s="82"/>
      <c r="C26" s="27" t="s">
        <v>62</v>
      </c>
      <c r="D26" s="26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6" ht="27">
      <c r="A27" s="82"/>
      <c r="B27" s="82"/>
      <c r="C27" s="27" t="s">
        <v>73</v>
      </c>
      <c r="D27" s="26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6" ht="27">
      <c r="A28" s="82"/>
      <c r="B28" s="82"/>
      <c r="C28" s="27" t="s">
        <v>49</v>
      </c>
      <c r="D28" s="26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6" ht="27">
      <c r="A29" s="82"/>
      <c r="B29" s="82"/>
      <c r="C29" s="27" t="s">
        <v>47</v>
      </c>
      <c r="D29" s="26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6" ht="27">
      <c r="A30" s="82"/>
      <c r="B30" s="82"/>
      <c r="C30" s="27" t="s">
        <v>66</v>
      </c>
      <c r="D30" s="26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6" ht="40.5">
      <c r="A31" s="82"/>
      <c r="B31" s="82"/>
      <c r="C31" s="27" t="s">
        <v>50</v>
      </c>
      <c r="D31" s="26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6">
      <c r="A32" s="82"/>
      <c r="B32" s="82"/>
      <c r="C32" s="27" t="s">
        <v>30</v>
      </c>
      <c r="D32" s="26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27">
      <c r="A33" s="82"/>
      <c r="B33" s="82"/>
      <c r="C33" s="27" t="s">
        <v>54</v>
      </c>
      <c r="D33" s="26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40.5">
      <c r="A34" s="82"/>
      <c r="B34" s="82"/>
      <c r="C34" s="27" t="s">
        <v>4</v>
      </c>
      <c r="D34" s="26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27">
      <c r="A35" s="82"/>
      <c r="B35" s="82" t="s">
        <v>19</v>
      </c>
      <c r="C35" s="27" t="s">
        <v>67</v>
      </c>
      <c r="D35" s="26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27">
      <c r="A36" s="82"/>
      <c r="B36" s="82"/>
      <c r="C36" s="27" t="s">
        <v>46</v>
      </c>
      <c r="D36" s="26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82"/>
      <c r="B37" s="82"/>
      <c r="C37" s="27" t="s">
        <v>29</v>
      </c>
      <c r="D37" s="26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>
      <c r="A38" s="82"/>
      <c r="B38" s="82"/>
      <c r="C38" s="27" t="s">
        <v>74</v>
      </c>
      <c r="D38" s="26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>
      <c r="A39" s="82"/>
      <c r="B39" s="82"/>
      <c r="C39" s="27" t="s">
        <v>27</v>
      </c>
      <c r="D39" s="26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40.5">
      <c r="A40" s="82"/>
      <c r="B40" s="82" t="s">
        <v>43</v>
      </c>
      <c r="C40" s="27" t="s">
        <v>48</v>
      </c>
      <c r="D40" s="26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27">
      <c r="A41" s="82"/>
      <c r="B41" s="82"/>
      <c r="C41" s="27" t="s">
        <v>75</v>
      </c>
      <c r="D41" s="26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27">
      <c r="A42" s="82"/>
      <c r="B42" s="82"/>
      <c r="C42" s="27" t="s">
        <v>56</v>
      </c>
      <c r="D42" s="26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27">
      <c r="A43" s="82"/>
      <c r="B43" s="82"/>
      <c r="C43" s="27" t="s">
        <v>68</v>
      </c>
      <c r="D43" s="26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40.5">
      <c r="A44" s="82"/>
      <c r="B44" s="82"/>
      <c r="C44" s="27" t="s">
        <v>70</v>
      </c>
      <c r="D44" s="26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27">
      <c r="A45" s="82"/>
      <c r="B45" s="82"/>
      <c r="C45" s="27" t="s">
        <v>51</v>
      </c>
      <c r="D45" s="26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40.5">
      <c r="A46" s="82"/>
      <c r="B46" s="82" t="s">
        <v>16</v>
      </c>
      <c r="C46" s="27" t="s">
        <v>72</v>
      </c>
      <c r="D46" s="26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27">
      <c r="A47" s="82"/>
      <c r="B47" s="82"/>
      <c r="C47" s="27" t="s">
        <v>60</v>
      </c>
      <c r="D47" s="26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>
      <c r="A48" s="79" t="s">
        <v>18</v>
      </c>
      <c r="B48" s="79"/>
      <c r="C48" s="79"/>
      <c r="D48" s="26">
        <f t="shared" si="0"/>
        <v>0</v>
      </c>
      <c r="E48" s="26">
        <f t="shared" ref="E48:AH48" si="2">SUM(E31:E47)</f>
        <v>0</v>
      </c>
      <c r="F48" s="26">
        <f t="shared" si="2"/>
        <v>0</v>
      </c>
      <c r="G48" s="26">
        <f t="shared" si="2"/>
        <v>0</v>
      </c>
      <c r="H48" s="26">
        <f t="shared" si="2"/>
        <v>0</v>
      </c>
      <c r="I48" s="26">
        <f t="shared" si="2"/>
        <v>0</v>
      </c>
      <c r="J48" s="26">
        <f t="shared" si="2"/>
        <v>0</v>
      </c>
      <c r="K48" s="26">
        <f t="shared" si="2"/>
        <v>0</v>
      </c>
      <c r="L48" s="26">
        <f t="shared" si="2"/>
        <v>0</v>
      </c>
      <c r="M48" s="26">
        <f t="shared" si="2"/>
        <v>0</v>
      </c>
      <c r="N48" s="26">
        <f t="shared" si="2"/>
        <v>0</v>
      </c>
      <c r="O48" s="26">
        <f t="shared" si="2"/>
        <v>0</v>
      </c>
      <c r="P48" s="26">
        <f t="shared" si="2"/>
        <v>0</v>
      </c>
      <c r="Q48" s="26">
        <f t="shared" si="2"/>
        <v>0</v>
      </c>
      <c r="R48" s="26">
        <f t="shared" si="2"/>
        <v>0</v>
      </c>
      <c r="S48" s="26">
        <f t="shared" si="2"/>
        <v>0</v>
      </c>
      <c r="T48" s="26">
        <f t="shared" si="2"/>
        <v>0</v>
      </c>
      <c r="U48" s="26">
        <f t="shared" si="2"/>
        <v>0</v>
      </c>
      <c r="V48" s="26">
        <f t="shared" si="2"/>
        <v>0</v>
      </c>
      <c r="W48" s="26">
        <f t="shared" si="2"/>
        <v>0</v>
      </c>
      <c r="X48" s="26">
        <f t="shared" si="2"/>
        <v>0</v>
      </c>
      <c r="Y48" s="26">
        <f t="shared" si="2"/>
        <v>0</v>
      </c>
      <c r="Z48" s="26">
        <f t="shared" si="2"/>
        <v>0</v>
      </c>
      <c r="AA48" s="26">
        <f t="shared" si="2"/>
        <v>0</v>
      </c>
      <c r="AB48" s="26">
        <f t="shared" si="2"/>
        <v>0</v>
      </c>
      <c r="AC48" s="26">
        <f t="shared" si="2"/>
        <v>0</v>
      </c>
      <c r="AD48" s="26">
        <f t="shared" si="2"/>
        <v>0</v>
      </c>
      <c r="AE48" s="26">
        <f t="shared" si="2"/>
        <v>0</v>
      </c>
      <c r="AF48" s="26">
        <f t="shared" si="2"/>
        <v>0</v>
      </c>
      <c r="AG48" s="26">
        <f t="shared" si="2"/>
        <v>0</v>
      </c>
      <c r="AH48" s="26">
        <f t="shared" si="2"/>
        <v>0</v>
      </c>
    </row>
    <row r="49" spans="1:35">
      <c r="A49" s="80" t="s">
        <v>25</v>
      </c>
      <c r="B49" s="80"/>
      <c r="C49" s="80"/>
      <c r="D49" s="28">
        <f t="shared" si="0"/>
        <v>91651</v>
      </c>
      <c r="E49" s="28">
        <f t="shared" ref="E49:AH49" si="3">SUM(E23,E48)</f>
        <v>3182</v>
      </c>
      <c r="F49" s="28">
        <f t="shared" si="3"/>
        <v>2712</v>
      </c>
      <c r="G49" s="28">
        <f t="shared" si="3"/>
        <v>711</v>
      </c>
      <c r="H49" s="28">
        <f t="shared" si="3"/>
        <v>0</v>
      </c>
      <c r="I49" s="28">
        <f t="shared" si="3"/>
        <v>0</v>
      </c>
      <c r="J49" s="28">
        <f t="shared" si="3"/>
        <v>0</v>
      </c>
      <c r="K49" s="28">
        <f t="shared" si="3"/>
        <v>0</v>
      </c>
      <c r="L49" s="28">
        <f t="shared" si="3"/>
        <v>0</v>
      </c>
      <c r="M49" s="28">
        <f t="shared" si="3"/>
        <v>0</v>
      </c>
      <c r="N49" s="28">
        <f t="shared" si="3"/>
        <v>0</v>
      </c>
      <c r="O49" s="28">
        <f t="shared" si="3"/>
        <v>0</v>
      </c>
      <c r="P49" s="28">
        <f t="shared" si="3"/>
        <v>0</v>
      </c>
      <c r="Q49" s="28">
        <f t="shared" si="3"/>
        <v>0</v>
      </c>
      <c r="R49" s="28">
        <f t="shared" si="3"/>
        <v>220</v>
      </c>
      <c r="S49" s="28">
        <f t="shared" si="3"/>
        <v>713</v>
      </c>
      <c r="T49" s="28">
        <f t="shared" si="3"/>
        <v>8848</v>
      </c>
      <c r="U49" s="28">
        <f t="shared" si="3"/>
        <v>6236</v>
      </c>
      <c r="V49" s="28">
        <f t="shared" si="3"/>
        <v>4399</v>
      </c>
      <c r="W49" s="28">
        <f t="shared" si="3"/>
        <v>4721</v>
      </c>
      <c r="X49" s="28">
        <f t="shared" si="3"/>
        <v>10138</v>
      </c>
      <c r="Y49" s="28">
        <f t="shared" si="3"/>
        <v>5265</v>
      </c>
      <c r="Z49" s="28">
        <f t="shared" si="3"/>
        <v>4214</v>
      </c>
      <c r="AA49" s="28">
        <f t="shared" si="3"/>
        <v>9681</v>
      </c>
      <c r="AB49" s="28">
        <f t="shared" si="3"/>
        <v>9281</v>
      </c>
      <c r="AC49" s="28">
        <f t="shared" si="3"/>
        <v>5870</v>
      </c>
      <c r="AD49" s="28">
        <f t="shared" si="3"/>
        <v>4479</v>
      </c>
      <c r="AE49" s="28">
        <f t="shared" si="3"/>
        <v>1700</v>
      </c>
      <c r="AF49" s="28">
        <f t="shared" si="3"/>
        <v>9281</v>
      </c>
      <c r="AG49" s="28">
        <f t="shared" si="3"/>
        <v>5393</v>
      </c>
      <c r="AH49" s="28">
        <f t="shared" si="3"/>
        <v>6672</v>
      </c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</sheetData>
  <mergeCells count="30"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0"/>
  <sheetViews>
    <sheetView zoomScaleNormal="100" zoomScaleSheetLayoutView="75" workbookViewId="0">
      <pane xSplit="4" ySplit="4" topLeftCell="O5" activePane="bottomRight" state="frozen"/>
      <selection pane="topRight"/>
      <selection pane="bottomLeft"/>
      <selection pane="bottomRight" activeCell="AJ22" sqref="AJ22:AJ23"/>
    </sheetView>
  </sheetViews>
  <sheetFormatPr defaultColWidth="9" defaultRowHeight="16.5"/>
  <cols>
    <col min="1" max="4" width="9" style="1"/>
    <col min="5" max="35" width="9" style="1" bestFit="1" customWidth="1"/>
    <col min="36" max="16384" width="9" style="1"/>
  </cols>
  <sheetData>
    <row r="1" spans="1:35" ht="25.5">
      <c r="A1" s="2"/>
      <c r="B1" s="3"/>
      <c r="C1" s="3"/>
      <c r="D1" s="2"/>
      <c r="E1" s="2"/>
      <c r="F1" s="4"/>
      <c r="G1" s="3" t="s">
        <v>87</v>
      </c>
      <c r="H1" s="3"/>
      <c r="I1" s="3"/>
      <c r="J1" s="2"/>
      <c r="K1" s="2"/>
      <c r="L1" s="2"/>
      <c r="M1" s="2"/>
      <c r="N1" s="2" t="s">
        <v>17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6.5" customHeight="1">
      <c r="A3" s="79" t="s">
        <v>6</v>
      </c>
      <c r="B3" s="79"/>
      <c r="C3" s="79"/>
      <c r="D3" s="79" t="s">
        <v>32</v>
      </c>
      <c r="E3" s="60">
        <v>1</v>
      </c>
      <c r="F3" s="60">
        <v>2</v>
      </c>
      <c r="G3" s="60">
        <v>3</v>
      </c>
      <c r="H3" s="60">
        <v>4</v>
      </c>
      <c r="I3" s="60">
        <v>5</v>
      </c>
      <c r="J3" s="60">
        <v>6</v>
      </c>
      <c r="K3" s="60">
        <v>7</v>
      </c>
      <c r="L3" s="60">
        <v>8</v>
      </c>
      <c r="M3" s="60">
        <v>9</v>
      </c>
      <c r="N3" s="60">
        <v>10</v>
      </c>
      <c r="O3" s="60">
        <v>11</v>
      </c>
      <c r="P3" s="60">
        <v>12</v>
      </c>
      <c r="Q3" s="60">
        <v>13</v>
      </c>
      <c r="R3" s="60">
        <v>14</v>
      </c>
      <c r="S3" s="60">
        <v>15</v>
      </c>
      <c r="T3" s="60">
        <v>16</v>
      </c>
      <c r="U3" s="60">
        <v>17</v>
      </c>
      <c r="V3" s="60">
        <v>18</v>
      </c>
      <c r="W3" s="60">
        <v>19</v>
      </c>
      <c r="X3" s="60">
        <v>20</v>
      </c>
      <c r="Y3" s="60">
        <v>21</v>
      </c>
      <c r="Z3" s="60">
        <v>22</v>
      </c>
      <c r="AA3" s="60">
        <v>23</v>
      </c>
      <c r="AB3" s="60">
        <v>24</v>
      </c>
      <c r="AC3" s="60">
        <v>25</v>
      </c>
      <c r="AD3" s="60">
        <v>26</v>
      </c>
      <c r="AE3" s="60">
        <v>27</v>
      </c>
      <c r="AF3" s="60">
        <v>28</v>
      </c>
      <c r="AG3" s="60">
        <v>29</v>
      </c>
      <c r="AH3" s="60">
        <v>30</v>
      </c>
      <c r="AI3" s="60"/>
    </row>
    <row r="4" spans="1:35" ht="16.5" customHeight="1">
      <c r="A4" s="79" t="s">
        <v>3</v>
      </c>
      <c r="B4" s="79"/>
      <c r="C4" s="79"/>
      <c r="D4" s="79"/>
      <c r="E4" s="16" t="s">
        <v>45</v>
      </c>
      <c r="F4" s="16" t="s">
        <v>14</v>
      </c>
      <c r="G4" s="16" t="s">
        <v>34</v>
      </c>
      <c r="H4" s="16" t="s">
        <v>38</v>
      </c>
      <c r="I4" s="16" t="s">
        <v>42</v>
      </c>
      <c r="J4" s="16" t="s">
        <v>31</v>
      </c>
      <c r="K4" s="16" t="s">
        <v>41</v>
      </c>
      <c r="L4" s="16" t="s">
        <v>45</v>
      </c>
      <c r="M4" s="16" t="s">
        <v>14</v>
      </c>
      <c r="N4" s="16" t="s">
        <v>34</v>
      </c>
      <c r="O4" s="16" t="s">
        <v>38</v>
      </c>
      <c r="P4" s="16" t="s">
        <v>42</v>
      </c>
      <c r="Q4" s="16" t="s">
        <v>31</v>
      </c>
      <c r="R4" s="16" t="s">
        <v>41</v>
      </c>
      <c r="S4" s="16" t="s">
        <v>45</v>
      </c>
      <c r="T4" s="16" t="s">
        <v>14</v>
      </c>
      <c r="U4" s="16" t="s">
        <v>34</v>
      </c>
      <c r="V4" s="16" t="s">
        <v>38</v>
      </c>
      <c r="W4" s="16" t="s">
        <v>42</v>
      </c>
      <c r="X4" s="16" t="s">
        <v>31</v>
      </c>
      <c r="Y4" s="16" t="s">
        <v>41</v>
      </c>
      <c r="Z4" s="16" t="s">
        <v>45</v>
      </c>
      <c r="AA4" s="16" t="s">
        <v>14</v>
      </c>
      <c r="AB4" s="16" t="s">
        <v>34</v>
      </c>
      <c r="AC4" s="16" t="s">
        <v>38</v>
      </c>
      <c r="AD4" s="16" t="s">
        <v>42</v>
      </c>
      <c r="AE4" s="16" t="s">
        <v>31</v>
      </c>
      <c r="AF4" s="16" t="s">
        <v>41</v>
      </c>
      <c r="AG4" s="16" t="s">
        <v>45</v>
      </c>
      <c r="AH4" s="16" t="s">
        <v>14</v>
      </c>
      <c r="AI4" s="16"/>
    </row>
    <row r="5" spans="1:35">
      <c r="A5" s="82" t="s">
        <v>63</v>
      </c>
      <c r="B5" s="82" t="s">
        <v>65</v>
      </c>
      <c r="C5" s="82"/>
      <c r="D5" s="6"/>
      <c r="E5" s="7" t="s">
        <v>12</v>
      </c>
      <c r="F5" s="7" t="s">
        <v>12</v>
      </c>
      <c r="G5" s="7" t="s">
        <v>33</v>
      </c>
      <c r="H5" s="7" t="s">
        <v>33</v>
      </c>
      <c r="I5" s="7" t="s">
        <v>33</v>
      </c>
      <c r="J5" s="7" t="s">
        <v>12</v>
      </c>
      <c r="K5" s="7" t="s">
        <v>12</v>
      </c>
      <c r="L5" s="7" t="s">
        <v>76</v>
      </c>
      <c r="M5" s="7" t="s">
        <v>12</v>
      </c>
      <c r="N5" s="7" t="s">
        <v>33</v>
      </c>
      <c r="O5" s="7" t="s">
        <v>12</v>
      </c>
      <c r="P5" s="7" t="s">
        <v>12</v>
      </c>
      <c r="Q5" s="7" t="s">
        <v>33</v>
      </c>
      <c r="R5" s="7" t="s">
        <v>33</v>
      </c>
      <c r="S5" s="7" t="s">
        <v>33</v>
      </c>
      <c r="T5" s="7" t="s">
        <v>33</v>
      </c>
      <c r="U5" s="7" t="s">
        <v>33</v>
      </c>
      <c r="V5" s="7" t="s">
        <v>33</v>
      </c>
      <c r="W5" s="7" t="s">
        <v>33</v>
      </c>
      <c r="X5" s="7" t="s">
        <v>33</v>
      </c>
      <c r="Y5" s="7" t="s">
        <v>33</v>
      </c>
      <c r="Z5" s="7" t="s">
        <v>33</v>
      </c>
      <c r="AA5" s="7" t="s">
        <v>33</v>
      </c>
      <c r="AB5" s="7" t="s">
        <v>33</v>
      </c>
      <c r="AC5" s="7" t="s">
        <v>33</v>
      </c>
      <c r="AD5" s="7" t="s">
        <v>33</v>
      </c>
      <c r="AE5" s="7" t="s">
        <v>33</v>
      </c>
      <c r="AF5" s="7" t="s">
        <v>33</v>
      </c>
      <c r="AG5" s="7" t="s">
        <v>33</v>
      </c>
      <c r="AH5" s="7" t="s">
        <v>33</v>
      </c>
      <c r="AI5" s="7"/>
    </row>
    <row r="6" spans="1:35" s="10" customFormat="1" ht="16.5" customHeight="1">
      <c r="A6" s="82"/>
      <c r="B6" s="78" t="s">
        <v>7</v>
      </c>
      <c r="C6" s="78"/>
      <c r="D6" s="62">
        <f t="shared" ref="D6:D49" si="0">SUM(E6:AF6)</f>
        <v>4050</v>
      </c>
      <c r="E6" s="11"/>
      <c r="F6" s="11">
        <v>354</v>
      </c>
      <c r="G6" s="11"/>
      <c r="H6" s="11">
        <v>100</v>
      </c>
      <c r="I6" s="11"/>
      <c r="J6" s="11">
        <v>400</v>
      </c>
      <c r="K6" s="11"/>
      <c r="L6" s="11">
        <v>60</v>
      </c>
      <c r="M6" s="11"/>
      <c r="N6" s="11">
        <v>269</v>
      </c>
      <c r="O6" s="11"/>
      <c r="P6" s="11">
        <v>295</v>
      </c>
      <c r="Q6" s="11"/>
      <c r="R6" s="11">
        <v>397</v>
      </c>
      <c r="S6" s="11"/>
      <c r="T6" s="11">
        <v>100</v>
      </c>
      <c r="U6" s="11"/>
      <c r="V6" s="11">
        <v>380</v>
      </c>
      <c r="W6" s="11"/>
      <c r="X6" s="11">
        <v>200</v>
      </c>
      <c r="Y6" s="11"/>
      <c r="Z6" s="11">
        <v>425</v>
      </c>
      <c r="AA6" s="11"/>
      <c r="AB6" s="11">
        <v>555</v>
      </c>
      <c r="AC6" s="11"/>
      <c r="AD6" s="11">
        <v>425</v>
      </c>
      <c r="AE6" s="11"/>
      <c r="AF6" s="11">
        <v>90</v>
      </c>
      <c r="AG6" s="11"/>
      <c r="AH6" s="11">
        <v>860</v>
      </c>
      <c r="AI6" s="11"/>
    </row>
    <row r="7" spans="1:35" s="10" customFormat="1" ht="16.5" customHeight="1">
      <c r="A7" s="82"/>
      <c r="B7" s="78" t="s">
        <v>5</v>
      </c>
      <c r="C7" s="78"/>
      <c r="D7" s="62">
        <f t="shared" si="0"/>
        <v>30827</v>
      </c>
      <c r="E7" s="11">
        <v>1380</v>
      </c>
      <c r="F7" s="11">
        <v>684</v>
      </c>
      <c r="G7" s="11">
        <v>280</v>
      </c>
      <c r="H7" s="11">
        <v>807</v>
      </c>
      <c r="I7" s="11">
        <v>2320</v>
      </c>
      <c r="J7" s="11">
        <v>828</v>
      </c>
      <c r="K7" s="11">
        <v>80</v>
      </c>
      <c r="L7" s="11">
        <v>809</v>
      </c>
      <c r="M7" s="11">
        <v>1220</v>
      </c>
      <c r="N7" s="11">
        <v>757</v>
      </c>
      <c r="O7" s="11">
        <v>880</v>
      </c>
      <c r="P7" s="11">
        <v>1050</v>
      </c>
      <c r="Q7" s="11">
        <v>2000</v>
      </c>
      <c r="R7" s="11">
        <v>941</v>
      </c>
      <c r="S7" s="11">
        <v>1420</v>
      </c>
      <c r="T7" s="11">
        <v>1115</v>
      </c>
      <c r="U7" s="11">
        <v>1300</v>
      </c>
      <c r="V7" s="11">
        <v>886</v>
      </c>
      <c r="W7" s="11">
        <v>1330</v>
      </c>
      <c r="X7" s="11">
        <v>2490</v>
      </c>
      <c r="Y7" s="11">
        <v>840</v>
      </c>
      <c r="Z7" s="11">
        <v>855</v>
      </c>
      <c r="AA7" s="11">
        <v>940</v>
      </c>
      <c r="AB7" s="11">
        <v>1390</v>
      </c>
      <c r="AC7" s="11">
        <v>920</v>
      </c>
      <c r="AD7" s="11">
        <v>855</v>
      </c>
      <c r="AE7" s="11">
        <v>1660</v>
      </c>
      <c r="AF7" s="11">
        <v>790</v>
      </c>
      <c r="AG7" s="11">
        <v>870</v>
      </c>
      <c r="AH7" s="11">
        <v>1933</v>
      </c>
      <c r="AI7" s="11"/>
    </row>
    <row r="8" spans="1:35" s="10" customFormat="1" ht="16.5" customHeight="1">
      <c r="A8" s="82"/>
      <c r="B8" s="78" t="s">
        <v>1</v>
      </c>
      <c r="C8" s="78"/>
      <c r="D8" s="62">
        <f t="shared" si="0"/>
        <v>44935</v>
      </c>
      <c r="E8" s="11">
        <v>1535</v>
      </c>
      <c r="F8" s="11">
        <v>290</v>
      </c>
      <c r="G8" s="11">
        <v>1287</v>
      </c>
      <c r="H8" s="11">
        <v>1820</v>
      </c>
      <c r="I8" s="11">
        <v>4460</v>
      </c>
      <c r="J8" s="11">
        <v>540</v>
      </c>
      <c r="K8" s="11">
        <v>425</v>
      </c>
      <c r="L8" s="11">
        <v>800</v>
      </c>
      <c r="M8" s="11">
        <v>1475</v>
      </c>
      <c r="N8" s="11">
        <v>3130</v>
      </c>
      <c r="O8" s="11">
        <v>895</v>
      </c>
      <c r="P8" s="11">
        <v>1240</v>
      </c>
      <c r="Q8" s="11">
        <v>3550</v>
      </c>
      <c r="R8" s="11">
        <v>1460</v>
      </c>
      <c r="S8" s="11">
        <v>1372</v>
      </c>
      <c r="T8" s="11">
        <v>1150</v>
      </c>
      <c r="U8" s="11">
        <v>1000</v>
      </c>
      <c r="V8" s="11">
        <v>1420</v>
      </c>
      <c r="W8" s="11">
        <v>2523</v>
      </c>
      <c r="X8" s="11">
        <v>2180</v>
      </c>
      <c r="Y8" s="11">
        <v>850</v>
      </c>
      <c r="Z8" s="11">
        <v>1420</v>
      </c>
      <c r="AA8" s="11">
        <v>1309</v>
      </c>
      <c r="AB8" s="11">
        <v>1760</v>
      </c>
      <c r="AC8" s="11">
        <v>1360</v>
      </c>
      <c r="AD8" s="11">
        <v>1400</v>
      </c>
      <c r="AE8" s="11">
        <v>2354</v>
      </c>
      <c r="AF8" s="11">
        <v>1930</v>
      </c>
      <c r="AG8" s="11">
        <v>1830</v>
      </c>
      <c r="AH8" s="11">
        <v>1700</v>
      </c>
      <c r="AI8" s="11"/>
    </row>
    <row r="9" spans="1:35" s="10" customFormat="1">
      <c r="A9" s="82"/>
      <c r="B9" s="78" t="s">
        <v>53</v>
      </c>
      <c r="C9" s="78"/>
      <c r="D9" s="62">
        <f t="shared" si="0"/>
        <v>41722</v>
      </c>
      <c r="E9" s="11">
        <v>689</v>
      </c>
      <c r="F9" s="11">
        <v>818</v>
      </c>
      <c r="G9" s="11">
        <v>676</v>
      </c>
      <c r="H9" s="11">
        <v>936</v>
      </c>
      <c r="I9" s="11">
        <v>3088</v>
      </c>
      <c r="J9" s="11">
        <v>974</v>
      </c>
      <c r="K9" s="11">
        <v>280</v>
      </c>
      <c r="L9" s="11">
        <v>831</v>
      </c>
      <c r="M9" s="11">
        <v>1935</v>
      </c>
      <c r="N9" s="11">
        <v>3088</v>
      </c>
      <c r="O9" s="11">
        <v>686</v>
      </c>
      <c r="P9" s="11">
        <v>879</v>
      </c>
      <c r="Q9" s="11">
        <v>3185</v>
      </c>
      <c r="R9" s="11">
        <v>2249</v>
      </c>
      <c r="S9" s="11">
        <v>1154</v>
      </c>
      <c r="T9" s="11">
        <v>1134</v>
      </c>
      <c r="U9" s="11">
        <v>1485</v>
      </c>
      <c r="V9" s="11">
        <v>2172</v>
      </c>
      <c r="W9" s="11">
        <v>1692</v>
      </c>
      <c r="X9" s="11">
        <v>1915</v>
      </c>
      <c r="Y9" s="11">
        <v>1125</v>
      </c>
      <c r="Z9" s="11">
        <v>2128</v>
      </c>
      <c r="AA9" s="11">
        <v>1071</v>
      </c>
      <c r="AB9" s="11">
        <v>1434</v>
      </c>
      <c r="AC9" s="11">
        <v>1365</v>
      </c>
      <c r="AD9" s="11">
        <v>2068</v>
      </c>
      <c r="AE9" s="11">
        <v>1470</v>
      </c>
      <c r="AF9" s="11">
        <v>1195</v>
      </c>
      <c r="AG9" s="11">
        <v>1475</v>
      </c>
      <c r="AH9" s="11">
        <v>3449</v>
      </c>
      <c r="AI9" s="11"/>
    </row>
    <row r="10" spans="1:35" s="10" customFormat="1">
      <c r="A10" s="82"/>
      <c r="B10" s="78" t="s">
        <v>39</v>
      </c>
      <c r="C10" s="78"/>
      <c r="D10" s="62">
        <f t="shared" si="0"/>
        <v>8</v>
      </c>
      <c r="E10" s="11"/>
      <c r="F10" s="11"/>
      <c r="G10" s="11"/>
      <c r="H10" s="11"/>
      <c r="I10" s="11"/>
      <c r="J10" s="11"/>
      <c r="K10" s="11">
        <v>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s="10" customFormat="1">
      <c r="A11" s="82"/>
      <c r="B11" s="78" t="s">
        <v>61</v>
      </c>
      <c r="C11" s="78"/>
      <c r="D11" s="62">
        <f t="shared" si="0"/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s="10" customFormat="1">
      <c r="A12" s="82"/>
      <c r="B12" s="78" t="s">
        <v>59</v>
      </c>
      <c r="C12" s="78"/>
      <c r="D12" s="62">
        <f t="shared" si="0"/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s="10" customFormat="1" ht="16.5" customHeight="1">
      <c r="A13" s="82"/>
      <c r="B13" s="78" t="s">
        <v>64</v>
      </c>
      <c r="C13" s="78"/>
      <c r="D13" s="62">
        <f t="shared" si="0"/>
        <v>0</v>
      </c>
      <c r="E13" s="76"/>
      <c r="F13" s="76"/>
      <c r="G13" s="76"/>
      <c r="H13" s="11"/>
      <c r="I13" s="11"/>
      <c r="J13" s="11"/>
      <c r="K13" s="76"/>
      <c r="L13" s="76"/>
      <c r="M13" s="76"/>
      <c r="N13" s="76"/>
      <c r="O13" s="11"/>
      <c r="P13" s="11"/>
      <c r="Q13" s="11"/>
      <c r="R13" s="76"/>
      <c r="S13" s="76"/>
      <c r="T13" s="76"/>
      <c r="U13" s="76"/>
      <c r="V13" s="11"/>
      <c r="W13" s="11"/>
      <c r="X13" s="11"/>
      <c r="Y13" s="76"/>
      <c r="Z13" s="76"/>
      <c r="AA13" s="76"/>
      <c r="AB13" s="76"/>
      <c r="AC13" s="11"/>
      <c r="AD13" s="11"/>
      <c r="AE13" s="11"/>
      <c r="AF13" s="76"/>
      <c r="AG13" s="76"/>
      <c r="AH13" s="76"/>
      <c r="AI13" s="11"/>
    </row>
    <row r="14" spans="1:35" s="10" customFormat="1">
      <c r="A14" s="82"/>
      <c r="B14" s="78" t="s">
        <v>40</v>
      </c>
      <c r="C14" s="78"/>
      <c r="D14" s="62">
        <f t="shared" si="0"/>
        <v>0</v>
      </c>
      <c r="E14" s="76"/>
      <c r="F14" s="76"/>
      <c r="G14" s="76"/>
      <c r="H14" s="11"/>
      <c r="I14" s="11"/>
      <c r="J14" s="11"/>
      <c r="K14" s="76"/>
      <c r="L14" s="76"/>
      <c r="M14" s="76"/>
      <c r="N14" s="76"/>
      <c r="O14" s="11"/>
      <c r="P14" s="11"/>
      <c r="Q14" s="11"/>
      <c r="R14" s="76"/>
      <c r="S14" s="76"/>
      <c r="T14" s="76"/>
      <c r="U14" s="76"/>
      <c r="V14" s="11"/>
      <c r="W14" s="11"/>
      <c r="X14" s="11"/>
      <c r="Y14" s="76"/>
      <c r="Z14" s="76"/>
      <c r="AA14" s="76"/>
      <c r="AB14" s="76"/>
      <c r="AC14" s="11"/>
      <c r="AD14" s="11"/>
      <c r="AE14" s="11"/>
      <c r="AF14" s="76"/>
      <c r="AG14" s="76"/>
      <c r="AH14" s="76"/>
      <c r="AI14" s="11"/>
    </row>
    <row r="15" spans="1:35" s="10" customFormat="1">
      <c r="A15" s="82"/>
      <c r="B15" s="78" t="s">
        <v>13</v>
      </c>
      <c r="C15" s="78"/>
      <c r="D15" s="62">
        <f t="shared" si="0"/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s="10" customFormat="1">
      <c r="A16" s="82"/>
      <c r="B16" s="78" t="s">
        <v>44</v>
      </c>
      <c r="C16" s="78"/>
      <c r="D16" s="62">
        <f t="shared" si="0"/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6" s="10" customFormat="1">
      <c r="A17" s="82"/>
      <c r="B17" s="78" t="s">
        <v>57</v>
      </c>
      <c r="C17" s="78"/>
      <c r="D17" s="62">
        <f t="shared" si="0"/>
        <v>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6" s="10" customFormat="1">
      <c r="A18" s="82"/>
      <c r="B18" s="78" t="s">
        <v>35</v>
      </c>
      <c r="C18" s="78"/>
      <c r="D18" s="62">
        <f t="shared" si="0"/>
        <v>64257</v>
      </c>
      <c r="E18" s="11">
        <v>3046</v>
      </c>
      <c r="F18" s="11">
        <v>512</v>
      </c>
      <c r="G18" s="11">
        <v>1550</v>
      </c>
      <c r="H18" s="11">
        <v>1545</v>
      </c>
      <c r="I18" s="11">
        <v>4060</v>
      </c>
      <c r="J18" s="11">
        <v>1440</v>
      </c>
      <c r="K18" s="11">
        <v>135</v>
      </c>
      <c r="L18" s="11">
        <v>1365</v>
      </c>
      <c r="M18" s="11">
        <v>2085</v>
      </c>
      <c r="N18" s="11">
        <v>4172</v>
      </c>
      <c r="O18" s="11">
        <v>697</v>
      </c>
      <c r="P18" s="11">
        <v>1405</v>
      </c>
      <c r="Q18" s="11">
        <v>3500</v>
      </c>
      <c r="R18" s="11">
        <v>2330</v>
      </c>
      <c r="S18" s="11">
        <v>2192</v>
      </c>
      <c r="T18" s="11">
        <v>1455</v>
      </c>
      <c r="U18" s="11">
        <v>1820</v>
      </c>
      <c r="V18" s="11">
        <v>2215</v>
      </c>
      <c r="W18" s="11">
        <v>5949</v>
      </c>
      <c r="X18" s="11">
        <v>5210</v>
      </c>
      <c r="Y18" s="11">
        <v>1410</v>
      </c>
      <c r="Z18" s="11">
        <v>2165</v>
      </c>
      <c r="AA18" s="11">
        <v>1297</v>
      </c>
      <c r="AB18" s="11">
        <v>2825</v>
      </c>
      <c r="AC18" s="11">
        <v>1897</v>
      </c>
      <c r="AD18" s="11">
        <v>2165</v>
      </c>
      <c r="AE18" s="11">
        <v>3535</v>
      </c>
      <c r="AF18" s="11">
        <v>2280</v>
      </c>
      <c r="AG18" s="11">
        <v>2010</v>
      </c>
      <c r="AH18" s="11">
        <v>3695</v>
      </c>
      <c r="AI18" s="11"/>
    </row>
    <row r="19" spans="1:36" s="10" customFormat="1">
      <c r="A19" s="82"/>
      <c r="B19" s="78" t="s">
        <v>10</v>
      </c>
      <c r="C19" s="78"/>
      <c r="D19" s="62">
        <f t="shared" si="0"/>
        <v>49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>
        <v>4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>
        <v>15</v>
      </c>
      <c r="AF19" s="11">
        <v>30</v>
      </c>
      <c r="AG19" s="11"/>
      <c r="AH19" s="11"/>
      <c r="AI19" s="11"/>
    </row>
    <row r="20" spans="1:36" s="10" customFormat="1">
      <c r="A20" s="82"/>
      <c r="B20" s="78" t="s">
        <v>15</v>
      </c>
      <c r="C20" s="78"/>
      <c r="D20" s="62">
        <f t="shared" si="0"/>
        <v>12992</v>
      </c>
      <c r="E20" s="11">
        <v>75</v>
      </c>
      <c r="F20" s="11"/>
      <c r="G20" s="11">
        <v>45</v>
      </c>
      <c r="H20" s="11">
        <v>95</v>
      </c>
      <c r="I20" s="11">
        <v>2765</v>
      </c>
      <c r="J20" s="11"/>
      <c r="K20" s="11"/>
      <c r="L20" s="11"/>
      <c r="M20" s="11">
        <v>1365</v>
      </c>
      <c r="N20" s="11"/>
      <c r="O20" s="11">
        <v>35</v>
      </c>
      <c r="P20" s="11">
        <v>405</v>
      </c>
      <c r="Q20" s="11">
        <v>2785</v>
      </c>
      <c r="R20" s="11"/>
      <c r="S20" s="11">
        <v>15</v>
      </c>
      <c r="T20" s="11">
        <v>327</v>
      </c>
      <c r="U20" s="11">
        <v>1435</v>
      </c>
      <c r="V20" s="11"/>
      <c r="W20" s="11">
        <v>70</v>
      </c>
      <c r="X20" s="11">
        <v>510</v>
      </c>
      <c r="Y20" s="11">
        <v>1165</v>
      </c>
      <c r="Z20" s="11"/>
      <c r="AA20" s="11">
        <v>10</v>
      </c>
      <c r="AB20" s="11">
        <v>530</v>
      </c>
      <c r="AC20" s="11">
        <v>1325</v>
      </c>
      <c r="AD20" s="11"/>
      <c r="AE20" s="11">
        <v>35</v>
      </c>
      <c r="AF20" s="11"/>
      <c r="AG20" s="11">
        <v>1455</v>
      </c>
      <c r="AH20" s="11"/>
      <c r="AI20" s="11"/>
    </row>
    <row r="21" spans="1:36" s="10" customFormat="1">
      <c r="A21" s="82"/>
      <c r="B21" s="78" t="s">
        <v>36</v>
      </c>
      <c r="C21" s="78"/>
      <c r="D21" s="62">
        <f t="shared" si="0"/>
        <v>838</v>
      </c>
      <c r="E21" s="11">
        <v>26</v>
      </c>
      <c r="F21" s="11">
        <v>50</v>
      </c>
      <c r="G21" s="11">
        <v>10</v>
      </c>
      <c r="H21" s="11"/>
      <c r="I21" s="11"/>
      <c r="J21" s="11">
        <v>50</v>
      </c>
      <c r="K21" s="11"/>
      <c r="L21" s="11"/>
      <c r="M21" s="11"/>
      <c r="N21" s="11">
        <v>50</v>
      </c>
      <c r="O21" s="11"/>
      <c r="P21" s="11"/>
      <c r="Q21" s="11"/>
      <c r="R21" s="11">
        <v>50</v>
      </c>
      <c r="S21" s="11"/>
      <c r="T21" s="11"/>
      <c r="U21" s="11"/>
      <c r="V21" s="11">
        <v>50</v>
      </c>
      <c r="W21" s="11">
        <v>400</v>
      </c>
      <c r="X21" s="11">
        <v>42</v>
      </c>
      <c r="Y21" s="11"/>
      <c r="Z21" s="11">
        <v>50</v>
      </c>
      <c r="AA21" s="11"/>
      <c r="AB21" s="11"/>
      <c r="AC21" s="11"/>
      <c r="AD21" s="11">
        <v>50</v>
      </c>
      <c r="AE21" s="11">
        <v>10</v>
      </c>
      <c r="AF21" s="11"/>
      <c r="AG21" s="11"/>
      <c r="AH21" s="11">
        <v>50</v>
      </c>
      <c r="AI21" s="11"/>
    </row>
    <row r="22" spans="1:36" s="10" customFormat="1">
      <c r="A22" s="82"/>
      <c r="B22" s="78" t="s">
        <v>58</v>
      </c>
      <c r="C22" s="78"/>
      <c r="D22" s="62">
        <f t="shared" si="0"/>
        <v>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83" t="s">
        <v>89</v>
      </c>
    </row>
    <row r="23" spans="1:36" s="10" customFormat="1">
      <c r="A23" s="81" t="s">
        <v>18</v>
      </c>
      <c r="B23" s="81"/>
      <c r="C23" s="81"/>
      <c r="D23" s="62">
        <f t="shared" si="0"/>
        <v>199678</v>
      </c>
      <c r="E23" s="12">
        <f t="shared" ref="E23:AI23" si="1">SUM(E6:E22)</f>
        <v>6751</v>
      </c>
      <c r="F23" s="62">
        <f t="shared" si="1"/>
        <v>2708</v>
      </c>
      <c r="G23" s="62">
        <f t="shared" si="1"/>
        <v>3848</v>
      </c>
      <c r="H23" s="62">
        <f t="shared" si="1"/>
        <v>5303</v>
      </c>
      <c r="I23" s="62">
        <f t="shared" si="1"/>
        <v>16693</v>
      </c>
      <c r="J23" s="62">
        <f t="shared" si="1"/>
        <v>4232</v>
      </c>
      <c r="K23" s="62">
        <f t="shared" si="1"/>
        <v>928</v>
      </c>
      <c r="L23" s="62">
        <f t="shared" si="1"/>
        <v>3865</v>
      </c>
      <c r="M23" s="62">
        <f t="shared" si="1"/>
        <v>8080</v>
      </c>
      <c r="N23" s="62">
        <f t="shared" si="1"/>
        <v>11466</v>
      </c>
      <c r="O23" s="62">
        <f t="shared" si="1"/>
        <v>3193</v>
      </c>
      <c r="P23" s="62">
        <f t="shared" si="1"/>
        <v>5274</v>
      </c>
      <c r="Q23" s="62">
        <f t="shared" si="1"/>
        <v>15020</v>
      </c>
      <c r="R23" s="62">
        <f t="shared" si="1"/>
        <v>7427</v>
      </c>
      <c r="S23" s="62">
        <f t="shared" si="1"/>
        <v>6157</v>
      </c>
      <c r="T23" s="62">
        <f t="shared" si="1"/>
        <v>5281</v>
      </c>
      <c r="U23" s="62">
        <f t="shared" si="1"/>
        <v>7040</v>
      </c>
      <c r="V23" s="62">
        <f t="shared" si="1"/>
        <v>7123</v>
      </c>
      <c r="W23" s="62">
        <f t="shared" si="1"/>
        <v>11964</v>
      </c>
      <c r="X23" s="62">
        <f t="shared" si="1"/>
        <v>12547</v>
      </c>
      <c r="Y23" s="62">
        <f t="shared" si="1"/>
        <v>5390</v>
      </c>
      <c r="Z23" s="62">
        <f t="shared" si="1"/>
        <v>7043</v>
      </c>
      <c r="AA23" s="62">
        <f t="shared" si="1"/>
        <v>4627</v>
      </c>
      <c r="AB23" s="62">
        <f t="shared" si="1"/>
        <v>8494</v>
      </c>
      <c r="AC23" s="13">
        <f t="shared" si="1"/>
        <v>6867</v>
      </c>
      <c r="AD23" s="62">
        <f t="shared" si="1"/>
        <v>6963</v>
      </c>
      <c r="AE23" s="62">
        <f t="shared" si="1"/>
        <v>9079</v>
      </c>
      <c r="AF23" s="62">
        <f t="shared" si="1"/>
        <v>6315</v>
      </c>
      <c r="AG23" s="62">
        <f t="shared" si="1"/>
        <v>7640</v>
      </c>
      <c r="AH23" s="62">
        <f t="shared" si="1"/>
        <v>11687</v>
      </c>
      <c r="AI23" s="62">
        <f t="shared" si="1"/>
        <v>0</v>
      </c>
      <c r="AJ23" s="84">
        <f>E23/30</f>
        <v>225.03333333333333</v>
      </c>
    </row>
    <row r="24" spans="1:36" ht="16.5" customHeight="1">
      <c r="A24" s="82" t="s">
        <v>2</v>
      </c>
      <c r="B24" s="82" t="s">
        <v>21</v>
      </c>
      <c r="C24" s="63" t="s">
        <v>55</v>
      </c>
      <c r="D24" s="60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6" ht="40.5">
      <c r="A25" s="82"/>
      <c r="B25" s="82"/>
      <c r="C25" s="63" t="s">
        <v>0</v>
      </c>
      <c r="D25" s="60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ht="27">
      <c r="A26" s="82"/>
      <c r="B26" s="82"/>
      <c r="C26" s="63" t="s">
        <v>62</v>
      </c>
      <c r="D26" s="60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6" ht="27">
      <c r="A27" s="82"/>
      <c r="B27" s="82"/>
      <c r="C27" s="63" t="s">
        <v>73</v>
      </c>
      <c r="D27" s="60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6" ht="27">
      <c r="A28" s="82"/>
      <c r="B28" s="82"/>
      <c r="C28" s="63" t="s">
        <v>49</v>
      </c>
      <c r="D28" s="60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6" ht="27">
      <c r="A29" s="82"/>
      <c r="B29" s="82"/>
      <c r="C29" s="63" t="s">
        <v>47</v>
      </c>
      <c r="D29" s="60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6" ht="27">
      <c r="A30" s="82"/>
      <c r="B30" s="82"/>
      <c r="C30" s="63" t="s">
        <v>66</v>
      </c>
      <c r="D30" s="60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6" ht="40.5">
      <c r="A31" s="82"/>
      <c r="B31" s="82"/>
      <c r="C31" s="63" t="s">
        <v>50</v>
      </c>
      <c r="D31" s="60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6">
      <c r="A32" s="82"/>
      <c r="B32" s="82"/>
      <c r="C32" s="63" t="s">
        <v>30</v>
      </c>
      <c r="D32" s="60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ht="27">
      <c r="A33" s="82"/>
      <c r="B33" s="82"/>
      <c r="C33" s="63" t="s">
        <v>54</v>
      </c>
      <c r="D33" s="60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ht="40.5">
      <c r="A34" s="82"/>
      <c r="B34" s="82"/>
      <c r="C34" s="63" t="s">
        <v>4</v>
      </c>
      <c r="D34" s="60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ht="27">
      <c r="A35" s="82"/>
      <c r="B35" s="82" t="s">
        <v>19</v>
      </c>
      <c r="C35" s="63" t="s">
        <v>67</v>
      </c>
      <c r="D35" s="60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ht="27">
      <c r="A36" s="82"/>
      <c r="B36" s="82"/>
      <c r="C36" s="63" t="s">
        <v>46</v>
      </c>
      <c r="D36" s="60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>
      <c r="A37" s="82"/>
      <c r="B37" s="82"/>
      <c r="C37" s="63" t="s">
        <v>29</v>
      </c>
      <c r="D37" s="60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>
      <c r="A38" s="82"/>
      <c r="B38" s="82"/>
      <c r="C38" s="63" t="s">
        <v>74</v>
      </c>
      <c r="D38" s="60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>
      <c r="A39" s="82"/>
      <c r="B39" s="82"/>
      <c r="C39" s="63" t="s">
        <v>27</v>
      </c>
      <c r="D39" s="60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ht="40.5">
      <c r="A40" s="82"/>
      <c r="B40" s="82" t="s">
        <v>43</v>
      </c>
      <c r="C40" s="63" t="s">
        <v>48</v>
      </c>
      <c r="D40" s="60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ht="27">
      <c r="A41" s="82"/>
      <c r="B41" s="82"/>
      <c r="C41" s="63" t="s">
        <v>75</v>
      </c>
      <c r="D41" s="60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ht="27">
      <c r="A42" s="82"/>
      <c r="B42" s="82"/>
      <c r="C42" s="63" t="s">
        <v>56</v>
      </c>
      <c r="D42" s="60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ht="27">
      <c r="A43" s="82"/>
      <c r="B43" s="82"/>
      <c r="C43" s="63" t="s">
        <v>68</v>
      </c>
      <c r="D43" s="60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ht="40.5">
      <c r="A44" s="82"/>
      <c r="B44" s="82"/>
      <c r="C44" s="63" t="s">
        <v>70</v>
      </c>
      <c r="D44" s="60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ht="27">
      <c r="A45" s="82"/>
      <c r="B45" s="82"/>
      <c r="C45" s="63" t="s">
        <v>51</v>
      </c>
      <c r="D45" s="60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ht="40.5">
      <c r="A46" s="82"/>
      <c r="B46" s="82" t="s">
        <v>16</v>
      </c>
      <c r="C46" s="63" t="s">
        <v>72</v>
      </c>
      <c r="D46" s="60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ht="27">
      <c r="A47" s="82"/>
      <c r="B47" s="82"/>
      <c r="C47" s="63" t="s">
        <v>60</v>
      </c>
      <c r="D47" s="60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>
      <c r="A48" s="79" t="s">
        <v>18</v>
      </c>
      <c r="B48" s="79"/>
      <c r="C48" s="79"/>
      <c r="D48" s="60">
        <f t="shared" si="0"/>
        <v>0</v>
      </c>
      <c r="E48" s="60">
        <f t="shared" ref="E48:AI48" si="2">SUM(E31:E47)</f>
        <v>0</v>
      </c>
      <c r="F48" s="60">
        <f t="shared" si="2"/>
        <v>0</v>
      </c>
      <c r="G48" s="60">
        <f t="shared" si="2"/>
        <v>0</v>
      </c>
      <c r="H48" s="60">
        <f t="shared" si="2"/>
        <v>0</v>
      </c>
      <c r="I48" s="60">
        <f t="shared" si="2"/>
        <v>0</v>
      </c>
      <c r="J48" s="60">
        <f t="shared" si="2"/>
        <v>0</v>
      </c>
      <c r="K48" s="60">
        <f t="shared" si="2"/>
        <v>0</v>
      </c>
      <c r="L48" s="60">
        <f t="shared" si="2"/>
        <v>0</v>
      </c>
      <c r="M48" s="60">
        <f t="shared" si="2"/>
        <v>0</v>
      </c>
      <c r="N48" s="60">
        <f t="shared" si="2"/>
        <v>0</v>
      </c>
      <c r="O48" s="60">
        <f t="shared" si="2"/>
        <v>0</v>
      </c>
      <c r="P48" s="60">
        <f t="shared" si="2"/>
        <v>0</v>
      </c>
      <c r="Q48" s="60">
        <f t="shared" si="2"/>
        <v>0</v>
      </c>
      <c r="R48" s="60">
        <f t="shared" si="2"/>
        <v>0</v>
      </c>
      <c r="S48" s="60">
        <f t="shared" si="2"/>
        <v>0</v>
      </c>
      <c r="T48" s="60">
        <f t="shared" si="2"/>
        <v>0</v>
      </c>
      <c r="U48" s="60">
        <f t="shared" si="2"/>
        <v>0</v>
      </c>
      <c r="V48" s="60">
        <f t="shared" si="2"/>
        <v>0</v>
      </c>
      <c r="W48" s="60">
        <f t="shared" si="2"/>
        <v>0</v>
      </c>
      <c r="X48" s="60">
        <f t="shared" si="2"/>
        <v>0</v>
      </c>
      <c r="Y48" s="60">
        <f t="shared" si="2"/>
        <v>0</v>
      </c>
      <c r="Z48" s="60">
        <f t="shared" si="2"/>
        <v>0</v>
      </c>
      <c r="AA48" s="60">
        <f t="shared" si="2"/>
        <v>0</v>
      </c>
      <c r="AB48" s="60">
        <f t="shared" si="2"/>
        <v>0</v>
      </c>
      <c r="AC48" s="60">
        <f t="shared" si="2"/>
        <v>0</v>
      </c>
      <c r="AD48" s="60">
        <f t="shared" si="2"/>
        <v>0</v>
      </c>
      <c r="AE48" s="60">
        <f t="shared" si="2"/>
        <v>0</v>
      </c>
      <c r="AF48" s="60">
        <f t="shared" si="2"/>
        <v>0</v>
      </c>
      <c r="AG48" s="60">
        <f t="shared" si="2"/>
        <v>0</v>
      </c>
      <c r="AH48" s="60">
        <f t="shared" si="2"/>
        <v>0</v>
      </c>
      <c r="AI48" s="60">
        <f t="shared" si="2"/>
        <v>0</v>
      </c>
    </row>
    <row r="49" spans="1:35">
      <c r="A49" s="80" t="s">
        <v>25</v>
      </c>
      <c r="B49" s="80"/>
      <c r="C49" s="80"/>
      <c r="D49" s="61">
        <f t="shared" si="0"/>
        <v>199678</v>
      </c>
      <c r="E49" s="61">
        <f t="shared" ref="E49:AI49" si="3">SUM(E23,E48)</f>
        <v>6751</v>
      </c>
      <c r="F49" s="61">
        <f t="shared" si="3"/>
        <v>2708</v>
      </c>
      <c r="G49" s="61">
        <f t="shared" si="3"/>
        <v>3848</v>
      </c>
      <c r="H49" s="61">
        <f t="shared" si="3"/>
        <v>5303</v>
      </c>
      <c r="I49" s="61">
        <f t="shared" si="3"/>
        <v>16693</v>
      </c>
      <c r="J49" s="61">
        <f t="shared" si="3"/>
        <v>4232</v>
      </c>
      <c r="K49" s="61">
        <f t="shared" si="3"/>
        <v>928</v>
      </c>
      <c r="L49" s="61">
        <f t="shared" si="3"/>
        <v>3865</v>
      </c>
      <c r="M49" s="61">
        <f t="shared" si="3"/>
        <v>8080</v>
      </c>
      <c r="N49" s="61">
        <f t="shared" si="3"/>
        <v>11466</v>
      </c>
      <c r="O49" s="61">
        <f t="shared" si="3"/>
        <v>3193</v>
      </c>
      <c r="P49" s="61">
        <f t="shared" si="3"/>
        <v>5274</v>
      </c>
      <c r="Q49" s="61">
        <f t="shared" si="3"/>
        <v>15020</v>
      </c>
      <c r="R49" s="61">
        <f t="shared" si="3"/>
        <v>7427</v>
      </c>
      <c r="S49" s="61">
        <f t="shared" si="3"/>
        <v>6157</v>
      </c>
      <c r="T49" s="61">
        <f t="shared" si="3"/>
        <v>5281</v>
      </c>
      <c r="U49" s="61">
        <f t="shared" si="3"/>
        <v>7040</v>
      </c>
      <c r="V49" s="61">
        <f t="shared" si="3"/>
        <v>7123</v>
      </c>
      <c r="W49" s="61">
        <f t="shared" si="3"/>
        <v>11964</v>
      </c>
      <c r="X49" s="61">
        <f t="shared" si="3"/>
        <v>12547</v>
      </c>
      <c r="Y49" s="61">
        <f t="shared" si="3"/>
        <v>5390</v>
      </c>
      <c r="Z49" s="61">
        <f t="shared" si="3"/>
        <v>7043</v>
      </c>
      <c r="AA49" s="61">
        <f t="shared" si="3"/>
        <v>4627</v>
      </c>
      <c r="AB49" s="61">
        <f t="shared" si="3"/>
        <v>8494</v>
      </c>
      <c r="AC49" s="61">
        <f t="shared" si="3"/>
        <v>6867</v>
      </c>
      <c r="AD49" s="61">
        <f t="shared" si="3"/>
        <v>6963</v>
      </c>
      <c r="AE49" s="61">
        <f t="shared" si="3"/>
        <v>9079</v>
      </c>
      <c r="AF49" s="61">
        <f t="shared" si="3"/>
        <v>6315</v>
      </c>
      <c r="AG49" s="61">
        <f t="shared" si="3"/>
        <v>7640</v>
      </c>
      <c r="AH49" s="61">
        <f t="shared" si="3"/>
        <v>11687</v>
      </c>
      <c r="AI49" s="61">
        <f t="shared" si="3"/>
        <v>0</v>
      </c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24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2020.1월</vt:lpstr>
      <vt:lpstr>2020. 2월</vt:lpstr>
      <vt:lpstr>2020.3월 </vt:lpstr>
      <vt:lpstr>2020.4월</vt:lpstr>
      <vt:lpstr>2020.5월</vt:lpstr>
      <vt:lpstr>2020년6월</vt:lpstr>
      <vt:lpstr>2020.7월</vt:lpstr>
      <vt:lpstr>2020.8월</vt:lpstr>
      <vt:lpstr>2020.9월</vt:lpstr>
      <vt:lpstr>2020.10월</vt:lpstr>
      <vt:lpstr>2020.11월</vt:lpstr>
      <vt:lpstr>2020.12월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마스터 PC</dc:creator>
  <cp:lastModifiedBy>이재원</cp:lastModifiedBy>
  <cp:revision>509</cp:revision>
  <dcterms:created xsi:type="dcterms:W3CDTF">2012-12-05T04:10:20Z</dcterms:created>
  <dcterms:modified xsi:type="dcterms:W3CDTF">2022-07-14T07:14:57Z</dcterms:modified>
  <cp:version>0906.0100.01</cp:version>
</cp:coreProperties>
</file>