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☆이용객통계\공공데이터\한강공원 월별 이용객 현황 자료 요청\월별 이용객\2021년\"/>
    </mc:Choice>
  </mc:AlternateContent>
  <bookViews>
    <workbookView xWindow="0" yWindow="0" windowWidth="14550" windowHeight="8940" firstSheet="1" activeTab="11"/>
  </bookViews>
  <sheets>
    <sheet name="2021.01" sheetId="1" r:id="rId1"/>
    <sheet name="2021.02" sheetId="2" r:id="rId2"/>
    <sheet name="2021.03" sheetId="3" r:id="rId3"/>
    <sheet name="2021.04" sheetId="4" r:id="rId4"/>
    <sheet name="2021.05" sheetId="5" r:id="rId5"/>
    <sheet name="2021.06" sheetId="6" r:id="rId6"/>
    <sheet name="2021.07" sheetId="7" r:id="rId7"/>
    <sheet name="2021.08" sheetId="8" r:id="rId8"/>
    <sheet name="2021.09" sheetId="9" r:id="rId9"/>
    <sheet name="2021.10" sheetId="10" r:id="rId10"/>
    <sheet name="2021.11" sheetId="11" r:id="rId11"/>
    <sheet name="2021.12" sheetId="12" r:id="rId12"/>
  </sheets>
  <calcPr calcId="152511"/>
</workbook>
</file>

<file path=xl/calcChain.xml><?xml version="1.0" encoding="utf-8"?>
<calcChain xmlns="http://schemas.openxmlformats.org/spreadsheetml/2006/main">
  <c r="AR50" i="12" l="1"/>
  <c r="AQ50" i="12"/>
  <c r="AP50" i="12"/>
  <c r="AO50" i="12"/>
  <c r="AN50" i="12"/>
  <c r="AM50" i="12"/>
  <c r="AL50" i="12"/>
  <c r="AJ50" i="12"/>
  <c r="AI50" i="12"/>
  <c r="AH50" i="12"/>
  <c r="AG50" i="12"/>
  <c r="AF50" i="12"/>
  <c r="AE50" i="12"/>
  <c r="AD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L50" i="12"/>
  <c r="K50" i="12"/>
  <c r="J50" i="12"/>
  <c r="I50" i="12"/>
  <c r="H50" i="12"/>
  <c r="G50" i="12"/>
  <c r="F50" i="12"/>
  <c r="AK49" i="12"/>
  <c r="AC49" i="12"/>
  <c r="U49" i="12"/>
  <c r="M49" i="12"/>
  <c r="E49" i="12"/>
  <c r="D49" i="12"/>
  <c r="AK48" i="12"/>
  <c r="AC48" i="12"/>
  <c r="U48" i="12"/>
  <c r="M48" i="12"/>
  <c r="E48" i="12"/>
  <c r="D48" i="12"/>
  <c r="AK47" i="12"/>
  <c r="AC47" i="12"/>
  <c r="U47" i="12"/>
  <c r="M47" i="12"/>
  <c r="E47" i="12"/>
  <c r="D47" i="12"/>
  <c r="AK46" i="12"/>
  <c r="AC46" i="12"/>
  <c r="U46" i="12"/>
  <c r="M46" i="12"/>
  <c r="E46" i="12"/>
  <c r="D46" i="12"/>
  <c r="AK45" i="12"/>
  <c r="AC45" i="12"/>
  <c r="U45" i="12"/>
  <c r="M45" i="12"/>
  <c r="E45" i="12"/>
  <c r="D45" i="12"/>
  <c r="AK44" i="12"/>
  <c r="AC44" i="12"/>
  <c r="U44" i="12"/>
  <c r="M44" i="12"/>
  <c r="E44" i="12"/>
  <c r="D44" i="12"/>
  <c r="AK43" i="12"/>
  <c r="AC43" i="12"/>
  <c r="U43" i="12"/>
  <c r="M43" i="12"/>
  <c r="E43" i="12"/>
  <c r="D43" i="12"/>
  <c r="AK42" i="12"/>
  <c r="AC42" i="12"/>
  <c r="U42" i="12"/>
  <c r="M42" i="12"/>
  <c r="E42" i="12"/>
  <c r="D42" i="12"/>
  <c r="AK41" i="12"/>
  <c r="AC41" i="12"/>
  <c r="U41" i="12"/>
  <c r="M41" i="12"/>
  <c r="E41" i="12"/>
  <c r="D41" i="12"/>
  <c r="AK40" i="12"/>
  <c r="AC40" i="12"/>
  <c r="U40" i="12"/>
  <c r="M40" i="12"/>
  <c r="E40" i="12"/>
  <c r="D40" i="12"/>
  <c r="AK39" i="12"/>
  <c r="AC39" i="12"/>
  <c r="U39" i="12"/>
  <c r="M39" i="12"/>
  <c r="E39" i="12"/>
  <c r="D39" i="12"/>
  <c r="AK38" i="12"/>
  <c r="AC38" i="12"/>
  <c r="U38" i="12"/>
  <c r="M38" i="12"/>
  <c r="E38" i="12"/>
  <c r="D38" i="12"/>
  <c r="AK37" i="12"/>
  <c r="AC37" i="12"/>
  <c r="U37" i="12"/>
  <c r="M37" i="12"/>
  <c r="E37" i="12"/>
  <c r="D37" i="12"/>
  <c r="AK36" i="12"/>
  <c r="AC36" i="12"/>
  <c r="U36" i="12"/>
  <c r="M36" i="12"/>
  <c r="D36" i="12" s="1"/>
  <c r="E36" i="12"/>
  <c r="AK35" i="12"/>
  <c r="AC35" i="12"/>
  <c r="U35" i="12"/>
  <c r="M35" i="12"/>
  <c r="E35" i="12"/>
  <c r="D35" i="12"/>
  <c r="AK34" i="12"/>
  <c r="AC34" i="12"/>
  <c r="U34" i="12"/>
  <c r="M34" i="12"/>
  <c r="D34" i="12" s="1"/>
  <c r="E34" i="12"/>
  <c r="AK33" i="12"/>
  <c r="AC33" i="12"/>
  <c r="U33" i="12"/>
  <c r="M33" i="12"/>
  <c r="E33" i="12"/>
  <c r="D33" i="12"/>
  <c r="AK32" i="12"/>
  <c r="AC32" i="12"/>
  <c r="U32" i="12"/>
  <c r="M32" i="12"/>
  <c r="D32" i="12" s="1"/>
  <c r="E32" i="12"/>
  <c r="AK31" i="12"/>
  <c r="AC31" i="12"/>
  <c r="U31" i="12"/>
  <c r="M31" i="12"/>
  <c r="E31" i="12"/>
  <c r="D31" i="12"/>
  <c r="AK30" i="12"/>
  <c r="AC30" i="12"/>
  <c r="U30" i="12"/>
  <c r="M30" i="12"/>
  <c r="D30" i="12" s="1"/>
  <c r="E30" i="12"/>
  <c r="AK29" i="12"/>
  <c r="AC29" i="12"/>
  <c r="U29" i="12"/>
  <c r="M29" i="12"/>
  <c r="E29" i="12"/>
  <c r="D29" i="12"/>
  <c r="AK28" i="12"/>
  <c r="AC28" i="12"/>
  <c r="U28" i="12"/>
  <c r="M28" i="12"/>
  <c r="D28" i="12" s="1"/>
  <c r="E28" i="12"/>
  <c r="AK27" i="12"/>
  <c r="AC27" i="12"/>
  <c r="U27" i="12"/>
  <c r="M27" i="12"/>
  <c r="E27" i="12"/>
  <c r="D27" i="12"/>
  <c r="AK26" i="12"/>
  <c r="AK50" i="12" s="1"/>
  <c r="AC26" i="12"/>
  <c r="AC50" i="12" s="1"/>
  <c r="U26" i="12"/>
  <c r="M26" i="12"/>
  <c r="D26" i="12" s="1"/>
  <c r="E26" i="12"/>
  <c r="E50" i="12" s="1"/>
  <c r="AR25" i="12"/>
  <c r="AQ25" i="12"/>
  <c r="AP25" i="12"/>
  <c r="AO25" i="12"/>
  <c r="AN25" i="12"/>
  <c r="AM25" i="12"/>
  <c r="AL25" i="12"/>
  <c r="AK25" i="12" s="1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 s="1"/>
  <c r="T25" i="12"/>
  <c r="S25" i="12"/>
  <c r="R25" i="12"/>
  <c r="Q25" i="12"/>
  <c r="P25" i="12"/>
  <c r="O25" i="12"/>
  <c r="N25" i="12"/>
  <c r="M25" i="12" s="1"/>
  <c r="L25" i="12"/>
  <c r="K25" i="12"/>
  <c r="J25" i="12"/>
  <c r="I25" i="12"/>
  <c r="H25" i="12"/>
  <c r="G25" i="12"/>
  <c r="F25" i="12"/>
  <c r="E25" i="12"/>
  <c r="AK24" i="12"/>
  <c r="AC24" i="12"/>
  <c r="D24" i="12" s="1"/>
  <c r="U24" i="12"/>
  <c r="M24" i="12"/>
  <c r="E24" i="12"/>
  <c r="AK23" i="12"/>
  <c r="AC23" i="12"/>
  <c r="U23" i="12"/>
  <c r="M23" i="12"/>
  <c r="E23" i="12"/>
  <c r="D23" i="12"/>
  <c r="AK22" i="12"/>
  <c r="AC22" i="12"/>
  <c r="D22" i="12" s="1"/>
  <c r="U22" i="12"/>
  <c r="M22" i="12"/>
  <c r="E22" i="12"/>
  <c r="AK21" i="12"/>
  <c r="AC21" i="12"/>
  <c r="U21" i="12"/>
  <c r="M21" i="12"/>
  <c r="E21" i="12"/>
  <c r="D21" i="12"/>
  <c r="AK20" i="12"/>
  <c r="AC20" i="12"/>
  <c r="D20" i="12" s="1"/>
  <c r="U20" i="12"/>
  <c r="M20" i="12"/>
  <c r="E20" i="12"/>
  <c r="AK19" i="12"/>
  <c r="AC19" i="12"/>
  <c r="U19" i="12"/>
  <c r="M19" i="12"/>
  <c r="E19" i="12"/>
  <c r="D19" i="12"/>
  <c r="AK18" i="12"/>
  <c r="AC18" i="12"/>
  <c r="D18" i="12" s="1"/>
  <c r="U18" i="12"/>
  <c r="M18" i="12"/>
  <c r="E18" i="12"/>
  <c r="AK17" i="12"/>
  <c r="AC17" i="12"/>
  <c r="U17" i="12"/>
  <c r="M17" i="12"/>
  <c r="E17" i="12"/>
  <c r="D17" i="12"/>
  <c r="AK16" i="12"/>
  <c r="AC16" i="12"/>
  <c r="D16" i="12" s="1"/>
  <c r="U16" i="12"/>
  <c r="M16" i="12"/>
  <c r="E16" i="12"/>
  <c r="AK15" i="12"/>
  <c r="AC15" i="12"/>
  <c r="U15" i="12"/>
  <c r="M15" i="12"/>
  <c r="E15" i="12"/>
  <c r="D15" i="12"/>
  <c r="AK14" i="12"/>
  <c r="AC14" i="12"/>
  <c r="D14" i="12" s="1"/>
  <c r="U14" i="12"/>
  <c r="M14" i="12"/>
  <c r="E14" i="12"/>
  <c r="AK13" i="12"/>
  <c r="AC13" i="12"/>
  <c r="U13" i="12"/>
  <c r="M13" i="12"/>
  <c r="E13" i="12"/>
  <c r="D13" i="12"/>
  <c r="AK12" i="12"/>
  <c r="AC12" i="12"/>
  <c r="D12" i="12" s="1"/>
  <c r="U12" i="12"/>
  <c r="M12" i="12"/>
  <c r="E12" i="12"/>
  <c r="AK11" i="12"/>
  <c r="AC11" i="12"/>
  <c r="U11" i="12"/>
  <c r="M11" i="12"/>
  <c r="E11" i="12"/>
  <c r="D11" i="12"/>
  <c r="AK10" i="12"/>
  <c r="AC10" i="12"/>
  <c r="D10" i="12" s="1"/>
  <c r="U10" i="12"/>
  <c r="M10" i="12"/>
  <c r="E10" i="12"/>
  <c r="AK9" i="12"/>
  <c r="AC9" i="12"/>
  <c r="U9" i="12"/>
  <c r="M9" i="12"/>
  <c r="E9" i="12"/>
  <c r="D9" i="12"/>
  <c r="AK8" i="12"/>
  <c r="AC8" i="12"/>
  <c r="D8" i="12" s="1"/>
  <c r="U8" i="12"/>
  <c r="M8" i="12"/>
  <c r="E8" i="12"/>
  <c r="AK7" i="12"/>
  <c r="AC7" i="12"/>
  <c r="U7" i="12"/>
  <c r="M7" i="12"/>
  <c r="E7" i="12"/>
  <c r="D7" i="12"/>
  <c r="AK6" i="12"/>
  <c r="AC6" i="12"/>
  <c r="D6" i="12" s="1"/>
  <c r="D25" i="12" s="1"/>
  <c r="U6" i="12"/>
  <c r="M6" i="12"/>
  <c r="E6" i="12"/>
  <c r="M50" i="12" l="1"/>
  <c r="D50" i="12" s="1"/>
  <c r="AR50" i="11" l="1"/>
  <c r="AQ50" i="11"/>
  <c r="AP50" i="11"/>
  <c r="AO50" i="11"/>
  <c r="AN50" i="11"/>
  <c r="AM50" i="11"/>
  <c r="AL50" i="11"/>
  <c r="AJ50" i="11"/>
  <c r="AI50" i="11"/>
  <c r="AH50" i="11"/>
  <c r="AG50" i="11"/>
  <c r="AF50" i="11"/>
  <c r="AE50" i="11"/>
  <c r="AD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L50" i="11"/>
  <c r="K50" i="11"/>
  <c r="J50" i="11"/>
  <c r="I50" i="11"/>
  <c r="H50" i="11"/>
  <c r="G50" i="11"/>
  <c r="F50" i="11"/>
  <c r="AK49" i="11"/>
  <c r="AC49" i="11"/>
  <c r="U49" i="11"/>
  <c r="D49" i="11" s="1"/>
  <c r="M49" i="11"/>
  <c r="E49" i="11"/>
  <c r="AK48" i="11"/>
  <c r="AC48" i="11"/>
  <c r="D48" i="11" s="1"/>
  <c r="U48" i="11"/>
  <c r="M48" i="11"/>
  <c r="E48" i="11"/>
  <c r="AK47" i="11"/>
  <c r="AC47" i="11"/>
  <c r="U47" i="11"/>
  <c r="D47" i="11" s="1"/>
  <c r="M47" i="11"/>
  <c r="E47" i="11"/>
  <c r="AK46" i="11"/>
  <c r="AC46" i="11"/>
  <c r="D46" i="11" s="1"/>
  <c r="U46" i="11"/>
  <c r="M46" i="11"/>
  <c r="E46" i="11"/>
  <c r="AK45" i="11"/>
  <c r="AC45" i="11"/>
  <c r="U45" i="11"/>
  <c r="D45" i="11" s="1"/>
  <c r="M45" i="11"/>
  <c r="E45" i="11"/>
  <c r="AK44" i="11"/>
  <c r="AC44" i="11"/>
  <c r="U44" i="11"/>
  <c r="M44" i="11"/>
  <c r="E44" i="11"/>
  <c r="D44" i="11"/>
  <c r="AK43" i="11"/>
  <c r="AC43" i="11"/>
  <c r="U43" i="11"/>
  <c r="D43" i="11" s="1"/>
  <c r="M43" i="11"/>
  <c r="E43" i="11"/>
  <c r="AK42" i="11"/>
  <c r="AC42" i="11"/>
  <c r="U42" i="11"/>
  <c r="M42" i="11"/>
  <c r="E42" i="11"/>
  <c r="D42" i="11"/>
  <c r="AK41" i="11"/>
  <c r="AC41" i="11"/>
  <c r="U41" i="11"/>
  <c r="D41" i="11" s="1"/>
  <c r="M41" i="11"/>
  <c r="E41" i="11"/>
  <c r="AK40" i="11"/>
  <c r="AC40" i="11"/>
  <c r="U40" i="11"/>
  <c r="M40" i="11"/>
  <c r="E40" i="11"/>
  <c r="D40" i="11"/>
  <c r="AK39" i="11"/>
  <c r="AC39" i="11"/>
  <c r="U39" i="11"/>
  <c r="D39" i="11" s="1"/>
  <c r="M39" i="11"/>
  <c r="E39" i="11"/>
  <c r="AK38" i="11"/>
  <c r="AC38" i="11"/>
  <c r="U38" i="11"/>
  <c r="M38" i="11"/>
  <c r="E38" i="11"/>
  <c r="D38" i="11"/>
  <c r="AK37" i="11"/>
  <c r="AC37" i="11"/>
  <c r="U37" i="11"/>
  <c r="D37" i="11" s="1"/>
  <c r="M37" i="11"/>
  <c r="E37" i="11"/>
  <c r="AK36" i="11"/>
  <c r="AC36" i="11"/>
  <c r="U36" i="11"/>
  <c r="M36" i="11"/>
  <c r="E36" i="11"/>
  <c r="D36" i="11"/>
  <c r="AK35" i="11"/>
  <c r="AC35" i="11"/>
  <c r="U35" i="11"/>
  <c r="D35" i="11" s="1"/>
  <c r="M35" i="11"/>
  <c r="E35" i="11"/>
  <c r="AK34" i="11"/>
  <c r="AC34" i="11"/>
  <c r="U34" i="11"/>
  <c r="M34" i="11"/>
  <c r="E34" i="11"/>
  <c r="D34" i="11"/>
  <c r="AK33" i="11"/>
  <c r="AC33" i="11"/>
  <c r="U33" i="11"/>
  <c r="D33" i="11" s="1"/>
  <c r="M33" i="11"/>
  <c r="E33" i="11"/>
  <c r="AK32" i="11"/>
  <c r="AC32" i="11"/>
  <c r="U32" i="11"/>
  <c r="M32" i="11"/>
  <c r="E32" i="11"/>
  <c r="D32" i="11"/>
  <c r="AK31" i="11"/>
  <c r="AC31" i="11"/>
  <c r="U31" i="11"/>
  <c r="D31" i="11" s="1"/>
  <c r="M31" i="11"/>
  <c r="E31" i="11"/>
  <c r="AK30" i="11"/>
  <c r="AC30" i="11"/>
  <c r="U30" i="11"/>
  <c r="M30" i="11"/>
  <c r="E30" i="11"/>
  <c r="D30" i="11"/>
  <c r="AK29" i="11"/>
  <c r="AC29" i="11"/>
  <c r="U29" i="11"/>
  <c r="D29" i="11" s="1"/>
  <c r="M29" i="11"/>
  <c r="E29" i="11"/>
  <c r="AK28" i="11"/>
  <c r="AC28" i="11"/>
  <c r="U28" i="11"/>
  <c r="M28" i="11"/>
  <c r="E28" i="11"/>
  <c r="D28" i="11"/>
  <c r="AK27" i="11"/>
  <c r="AC27" i="11"/>
  <c r="U27" i="11"/>
  <c r="D27" i="11" s="1"/>
  <c r="M27" i="11"/>
  <c r="E27" i="11"/>
  <c r="AK26" i="11"/>
  <c r="AK50" i="11" s="1"/>
  <c r="AC26" i="11"/>
  <c r="AC50" i="11" s="1"/>
  <c r="U26" i="11"/>
  <c r="M26" i="11"/>
  <c r="M50" i="11" s="1"/>
  <c r="E26" i="11"/>
  <c r="E50" i="11" s="1"/>
  <c r="D26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 s="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 s="1"/>
  <c r="AK24" i="11"/>
  <c r="AC24" i="11"/>
  <c r="U24" i="11"/>
  <c r="M24" i="11"/>
  <c r="E24" i="11"/>
  <c r="D24" i="11"/>
  <c r="AK23" i="11"/>
  <c r="AC23" i="11"/>
  <c r="U23" i="11"/>
  <c r="M23" i="11"/>
  <c r="E23" i="11"/>
  <c r="D23" i="11"/>
  <c r="AK22" i="11"/>
  <c r="AC22" i="11"/>
  <c r="U22" i="11"/>
  <c r="M22" i="11"/>
  <c r="E22" i="11"/>
  <c r="D22" i="11"/>
  <c r="AK21" i="11"/>
  <c r="AC21" i="11"/>
  <c r="U21" i="11"/>
  <c r="M21" i="11"/>
  <c r="E21" i="11"/>
  <c r="D21" i="11"/>
  <c r="AK20" i="11"/>
  <c r="AC20" i="11"/>
  <c r="U20" i="11"/>
  <c r="M20" i="11"/>
  <c r="E20" i="11"/>
  <c r="D20" i="11"/>
  <c r="AK19" i="11"/>
  <c r="AC19" i="11"/>
  <c r="U19" i="11"/>
  <c r="M19" i="11"/>
  <c r="E19" i="11"/>
  <c r="D19" i="11"/>
  <c r="AK18" i="11"/>
  <c r="AC18" i="11"/>
  <c r="U18" i="11"/>
  <c r="M18" i="11"/>
  <c r="E18" i="11"/>
  <c r="D18" i="11"/>
  <c r="AK17" i="11"/>
  <c r="AC17" i="11"/>
  <c r="U17" i="11"/>
  <c r="M17" i="11"/>
  <c r="E17" i="11"/>
  <c r="D17" i="11"/>
  <c r="AK16" i="11"/>
  <c r="AC16" i="11"/>
  <c r="U16" i="11"/>
  <c r="M16" i="11"/>
  <c r="E16" i="11"/>
  <c r="D16" i="11"/>
  <c r="AK15" i="11"/>
  <c r="AC15" i="11"/>
  <c r="U15" i="11"/>
  <c r="M15" i="11"/>
  <c r="E15" i="11"/>
  <c r="D15" i="11"/>
  <c r="AK14" i="11"/>
  <c r="AC14" i="11"/>
  <c r="U14" i="11"/>
  <c r="M14" i="11"/>
  <c r="E14" i="11"/>
  <c r="D14" i="11"/>
  <c r="AK13" i="11"/>
  <c r="AC13" i="11"/>
  <c r="U13" i="11"/>
  <c r="M13" i="11"/>
  <c r="E13" i="11"/>
  <c r="D13" i="11"/>
  <c r="AK12" i="11"/>
  <c r="AC12" i="11"/>
  <c r="U12" i="11"/>
  <c r="M12" i="11"/>
  <c r="E12" i="11"/>
  <c r="D12" i="11"/>
  <c r="AK11" i="11"/>
  <c r="AC11" i="11"/>
  <c r="U11" i="11"/>
  <c r="M11" i="11"/>
  <c r="E11" i="11"/>
  <c r="D11" i="11"/>
  <c r="AK10" i="11"/>
  <c r="AC10" i="11"/>
  <c r="U10" i="11"/>
  <c r="M10" i="11"/>
  <c r="E10" i="11"/>
  <c r="D10" i="11"/>
  <c r="AK9" i="11"/>
  <c r="AC9" i="11"/>
  <c r="U9" i="11"/>
  <c r="M9" i="11"/>
  <c r="E9" i="11"/>
  <c r="D9" i="11"/>
  <c r="AK8" i="11"/>
  <c r="AC8" i="11"/>
  <c r="U8" i="11"/>
  <c r="M8" i="11"/>
  <c r="E8" i="11"/>
  <c r="D8" i="11"/>
  <c r="AK7" i="11"/>
  <c r="AC7" i="11"/>
  <c r="U7" i="11"/>
  <c r="M7" i="11"/>
  <c r="E7" i="11"/>
  <c r="D7" i="11"/>
  <c r="AK6" i="11"/>
  <c r="AC6" i="11"/>
  <c r="U6" i="11"/>
  <c r="M6" i="11"/>
  <c r="E6" i="11"/>
  <c r="D6" i="11"/>
  <c r="D25" i="11" s="1"/>
  <c r="D50" i="11" l="1"/>
  <c r="AG51" i="10" l="1"/>
  <c r="I51" i="10"/>
  <c r="AR50" i="10"/>
  <c r="AQ50" i="10"/>
  <c r="AP50" i="10"/>
  <c r="AO50" i="10"/>
  <c r="AN50" i="10"/>
  <c r="AM50" i="10"/>
  <c r="AL50" i="10"/>
  <c r="AJ50" i="10"/>
  <c r="AI50" i="10"/>
  <c r="AH50" i="10"/>
  <c r="AG50" i="10"/>
  <c r="AF50" i="10"/>
  <c r="AE50" i="10"/>
  <c r="AD50" i="10"/>
  <c r="AB50" i="10"/>
  <c r="AA50" i="10"/>
  <c r="Z50" i="10"/>
  <c r="Y50" i="10"/>
  <c r="X50" i="10"/>
  <c r="W50" i="10"/>
  <c r="V50" i="10"/>
  <c r="T50" i="10"/>
  <c r="S50" i="10"/>
  <c r="R50" i="10"/>
  <c r="Q50" i="10"/>
  <c r="P50" i="10"/>
  <c r="O50" i="10"/>
  <c r="N50" i="10"/>
  <c r="L50" i="10"/>
  <c r="K50" i="10"/>
  <c r="J50" i="10"/>
  <c r="I50" i="10"/>
  <c r="H50" i="10"/>
  <c r="G50" i="10"/>
  <c r="F50" i="10"/>
  <c r="AK49" i="10"/>
  <c r="AC49" i="10"/>
  <c r="D49" i="10" s="1"/>
  <c r="U49" i="10"/>
  <c r="M49" i="10"/>
  <c r="E49" i="10"/>
  <c r="AK48" i="10"/>
  <c r="AC48" i="10"/>
  <c r="U48" i="10"/>
  <c r="M48" i="10"/>
  <c r="E48" i="10"/>
  <c r="D48" i="10"/>
  <c r="AK47" i="10"/>
  <c r="AC47" i="10"/>
  <c r="D47" i="10" s="1"/>
  <c r="U47" i="10"/>
  <c r="M47" i="10"/>
  <c r="E47" i="10"/>
  <c r="AK46" i="10"/>
  <c r="AC46" i="10"/>
  <c r="U46" i="10"/>
  <c r="M46" i="10"/>
  <c r="E46" i="10"/>
  <c r="D46" i="10"/>
  <c r="AK45" i="10"/>
  <c r="AC45" i="10"/>
  <c r="D45" i="10" s="1"/>
  <c r="U45" i="10"/>
  <c r="M45" i="10"/>
  <c r="E45" i="10"/>
  <c r="AK44" i="10"/>
  <c r="AC44" i="10"/>
  <c r="U44" i="10"/>
  <c r="M44" i="10"/>
  <c r="E44" i="10"/>
  <c r="D44" i="10"/>
  <c r="AK43" i="10"/>
  <c r="AC43" i="10"/>
  <c r="D43" i="10" s="1"/>
  <c r="U43" i="10"/>
  <c r="M43" i="10"/>
  <c r="E43" i="10"/>
  <c r="AK42" i="10"/>
  <c r="AC42" i="10"/>
  <c r="U42" i="10"/>
  <c r="M42" i="10"/>
  <c r="E42" i="10"/>
  <c r="D42" i="10"/>
  <c r="AK41" i="10"/>
  <c r="AC41" i="10"/>
  <c r="D41" i="10" s="1"/>
  <c r="U41" i="10"/>
  <c r="M41" i="10"/>
  <c r="E41" i="10"/>
  <c r="AK40" i="10"/>
  <c r="AC40" i="10"/>
  <c r="U40" i="10"/>
  <c r="M40" i="10"/>
  <c r="E40" i="10"/>
  <c r="D40" i="10"/>
  <c r="AK39" i="10"/>
  <c r="AC39" i="10"/>
  <c r="D39" i="10" s="1"/>
  <c r="U39" i="10"/>
  <c r="M39" i="10"/>
  <c r="E39" i="10"/>
  <c r="AK38" i="10"/>
  <c r="AC38" i="10"/>
  <c r="U38" i="10"/>
  <c r="M38" i="10"/>
  <c r="E38" i="10"/>
  <c r="D38" i="10"/>
  <c r="AK37" i="10"/>
  <c r="AC37" i="10"/>
  <c r="D37" i="10" s="1"/>
  <c r="U37" i="10"/>
  <c r="M37" i="10"/>
  <c r="E37" i="10"/>
  <c r="AK36" i="10"/>
  <c r="AC36" i="10"/>
  <c r="U36" i="10"/>
  <c r="M36" i="10"/>
  <c r="E36" i="10"/>
  <c r="D36" i="10"/>
  <c r="AK35" i="10"/>
  <c r="AC35" i="10"/>
  <c r="D35" i="10" s="1"/>
  <c r="U35" i="10"/>
  <c r="M35" i="10"/>
  <c r="E35" i="10"/>
  <c r="AK34" i="10"/>
  <c r="AC34" i="10"/>
  <c r="U34" i="10"/>
  <c r="M34" i="10"/>
  <c r="E34" i="10"/>
  <c r="D34" i="10"/>
  <c r="AK33" i="10"/>
  <c r="AC33" i="10"/>
  <c r="D33" i="10" s="1"/>
  <c r="U33" i="10"/>
  <c r="M33" i="10"/>
  <c r="E33" i="10"/>
  <c r="AK32" i="10"/>
  <c r="AC32" i="10"/>
  <c r="U32" i="10"/>
  <c r="M32" i="10"/>
  <c r="E32" i="10"/>
  <c r="D32" i="10"/>
  <c r="AK31" i="10"/>
  <c r="AC31" i="10"/>
  <c r="D31" i="10" s="1"/>
  <c r="U31" i="10"/>
  <c r="M31" i="10"/>
  <c r="E31" i="10"/>
  <c r="AK30" i="10"/>
  <c r="AC30" i="10"/>
  <c r="U30" i="10"/>
  <c r="M30" i="10"/>
  <c r="E30" i="10"/>
  <c r="D30" i="10"/>
  <c r="AK29" i="10"/>
  <c r="AC29" i="10"/>
  <c r="D29" i="10" s="1"/>
  <c r="U29" i="10"/>
  <c r="M29" i="10"/>
  <c r="E29" i="10"/>
  <c r="AK28" i="10"/>
  <c r="AC28" i="10"/>
  <c r="U28" i="10"/>
  <c r="M28" i="10"/>
  <c r="E28" i="10"/>
  <c r="D28" i="10"/>
  <c r="AK27" i="10"/>
  <c r="AC27" i="10"/>
  <c r="AC50" i="10" s="1"/>
  <c r="U27" i="10"/>
  <c r="M27" i="10"/>
  <c r="D27" i="10" s="1"/>
  <c r="E27" i="10"/>
  <c r="AK26" i="10"/>
  <c r="AK50" i="10" s="1"/>
  <c r="AC26" i="10"/>
  <c r="U26" i="10"/>
  <c r="U50" i="10" s="1"/>
  <c r="U51" i="10" s="1"/>
  <c r="M26" i="10"/>
  <c r="M50" i="10" s="1"/>
  <c r="E26" i="10"/>
  <c r="E50" i="10" s="1"/>
  <c r="D26" i="10"/>
  <c r="AR25" i="10"/>
  <c r="AR51" i="10" s="1"/>
  <c r="AQ25" i="10"/>
  <c r="AQ51" i="10" s="1"/>
  <c r="AP25" i="10"/>
  <c r="AP51" i="10" s="1"/>
  <c r="AO25" i="10"/>
  <c r="AO51" i="10" s="1"/>
  <c r="AN25" i="10"/>
  <c r="AN51" i="10" s="1"/>
  <c r="AM25" i="10"/>
  <c r="AM51" i="10" s="1"/>
  <c r="AL25" i="10"/>
  <c r="AK25" i="10" s="1"/>
  <c r="AK51" i="10" s="1"/>
  <c r="AJ25" i="10"/>
  <c r="AJ51" i="10" s="1"/>
  <c r="AI25" i="10"/>
  <c r="AI51" i="10" s="1"/>
  <c r="AH25" i="10"/>
  <c r="AH51" i="10" s="1"/>
  <c r="AG25" i="10"/>
  <c r="AF25" i="10"/>
  <c r="AF51" i="10" s="1"/>
  <c r="AE25" i="10"/>
  <c r="AE51" i="10" s="1"/>
  <c r="AD25" i="10"/>
  <c r="AC25" i="10" s="1"/>
  <c r="AB25" i="10"/>
  <c r="AB51" i="10" s="1"/>
  <c r="AA25" i="10"/>
  <c r="AA51" i="10" s="1"/>
  <c r="Z25" i="10"/>
  <c r="Z51" i="10" s="1"/>
  <c r="Y25" i="10"/>
  <c r="Y51" i="10" s="1"/>
  <c r="X25" i="10"/>
  <c r="X51" i="10" s="1"/>
  <c r="W25" i="10"/>
  <c r="W51" i="10" s="1"/>
  <c r="V25" i="10"/>
  <c r="V51" i="10" s="1"/>
  <c r="U25" i="10"/>
  <c r="T25" i="10"/>
  <c r="T51" i="10" s="1"/>
  <c r="S25" i="10"/>
  <c r="S51" i="10" s="1"/>
  <c r="R25" i="10"/>
  <c r="R51" i="10" s="1"/>
  <c r="Q25" i="10"/>
  <c r="Q51" i="10" s="1"/>
  <c r="P25" i="10"/>
  <c r="P51" i="10" s="1"/>
  <c r="O25" i="10"/>
  <c r="O51" i="10" s="1"/>
  <c r="N25" i="10"/>
  <c r="M25" i="10" s="1"/>
  <c r="L25" i="10"/>
  <c r="L51" i="10" s="1"/>
  <c r="K25" i="10"/>
  <c r="K51" i="10" s="1"/>
  <c r="J25" i="10"/>
  <c r="J51" i="10" s="1"/>
  <c r="I25" i="10"/>
  <c r="H25" i="10"/>
  <c r="H51" i="10" s="1"/>
  <c r="G25" i="10"/>
  <c r="G51" i="10" s="1"/>
  <c r="F25" i="10"/>
  <c r="E25" i="10" s="1"/>
  <c r="AK24" i="10"/>
  <c r="AC24" i="10"/>
  <c r="U24" i="10"/>
  <c r="M24" i="10"/>
  <c r="E24" i="10"/>
  <c r="D24" i="10"/>
  <c r="AK23" i="10"/>
  <c r="AC23" i="10"/>
  <c r="U23" i="10"/>
  <c r="D23" i="10" s="1"/>
  <c r="M23" i="10"/>
  <c r="E23" i="10"/>
  <c r="AK22" i="10"/>
  <c r="AC22" i="10"/>
  <c r="U22" i="10"/>
  <c r="M22" i="10"/>
  <c r="E22" i="10"/>
  <c r="D22" i="10"/>
  <c r="AK21" i="10"/>
  <c r="AC21" i="10"/>
  <c r="U21" i="10"/>
  <c r="D21" i="10" s="1"/>
  <c r="M21" i="10"/>
  <c r="E21" i="10"/>
  <c r="AK20" i="10"/>
  <c r="AC20" i="10"/>
  <c r="U20" i="10"/>
  <c r="M20" i="10"/>
  <c r="E20" i="10"/>
  <c r="D20" i="10"/>
  <c r="AK19" i="10"/>
  <c r="AC19" i="10"/>
  <c r="U19" i="10"/>
  <c r="D19" i="10" s="1"/>
  <c r="M19" i="10"/>
  <c r="E19" i="10"/>
  <c r="AK18" i="10"/>
  <c r="AC18" i="10"/>
  <c r="U18" i="10"/>
  <c r="M18" i="10"/>
  <c r="E18" i="10"/>
  <c r="D18" i="10"/>
  <c r="AK17" i="10"/>
  <c r="AC17" i="10"/>
  <c r="U17" i="10"/>
  <c r="D17" i="10" s="1"/>
  <c r="M17" i="10"/>
  <c r="E17" i="10"/>
  <c r="AK16" i="10"/>
  <c r="AC16" i="10"/>
  <c r="U16" i="10"/>
  <c r="M16" i="10"/>
  <c r="E16" i="10"/>
  <c r="D16" i="10"/>
  <c r="AK15" i="10"/>
  <c r="AC15" i="10"/>
  <c r="U15" i="10"/>
  <c r="D15" i="10" s="1"/>
  <c r="M15" i="10"/>
  <c r="E15" i="10"/>
  <c r="AK14" i="10"/>
  <c r="AC14" i="10"/>
  <c r="U14" i="10"/>
  <c r="M14" i="10"/>
  <c r="E14" i="10"/>
  <c r="D14" i="10"/>
  <c r="AK13" i="10"/>
  <c r="AC13" i="10"/>
  <c r="U13" i="10"/>
  <c r="D13" i="10" s="1"/>
  <c r="M13" i="10"/>
  <c r="E13" i="10"/>
  <c r="AK12" i="10"/>
  <c r="AC12" i="10"/>
  <c r="U12" i="10"/>
  <c r="M12" i="10"/>
  <c r="E12" i="10"/>
  <c r="D12" i="10"/>
  <c r="AK11" i="10"/>
  <c r="AC11" i="10"/>
  <c r="U11" i="10"/>
  <c r="D11" i="10" s="1"/>
  <c r="M11" i="10"/>
  <c r="E11" i="10"/>
  <c r="AK10" i="10"/>
  <c r="AC10" i="10"/>
  <c r="U10" i="10"/>
  <c r="M10" i="10"/>
  <c r="E10" i="10"/>
  <c r="D10" i="10"/>
  <c r="AK9" i="10"/>
  <c r="AC9" i="10"/>
  <c r="U9" i="10"/>
  <c r="D9" i="10" s="1"/>
  <c r="M9" i="10"/>
  <c r="E9" i="10"/>
  <c r="AK8" i="10"/>
  <c r="AC8" i="10"/>
  <c r="U8" i="10"/>
  <c r="M8" i="10"/>
  <c r="E8" i="10"/>
  <c r="D8" i="10"/>
  <c r="AK7" i="10"/>
  <c r="AC7" i="10"/>
  <c r="U7" i="10"/>
  <c r="D7" i="10" s="1"/>
  <c r="M7" i="10"/>
  <c r="E7" i="10"/>
  <c r="AK6" i="10"/>
  <c r="AC6" i="10"/>
  <c r="U6" i="10"/>
  <c r="M6" i="10"/>
  <c r="E6" i="10"/>
  <c r="D6" i="10"/>
  <c r="D25" i="10" s="1"/>
  <c r="D50" i="10" l="1"/>
  <c r="D51" i="10" s="1"/>
  <c r="M51" i="10"/>
  <c r="AC51" i="10"/>
  <c r="E51" i="10"/>
  <c r="N51" i="10"/>
  <c r="AL51" i="10"/>
  <c r="F51" i="10"/>
  <c r="AD51" i="10"/>
  <c r="AI51" i="9" l="1"/>
  <c r="AG51" i="9"/>
  <c r="AF51" i="9"/>
  <c r="I51" i="9"/>
  <c r="H51" i="9"/>
  <c r="AQ50" i="9"/>
  <c r="AP50" i="9"/>
  <c r="AO50" i="9"/>
  <c r="AN50" i="9"/>
  <c r="AN51" i="9" s="1"/>
  <c r="AM50" i="9"/>
  <c r="AM51" i="9" s="1"/>
  <c r="AL50" i="9"/>
  <c r="AL51" i="9" s="1"/>
  <c r="AK50" i="9"/>
  <c r="AK51" i="9" s="1"/>
  <c r="AJ50" i="9"/>
  <c r="AJ51" i="9" s="1"/>
  <c r="AI50" i="9"/>
  <c r="AH50" i="9"/>
  <c r="AG50" i="9"/>
  <c r="AF50" i="9"/>
  <c r="AE50" i="9"/>
  <c r="AD50" i="9"/>
  <c r="AB50" i="9"/>
  <c r="AA50" i="9"/>
  <c r="Z50" i="9"/>
  <c r="Y50" i="9"/>
  <c r="X50" i="9"/>
  <c r="W50" i="9"/>
  <c r="V50" i="9"/>
  <c r="T50" i="9"/>
  <c r="S50" i="9"/>
  <c r="R50" i="9"/>
  <c r="Q50" i="9"/>
  <c r="P50" i="9"/>
  <c r="O50" i="9"/>
  <c r="N50" i="9"/>
  <c r="L50" i="9"/>
  <c r="K50" i="9"/>
  <c r="J50" i="9"/>
  <c r="I50" i="9"/>
  <c r="H50" i="9"/>
  <c r="G50" i="9"/>
  <c r="F50" i="9"/>
  <c r="AK49" i="9"/>
  <c r="AC49" i="9"/>
  <c r="U49" i="9"/>
  <c r="M49" i="9"/>
  <c r="D49" i="9" s="1"/>
  <c r="E49" i="9"/>
  <c r="AK48" i="9"/>
  <c r="AC48" i="9"/>
  <c r="U48" i="9"/>
  <c r="M48" i="9"/>
  <c r="E48" i="9"/>
  <c r="D48" i="9"/>
  <c r="AK47" i="9"/>
  <c r="AC47" i="9"/>
  <c r="U47" i="9"/>
  <c r="M47" i="9"/>
  <c r="D47" i="9" s="1"/>
  <c r="E47" i="9"/>
  <c r="AK46" i="9"/>
  <c r="AC46" i="9"/>
  <c r="U46" i="9"/>
  <c r="M46" i="9"/>
  <c r="E46" i="9"/>
  <c r="D46" i="9"/>
  <c r="AK45" i="9"/>
  <c r="AC45" i="9"/>
  <c r="U45" i="9"/>
  <c r="M45" i="9"/>
  <c r="D45" i="9" s="1"/>
  <c r="E45" i="9"/>
  <c r="AK44" i="9"/>
  <c r="AC44" i="9"/>
  <c r="U44" i="9"/>
  <c r="M44" i="9"/>
  <c r="E44" i="9"/>
  <c r="D44" i="9"/>
  <c r="AK43" i="9"/>
  <c r="AC43" i="9"/>
  <c r="U43" i="9"/>
  <c r="M43" i="9"/>
  <c r="D43" i="9" s="1"/>
  <c r="E43" i="9"/>
  <c r="AK42" i="9"/>
  <c r="AC42" i="9"/>
  <c r="U42" i="9"/>
  <c r="M42" i="9"/>
  <c r="E42" i="9"/>
  <c r="D42" i="9"/>
  <c r="AK41" i="9"/>
  <c r="AC41" i="9"/>
  <c r="U41" i="9"/>
  <c r="M41" i="9"/>
  <c r="D41" i="9" s="1"/>
  <c r="E41" i="9"/>
  <c r="AK40" i="9"/>
  <c r="AC40" i="9"/>
  <c r="U40" i="9"/>
  <c r="M40" i="9"/>
  <c r="E40" i="9"/>
  <c r="D40" i="9"/>
  <c r="AK39" i="9"/>
  <c r="AC39" i="9"/>
  <c r="U39" i="9"/>
  <c r="M39" i="9"/>
  <c r="D39" i="9" s="1"/>
  <c r="E39" i="9"/>
  <c r="AK38" i="9"/>
  <c r="AC38" i="9"/>
  <c r="U38" i="9"/>
  <c r="M38" i="9"/>
  <c r="E38" i="9"/>
  <c r="D38" i="9"/>
  <c r="AK37" i="9"/>
  <c r="AC37" i="9"/>
  <c r="U37" i="9"/>
  <c r="M37" i="9"/>
  <c r="D37" i="9" s="1"/>
  <c r="E37" i="9"/>
  <c r="AK36" i="9"/>
  <c r="AC36" i="9"/>
  <c r="U36" i="9"/>
  <c r="M36" i="9"/>
  <c r="E36" i="9"/>
  <c r="D36" i="9"/>
  <c r="AK35" i="9"/>
  <c r="AC35" i="9"/>
  <c r="U35" i="9"/>
  <c r="M35" i="9"/>
  <c r="D35" i="9" s="1"/>
  <c r="E35" i="9"/>
  <c r="AK34" i="9"/>
  <c r="AC34" i="9"/>
  <c r="U34" i="9"/>
  <c r="M34" i="9"/>
  <c r="E34" i="9"/>
  <c r="D34" i="9"/>
  <c r="AK33" i="9"/>
  <c r="AC33" i="9"/>
  <c r="U33" i="9"/>
  <c r="M33" i="9"/>
  <c r="D33" i="9" s="1"/>
  <c r="E33" i="9"/>
  <c r="AK32" i="9"/>
  <c r="AC32" i="9"/>
  <c r="U32" i="9"/>
  <c r="M32" i="9"/>
  <c r="E32" i="9"/>
  <c r="D32" i="9"/>
  <c r="AK31" i="9"/>
  <c r="AC31" i="9"/>
  <c r="U31" i="9"/>
  <c r="M31" i="9"/>
  <c r="D31" i="9" s="1"/>
  <c r="E31" i="9"/>
  <c r="AK30" i="9"/>
  <c r="AC30" i="9"/>
  <c r="U30" i="9"/>
  <c r="M30" i="9"/>
  <c r="E30" i="9"/>
  <c r="D30" i="9"/>
  <c r="AK29" i="9"/>
  <c r="AC29" i="9"/>
  <c r="U29" i="9"/>
  <c r="M29" i="9"/>
  <c r="D29" i="9" s="1"/>
  <c r="E29" i="9"/>
  <c r="AK28" i="9"/>
  <c r="AC28" i="9"/>
  <c r="U28" i="9"/>
  <c r="M28" i="9"/>
  <c r="E28" i="9"/>
  <c r="D28" i="9"/>
  <c r="AK27" i="9"/>
  <c r="AC27" i="9"/>
  <c r="U27" i="9"/>
  <c r="M27" i="9"/>
  <c r="D27" i="9" s="1"/>
  <c r="E27" i="9"/>
  <c r="AK26" i="9"/>
  <c r="AC26" i="9"/>
  <c r="AC50" i="9" s="1"/>
  <c r="AC51" i="9" s="1"/>
  <c r="U26" i="9"/>
  <c r="U50" i="9" s="1"/>
  <c r="U51" i="9" s="1"/>
  <c r="M26" i="9"/>
  <c r="E26" i="9"/>
  <c r="E50" i="9" s="1"/>
  <c r="E51" i="9" s="1"/>
  <c r="D26" i="9"/>
  <c r="AQ25" i="9"/>
  <c r="AQ51" i="9" s="1"/>
  <c r="AP25" i="9"/>
  <c r="AP51" i="9" s="1"/>
  <c r="AO25" i="9"/>
  <c r="AO51" i="9" s="1"/>
  <c r="AH25" i="9"/>
  <c r="AH51" i="9" s="1"/>
  <c r="AG25" i="9"/>
  <c r="AF25" i="9"/>
  <c r="AE25" i="9"/>
  <c r="AE51" i="9" s="1"/>
  <c r="AD25" i="9"/>
  <c r="AD51" i="9" s="1"/>
  <c r="AB25" i="9"/>
  <c r="AB51" i="9" s="1"/>
  <c r="AA25" i="9"/>
  <c r="AA51" i="9" s="1"/>
  <c r="Z25" i="9"/>
  <c r="Z51" i="9" s="1"/>
  <c r="Y25" i="9"/>
  <c r="Y51" i="9" s="1"/>
  <c r="X25" i="9"/>
  <c r="X51" i="9" s="1"/>
  <c r="W25" i="9"/>
  <c r="W51" i="9" s="1"/>
  <c r="V25" i="9"/>
  <c r="V51" i="9" s="1"/>
  <c r="T25" i="9"/>
  <c r="T51" i="9" s="1"/>
  <c r="S25" i="9"/>
  <c r="S51" i="9" s="1"/>
  <c r="R25" i="9"/>
  <c r="R51" i="9" s="1"/>
  <c r="Q25" i="9"/>
  <c r="Q51" i="9" s="1"/>
  <c r="P25" i="9"/>
  <c r="P51" i="9" s="1"/>
  <c r="O25" i="9"/>
  <c r="O51" i="9" s="1"/>
  <c r="N25" i="9"/>
  <c r="N51" i="9" s="1"/>
  <c r="L25" i="9"/>
  <c r="L51" i="9" s="1"/>
  <c r="K25" i="9"/>
  <c r="K51" i="9" s="1"/>
  <c r="J25" i="9"/>
  <c r="J51" i="9" s="1"/>
  <c r="I25" i="9"/>
  <c r="H25" i="9"/>
  <c r="G25" i="9"/>
  <c r="G51" i="9" s="1"/>
  <c r="F25" i="9"/>
  <c r="F51" i="9" s="1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25" i="9" s="1"/>
  <c r="M50" i="9" l="1"/>
  <c r="M51" i="9" s="1"/>
  <c r="D50" i="9" l="1"/>
  <c r="D51" i="9" s="1"/>
  <c r="AG51" i="8"/>
  <c r="AF51" i="8"/>
  <c r="T51" i="8"/>
  <c r="I51" i="8"/>
  <c r="H51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B50" i="8"/>
  <c r="AA50" i="8"/>
  <c r="Z50" i="8"/>
  <c r="Y50" i="8"/>
  <c r="X50" i="8"/>
  <c r="W50" i="8"/>
  <c r="V50" i="8"/>
  <c r="T50" i="8"/>
  <c r="S50" i="8"/>
  <c r="R50" i="8"/>
  <c r="Q50" i="8"/>
  <c r="P50" i="8"/>
  <c r="O50" i="8"/>
  <c r="N50" i="8"/>
  <c r="L50" i="8"/>
  <c r="K50" i="8"/>
  <c r="J50" i="8"/>
  <c r="I50" i="8"/>
  <c r="H50" i="8"/>
  <c r="G50" i="8"/>
  <c r="F50" i="8"/>
  <c r="AK49" i="8"/>
  <c r="AC49" i="8"/>
  <c r="U49" i="8"/>
  <c r="M49" i="8"/>
  <c r="D49" i="8" s="1"/>
  <c r="E49" i="8"/>
  <c r="AK48" i="8"/>
  <c r="AC48" i="8"/>
  <c r="U48" i="8"/>
  <c r="M48" i="8"/>
  <c r="E48" i="8"/>
  <c r="D48" i="8"/>
  <c r="AK47" i="8"/>
  <c r="AC47" i="8"/>
  <c r="U47" i="8"/>
  <c r="M47" i="8"/>
  <c r="D47" i="8" s="1"/>
  <c r="E47" i="8"/>
  <c r="AK46" i="8"/>
  <c r="AC46" i="8"/>
  <c r="U46" i="8"/>
  <c r="M46" i="8"/>
  <c r="E46" i="8"/>
  <c r="D46" i="8"/>
  <c r="AK45" i="8"/>
  <c r="AC45" i="8"/>
  <c r="U45" i="8"/>
  <c r="M45" i="8"/>
  <c r="D45" i="8" s="1"/>
  <c r="E45" i="8"/>
  <c r="AK44" i="8"/>
  <c r="AC44" i="8"/>
  <c r="U44" i="8"/>
  <c r="M44" i="8"/>
  <c r="E44" i="8"/>
  <c r="D44" i="8"/>
  <c r="AK43" i="8"/>
  <c r="AC43" i="8"/>
  <c r="U43" i="8"/>
  <c r="M43" i="8"/>
  <c r="D43" i="8" s="1"/>
  <c r="E43" i="8"/>
  <c r="AK42" i="8"/>
  <c r="AC42" i="8"/>
  <c r="U42" i="8"/>
  <c r="M42" i="8"/>
  <c r="E42" i="8"/>
  <c r="D42" i="8"/>
  <c r="AK41" i="8"/>
  <c r="AC41" i="8"/>
  <c r="U41" i="8"/>
  <c r="M41" i="8"/>
  <c r="D41" i="8" s="1"/>
  <c r="E41" i="8"/>
  <c r="AK40" i="8"/>
  <c r="AC40" i="8"/>
  <c r="U40" i="8"/>
  <c r="M40" i="8"/>
  <c r="E40" i="8"/>
  <c r="D40" i="8"/>
  <c r="AK39" i="8"/>
  <c r="AC39" i="8"/>
  <c r="U39" i="8"/>
  <c r="M39" i="8"/>
  <c r="D39" i="8" s="1"/>
  <c r="E39" i="8"/>
  <c r="AK38" i="8"/>
  <c r="AC38" i="8"/>
  <c r="U38" i="8"/>
  <c r="M38" i="8"/>
  <c r="E38" i="8"/>
  <c r="D38" i="8"/>
  <c r="AK37" i="8"/>
  <c r="AC37" i="8"/>
  <c r="U37" i="8"/>
  <c r="M37" i="8"/>
  <c r="D37" i="8" s="1"/>
  <c r="E37" i="8"/>
  <c r="AK36" i="8"/>
  <c r="AC36" i="8"/>
  <c r="U36" i="8"/>
  <c r="M36" i="8"/>
  <c r="E36" i="8"/>
  <c r="D36" i="8"/>
  <c r="AK35" i="8"/>
  <c r="AC35" i="8"/>
  <c r="U35" i="8"/>
  <c r="M35" i="8"/>
  <c r="D35" i="8" s="1"/>
  <c r="E35" i="8"/>
  <c r="AK34" i="8"/>
  <c r="AC34" i="8"/>
  <c r="U34" i="8"/>
  <c r="M34" i="8"/>
  <c r="E34" i="8"/>
  <c r="D34" i="8"/>
  <c r="AK33" i="8"/>
  <c r="AC33" i="8"/>
  <c r="U33" i="8"/>
  <c r="M33" i="8"/>
  <c r="D33" i="8" s="1"/>
  <c r="E33" i="8"/>
  <c r="AK32" i="8"/>
  <c r="AC32" i="8"/>
  <c r="U32" i="8"/>
  <c r="M32" i="8"/>
  <c r="E32" i="8"/>
  <c r="D32" i="8"/>
  <c r="AK31" i="8"/>
  <c r="AC31" i="8"/>
  <c r="U31" i="8"/>
  <c r="M31" i="8"/>
  <c r="D31" i="8" s="1"/>
  <c r="E31" i="8"/>
  <c r="AK30" i="8"/>
  <c r="AC30" i="8"/>
  <c r="U30" i="8"/>
  <c r="M30" i="8"/>
  <c r="D30" i="8" s="1"/>
  <c r="E30" i="8"/>
  <c r="AK29" i="8"/>
  <c r="AC29" i="8"/>
  <c r="U29" i="8"/>
  <c r="M29" i="8"/>
  <c r="D29" i="8" s="1"/>
  <c r="E29" i="8"/>
  <c r="AK28" i="8"/>
  <c r="AC28" i="8"/>
  <c r="U28" i="8"/>
  <c r="M28" i="8"/>
  <c r="D28" i="8" s="1"/>
  <c r="E28" i="8"/>
  <c r="AK27" i="8"/>
  <c r="AC27" i="8"/>
  <c r="U27" i="8"/>
  <c r="M27" i="8"/>
  <c r="D27" i="8" s="1"/>
  <c r="E27" i="8"/>
  <c r="AK26" i="8"/>
  <c r="AC26" i="8"/>
  <c r="AC50" i="8" s="1"/>
  <c r="U26" i="8"/>
  <c r="U50" i="8" s="1"/>
  <c r="U51" i="8" s="1"/>
  <c r="M26" i="8"/>
  <c r="E26" i="8"/>
  <c r="E50" i="8" s="1"/>
  <c r="D26" i="8"/>
  <c r="AQ25" i="8"/>
  <c r="AQ51" i="8" s="1"/>
  <c r="AP25" i="8"/>
  <c r="AP51" i="8" s="1"/>
  <c r="AO25" i="8"/>
  <c r="AO51" i="8" s="1"/>
  <c r="AN25" i="8"/>
  <c r="AN51" i="8" s="1"/>
  <c r="AM25" i="8"/>
  <c r="AM51" i="8" s="1"/>
  <c r="AL25" i="8"/>
  <c r="AL51" i="8" s="1"/>
  <c r="AK25" i="8"/>
  <c r="AK51" i="8" s="1"/>
  <c r="AJ25" i="8"/>
  <c r="AJ51" i="8" s="1"/>
  <c r="AI25" i="8"/>
  <c r="AI51" i="8" s="1"/>
  <c r="AH25" i="8"/>
  <c r="AH51" i="8" s="1"/>
  <c r="AG25" i="8"/>
  <c r="AF25" i="8"/>
  <c r="AE25" i="8"/>
  <c r="AE51" i="8" s="1"/>
  <c r="AD25" i="8"/>
  <c r="AD51" i="8" s="1"/>
  <c r="AC25" i="8"/>
  <c r="AB25" i="8"/>
  <c r="AB51" i="8" s="1"/>
  <c r="AA25" i="8"/>
  <c r="AA51" i="8" s="1"/>
  <c r="Z25" i="8"/>
  <c r="Z51" i="8" s="1"/>
  <c r="Y25" i="8"/>
  <c r="Y51" i="8" s="1"/>
  <c r="X25" i="8"/>
  <c r="X51" i="8" s="1"/>
  <c r="W25" i="8"/>
  <c r="W51" i="8" s="1"/>
  <c r="V25" i="8"/>
  <c r="V51" i="8" s="1"/>
  <c r="U25" i="8"/>
  <c r="T25" i="8"/>
  <c r="S25" i="8"/>
  <c r="S51" i="8" s="1"/>
  <c r="R25" i="8"/>
  <c r="R51" i="8" s="1"/>
  <c r="Q25" i="8"/>
  <c r="Q51" i="8" s="1"/>
  <c r="P25" i="8"/>
  <c r="P51" i="8" s="1"/>
  <c r="O25" i="8"/>
  <c r="O51" i="8" s="1"/>
  <c r="N25" i="8"/>
  <c r="N51" i="8" s="1"/>
  <c r="M25" i="8"/>
  <c r="L25" i="8"/>
  <c r="L51" i="8" s="1"/>
  <c r="K25" i="8"/>
  <c r="K51" i="8" s="1"/>
  <c r="J25" i="8"/>
  <c r="J51" i="8" s="1"/>
  <c r="I25" i="8"/>
  <c r="H25" i="8"/>
  <c r="G25" i="8"/>
  <c r="G51" i="8" s="1"/>
  <c r="F25" i="8"/>
  <c r="F51" i="8" s="1"/>
  <c r="E25" i="8"/>
  <c r="E51" i="8" s="1"/>
  <c r="D24" i="8"/>
  <c r="D23" i="8"/>
  <c r="D22" i="8"/>
  <c r="D21" i="8"/>
  <c r="D20" i="8"/>
  <c r="D19" i="8"/>
  <c r="D18" i="8"/>
  <c r="D17" i="8"/>
  <c r="D16" i="8"/>
  <c r="D15" i="8"/>
  <c r="D14" i="8"/>
  <c r="D13" i="8"/>
  <c r="D25" i="8" s="1"/>
  <c r="D12" i="8"/>
  <c r="D11" i="8"/>
  <c r="D10" i="8"/>
  <c r="D9" i="8"/>
  <c r="D8" i="8"/>
  <c r="D7" i="8"/>
  <c r="D6" i="8"/>
  <c r="AC51" i="8" l="1"/>
  <c r="M50" i="8"/>
  <c r="D50" i="8" s="1"/>
  <c r="D51" i="8" s="1"/>
  <c r="M51" i="8" l="1"/>
  <c r="Y51" i="7" l="1"/>
  <c r="AQ50" i="7"/>
  <c r="AP50" i="7"/>
  <c r="AO50" i="7"/>
  <c r="AN50" i="7"/>
  <c r="AM50" i="7"/>
  <c r="AL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T50" i="7"/>
  <c r="S50" i="7"/>
  <c r="R50" i="7"/>
  <c r="Q50" i="7"/>
  <c r="P50" i="7"/>
  <c r="O50" i="7"/>
  <c r="N50" i="7"/>
  <c r="L50" i="7"/>
  <c r="K50" i="7"/>
  <c r="J50" i="7"/>
  <c r="I50" i="7"/>
  <c r="H50" i="7"/>
  <c r="G50" i="7"/>
  <c r="F50" i="7"/>
  <c r="AK49" i="7"/>
  <c r="AC49" i="7"/>
  <c r="U49" i="7"/>
  <c r="M49" i="7"/>
  <c r="E49" i="7"/>
  <c r="D49" i="7"/>
  <c r="AK48" i="7"/>
  <c r="AC48" i="7"/>
  <c r="U48" i="7"/>
  <c r="M48" i="7"/>
  <c r="D48" i="7" s="1"/>
  <c r="E48" i="7"/>
  <c r="AK47" i="7"/>
  <c r="AC47" i="7"/>
  <c r="U47" i="7"/>
  <c r="M47" i="7"/>
  <c r="E47" i="7"/>
  <c r="D47" i="7"/>
  <c r="AK46" i="7"/>
  <c r="AC46" i="7"/>
  <c r="U46" i="7"/>
  <c r="M46" i="7"/>
  <c r="D46" i="7" s="1"/>
  <c r="E46" i="7"/>
  <c r="AK45" i="7"/>
  <c r="AC45" i="7"/>
  <c r="U45" i="7"/>
  <c r="M45" i="7"/>
  <c r="E45" i="7"/>
  <c r="D45" i="7"/>
  <c r="AK44" i="7"/>
  <c r="AC44" i="7"/>
  <c r="U44" i="7"/>
  <c r="M44" i="7"/>
  <c r="D44" i="7" s="1"/>
  <c r="E44" i="7"/>
  <c r="AK43" i="7"/>
  <c r="AC43" i="7"/>
  <c r="U43" i="7"/>
  <c r="M43" i="7"/>
  <c r="E43" i="7"/>
  <c r="D43" i="7"/>
  <c r="AK42" i="7"/>
  <c r="AC42" i="7"/>
  <c r="U42" i="7"/>
  <c r="M42" i="7"/>
  <c r="D42" i="7" s="1"/>
  <c r="E42" i="7"/>
  <c r="AK41" i="7"/>
  <c r="AC41" i="7"/>
  <c r="U41" i="7"/>
  <c r="M41" i="7"/>
  <c r="E41" i="7"/>
  <c r="D41" i="7"/>
  <c r="AK40" i="7"/>
  <c r="AC40" i="7"/>
  <c r="U40" i="7"/>
  <c r="M40" i="7"/>
  <c r="D40" i="7" s="1"/>
  <c r="E40" i="7"/>
  <c r="AK39" i="7"/>
  <c r="AC39" i="7"/>
  <c r="U39" i="7"/>
  <c r="M39" i="7"/>
  <c r="E39" i="7"/>
  <c r="D39" i="7"/>
  <c r="AK38" i="7"/>
  <c r="AC38" i="7"/>
  <c r="U38" i="7"/>
  <c r="M38" i="7"/>
  <c r="D38" i="7" s="1"/>
  <c r="E38" i="7"/>
  <c r="AK37" i="7"/>
  <c r="AC37" i="7"/>
  <c r="U37" i="7"/>
  <c r="M37" i="7"/>
  <c r="E37" i="7"/>
  <c r="D37" i="7"/>
  <c r="AK36" i="7"/>
  <c r="AC36" i="7"/>
  <c r="U36" i="7"/>
  <c r="M36" i="7"/>
  <c r="D36" i="7" s="1"/>
  <c r="E36" i="7"/>
  <c r="AK35" i="7"/>
  <c r="AC35" i="7"/>
  <c r="U35" i="7"/>
  <c r="M35" i="7"/>
  <c r="E35" i="7"/>
  <c r="D35" i="7"/>
  <c r="AK34" i="7"/>
  <c r="AC34" i="7"/>
  <c r="U34" i="7"/>
  <c r="M34" i="7"/>
  <c r="D34" i="7" s="1"/>
  <c r="E34" i="7"/>
  <c r="AK33" i="7"/>
  <c r="AC33" i="7"/>
  <c r="U33" i="7"/>
  <c r="M33" i="7"/>
  <c r="E33" i="7"/>
  <c r="D33" i="7"/>
  <c r="AK32" i="7"/>
  <c r="AC32" i="7"/>
  <c r="U32" i="7"/>
  <c r="M32" i="7"/>
  <c r="D32" i="7" s="1"/>
  <c r="E32" i="7"/>
  <c r="AK31" i="7"/>
  <c r="AC31" i="7"/>
  <c r="U31" i="7"/>
  <c r="M31" i="7"/>
  <c r="E31" i="7"/>
  <c r="D31" i="7"/>
  <c r="AK30" i="7"/>
  <c r="AC30" i="7"/>
  <c r="U30" i="7"/>
  <c r="M30" i="7"/>
  <c r="D30" i="7" s="1"/>
  <c r="E30" i="7"/>
  <c r="AK29" i="7"/>
  <c r="AC29" i="7"/>
  <c r="U29" i="7"/>
  <c r="M29" i="7"/>
  <c r="E29" i="7"/>
  <c r="D29" i="7"/>
  <c r="AK28" i="7"/>
  <c r="AC28" i="7"/>
  <c r="U28" i="7"/>
  <c r="M28" i="7"/>
  <c r="D28" i="7" s="1"/>
  <c r="E28" i="7"/>
  <c r="AK27" i="7"/>
  <c r="AC27" i="7"/>
  <c r="U27" i="7"/>
  <c r="M27" i="7"/>
  <c r="E27" i="7"/>
  <c r="D27" i="7"/>
  <c r="AK26" i="7"/>
  <c r="AK50" i="7" s="1"/>
  <c r="AK51" i="7" s="1"/>
  <c r="AC26" i="7"/>
  <c r="U26" i="7"/>
  <c r="U50" i="7" s="1"/>
  <c r="M26" i="7"/>
  <c r="D26" i="7" s="1"/>
  <c r="E26" i="7"/>
  <c r="E50" i="7" s="1"/>
  <c r="AQ25" i="7"/>
  <c r="AQ51" i="7" s="1"/>
  <c r="AP25" i="7"/>
  <c r="AP51" i="7" s="1"/>
  <c r="AO25" i="7"/>
  <c r="AO51" i="7" s="1"/>
  <c r="AN25" i="7"/>
  <c r="AN51" i="7" s="1"/>
  <c r="AM25" i="7"/>
  <c r="AM51" i="7" s="1"/>
  <c r="AL25" i="7"/>
  <c r="AL51" i="7" s="1"/>
  <c r="AK25" i="7"/>
  <c r="AJ25" i="7"/>
  <c r="AJ51" i="7" s="1"/>
  <c r="AI25" i="7"/>
  <c r="AI51" i="7" s="1"/>
  <c r="AH25" i="7"/>
  <c r="AH51" i="7" s="1"/>
  <c r="AN52" i="7" s="1"/>
  <c r="AG25" i="7"/>
  <c r="AG51" i="7" s="1"/>
  <c r="AF25" i="7"/>
  <c r="AF51" i="7" s="1"/>
  <c r="AE25" i="7"/>
  <c r="AE51" i="7" s="1"/>
  <c r="AD25" i="7"/>
  <c r="AD51" i="7" s="1"/>
  <c r="AC25" i="7"/>
  <c r="AC51" i="7" s="1"/>
  <c r="AB25" i="7"/>
  <c r="AB51" i="7" s="1"/>
  <c r="AA25" i="7"/>
  <c r="AA51" i="7" s="1"/>
  <c r="Z25" i="7"/>
  <c r="Z51" i="7" s="1"/>
  <c r="Y25" i="7"/>
  <c r="X25" i="7"/>
  <c r="X51" i="7" s="1"/>
  <c r="W25" i="7"/>
  <c r="W51" i="7" s="1"/>
  <c r="V25" i="7"/>
  <c r="V51" i="7" s="1"/>
  <c r="U25" i="7"/>
  <c r="T25" i="7"/>
  <c r="T51" i="7" s="1"/>
  <c r="S25" i="7"/>
  <c r="S51" i="7" s="1"/>
  <c r="R25" i="7"/>
  <c r="R51" i="7" s="1"/>
  <c r="Q25" i="7"/>
  <c r="Q51" i="7" s="1"/>
  <c r="P25" i="7"/>
  <c r="P51" i="7" s="1"/>
  <c r="O25" i="7"/>
  <c r="O51" i="7" s="1"/>
  <c r="N25" i="7"/>
  <c r="N51" i="7" s="1"/>
  <c r="M25" i="7"/>
  <c r="L25" i="7"/>
  <c r="L51" i="7" s="1"/>
  <c r="K25" i="7"/>
  <c r="K51" i="7" s="1"/>
  <c r="J25" i="7"/>
  <c r="J51" i="7" s="1"/>
  <c r="Q52" i="7" s="1"/>
  <c r="I25" i="7"/>
  <c r="I51" i="7" s="1"/>
  <c r="H25" i="7"/>
  <c r="H51" i="7" s="1"/>
  <c r="G25" i="7"/>
  <c r="G51" i="7" s="1"/>
  <c r="F25" i="7"/>
  <c r="F51" i="7" s="1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E25" i="7" s="1"/>
  <c r="D6" i="7"/>
  <c r="D25" i="7" s="1"/>
  <c r="U51" i="7" l="1"/>
  <c r="AG52" i="7"/>
  <c r="E51" i="7"/>
  <c r="I52" i="7"/>
  <c r="Y52" i="7"/>
  <c r="M50" i="7"/>
  <c r="M51" i="7" s="1"/>
  <c r="D50" i="7" l="1"/>
  <c r="D51" i="7" s="1"/>
  <c r="AH52" i="6" l="1"/>
  <c r="AG51" i="6"/>
  <c r="AB51" i="6"/>
  <c r="AA51" i="6"/>
  <c r="W51" i="6"/>
  <c r="U51" i="6"/>
  <c r="P51" i="6"/>
  <c r="O51" i="6"/>
  <c r="L51" i="6"/>
  <c r="K51" i="6"/>
  <c r="I51" i="6"/>
  <c r="AH50" i="6"/>
  <c r="AG50" i="6"/>
  <c r="AF50" i="6"/>
  <c r="AE50" i="6"/>
  <c r="AD50" i="6"/>
  <c r="AC50" i="6"/>
  <c r="AB50" i="6"/>
  <c r="AA50" i="6"/>
  <c r="Z50" i="6"/>
  <c r="Y50" i="6"/>
  <c r="X50" i="6"/>
  <c r="X51" i="6" s="1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D50" i="6" s="1"/>
  <c r="E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AH25" i="6"/>
  <c r="AH51" i="6" s="1"/>
  <c r="AG25" i="6"/>
  <c r="AF25" i="6"/>
  <c r="AF51" i="6" s="1"/>
  <c r="AE25" i="6"/>
  <c r="AE51" i="6" s="1"/>
  <c r="AD25" i="6"/>
  <c r="AD51" i="6" s="1"/>
  <c r="AC25" i="6"/>
  <c r="AC51" i="6" s="1"/>
  <c r="AB25" i="6"/>
  <c r="AA25" i="6"/>
  <c r="Z25" i="6"/>
  <c r="Z51" i="6" s="1"/>
  <c r="Y25" i="6"/>
  <c r="AE52" i="6" s="1"/>
  <c r="X25" i="6"/>
  <c r="W25" i="6"/>
  <c r="V25" i="6"/>
  <c r="V51" i="6" s="1"/>
  <c r="U25" i="6"/>
  <c r="T25" i="6"/>
  <c r="T51" i="6" s="1"/>
  <c r="S25" i="6"/>
  <c r="S51" i="6" s="1"/>
  <c r="R25" i="6"/>
  <c r="X52" i="6" s="1"/>
  <c r="Q25" i="6"/>
  <c r="Q51" i="6" s="1"/>
  <c r="P25" i="6"/>
  <c r="O25" i="6"/>
  <c r="N25" i="6"/>
  <c r="N51" i="6" s="1"/>
  <c r="M25" i="6"/>
  <c r="M51" i="6" s="1"/>
  <c r="L25" i="6"/>
  <c r="K25" i="6"/>
  <c r="Q52" i="6" s="1"/>
  <c r="J25" i="6"/>
  <c r="J51" i="6" s="1"/>
  <c r="I25" i="6"/>
  <c r="H25" i="6"/>
  <c r="H51" i="6" s="1"/>
  <c r="G25" i="6"/>
  <c r="G51" i="6" s="1"/>
  <c r="F25" i="6"/>
  <c r="F51" i="6" s="1"/>
  <c r="E25" i="6"/>
  <c r="D25" i="6" s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E51" i="6" l="1"/>
  <c r="D51" i="6" s="1"/>
  <c r="R51" i="6"/>
  <c r="Y51" i="6"/>
  <c r="J52" i="6"/>
  <c r="AI25" i="5" l="1"/>
  <c r="AH25" i="5"/>
  <c r="AG25" i="5"/>
  <c r="AF25" i="5"/>
  <c r="AE25" i="5"/>
  <c r="AD25" i="5"/>
  <c r="AC25" i="5"/>
  <c r="AB25" i="5"/>
  <c r="AH26" i="5" s="1"/>
  <c r="AA25" i="5"/>
  <c r="Z25" i="5"/>
  <c r="Y25" i="5"/>
  <c r="X25" i="5"/>
  <c r="W25" i="5"/>
  <c r="V25" i="5"/>
  <c r="U25" i="5"/>
  <c r="AA26" i="5" s="1"/>
  <c r="T25" i="5"/>
  <c r="S25" i="5"/>
  <c r="R25" i="5"/>
  <c r="Q25" i="5"/>
  <c r="P25" i="5"/>
  <c r="O25" i="5"/>
  <c r="N25" i="5"/>
  <c r="T26" i="5" s="1"/>
  <c r="M25" i="5"/>
  <c r="L25" i="5"/>
  <c r="K25" i="5"/>
  <c r="J25" i="5"/>
  <c r="I25" i="5"/>
  <c r="H25" i="5"/>
  <c r="G25" i="5"/>
  <c r="M26" i="5" s="1"/>
  <c r="F25" i="5"/>
  <c r="E25" i="5"/>
  <c r="D25" i="5" s="1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F26" i="5" l="1"/>
  <c r="Y51" i="4" l="1"/>
  <c r="X51" i="4"/>
  <c r="M51" i="4"/>
  <c r="L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D50" i="4" s="1"/>
  <c r="F50" i="4"/>
  <c r="E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AH25" i="4"/>
  <c r="AH51" i="4" s="1"/>
  <c r="AG25" i="4"/>
  <c r="AG51" i="4" s="1"/>
  <c r="AF25" i="4"/>
  <c r="AF51" i="4" s="1"/>
  <c r="AE25" i="4"/>
  <c r="AE51" i="4" s="1"/>
  <c r="AD25" i="4"/>
  <c r="AD51" i="4" s="1"/>
  <c r="AC25" i="4"/>
  <c r="AC51" i="4" s="1"/>
  <c r="AB25" i="4"/>
  <c r="AB51" i="4" s="1"/>
  <c r="AA25" i="4"/>
  <c r="AA51" i="4" s="1"/>
  <c r="Z25" i="4"/>
  <c r="Z51" i="4" s="1"/>
  <c r="Y25" i="4"/>
  <c r="X25" i="4"/>
  <c r="W25" i="4"/>
  <c r="W51" i="4" s="1"/>
  <c r="V25" i="4"/>
  <c r="V51" i="4" s="1"/>
  <c r="U25" i="4"/>
  <c r="U51" i="4" s="1"/>
  <c r="T25" i="4"/>
  <c r="T51" i="4" s="1"/>
  <c r="S25" i="4"/>
  <c r="S51" i="4" s="1"/>
  <c r="R25" i="4"/>
  <c r="R51" i="4" s="1"/>
  <c r="Q25" i="4"/>
  <c r="Q51" i="4" s="1"/>
  <c r="P25" i="4"/>
  <c r="P51" i="4" s="1"/>
  <c r="O25" i="4"/>
  <c r="O51" i="4" s="1"/>
  <c r="N25" i="4"/>
  <c r="N51" i="4" s="1"/>
  <c r="M25" i="4"/>
  <c r="L25" i="4"/>
  <c r="K25" i="4"/>
  <c r="K51" i="4" s="1"/>
  <c r="J25" i="4"/>
  <c r="J51" i="4" s="1"/>
  <c r="I25" i="4"/>
  <c r="I51" i="4" s="1"/>
  <c r="H25" i="4"/>
  <c r="H51" i="4" s="1"/>
  <c r="G25" i="4"/>
  <c r="G51" i="4" s="1"/>
  <c r="F25" i="4"/>
  <c r="F51" i="4" s="1"/>
  <c r="E25" i="4"/>
  <c r="E51" i="4" s="1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25" i="4" s="1"/>
  <c r="D10" i="4"/>
  <c r="D9" i="4"/>
  <c r="D8" i="4"/>
  <c r="D7" i="4"/>
  <c r="D6" i="4"/>
  <c r="D51" i="4" l="1"/>
  <c r="AH52" i="4"/>
  <c r="AI24" i="3" l="1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D24" i="3" s="1"/>
  <c r="L24" i="3"/>
  <c r="K24" i="3"/>
  <c r="J24" i="3"/>
  <c r="I24" i="3"/>
  <c r="H24" i="3"/>
  <c r="G24" i="3"/>
  <c r="F24" i="3"/>
  <c r="E24" i="3"/>
  <c r="D23" i="3"/>
  <c r="D22" i="3"/>
  <c r="D21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5" i="3" s="1"/>
  <c r="AL24" i="2" l="1"/>
  <c r="AK24" i="2"/>
  <c r="AJ24" i="2"/>
  <c r="AI24" i="2"/>
  <c r="AH24" i="2"/>
  <c r="AG24" i="2"/>
  <c r="AF24" i="2"/>
  <c r="AE24" i="2"/>
  <c r="AD24" i="2"/>
  <c r="AC24" i="2"/>
  <c r="AB24" i="2"/>
  <c r="AA24" i="2"/>
  <c r="Z24" i="2"/>
  <c r="AF25" i="2" s="1"/>
  <c r="Y24" i="2"/>
  <c r="X24" i="2"/>
  <c r="W24" i="2"/>
  <c r="V24" i="2"/>
  <c r="U24" i="2"/>
  <c r="T24" i="2"/>
  <c r="S24" i="2"/>
  <c r="Y25" i="2" s="1"/>
  <c r="R24" i="2"/>
  <c r="Q24" i="2"/>
  <c r="P24" i="2"/>
  <c r="O24" i="2"/>
  <c r="N24" i="2"/>
  <c r="M24" i="2"/>
  <c r="L24" i="2"/>
  <c r="R25" i="2" s="1"/>
  <c r="K24" i="2"/>
  <c r="J24" i="2"/>
  <c r="I24" i="2"/>
  <c r="H24" i="2"/>
  <c r="G24" i="2"/>
  <c r="F24" i="2"/>
  <c r="E24" i="2"/>
  <c r="D24" i="2" s="1"/>
  <c r="D23" i="2"/>
  <c r="D22" i="2"/>
  <c r="D21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K25" i="2" l="1"/>
  <c r="D25" i="1" l="1"/>
  <c r="D24" i="1"/>
  <c r="D7" i="1" l="1"/>
  <c r="D8" i="1"/>
  <c r="D6" i="1"/>
  <c r="AI24" i="1" l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AB25" i="1" l="1"/>
  <c r="U25" i="1"/>
  <c r="N25" i="1"/>
  <c r="AI25" i="1"/>
</calcChain>
</file>

<file path=xl/comments1.xml><?xml version="1.0" encoding="utf-8"?>
<comments xmlns="http://schemas.openxmlformats.org/spreadsheetml/2006/main">
  <authors>
    <author>user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월까지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계도건수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역산</t>
        </r>
      </text>
    </comment>
  </commentList>
</comments>
</file>

<file path=xl/sharedStrings.xml><?xml version="1.0" encoding="utf-8"?>
<sst xmlns="http://schemas.openxmlformats.org/spreadsheetml/2006/main" count="1290" uniqueCount="166">
  <si>
    <t>광나루 안내센터 2021. 1월 이용자 현황</t>
  </si>
  <si>
    <t>흐림</t>
  </si>
  <si>
    <t>비</t>
  </si>
  <si>
    <t>자전거</t>
  </si>
  <si>
    <t>맑음</t>
  </si>
  <si>
    <t>목</t>
  </si>
  <si>
    <t>일</t>
  </si>
  <si>
    <t>외국인</t>
  </si>
  <si>
    <t>화</t>
  </si>
  <si>
    <t>마라톤</t>
  </si>
  <si>
    <t>금</t>
  </si>
  <si>
    <t>월</t>
  </si>
  <si>
    <t>합계</t>
  </si>
  <si>
    <t>토</t>
  </si>
  <si>
    <t>월계</t>
  </si>
  <si>
    <t>수영장</t>
  </si>
  <si>
    <t>수</t>
  </si>
  <si>
    <t>캠핑장</t>
  </si>
  <si>
    <t>야구장</t>
  </si>
  <si>
    <t>롤러장</t>
  </si>
  <si>
    <t>인라인</t>
  </si>
  <si>
    <t>일반이용자(낮)</t>
  </si>
  <si>
    <t>일        자</t>
  </si>
  <si>
    <t>흐리고 눈</t>
  </si>
  <si>
    <t xml:space="preserve">흐리고 눈 </t>
  </si>
  <si>
    <t>수상시설</t>
  </si>
  <si>
    <t>맑음(한파)</t>
  </si>
  <si>
    <t>오늘날씨</t>
  </si>
  <si>
    <t>운동시설</t>
  </si>
  <si>
    <t>전망쉼터</t>
  </si>
  <si>
    <t>기본시설</t>
  </si>
  <si>
    <t>자전거공원</t>
  </si>
  <si>
    <t>주요행사</t>
  </si>
  <si>
    <t>흐림(한파)</t>
  </si>
  <si>
    <t>일반이용자(아침)</t>
  </si>
  <si>
    <t>요        일</t>
  </si>
  <si>
    <t>일반이용자(저녁)</t>
  </si>
  <si>
    <t>흐림(비)</t>
  </si>
  <si>
    <t>맑음</t>
  </si>
  <si>
    <t>PM</t>
    <phoneticPr fontId="23" type="noConversion"/>
  </si>
  <si>
    <t>눈썰매장</t>
    <phoneticPr fontId="23" type="noConversion"/>
  </si>
  <si>
    <t>광나루 안내센터 2021. 2월 이용자 현황</t>
  </si>
  <si>
    <t>흐림/비</t>
  </si>
  <si>
    <t>눈썰매장</t>
  </si>
  <si>
    <t>PM</t>
    <phoneticPr fontId="23" type="noConversion"/>
  </si>
  <si>
    <t>광나루 안내센터 2021. 3월 이용자 현황</t>
  </si>
  <si>
    <t>흐림(황사)</t>
  </si>
  <si>
    <t>00 한강공원 이용자 현황 (4월)</t>
  </si>
  <si>
    <t>멁움</t>
  </si>
  <si>
    <t xml:space="preserve">흐리고 비 </t>
  </si>
  <si>
    <t>흐리고 비</t>
  </si>
  <si>
    <t>송파예술마루</t>
  </si>
  <si>
    <t>론볼링장</t>
  </si>
  <si>
    <t>개인형 이동장치(PM)</t>
  </si>
  <si>
    <t>특화공원신규 시설물</t>
  </si>
  <si>
    <t>여의도</t>
  </si>
  <si>
    <t>수상무대</t>
  </si>
  <si>
    <t>계절,녹음수광장</t>
  </si>
  <si>
    <t>천상계단</t>
  </si>
  <si>
    <t>피아노물길</t>
  </si>
  <si>
    <t>멀티프라자</t>
  </si>
  <si>
    <t>서울색공원</t>
  </si>
  <si>
    <t>물빛광장</t>
  </si>
  <si>
    <t>너른들판테라스</t>
  </si>
  <si>
    <t>골프장</t>
  </si>
  <si>
    <t>여의도샛강</t>
  </si>
  <si>
    <t>여의도 시민요트나루</t>
  </si>
  <si>
    <t>뚝섬</t>
  </si>
  <si>
    <t>음악분수</t>
  </si>
  <si>
    <t>키즈랜드</t>
  </si>
  <si>
    <t>장미원</t>
  </si>
  <si>
    <t>X게임장</t>
  </si>
  <si>
    <t>자벌레</t>
  </si>
  <si>
    <t>난지</t>
  </si>
  <si>
    <t>평화공원브릿지</t>
  </si>
  <si>
    <t>거울분수</t>
  </si>
  <si>
    <t>강변물놀이장</t>
  </si>
  <si>
    <t>수변프롬나드</t>
  </si>
  <si>
    <t>중앙연결브릿지</t>
  </si>
  <si>
    <t>갈대숲탐방로</t>
  </si>
  <si>
    <t>반포</t>
  </si>
  <si>
    <t>달빛무지개분수</t>
  </si>
  <si>
    <t>세빛둥둥섬</t>
  </si>
  <si>
    <t>총계</t>
  </si>
  <si>
    <t>광나루 한강공원 이용자 현황 (5월)</t>
    <phoneticPr fontId="23" type="noConversion"/>
  </si>
  <si>
    <t>맑음(황사)</t>
  </si>
  <si>
    <t>비온후 갬</t>
  </si>
  <si>
    <t>한때 비</t>
  </si>
  <si>
    <t>비온후갬</t>
  </si>
  <si>
    <t>맑고 비</t>
  </si>
  <si>
    <t>한떄비</t>
  </si>
  <si>
    <t>광나루 한강공원 이용자 현황 (6월)</t>
    <phoneticPr fontId="23" type="noConversion"/>
  </si>
  <si>
    <t>말음/비</t>
  </si>
  <si>
    <t>가끔비</t>
  </si>
  <si>
    <t>흐린후맑</t>
  </si>
  <si>
    <t>흐림(한떄비)</t>
  </si>
  <si>
    <t>흐리고 새벽비</t>
  </si>
  <si>
    <t>맑음 한때비</t>
  </si>
  <si>
    <t>소나기</t>
  </si>
  <si>
    <t>00 한강공원 이용자 현황 (7월)</t>
  </si>
  <si>
    <t>주계</t>
  </si>
  <si>
    <t>비흐림</t>
  </si>
  <si>
    <t>맑음(폭염)</t>
  </si>
  <si>
    <t>흐림(한떄 소나기</t>
  </si>
  <si>
    <t>비온 후 흐림</t>
  </si>
  <si>
    <t>맑음(폭염경보)</t>
  </si>
  <si>
    <t>흐림뒤 맑음</t>
  </si>
  <si>
    <t>00 한강공원 이용자 현황 (8월)</t>
  </si>
  <si>
    <t>말고 흐림</t>
  </si>
  <si>
    <t>흐리고 한 때 비</t>
  </si>
  <si>
    <t>맑음,비</t>
  </si>
  <si>
    <t>흐림, 비</t>
  </si>
  <si>
    <t>00 한강공원 이용자 현황 (9월)</t>
  </si>
  <si>
    <t xml:space="preserve">수 </t>
  </si>
  <si>
    <t>광나루 한강공원 이용자 현황 (10월)</t>
    <phoneticPr fontId="23" type="noConversion"/>
  </si>
  <si>
    <t>월</t>
    <phoneticPr fontId="23" type="noConversion"/>
  </si>
  <si>
    <t>화</t>
    <phoneticPr fontId="23" type="noConversion"/>
  </si>
  <si>
    <t>수</t>
    <phoneticPr fontId="23" type="noConversion"/>
  </si>
  <si>
    <t>목</t>
    <phoneticPr fontId="23" type="noConversion"/>
  </si>
  <si>
    <t>금</t>
    <phoneticPr fontId="23" type="noConversion"/>
  </si>
  <si>
    <t>토</t>
    <phoneticPr fontId="23" type="noConversion"/>
  </si>
  <si>
    <t>일</t>
    <phoneticPr fontId="23" type="noConversion"/>
  </si>
  <si>
    <t>월</t>
    <phoneticPr fontId="23" type="noConversion"/>
  </si>
  <si>
    <t>화</t>
    <phoneticPr fontId="23" type="noConversion"/>
  </si>
  <si>
    <t>수</t>
    <phoneticPr fontId="23" type="noConversion"/>
  </si>
  <si>
    <t>금</t>
    <phoneticPr fontId="23" type="noConversion"/>
  </si>
  <si>
    <t>토</t>
    <phoneticPr fontId="23" type="noConversion"/>
  </si>
  <si>
    <t>일</t>
    <phoneticPr fontId="23" type="noConversion"/>
  </si>
  <si>
    <t>월</t>
    <phoneticPr fontId="23" type="noConversion"/>
  </si>
  <si>
    <t>화</t>
    <phoneticPr fontId="23" type="noConversion"/>
  </si>
  <si>
    <t>목</t>
    <phoneticPr fontId="23" type="noConversion"/>
  </si>
  <si>
    <t>금</t>
    <phoneticPr fontId="23" type="noConversion"/>
  </si>
  <si>
    <t>흐리고, 비</t>
  </si>
  <si>
    <t>흐림</t>
    <phoneticPr fontId="23" type="noConversion"/>
  </si>
  <si>
    <t>맑음</t>
    <phoneticPr fontId="23" type="noConversion"/>
  </si>
  <si>
    <t>맑음</t>
    <phoneticPr fontId="23" type="noConversion"/>
  </si>
  <si>
    <t>맑음</t>
    <phoneticPr fontId="23" type="noConversion"/>
  </si>
  <si>
    <t>한파</t>
    <phoneticPr fontId="23" type="noConversion"/>
  </si>
  <si>
    <t>흐림(비)</t>
    <phoneticPr fontId="23" type="noConversion"/>
  </si>
  <si>
    <t>흐리고 한 때 소나기</t>
    <phoneticPr fontId="23" type="noConversion"/>
  </si>
  <si>
    <t>광나루 한강공원 이용자 현황 (11월)</t>
    <phoneticPr fontId="23" type="noConversion"/>
  </si>
  <si>
    <t>월</t>
    <phoneticPr fontId="23" type="noConversion"/>
  </si>
  <si>
    <t>화</t>
    <phoneticPr fontId="23" type="noConversion"/>
  </si>
  <si>
    <t>수</t>
    <phoneticPr fontId="23" type="noConversion"/>
  </si>
  <si>
    <t>목</t>
    <phoneticPr fontId="23" type="noConversion"/>
  </si>
  <si>
    <t>금</t>
    <phoneticPr fontId="23" type="noConversion"/>
  </si>
  <si>
    <t>토</t>
    <phoneticPr fontId="23" type="noConversion"/>
  </si>
  <si>
    <t>일</t>
    <phoneticPr fontId="23" type="noConversion"/>
  </si>
  <si>
    <t>일</t>
    <phoneticPr fontId="23" type="noConversion"/>
  </si>
  <si>
    <t>목</t>
    <phoneticPr fontId="23" type="noConversion"/>
  </si>
  <si>
    <t>수</t>
    <phoneticPr fontId="23" type="noConversion"/>
  </si>
  <si>
    <t>맑음</t>
    <phoneticPr fontId="23" type="noConversion"/>
  </si>
  <si>
    <t>흐림</t>
    <phoneticPr fontId="23" type="noConversion"/>
  </si>
  <si>
    <t>비</t>
    <phoneticPr fontId="23" type="noConversion"/>
  </si>
  <si>
    <t>비흐림</t>
    <phoneticPr fontId="23" type="noConversion"/>
  </si>
  <si>
    <t>흐림(초미세먼지)</t>
    <phoneticPr fontId="23" type="noConversion"/>
  </si>
  <si>
    <t>흐림,비</t>
    <phoneticPr fontId="23" type="noConversion"/>
  </si>
  <si>
    <t>흐리고 비</t>
    <phoneticPr fontId="23" type="noConversion"/>
  </si>
  <si>
    <t>광나루 한강공원 이용자 현황 (12월)</t>
    <phoneticPr fontId="23" type="noConversion"/>
  </si>
  <si>
    <t>약간 흐림</t>
    <phoneticPr fontId="23" type="noConversion"/>
  </si>
  <si>
    <t>비 온 뒤 맑음</t>
    <phoneticPr fontId="23" type="noConversion"/>
  </si>
  <si>
    <t>비</t>
    <phoneticPr fontId="23" type="noConversion"/>
  </si>
  <si>
    <t>흐림</t>
    <phoneticPr fontId="23" type="noConversion"/>
  </si>
  <si>
    <t>눈</t>
    <phoneticPr fontId="23" type="noConversion"/>
  </si>
  <si>
    <t>흐리고눈</t>
    <phoneticPr fontId="23" type="noConversion"/>
  </si>
  <si>
    <t>맑음(한파)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</si>
</sst>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0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2"/>
      <color rgb="FF000000"/>
      <name val="한컴바탕"/>
      <family val="1"/>
      <charset val="129"/>
    </font>
    <font>
      <sz val="10"/>
      <color rgb="FF000000"/>
      <name val="한컴바탕"/>
      <family val="1"/>
      <charset val="129"/>
    </font>
    <font>
      <sz val="12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rgb="FF000000"/>
      <name val="한컴바탕"/>
      <family val="3"/>
      <charset val="129"/>
    </font>
    <font>
      <sz val="18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>
      <alignment vertical="center"/>
    </xf>
    <xf numFmtId="0" fontId="22" fillId="2" borderId="0">
      <alignment vertical="center"/>
    </xf>
    <xf numFmtId="0" fontId="22" fillId="3" borderId="0">
      <alignment vertical="center"/>
    </xf>
    <xf numFmtId="0" fontId="22" fillId="4" borderId="0">
      <alignment vertical="center"/>
    </xf>
    <xf numFmtId="0" fontId="22" fillId="5" borderId="0">
      <alignment vertical="center"/>
    </xf>
    <xf numFmtId="0" fontId="22" fillId="6" borderId="0">
      <alignment vertical="center"/>
    </xf>
    <xf numFmtId="0" fontId="22" fillId="7" borderId="0">
      <alignment vertical="center"/>
    </xf>
    <xf numFmtId="0" fontId="22" fillId="8" borderId="0">
      <alignment vertical="center"/>
    </xf>
    <xf numFmtId="0" fontId="22" fillId="9" borderId="0">
      <alignment vertical="center"/>
    </xf>
    <xf numFmtId="0" fontId="22" fillId="10" borderId="0">
      <alignment vertical="center"/>
    </xf>
    <xf numFmtId="0" fontId="22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22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  <xf numFmtId="41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22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19" fillId="0" borderId="13" xfId="0" applyFont="1" applyBorder="1" applyAlignment="1">
      <alignment horizontal="center" vertical="center" wrapText="1"/>
    </xf>
    <xf numFmtId="3" fontId="20" fillId="33" borderId="13" xfId="0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9" fillId="0" borderId="13" xfId="0" applyNumberFormat="1" applyFont="1" applyFill="1" applyBorder="1" applyAlignment="1" applyProtection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3" fontId="0" fillId="0" borderId="0" xfId="0" applyNumberFormat="1">
      <alignment vertical="center"/>
    </xf>
    <xf numFmtId="41" fontId="0" fillId="0" borderId="0" xfId="42" applyFont="1">
      <alignment vertical="center"/>
    </xf>
    <xf numFmtId="41" fontId="0" fillId="0" borderId="12" xfId="42" applyFont="1" applyBorder="1" applyAlignment="1">
      <alignment vertical="center"/>
    </xf>
    <xf numFmtId="41" fontId="9" fillId="33" borderId="11" xfId="42" applyFont="1" applyFill="1" applyBorder="1" applyAlignment="1">
      <alignment horizontal="center" vertical="center" wrapText="1"/>
    </xf>
    <xf numFmtId="41" fontId="9" fillId="33" borderId="10" xfId="42" applyFont="1" applyFill="1" applyBorder="1" applyAlignment="1">
      <alignment horizontal="center" vertical="center" wrapText="1"/>
    </xf>
    <xf numFmtId="41" fontId="9" fillId="33" borderId="10" xfId="42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1" fontId="9" fillId="34" borderId="10" xfId="4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34" borderId="16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41" fontId="9" fillId="33" borderId="10" xfId="42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22" fillId="0" borderId="0" xfId="43">
      <alignment vertical="center"/>
    </xf>
    <xf numFmtId="0" fontId="17" fillId="0" borderId="0" xfId="43" applyFont="1">
      <alignment vertical="center"/>
    </xf>
    <xf numFmtId="0" fontId="18" fillId="0" borderId="12" xfId="43" applyFont="1" applyBorder="1" applyAlignment="1">
      <alignment vertical="center"/>
    </xf>
    <xf numFmtId="0" fontId="22" fillId="0" borderId="12" xfId="43" applyBorder="1" applyAlignment="1">
      <alignment vertical="center"/>
    </xf>
    <xf numFmtId="0" fontId="9" fillId="33" borderId="10" xfId="43" applyFont="1" applyFill="1" applyBorder="1" applyAlignment="1">
      <alignment horizontal="center" vertical="center" wrapText="1"/>
    </xf>
    <xf numFmtId="0" fontId="9" fillId="33" borderId="10" xfId="43" applyFont="1" applyFill="1" applyBorder="1" applyAlignment="1">
      <alignment horizontal="center" vertical="center" wrapText="1"/>
    </xf>
    <xf numFmtId="0" fontId="9" fillId="0" borderId="10" xfId="43" applyFont="1" applyBorder="1" applyAlignment="1">
      <alignment horizontal="center" vertical="center" wrapText="1"/>
    </xf>
    <xf numFmtId="0" fontId="9" fillId="0" borderId="10" xfId="43" applyFont="1" applyBorder="1" applyAlignment="1">
      <alignment horizontal="center" vertical="center" wrapText="1"/>
    </xf>
    <xf numFmtId="0" fontId="9" fillId="33" borderId="11" xfId="43" applyFont="1" applyFill="1" applyBorder="1" applyAlignment="1">
      <alignment horizontal="center" vertical="center" wrapText="1"/>
    </xf>
    <xf numFmtId="0" fontId="9" fillId="0" borderId="14" xfId="43" applyFont="1" applyBorder="1" applyAlignment="1">
      <alignment horizontal="center" vertical="center" wrapText="1"/>
    </xf>
    <xf numFmtId="0" fontId="19" fillId="0" borderId="13" xfId="43" applyFont="1" applyBorder="1" applyAlignment="1">
      <alignment horizontal="center" vertical="center" wrapText="1"/>
    </xf>
    <xf numFmtId="0" fontId="19" fillId="0" borderId="13" xfId="43" applyNumberFormat="1" applyFont="1" applyFill="1" applyBorder="1" applyAlignment="1" applyProtection="1">
      <alignment horizontal="center" vertical="center" wrapText="1"/>
    </xf>
    <xf numFmtId="0" fontId="19" fillId="0" borderId="10" xfId="43" applyFont="1" applyBorder="1" applyAlignment="1">
      <alignment horizontal="center" vertical="center" wrapText="1"/>
    </xf>
    <xf numFmtId="0" fontId="19" fillId="0" borderId="10" xfId="43" applyFont="1" applyBorder="1" applyAlignment="1">
      <alignment horizontal="center" vertical="center"/>
    </xf>
    <xf numFmtId="0" fontId="21" fillId="0" borderId="10" xfId="43" applyFont="1" applyBorder="1" applyAlignment="1">
      <alignment horizontal="center" vertical="center"/>
    </xf>
    <xf numFmtId="0" fontId="22" fillId="0" borderId="10" xfId="43" applyBorder="1" applyAlignment="1">
      <alignment horizontal="center" vertical="center"/>
    </xf>
    <xf numFmtId="0" fontId="22" fillId="0" borderId="10" xfId="43" applyFont="1" applyBorder="1" applyAlignment="1">
      <alignment horizontal="center" vertical="center" wrapText="1"/>
    </xf>
    <xf numFmtId="0" fontId="9" fillId="34" borderId="10" xfId="43" applyFont="1" applyFill="1" applyBorder="1" applyAlignment="1">
      <alignment horizontal="center" vertical="center" wrapText="1"/>
    </xf>
    <xf numFmtId="0" fontId="19" fillId="0" borderId="17" xfId="43" applyFont="1" applyBorder="1" applyAlignment="1">
      <alignment horizontal="center" vertical="center"/>
    </xf>
    <xf numFmtId="0" fontId="9" fillId="34" borderId="15" xfId="43" applyFont="1" applyFill="1" applyBorder="1" applyAlignment="1">
      <alignment horizontal="center" vertical="center" wrapText="1"/>
    </xf>
    <xf numFmtId="0" fontId="9" fillId="34" borderId="16" xfId="43" applyFont="1" applyFill="1" applyBorder="1" applyAlignment="1">
      <alignment horizontal="center" vertical="center" wrapText="1"/>
    </xf>
    <xf numFmtId="0" fontId="22" fillId="0" borderId="0" xfId="43" applyBorder="1" applyAlignment="1">
      <alignment horizontal="center" vertical="center"/>
    </xf>
    <xf numFmtId="3" fontId="9" fillId="33" borderId="10" xfId="43" applyNumberFormat="1" applyFont="1" applyFill="1" applyBorder="1" applyAlignment="1">
      <alignment horizontal="center" vertical="center" wrapText="1"/>
    </xf>
    <xf numFmtId="3" fontId="20" fillId="33" borderId="13" xfId="43" applyNumberFormat="1" applyFont="1" applyFill="1" applyBorder="1" applyAlignment="1">
      <alignment horizontal="center" vertical="center" wrapText="1"/>
    </xf>
    <xf numFmtId="3" fontId="22" fillId="0" borderId="0" xfId="43" applyNumberFormat="1">
      <alignment vertical="center"/>
    </xf>
    <xf numFmtId="0" fontId="27" fillId="0" borderId="13" xfId="43" applyFont="1" applyBorder="1" applyAlignment="1">
      <alignment horizontal="center" vertical="center" wrapText="1"/>
    </xf>
    <xf numFmtId="0" fontId="27" fillId="0" borderId="13" xfId="43" applyNumberFormat="1" applyFont="1" applyFill="1" applyBorder="1" applyAlignment="1" applyProtection="1">
      <alignment horizontal="center" vertical="center" wrapText="1"/>
    </xf>
    <xf numFmtId="0" fontId="27" fillId="0" borderId="10" xfId="43" applyFont="1" applyBorder="1" applyAlignment="1">
      <alignment horizontal="center" vertical="center" wrapText="1"/>
    </xf>
    <xf numFmtId="0" fontId="27" fillId="0" borderId="10" xfId="43" applyFont="1" applyBorder="1" applyAlignment="1">
      <alignment horizontal="center" vertical="center"/>
    </xf>
    <xf numFmtId="0" fontId="9" fillId="33" borderId="18" xfId="43" applyFont="1" applyFill="1" applyBorder="1" applyAlignment="1">
      <alignment horizontal="center" vertical="center" wrapText="1"/>
    </xf>
    <xf numFmtId="0" fontId="28" fillId="0" borderId="0" xfId="43" applyFont="1" applyAlignment="1">
      <alignment horizontal="center" vertical="center"/>
    </xf>
    <xf numFmtId="0" fontId="17" fillId="0" borderId="0" xfId="43" applyFont="1" applyAlignment="1">
      <alignment horizontal="center" vertical="center"/>
    </xf>
    <xf numFmtId="41" fontId="0" fillId="0" borderId="12" xfId="44" applyFont="1" applyBorder="1" applyAlignment="1">
      <alignment vertical="center"/>
    </xf>
    <xf numFmtId="0" fontId="17" fillId="0" borderId="12" xfId="43" applyFont="1" applyBorder="1" applyAlignment="1">
      <alignment horizontal="center" vertical="center"/>
    </xf>
    <xf numFmtId="41" fontId="9" fillId="33" borderId="10" xfId="44" applyFont="1" applyFill="1" applyBorder="1" applyAlignment="1">
      <alignment horizontal="center" vertical="center" wrapText="1"/>
    </xf>
    <xf numFmtId="41" fontId="9" fillId="33" borderId="11" xfId="44" applyFont="1" applyFill="1" applyBorder="1" applyAlignment="1">
      <alignment horizontal="center" vertical="center" wrapText="1"/>
    </xf>
    <xf numFmtId="41" fontId="9" fillId="0" borderId="10" xfId="44" applyFont="1" applyBorder="1" applyAlignment="1">
      <alignment horizontal="center" vertical="center" wrapText="1"/>
    </xf>
    <xf numFmtId="41" fontId="9" fillId="33" borderId="10" xfId="44" applyFont="1" applyFill="1" applyBorder="1" applyAlignment="1">
      <alignment horizontal="center" vertical="center" wrapText="1"/>
    </xf>
    <xf numFmtId="41" fontId="0" fillId="0" borderId="10" xfId="44" applyFont="1" applyBorder="1" applyAlignment="1">
      <alignment vertical="center" wrapText="1"/>
    </xf>
    <xf numFmtId="0" fontId="9" fillId="0" borderId="10" xfId="43" applyFont="1" applyFill="1" applyBorder="1" applyAlignment="1">
      <alignment horizontal="center" vertical="center" wrapText="1"/>
    </xf>
    <xf numFmtId="41" fontId="0" fillId="0" borderId="10" xfId="44" applyFont="1" applyFill="1" applyBorder="1" applyAlignment="1">
      <alignment vertical="center" wrapText="1"/>
    </xf>
    <xf numFmtId="41" fontId="29" fillId="33" borderId="10" xfId="44" applyFont="1" applyFill="1" applyBorder="1" applyAlignment="1">
      <alignment horizontal="center" vertical="center" wrapText="1"/>
    </xf>
    <xf numFmtId="0" fontId="22" fillId="0" borderId="10" xfId="43" applyBorder="1" applyAlignment="1">
      <alignment vertical="center" wrapText="1"/>
    </xf>
    <xf numFmtId="0" fontId="22" fillId="0" borderId="10" xfId="43" applyBorder="1">
      <alignment vertical="center"/>
    </xf>
    <xf numFmtId="0" fontId="9" fillId="33" borderId="10" xfId="43" applyFont="1" applyFill="1" applyBorder="1" applyAlignment="1" applyProtection="1">
      <alignment horizontal="center" vertical="center" wrapText="1"/>
    </xf>
    <xf numFmtId="0" fontId="9" fillId="35" borderId="10" xfId="43" applyFont="1" applyFill="1" applyBorder="1" applyAlignment="1">
      <alignment horizontal="center" vertical="center" wrapText="1"/>
    </xf>
    <xf numFmtId="41" fontId="29" fillId="35" borderId="10" xfId="44" applyFont="1" applyFill="1" applyBorder="1" applyAlignment="1">
      <alignment horizontal="center" vertical="center" wrapText="1"/>
    </xf>
    <xf numFmtId="0" fontId="9" fillId="35" borderId="10" xfId="43" applyFont="1" applyFill="1" applyBorder="1" applyAlignment="1">
      <alignment horizontal="center" vertical="center" wrapText="1"/>
    </xf>
    <xf numFmtId="41" fontId="0" fillId="0" borderId="0" xfId="44" applyFont="1">
      <alignment vertical="center"/>
    </xf>
    <xf numFmtId="41" fontId="22" fillId="0" borderId="0" xfId="43" applyNumberFormat="1">
      <alignment vertical="center"/>
    </xf>
    <xf numFmtId="41" fontId="9" fillId="35" borderId="10" xfId="44" applyFont="1" applyFill="1" applyBorder="1" applyAlignment="1">
      <alignment horizontal="center" vertical="center" wrapText="1"/>
    </xf>
    <xf numFmtId="41" fontId="9" fillId="35" borderId="10" xfId="44" applyFont="1" applyFill="1" applyBorder="1" applyAlignment="1">
      <alignment horizontal="center" vertical="center" wrapText="1"/>
    </xf>
    <xf numFmtId="41" fontId="0" fillId="35" borderId="10" xfId="44" applyFont="1" applyFill="1" applyBorder="1" applyAlignment="1">
      <alignment vertical="center" wrapText="1"/>
    </xf>
    <xf numFmtId="0" fontId="22" fillId="0" borderId="13" xfId="43" applyFont="1" applyBorder="1" applyAlignment="1">
      <alignment horizontal="center" vertical="center" wrapText="1"/>
    </xf>
    <xf numFmtId="41" fontId="9" fillId="35" borderId="10" xfId="43" applyNumberFormat="1" applyFont="1" applyFill="1" applyBorder="1" applyAlignment="1">
      <alignment horizontal="center" vertical="center" wrapText="1"/>
    </xf>
    <xf numFmtId="41" fontId="0" fillId="35" borderId="15" xfId="44" applyFont="1" applyFill="1" applyBorder="1" applyAlignment="1">
      <alignment vertical="center" wrapText="1"/>
    </xf>
    <xf numFmtId="41" fontId="9" fillId="0" borderId="13" xfId="43" applyNumberFormat="1" applyFont="1" applyFill="1" applyBorder="1" applyAlignment="1" applyProtection="1">
      <alignment horizontal="center" vertical="center" wrapText="1"/>
    </xf>
    <xf numFmtId="41" fontId="9" fillId="0" borderId="16" xfId="44" applyFont="1" applyBorder="1" applyAlignment="1">
      <alignment vertical="center" wrapText="1"/>
    </xf>
    <xf numFmtId="41" fontId="9" fillId="0" borderId="10" xfId="44" applyFont="1" applyBorder="1" applyAlignment="1">
      <alignment vertical="center" wrapText="1"/>
    </xf>
    <xf numFmtId="41" fontId="9" fillId="0" borderId="13" xfId="43" applyNumberFormat="1" applyFont="1" applyFill="1" applyBorder="1" applyAlignment="1" applyProtection="1">
      <alignment vertical="center" wrapText="1"/>
    </xf>
    <xf numFmtId="41" fontId="9" fillId="0" borderId="10" xfId="44" applyNumberFormat="1" applyFont="1" applyFill="1" applyBorder="1" applyAlignment="1" applyProtection="1">
      <alignment vertical="center" wrapText="1"/>
    </xf>
    <xf numFmtId="41" fontId="9" fillId="0" borderId="10" xfId="44" applyFont="1" applyFill="1" applyBorder="1" applyAlignment="1">
      <alignment vertical="center" wrapText="1"/>
    </xf>
    <xf numFmtId="41" fontId="9" fillId="0" borderId="16" xfId="44" applyFont="1" applyFill="1" applyBorder="1" applyAlignment="1">
      <alignment vertical="center" wrapText="1"/>
    </xf>
    <xf numFmtId="41" fontId="29" fillId="33" borderId="17" xfId="44" applyFont="1" applyFill="1" applyBorder="1" applyAlignment="1">
      <alignment horizontal="center" vertical="center" wrapText="1"/>
    </xf>
    <xf numFmtId="41" fontId="22" fillId="0" borderId="13" xfId="43" applyNumberFormat="1" applyFont="1" applyFill="1" applyBorder="1" applyAlignment="1" applyProtection="1">
      <alignment horizontal="center" vertical="center" wrapText="1"/>
    </xf>
    <xf numFmtId="41" fontId="0" fillId="0" borderId="16" xfId="44" applyFont="1" applyBorder="1" applyAlignment="1">
      <alignment vertical="center" wrapText="1"/>
    </xf>
    <xf numFmtId="41" fontId="0" fillId="0" borderId="16" xfId="44" applyFont="1" applyFill="1" applyBorder="1" applyAlignment="1">
      <alignment vertical="center" wrapText="1"/>
    </xf>
    <xf numFmtId="41" fontId="29" fillId="33" borderId="10" xfId="44" applyNumberFormat="1" applyFont="1" applyFill="1" applyBorder="1" applyAlignment="1" applyProtection="1">
      <alignment horizontal="center" vertical="center" wrapText="1"/>
    </xf>
    <xf numFmtId="41" fontId="22" fillId="0" borderId="13" xfId="43" applyNumberFormat="1" applyFont="1" applyFill="1" applyBorder="1" applyAlignment="1" applyProtection="1">
      <alignment vertical="center" wrapText="1"/>
    </xf>
    <xf numFmtId="41" fontId="22" fillId="0" borderId="10" xfId="44" applyNumberFormat="1" applyFont="1" applyFill="1" applyBorder="1" applyAlignment="1" applyProtection="1">
      <alignment vertical="center" wrapText="1"/>
    </xf>
  </cellXfs>
  <cellStyles count="45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쉼표 [0] 2" xfId="44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  <cellStyle name="표준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8"/>
  <sheetViews>
    <sheetView showGridLines="0" zoomScale="90" zoomScaleNormal="90" workbookViewId="0">
      <pane xSplit="3" ySplit="4" topLeftCell="D5" activePane="bottomRight" state="frozen"/>
      <selection pane="topRight"/>
      <selection pane="bottomLeft"/>
      <selection pane="bottomRight" activeCell="D7" sqref="D7"/>
    </sheetView>
  </sheetViews>
  <sheetFormatPr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7" customWidth="1"/>
    <col min="5" max="35" width="9.125" customWidth="1"/>
  </cols>
  <sheetData>
    <row r="1" spans="1:35" s="1" customFormat="1" ht="34.5" customHeight="1" x14ac:dyDescent="0.3">
      <c r="B1" s="4"/>
      <c r="C1" s="4"/>
      <c r="D1" s="17"/>
      <c r="F1" s="4" t="s">
        <v>0</v>
      </c>
    </row>
    <row r="2" spans="1:35" ht="14.25" customHeight="1" x14ac:dyDescent="0.3">
      <c r="A2" s="5"/>
      <c r="B2" s="6"/>
      <c r="C2" s="6"/>
      <c r="D2" s="1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35" ht="16.5" customHeight="1" x14ac:dyDescent="0.3">
      <c r="A3" s="27" t="s">
        <v>22</v>
      </c>
      <c r="B3" s="27"/>
      <c r="C3" s="27"/>
      <c r="D3" s="28" t="s">
        <v>14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3">
        <v>17</v>
      </c>
      <c r="V3" s="3">
        <v>18</v>
      </c>
      <c r="W3" s="3">
        <v>19</v>
      </c>
      <c r="X3" s="3">
        <v>20</v>
      </c>
      <c r="Y3" s="3">
        <v>21</v>
      </c>
      <c r="Z3" s="3">
        <v>22</v>
      </c>
      <c r="AA3" s="3">
        <v>23</v>
      </c>
      <c r="AB3" s="3">
        <v>24</v>
      </c>
      <c r="AC3" s="3">
        <v>25</v>
      </c>
      <c r="AD3" s="3">
        <v>26</v>
      </c>
      <c r="AE3" s="3">
        <v>27</v>
      </c>
      <c r="AF3" s="3">
        <v>28</v>
      </c>
      <c r="AG3" s="3">
        <v>29</v>
      </c>
      <c r="AH3" s="3">
        <v>30</v>
      </c>
      <c r="AI3" s="3">
        <v>31</v>
      </c>
    </row>
    <row r="4" spans="1:35" ht="16.5" customHeight="1" x14ac:dyDescent="0.3">
      <c r="A4" s="27" t="s">
        <v>35</v>
      </c>
      <c r="B4" s="27"/>
      <c r="C4" s="27"/>
      <c r="D4" s="28"/>
      <c r="E4" s="2" t="s">
        <v>10</v>
      </c>
      <c r="F4" s="2" t="s">
        <v>13</v>
      </c>
      <c r="G4" s="2" t="s">
        <v>6</v>
      </c>
      <c r="H4" s="2" t="s">
        <v>11</v>
      </c>
      <c r="I4" s="2" t="s">
        <v>8</v>
      </c>
      <c r="J4" s="2" t="s">
        <v>16</v>
      </c>
      <c r="K4" s="2" t="s">
        <v>5</v>
      </c>
      <c r="L4" s="2" t="s">
        <v>10</v>
      </c>
      <c r="M4" s="2" t="s">
        <v>13</v>
      </c>
      <c r="N4" s="2" t="s">
        <v>6</v>
      </c>
      <c r="O4" s="2" t="s">
        <v>11</v>
      </c>
      <c r="P4" s="2" t="s">
        <v>8</v>
      </c>
      <c r="Q4" s="2" t="s">
        <v>16</v>
      </c>
      <c r="R4" s="2" t="s">
        <v>5</v>
      </c>
      <c r="S4" s="2" t="s">
        <v>10</v>
      </c>
      <c r="T4" s="2" t="s">
        <v>13</v>
      </c>
      <c r="U4" s="2" t="s">
        <v>6</v>
      </c>
      <c r="V4" s="2" t="s">
        <v>11</v>
      </c>
      <c r="W4" s="2" t="s">
        <v>8</v>
      </c>
      <c r="X4" s="2" t="s">
        <v>16</v>
      </c>
      <c r="Y4" s="2" t="s">
        <v>5</v>
      </c>
      <c r="Z4" s="2" t="s">
        <v>10</v>
      </c>
      <c r="AA4" s="2" t="s">
        <v>13</v>
      </c>
      <c r="AB4" s="2" t="s">
        <v>6</v>
      </c>
      <c r="AC4" s="2" t="s">
        <v>11</v>
      </c>
      <c r="AD4" s="2" t="s">
        <v>8</v>
      </c>
      <c r="AE4" s="2" t="s">
        <v>16</v>
      </c>
      <c r="AF4" s="2" t="s">
        <v>5</v>
      </c>
      <c r="AG4" s="2" t="s">
        <v>10</v>
      </c>
      <c r="AH4" s="2" t="s">
        <v>13</v>
      </c>
      <c r="AI4" s="2" t="s">
        <v>6</v>
      </c>
    </row>
    <row r="5" spans="1:35" ht="16.5" customHeight="1" x14ac:dyDescent="0.3">
      <c r="A5" s="24" t="s">
        <v>30</v>
      </c>
      <c r="B5" s="24" t="s">
        <v>27</v>
      </c>
      <c r="C5" s="24"/>
      <c r="D5" s="19"/>
      <c r="E5" s="2" t="s">
        <v>4</v>
      </c>
      <c r="F5" s="2" t="s">
        <v>4</v>
      </c>
      <c r="G5" s="2" t="s">
        <v>4</v>
      </c>
      <c r="H5" s="2" t="s">
        <v>33</v>
      </c>
      <c r="I5" s="2" t="s">
        <v>4</v>
      </c>
      <c r="J5" s="13" t="s">
        <v>4</v>
      </c>
      <c r="K5" s="2" t="s">
        <v>4</v>
      </c>
      <c r="L5" s="2" t="s">
        <v>26</v>
      </c>
      <c r="M5" s="2" t="s">
        <v>4</v>
      </c>
      <c r="N5" s="2" t="s">
        <v>1</v>
      </c>
      <c r="O5" s="2" t="s">
        <v>4</v>
      </c>
      <c r="P5" s="2" t="s">
        <v>24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1</v>
      </c>
      <c r="V5" s="2" t="s">
        <v>23</v>
      </c>
      <c r="W5" s="2" t="s">
        <v>4</v>
      </c>
      <c r="X5" s="2" t="s">
        <v>4</v>
      </c>
      <c r="Y5" s="2" t="s">
        <v>2</v>
      </c>
      <c r="Z5" s="2" t="s">
        <v>1</v>
      </c>
      <c r="AA5" s="2" t="s">
        <v>4</v>
      </c>
      <c r="AB5" s="2" t="s">
        <v>4</v>
      </c>
      <c r="AC5" s="2" t="s">
        <v>4</v>
      </c>
      <c r="AD5" s="2" t="s">
        <v>1</v>
      </c>
      <c r="AE5" s="2" t="s">
        <v>4</v>
      </c>
      <c r="AF5" s="2" t="s">
        <v>4</v>
      </c>
      <c r="AG5" s="2" t="s">
        <v>38</v>
      </c>
      <c r="AH5" s="2" t="s">
        <v>38</v>
      </c>
      <c r="AI5" s="2" t="s">
        <v>37</v>
      </c>
    </row>
    <row r="6" spans="1:35" ht="16.5" customHeight="1" x14ac:dyDescent="0.3">
      <c r="A6" s="24"/>
      <c r="B6" s="24" t="s">
        <v>34</v>
      </c>
      <c r="C6" s="24"/>
      <c r="D6" s="20">
        <f>SUM(E6:AI6)-30</f>
        <v>11070</v>
      </c>
      <c r="E6" s="7">
        <v>630</v>
      </c>
      <c r="F6" s="7">
        <v>190</v>
      </c>
      <c r="G6" s="7">
        <v>290</v>
      </c>
      <c r="H6" s="7">
        <v>430</v>
      </c>
      <c r="I6" s="7">
        <v>270</v>
      </c>
      <c r="J6" s="14">
        <v>80</v>
      </c>
      <c r="K6" s="7">
        <v>300</v>
      </c>
      <c r="L6" s="9">
        <v>370</v>
      </c>
      <c r="M6" s="9">
        <v>310</v>
      </c>
      <c r="N6" s="9">
        <v>220</v>
      </c>
      <c r="O6" s="11">
        <v>440</v>
      </c>
      <c r="P6" s="9">
        <v>400</v>
      </c>
      <c r="Q6" s="11">
        <v>250</v>
      </c>
      <c r="R6" s="11">
        <v>160</v>
      </c>
      <c r="S6" s="11">
        <v>540</v>
      </c>
      <c r="T6" s="12">
        <v>480</v>
      </c>
      <c r="U6" s="10">
        <v>440</v>
      </c>
      <c r="V6" s="10">
        <v>150</v>
      </c>
      <c r="W6" s="10">
        <v>660</v>
      </c>
      <c r="X6" s="10">
        <v>390</v>
      </c>
      <c r="Y6" s="10">
        <v>420</v>
      </c>
      <c r="Z6" s="15">
        <v>110</v>
      </c>
      <c r="AA6" s="10">
        <v>680</v>
      </c>
      <c r="AB6" s="10">
        <v>480</v>
      </c>
      <c r="AC6" s="10">
        <v>320</v>
      </c>
      <c r="AD6" s="10">
        <v>180</v>
      </c>
      <c r="AE6" s="10">
        <v>640</v>
      </c>
      <c r="AF6" s="10">
        <v>360</v>
      </c>
      <c r="AG6" s="7">
        <v>220</v>
      </c>
      <c r="AH6" s="7">
        <v>280</v>
      </c>
      <c r="AI6" s="7">
        <v>410</v>
      </c>
    </row>
    <row r="7" spans="1:35" ht="16.5" customHeight="1" x14ac:dyDescent="0.3">
      <c r="A7" s="24"/>
      <c r="B7" s="24" t="s">
        <v>21</v>
      </c>
      <c r="C7" s="24"/>
      <c r="D7" s="23">
        <f t="shared" ref="D7:D8" si="0">SUM(E7:AI7)-30</f>
        <v>52690</v>
      </c>
      <c r="E7" s="7">
        <v>2760</v>
      </c>
      <c r="F7" s="7">
        <v>3030</v>
      </c>
      <c r="G7" s="7">
        <v>1660</v>
      </c>
      <c r="H7" s="7">
        <v>1200</v>
      </c>
      <c r="I7" s="7">
        <v>1060</v>
      </c>
      <c r="J7" s="7">
        <v>1770</v>
      </c>
      <c r="K7" s="7">
        <v>660</v>
      </c>
      <c r="L7" s="9">
        <v>1000</v>
      </c>
      <c r="M7" s="9">
        <v>1280</v>
      </c>
      <c r="N7" s="9">
        <v>1350</v>
      </c>
      <c r="O7" s="11">
        <v>1200</v>
      </c>
      <c r="P7" s="9">
        <v>1380</v>
      </c>
      <c r="Q7" s="11">
        <v>2410</v>
      </c>
      <c r="R7" s="11">
        <v>2200</v>
      </c>
      <c r="S7" s="11">
        <v>1370</v>
      </c>
      <c r="T7" s="12">
        <v>1740</v>
      </c>
      <c r="U7" s="10">
        <v>2720</v>
      </c>
      <c r="V7" s="10">
        <v>1990</v>
      </c>
      <c r="W7" s="10">
        <v>1440</v>
      </c>
      <c r="X7" s="10">
        <v>1170</v>
      </c>
      <c r="Y7" s="10">
        <v>1200</v>
      </c>
      <c r="Z7" s="10">
        <v>2220</v>
      </c>
      <c r="AA7" s="10">
        <v>1520</v>
      </c>
      <c r="AB7" s="10">
        <v>2010</v>
      </c>
      <c r="AC7" s="10">
        <v>2290</v>
      </c>
      <c r="AD7" s="10">
        <v>1400</v>
      </c>
      <c r="AE7" s="10">
        <v>1390</v>
      </c>
      <c r="AF7" s="10">
        <v>910</v>
      </c>
      <c r="AG7" s="7">
        <v>1660</v>
      </c>
      <c r="AH7" s="7">
        <v>1740</v>
      </c>
      <c r="AI7" s="7">
        <v>2990</v>
      </c>
    </row>
    <row r="8" spans="1:35" ht="16.5" customHeight="1" x14ac:dyDescent="0.3">
      <c r="A8" s="24"/>
      <c r="B8" s="24" t="s">
        <v>36</v>
      </c>
      <c r="C8" s="24"/>
      <c r="D8" s="21">
        <f t="shared" si="0"/>
        <v>26720</v>
      </c>
      <c r="E8" s="7">
        <v>1420</v>
      </c>
      <c r="F8" s="7">
        <v>620</v>
      </c>
      <c r="G8" s="7">
        <v>1100</v>
      </c>
      <c r="H8" s="7">
        <v>800</v>
      </c>
      <c r="I8" s="7">
        <v>580</v>
      </c>
      <c r="J8" s="7">
        <v>580</v>
      </c>
      <c r="K8" s="7">
        <v>820</v>
      </c>
      <c r="L8" s="9">
        <v>380</v>
      </c>
      <c r="M8" s="9">
        <v>630</v>
      </c>
      <c r="N8" s="9">
        <v>1480</v>
      </c>
      <c r="O8" s="11">
        <v>910</v>
      </c>
      <c r="P8" s="9">
        <v>510</v>
      </c>
      <c r="Q8" s="11">
        <v>470</v>
      </c>
      <c r="R8" s="11">
        <v>730</v>
      </c>
      <c r="S8" s="11">
        <v>1060</v>
      </c>
      <c r="T8" s="12">
        <v>550</v>
      </c>
      <c r="U8" s="10">
        <v>930</v>
      </c>
      <c r="V8" s="10">
        <v>930</v>
      </c>
      <c r="W8" s="10">
        <v>1490</v>
      </c>
      <c r="X8" s="10">
        <v>800</v>
      </c>
      <c r="Y8" s="10">
        <v>260</v>
      </c>
      <c r="Z8" s="10">
        <v>1360</v>
      </c>
      <c r="AA8" s="10">
        <v>1510</v>
      </c>
      <c r="AB8" s="10">
        <v>820</v>
      </c>
      <c r="AC8" s="10">
        <v>1060</v>
      </c>
      <c r="AD8" s="10">
        <v>890</v>
      </c>
      <c r="AE8" s="10">
        <v>1510</v>
      </c>
      <c r="AF8" s="10">
        <v>670</v>
      </c>
      <c r="AG8" s="7">
        <v>570</v>
      </c>
      <c r="AH8" s="7">
        <v>1310</v>
      </c>
      <c r="AI8" s="7">
        <v>0</v>
      </c>
    </row>
    <row r="9" spans="1:35" ht="16.5" customHeight="1" x14ac:dyDescent="0.3">
      <c r="A9" s="24"/>
      <c r="B9" s="24" t="s">
        <v>28</v>
      </c>
      <c r="C9" s="24"/>
      <c r="D9" s="20">
        <f t="shared" ref="D9:D23" si="1">SUM(E9:AI9)</f>
        <v>12290</v>
      </c>
      <c r="E9" s="7">
        <v>70</v>
      </c>
      <c r="F9" s="7">
        <v>0</v>
      </c>
      <c r="G9" s="7">
        <v>300</v>
      </c>
      <c r="H9" s="7">
        <v>950</v>
      </c>
      <c r="I9" s="7">
        <v>1000</v>
      </c>
      <c r="J9" s="7">
        <v>0</v>
      </c>
      <c r="K9" s="7">
        <v>90</v>
      </c>
      <c r="L9" s="9">
        <v>860</v>
      </c>
      <c r="M9" s="9">
        <v>70</v>
      </c>
      <c r="N9" s="9">
        <v>190</v>
      </c>
      <c r="O9" s="11">
        <v>60</v>
      </c>
      <c r="P9" s="9">
        <v>740</v>
      </c>
      <c r="Q9" s="11">
        <v>380</v>
      </c>
      <c r="R9" s="11">
        <v>0</v>
      </c>
      <c r="S9" s="11">
        <v>310</v>
      </c>
      <c r="T9" s="12">
        <v>1280</v>
      </c>
      <c r="U9" s="10">
        <v>590</v>
      </c>
      <c r="V9" s="10">
        <v>0</v>
      </c>
      <c r="W9" s="10">
        <v>310</v>
      </c>
      <c r="X9" s="10">
        <v>1090</v>
      </c>
      <c r="Y9" s="10">
        <v>280</v>
      </c>
      <c r="Z9" s="10">
        <v>0</v>
      </c>
      <c r="AA9" s="10">
        <v>320</v>
      </c>
      <c r="AB9" s="10">
        <v>1860</v>
      </c>
      <c r="AC9" s="10">
        <v>160</v>
      </c>
      <c r="AD9" s="10">
        <v>0</v>
      </c>
      <c r="AE9" s="10">
        <v>400</v>
      </c>
      <c r="AF9" s="10">
        <v>880</v>
      </c>
      <c r="AG9" s="7">
        <v>100</v>
      </c>
      <c r="AH9" s="7">
        <v>0</v>
      </c>
      <c r="AI9" s="7">
        <v>0</v>
      </c>
    </row>
    <row r="10" spans="1:35" ht="16.5" customHeight="1" x14ac:dyDescent="0.3">
      <c r="A10" s="24"/>
      <c r="B10" s="24" t="s">
        <v>18</v>
      </c>
      <c r="C10" s="24"/>
      <c r="D10" s="20">
        <f t="shared" si="1"/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/>
      <c r="T10" s="7"/>
      <c r="U10" s="7"/>
      <c r="V10" s="7">
        <v>0</v>
      </c>
      <c r="W10" s="7">
        <v>0</v>
      </c>
      <c r="X10" s="7">
        <v>0</v>
      </c>
      <c r="Y10" s="7">
        <v>0</v>
      </c>
      <c r="Z10" s="10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</row>
    <row r="11" spans="1:35" ht="16.5" customHeight="1" x14ac:dyDescent="0.3">
      <c r="A11" s="24"/>
      <c r="B11" s="24" t="s">
        <v>25</v>
      </c>
      <c r="C11" s="24"/>
      <c r="D11" s="20">
        <f t="shared" si="1"/>
        <v>0</v>
      </c>
      <c r="E11" s="7">
        <v>0</v>
      </c>
      <c r="F11" s="7">
        <v>0</v>
      </c>
      <c r="G11" s="7">
        <v>0</v>
      </c>
      <c r="H11" s="7">
        <v>0</v>
      </c>
      <c r="I11" s="14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/>
      <c r="T11" s="7"/>
      <c r="U11" s="7"/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</row>
    <row r="12" spans="1:35" ht="16.5" customHeight="1" x14ac:dyDescent="0.3">
      <c r="A12" s="24"/>
      <c r="B12" s="24" t="s">
        <v>29</v>
      </c>
      <c r="C12" s="24"/>
      <c r="D12" s="20">
        <f t="shared" si="1"/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/>
      <c r="T12" s="7"/>
      <c r="U12" s="7"/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</row>
    <row r="13" spans="1:35" ht="16.5" customHeight="1" x14ac:dyDescent="0.3">
      <c r="A13" s="24"/>
      <c r="B13" s="24" t="s">
        <v>31</v>
      </c>
      <c r="C13" s="24"/>
      <c r="D13" s="20">
        <f t="shared" si="1"/>
        <v>22290</v>
      </c>
      <c r="E13" s="7">
        <v>1250</v>
      </c>
      <c r="F13" s="7">
        <v>560</v>
      </c>
      <c r="G13" s="7">
        <v>690</v>
      </c>
      <c r="H13" s="7">
        <v>1160</v>
      </c>
      <c r="I13" s="7">
        <v>1120</v>
      </c>
      <c r="J13" s="7">
        <v>370</v>
      </c>
      <c r="K13" s="7">
        <v>0</v>
      </c>
      <c r="L13" s="9">
        <v>920</v>
      </c>
      <c r="M13" s="9">
        <v>670</v>
      </c>
      <c r="N13" s="9">
        <v>750</v>
      </c>
      <c r="O13" s="11">
        <v>550</v>
      </c>
      <c r="P13" s="9">
        <v>1000</v>
      </c>
      <c r="Q13" s="11">
        <v>640</v>
      </c>
      <c r="R13" s="11">
        <v>350</v>
      </c>
      <c r="S13" s="11">
        <v>580</v>
      </c>
      <c r="T13" s="12">
        <v>1270</v>
      </c>
      <c r="U13" s="10">
        <v>1090</v>
      </c>
      <c r="V13" s="10">
        <v>290</v>
      </c>
      <c r="W13" s="10">
        <v>580</v>
      </c>
      <c r="X13" s="10">
        <v>1000</v>
      </c>
      <c r="Y13" s="10">
        <v>590</v>
      </c>
      <c r="Z13" s="7">
        <v>350</v>
      </c>
      <c r="AA13" s="10">
        <v>770</v>
      </c>
      <c r="AB13" s="10">
        <v>2040</v>
      </c>
      <c r="AC13" s="10">
        <v>610</v>
      </c>
      <c r="AD13" s="10">
        <v>320</v>
      </c>
      <c r="AE13" s="10">
        <v>580</v>
      </c>
      <c r="AF13" s="10">
        <v>890</v>
      </c>
      <c r="AG13" s="7">
        <v>330</v>
      </c>
      <c r="AH13" s="7">
        <v>350</v>
      </c>
      <c r="AI13" s="7">
        <v>620</v>
      </c>
    </row>
    <row r="14" spans="1:35" ht="16.5" customHeight="1" x14ac:dyDescent="0.3">
      <c r="A14" s="24"/>
      <c r="B14" s="24" t="s">
        <v>15</v>
      </c>
      <c r="C14" s="24"/>
      <c r="D14" s="20">
        <f t="shared" si="1"/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/>
      <c r="T14" s="7"/>
      <c r="U14" s="7"/>
      <c r="V14" s="7">
        <v>0</v>
      </c>
      <c r="W14" s="7">
        <v>0</v>
      </c>
      <c r="X14" s="7">
        <v>0</v>
      </c>
      <c r="Y14" s="7">
        <v>0</v>
      </c>
      <c r="Z14" s="10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</row>
    <row r="15" spans="1:35" ht="16.5" customHeight="1" x14ac:dyDescent="0.3">
      <c r="A15" s="24"/>
      <c r="B15" s="24" t="s">
        <v>19</v>
      </c>
      <c r="C15" s="24"/>
      <c r="D15" s="20">
        <f t="shared" si="1"/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/>
      <c r="T15" s="7"/>
      <c r="U15" s="7"/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</row>
    <row r="16" spans="1:35" ht="16.5" customHeight="1" x14ac:dyDescent="0.3">
      <c r="A16" s="24"/>
      <c r="B16" s="24" t="s">
        <v>17</v>
      </c>
      <c r="C16" s="24"/>
      <c r="D16" s="20">
        <f t="shared" si="1"/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/>
      <c r="T16" s="7"/>
      <c r="U16" s="7"/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</row>
    <row r="17" spans="1:35" ht="16.5" customHeight="1" x14ac:dyDescent="0.3">
      <c r="A17" s="24"/>
      <c r="B17" s="29" t="s">
        <v>40</v>
      </c>
      <c r="C17" s="29"/>
      <c r="D17" s="23">
        <f t="shared" si="1"/>
        <v>110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/>
      <c r="T17" s="7"/>
      <c r="U17" s="7"/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110</v>
      </c>
    </row>
    <row r="18" spans="1:35" ht="16.5" customHeight="1" x14ac:dyDescent="0.3">
      <c r="A18" s="24"/>
      <c r="B18" s="24" t="s">
        <v>3</v>
      </c>
      <c r="C18" s="24"/>
      <c r="D18" s="20">
        <f t="shared" si="1"/>
        <v>37840</v>
      </c>
      <c r="E18" s="7">
        <v>1870</v>
      </c>
      <c r="F18" s="7">
        <v>3490</v>
      </c>
      <c r="G18" s="7">
        <v>1300</v>
      </c>
      <c r="H18" s="7">
        <v>1160</v>
      </c>
      <c r="I18" s="7">
        <v>810</v>
      </c>
      <c r="J18" s="7">
        <v>2940</v>
      </c>
      <c r="K18" s="7">
        <v>20</v>
      </c>
      <c r="L18" s="9">
        <v>330</v>
      </c>
      <c r="M18" s="9">
        <v>260</v>
      </c>
      <c r="N18" s="9">
        <v>360</v>
      </c>
      <c r="O18" s="11">
        <v>320</v>
      </c>
      <c r="P18" s="9">
        <v>680</v>
      </c>
      <c r="Q18" s="11">
        <v>20</v>
      </c>
      <c r="R18" s="11">
        <v>2480</v>
      </c>
      <c r="S18" s="11">
        <v>770</v>
      </c>
      <c r="T18" s="12">
        <v>1130</v>
      </c>
      <c r="U18" s="10">
        <v>1430</v>
      </c>
      <c r="V18" s="10">
        <v>870</v>
      </c>
      <c r="W18" s="10">
        <v>880</v>
      </c>
      <c r="X18" s="10">
        <v>1230</v>
      </c>
      <c r="Y18" s="10">
        <v>420</v>
      </c>
      <c r="Z18" s="7">
        <v>2490</v>
      </c>
      <c r="AA18" s="10">
        <v>1440</v>
      </c>
      <c r="AB18" s="10">
        <v>2840</v>
      </c>
      <c r="AC18" s="10">
        <v>2040</v>
      </c>
      <c r="AD18" s="10">
        <v>830</v>
      </c>
      <c r="AE18" s="10">
        <v>1940</v>
      </c>
      <c r="AF18" s="10">
        <v>590</v>
      </c>
      <c r="AG18" s="7">
        <v>460</v>
      </c>
      <c r="AH18" s="7">
        <v>500</v>
      </c>
      <c r="AI18" s="7">
        <v>1940</v>
      </c>
    </row>
    <row r="19" spans="1:35" ht="16.5" customHeight="1" x14ac:dyDescent="0.3">
      <c r="A19" s="24"/>
      <c r="B19" s="24" t="s">
        <v>20</v>
      </c>
      <c r="C19" s="24"/>
      <c r="D19" s="20">
        <f t="shared" si="1"/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/>
      <c r="T19" s="7"/>
      <c r="U19" s="7"/>
      <c r="V19" s="7">
        <v>0</v>
      </c>
      <c r="W19" s="7">
        <v>0</v>
      </c>
      <c r="X19" s="7">
        <v>0</v>
      </c>
      <c r="Y19" s="7">
        <v>0</v>
      </c>
      <c r="Z19" s="10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</row>
    <row r="20" spans="1:35" s="1" customFormat="1" ht="16.5" customHeight="1" x14ac:dyDescent="0.3">
      <c r="A20" s="24"/>
      <c r="B20" s="25" t="s">
        <v>39</v>
      </c>
      <c r="C20" s="26"/>
      <c r="D20" s="23">
        <v>90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2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6.5" customHeight="1" x14ac:dyDescent="0.3">
      <c r="A21" s="24"/>
      <c r="B21" s="24" t="s">
        <v>9</v>
      </c>
      <c r="C21" s="24"/>
      <c r="D21" s="20">
        <f t="shared" si="1"/>
        <v>151</v>
      </c>
      <c r="E21" s="7">
        <v>10</v>
      </c>
      <c r="F21" s="7">
        <v>20</v>
      </c>
      <c r="G21" s="7">
        <v>0</v>
      </c>
      <c r="H21" s="7">
        <v>7</v>
      </c>
      <c r="I21" s="7">
        <v>5</v>
      </c>
      <c r="J21" s="7">
        <v>0</v>
      </c>
      <c r="K21" s="7">
        <v>0</v>
      </c>
      <c r="L21" s="7">
        <v>2</v>
      </c>
      <c r="M21" s="7">
        <v>4</v>
      </c>
      <c r="N21" s="7">
        <v>0</v>
      </c>
      <c r="O21" s="7">
        <v>0</v>
      </c>
      <c r="P21" s="7">
        <v>4</v>
      </c>
      <c r="Q21" s="7">
        <v>4</v>
      </c>
      <c r="R21" s="7">
        <v>0</v>
      </c>
      <c r="S21" s="7"/>
      <c r="T21" s="7">
        <v>4</v>
      </c>
      <c r="U21" s="7">
        <v>30</v>
      </c>
      <c r="V21" s="7">
        <v>0</v>
      </c>
      <c r="W21" s="7">
        <v>0</v>
      </c>
      <c r="X21" s="7">
        <v>2</v>
      </c>
      <c r="Y21" s="7">
        <v>10</v>
      </c>
      <c r="Z21" s="7">
        <v>0</v>
      </c>
      <c r="AA21" s="7">
        <v>0</v>
      </c>
      <c r="AB21" s="7">
        <v>9</v>
      </c>
      <c r="AC21" s="7">
        <v>6</v>
      </c>
      <c r="AD21" s="7">
        <v>0</v>
      </c>
      <c r="AE21" s="7">
        <v>0</v>
      </c>
      <c r="AF21" s="7">
        <v>0</v>
      </c>
      <c r="AG21" s="7">
        <v>4</v>
      </c>
      <c r="AH21" s="7">
        <v>30</v>
      </c>
      <c r="AI21" s="7">
        <v>0</v>
      </c>
    </row>
    <row r="22" spans="1:35" ht="16.5" customHeight="1" x14ac:dyDescent="0.3">
      <c r="A22" s="24"/>
      <c r="B22" s="24" t="s">
        <v>7</v>
      </c>
      <c r="C22" s="24"/>
      <c r="D22" s="20">
        <f t="shared" si="1"/>
        <v>49</v>
      </c>
      <c r="E22" s="7">
        <v>10</v>
      </c>
      <c r="F22" s="7">
        <v>20</v>
      </c>
      <c r="G22" s="7">
        <v>0</v>
      </c>
      <c r="H22" s="7">
        <v>0</v>
      </c>
      <c r="I22" s="7">
        <v>4</v>
      </c>
      <c r="J22" s="7">
        <v>0</v>
      </c>
      <c r="K22" s="7">
        <v>0</v>
      </c>
      <c r="L22" s="7">
        <v>0</v>
      </c>
      <c r="M22" s="7">
        <v>0</v>
      </c>
      <c r="N22" s="7">
        <v>10</v>
      </c>
      <c r="O22" s="7">
        <v>0</v>
      </c>
      <c r="P22" s="7">
        <v>0</v>
      </c>
      <c r="Q22" s="7">
        <v>0</v>
      </c>
      <c r="R22" s="7">
        <v>0</v>
      </c>
      <c r="S22" s="7"/>
      <c r="T22" s="7"/>
      <c r="U22" s="7"/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5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</row>
    <row r="23" spans="1:35" ht="16.5" customHeight="1" x14ac:dyDescent="0.3">
      <c r="A23" s="24"/>
      <c r="B23" s="24" t="s">
        <v>32</v>
      </c>
      <c r="C23" s="24"/>
      <c r="D23" s="20">
        <f t="shared" si="1"/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/>
      <c r="T23" s="7"/>
      <c r="U23" s="7"/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</row>
    <row r="24" spans="1:35" ht="16.5" customHeight="1" x14ac:dyDescent="0.3">
      <c r="A24" s="27" t="s">
        <v>12</v>
      </c>
      <c r="B24" s="27"/>
      <c r="C24" s="27"/>
      <c r="D24" s="20">
        <f>SUM(E24:AI24)</f>
        <v>163300</v>
      </c>
      <c r="E24" s="8">
        <f>(E6+E7+E8+E9+E10+E11+E12+E14+E13+E15+E16+E17+E18+E19+E21+E22+E23)</f>
        <v>8020</v>
      </c>
      <c r="F24" s="8">
        <f>(F6+F7+F8+F9+F10+F11+F12+F14+F13+F15+F16+F17+F18+F19+F21+F22+F23)</f>
        <v>7930</v>
      </c>
      <c r="G24" s="8">
        <f>(G6+G7+G8+G9+G10+G11+G12+G14+G13+G15+G16+G17+G18+G19+G21+G22+G23)</f>
        <v>5340</v>
      </c>
      <c r="H24" s="8">
        <f>H6+H7+H8+H9+H10+H11+H12+H13+H14+H15+H16+H17+H18+H19+H21+H22+H23</f>
        <v>5707</v>
      </c>
      <c r="I24" s="8">
        <f>I6+I7+I8+I9+I10+I11+I12+I13+I14+I15+I16+I17+I18+I19+I21+I22+I23</f>
        <v>4849</v>
      </c>
      <c r="J24" s="8">
        <f>J6+J7+J8+J9+J10+J11+J12+J13+J14+J15+J16+J17+J18+J19+J21+J22+J23</f>
        <v>5740</v>
      </c>
      <c r="K24" s="8">
        <f>K6+K7+K8+K9+K10+K11+K12+K13+K14+K15+K16+K17+K18+K19+K21+K22+K23</f>
        <v>1890</v>
      </c>
      <c r="L24" s="8">
        <f>L6+L7+L8+L9+L10+L11+L12+L13+L14+L15+L16+L17+L18+L19+L21+L22+L23</f>
        <v>3862</v>
      </c>
      <c r="M24" s="8">
        <f t="shared" ref="M24:T24" si="2">(M6+M7+M8+M9+M10+M11+M12+M14+M13+M15+M16+M17+M18+M19+M21+M22+M23)</f>
        <v>3224</v>
      </c>
      <c r="N24" s="8">
        <f t="shared" si="2"/>
        <v>4360</v>
      </c>
      <c r="O24" s="8">
        <f t="shared" si="2"/>
        <v>3480</v>
      </c>
      <c r="P24" s="8">
        <f t="shared" si="2"/>
        <v>4714</v>
      </c>
      <c r="Q24" s="8">
        <f t="shared" si="2"/>
        <v>4174</v>
      </c>
      <c r="R24" s="8">
        <f t="shared" si="2"/>
        <v>5920</v>
      </c>
      <c r="S24" s="8">
        <f t="shared" si="2"/>
        <v>4630</v>
      </c>
      <c r="T24" s="8">
        <f t="shared" si="2"/>
        <v>6454</v>
      </c>
      <c r="U24" s="8">
        <f>SUM(U6:U23)</f>
        <v>7230</v>
      </c>
      <c r="V24" s="8">
        <f t="shared" ref="V24:AI24" si="3">(V6+V7+V8+V9+V10+V11+V12+V14+V13+V15+V16+V17+V18+V19+V21+V22+V23)</f>
        <v>4230</v>
      </c>
      <c r="W24" s="8">
        <f t="shared" si="3"/>
        <v>5360</v>
      </c>
      <c r="X24" s="8">
        <f t="shared" si="3"/>
        <v>5682</v>
      </c>
      <c r="Y24" s="8">
        <f t="shared" si="3"/>
        <v>3180</v>
      </c>
      <c r="Z24" s="8">
        <f t="shared" si="3"/>
        <v>6530</v>
      </c>
      <c r="AA24" s="8">
        <f t="shared" si="3"/>
        <v>6240</v>
      </c>
      <c r="AB24" s="8">
        <f t="shared" si="3"/>
        <v>10064</v>
      </c>
      <c r="AC24" s="8">
        <f t="shared" si="3"/>
        <v>6486</v>
      </c>
      <c r="AD24" s="8">
        <f t="shared" si="3"/>
        <v>3620</v>
      </c>
      <c r="AE24" s="8">
        <f t="shared" si="3"/>
        <v>6460</v>
      </c>
      <c r="AF24" s="8">
        <f t="shared" si="3"/>
        <v>4300</v>
      </c>
      <c r="AG24" s="8">
        <f t="shared" si="3"/>
        <v>3344</v>
      </c>
      <c r="AH24" s="8">
        <f t="shared" si="3"/>
        <v>4210</v>
      </c>
      <c r="AI24" s="8">
        <f t="shared" si="3"/>
        <v>6070</v>
      </c>
    </row>
    <row r="25" spans="1:35" x14ac:dyDescent="0.3">
      <c r="D25" s="17">
        <f>SUM(D6:D23)</f>
        <v>163300</v>
      </c>
      <c r="N25" s="16">
        <f>SUM(H24:N24)</f>
        <v>29632</v>
      </c>
      <c r="U25" s="16">
        <f>SUM(O24:U24)</f>
        <v>36602</v>
      </c>
      <c r="AB25" s="16">
        <f>SUM(V24:AB24)</f>
        <v>41286</v>
      </c>
      <c r="AI25" s="16">
        <f>SUM(AC24:AI24)</f>
        <v>34490</v>
      </c>
    </row>
    <row r="28" spans="1:35" x14ac:dyDescent="0.3">
      <c r="O28" s="1"/>
    </row>
  </sheetData>
  <mergeCells count="24">
    <mergeCell ref="B20:C20"/>
    <mergeCell ref="A4:C4"/>
    <mergeCell ref="D3:D4"/>
    <mergeCell ref="B23:C23"/>
    <mergeCell ref="A24:C24"/>
    <mergeCell ref="B13:C13"/>
    <mergeCell ref="B14:C14"/>
    <mergeCell ref="B15:C15"/>
    <mergeCell ref="B16:C16"/>
    <mergeCell ref="B17:C17"/>
    <mergeCell ref="B18:C18"/>
    <mergeCell ref="B19:C19"/>
    <mergeCell ref="B21:C21"/>
    <mergeCell ref="B22:C22"/>
    <mergeCell ref="A3:C3"/>
    <mergeCell ref="A5:A23"/>
    <mergeCell ref="B5:C5"/>
    <mergeCell ref="B11:C11"/>
    <mergeCell ref="B12:C12"/>
    <mergeCell ref="B6:C6"/>
    <mergeCell ref="B7:C7"/>
    <mergeCell ref="B8:C8"/>
    <mergeCell ref="B9:C9"/>
    <mergeCell ref="B10:C10"/>
  </mergeCells>
  <phoneticPr fontId="23" type="noConversion"/>
  <pageMargins left="0.74750000238418579" right="0.74750000238418579" top="0.98416668176651001" bottom="0.98416668176651001" header="0.51138889789581299" footer="0.51138889789581299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Z1" activePane="topRight" state="frozen"/>
      <selection pane="topRight" activeCell="AC55" sqref="AC55"/>
    </sheetView>
  </sheetViews>
  <sheetFormatPr defaultRowHeight="16.5" x14ac:dyDescent="0.3"/>
  <cols>
    <col min="1" max="1" width="20.25" style="30" bestFit="1" customWidth="1"/>
    <col min="2" max="2" width="7.375" style="30" customWidth="1"/>
    <col min="3" max="3" width="20.25" style="30" bestFit="1" customWidth="1"/>
    <col min="4" max="4" width="10.375" style="78" customWidth="1"/>
    <col min="5" max="5" width="10.25" style="30" bestFit="1" customWidth="1"/>
    <col min="6" max="12" width="9.125" style="30" customWidth="1"/>
    <col min="13" max="13" width="10.25" style="30" bestFit="1" customWidth="1"/>
    <col min="14" max="20" width="9.125" style="30" customWidth="1"/>
    <col min="21" max="21" width="10.25" style="30" bestFit="1" customWidth="1"/>
    <col min="22" max="28" width="9.125" style="30" customWidth="1"/>
    <col min="29" max="29" width="10.25" style="30" bestFit="1" customWidth="1"/>
    <col min="30" max="36" width="9.125" style="30" customWidth="1"/>
    <col min="37" max="37" width="8.75" style="30" bestFit="1" customWidth="1"/>
    <col min="38" max="40" width="9" style="30" bestFit="1" customWidth="1"/>
    <col min="41" max="44" width="8.75" style="30" bestFit="1" customWidth="1"/>
    <col min="45" max="16384" width="9" style="30"/>
  </cols>
  <sheetData>
    <row r="1" spans="1:44" ht="34.5" customHeight="1" x14ac:dyDescent="0.3">
      <c r="A1" s="60" t="s">
        <v>114</v>
      </c>
      <c r="B1" s="60"/>
      <c r="C1" s="60"/>
      <c r="D1" s="60"/>
      <c r="I1" s="61"/>
      <c r="J1" s="61"/>
      <c r="K1" s="61"/>
      <c r="L1" s="61"/>
      <c r="M1" s="61"/>
      <c r="N1" s="61"/>
      <c r="O1" s="61"/>
    </row>
    <row r="2" spans="1:44" ht="14.25" customHeight="1" x14ac:dyDescent="0.3">
      <c r="A2" s="32"/>
      <c r="B2" s="33"/>
      <c r="C2" s="33"/>
      <c r="D2" s="62"/>
      <c r="F2" s="33"/>
      <c r="G2" s="33"/>
      <c r="H2" s="33"/>
      <c r="I2" s="63"/>
      <c r="J2" s="63"/>
      <c r="K2" s="63"/>
      <c r="L2" s="63"/>
      <c r="M2" s="63"/>
      <c r="N2" s="63"/>
      <c r="O2" s="63"/>
      <c r="P2" s="33"/>
      <c r="Q2" s="33"/>
      <c r="R2" s="33"/>
      <c r="S2" s="33"/>
      <c r="T2" s="33"/>
      <c r="V2" s="33"/>
    </row>
    <row r="3" spans="1:44" ht="16.5" customHeight="1" x14ac:dyDescent="0.3">
      <c r="A3" s="34" t="s">
        <v>22</v>
      </c>
      <c r="B3" s="34"/>
      <c r="C3" s="34"/>
      <c r="D3" s="64" t="s">
        <v>14</v>
      </c>
      <c r="E3" s="80" t="s">
        <v>100</v>
      </c>
      <c r="F3" s="35">
        <v>1</v>
      </c>
      <c r="G3" s="35">
        <v>2</v>
      </c>
      <c r="H3" s="35">
        <v>3</v>
      </c>
      <c r="I3" s="35">
        <v>4</v>
      </c>
      <c r="J3" s="35">
        <v>5</v>
      </c>
      <c r="K3" s="35">
        <v>6</v>
      </c>
      <c r="L3" s="35">
        <v>7</v>
      </c>
      <c r="M3" s="80"/>
      <c r="N3" s="35">
        <v>8</v>
      </c>
      <c r="O3" s="35">
        <v>9</v>
      </c>
      <c r="P3" s="35">
        <v>10</v>
      </c>
      <c r="Q3" s="35">
        <v>11</v>
      </c>
      <c r="R3" s="35">
        <v>12</v>
      </c>
      <c r="S3" s="35">
        <v>13</v>
      </c>
      <c r="T3" s="35">
        <v>14</v>
      </c>
      <c r="U3" s="80"/>
      <c r="V3" s="35">
        <v>15</v>
      </c>
      <c r="W3" s="35">
        <v>16</v>
      </c>
      <c r="X3" s="35">
        <v>17</v>
      </c>
      <c r="Y3" s="35">
        <v>18</v>
      </c>
      <c r="Z3" s="35">
        <v>19</v>
      </c>
      <c r="AA3" s="35">
        <v>20</v>
      </c>
      <c r="AB3" s="35">
        <v>21</v>
      </c>
      <c r="AC3" s="80"/>
      <c r="AD3" s="35">
        <v>22</v>
      </c>
      <c r="AE3" s="35">
        <v>23</v>
      </c>
      <c r="AF3" s="35">
        <v>24</v>
      </c>
      <c r="AG3" s="35">
        <v>25</v>
      </c>
      <c r="AH3" s="35">
        <v>26</v>
      </c>
      <c r="AI3" s="35">
        <v>27</v>
      </c>
      <c r="AJ3" s="35">
        <v>28</v>
      </c>
      <c r="AK3" s="80"/>
      <c r="AL3" s="35">
        <v>29</v>
      </c>
      <c r="AM3" s="35">
        <v>30</v>
      </c>
      <c r="AN3" s="35">
        <v>31</v>
      </c>
      <c r="AO3" s="35"/>
      <c r="AP3" s="35"/>
      <c r="AQ3" s="35"/>
      <c r="AR3" s="35"/>
    </row>
    <row r="4" spans="1:44" ht="16.5" customHeight="1" x14ac:dyDescent="0.3">
      <c r="A4" s="34" t="s">
        <v>35</v>
      </c>
      <c r="B4" s="34"/>
      <c r="C4" s="34"/>
      <c r="D4" s="64"/>
      <c r="E4" s="80"/>
      <c r="F4" s="36" t="s">
        <v>10</v>
      </c>
      <c r="G4" s="36" t="s">
        <v>13</v>
      </c>
      <c r="H4" s="36" t="s">
        <v>6</v>
      </c>
      <c r="I4" s="36" t="s">
        <v>11</v>
      </c>
      <c r="J4" s="36" t="s">
        <v>8</v>
      </c>
      <c r="K4" s="36" t="s">
        <v>16</v>
      </c>
      <c r="L4" s="36" t="s">
        <v>5</v>
      </c>
      <c r="M4" s="80"/>
      <c r="N4" s="36" t="s">
        <v>10</v>
      </c>
      <c r="O4" s="36" t="s">
        <v>13</v>
      </c>
      <c r="P4" s="36" t="s">
        <v>6</v>
      </c>
      <c r="Q4" s="36" t="s">
        <v>115</v>
      </c>
      <c r="R4" s="36" t="s">
        <v>116</v>
      </c>
      <c r="S4" s="36" t="s">
        <v>117</v>
      </c>
      <c r="T4" s="36" t="s">
        <v>118</v>
      </c>
      <c r="U4" s="80"/>
      <c r="V4" s="36" t="s">
        <v>119</v>
      </c>
      <c r="W4" s="36" t="s">
        <v>120</v>
      </c>
      <c r="X4" s="36" t="s">
        <v>121</v>
      </c>
      <c r="Y4" s="36" t="s">
        <v>122</v>
      </c>
      <c r="Z4" s="36" t="s">
        <v>123</v>
      </c>
      <c r="AA4" s="36" t="s">
        <v>124</v>
      </c>
      <c r="AB4" s="36" t="s">
        <v>118</v>
      </c>
      <c r="AC4" s="80"/>
      <c r="AD4" s="36" t="s">
        <v>125</v>
      </c>
      <c r="AE4" s="36" t="s">
        <v>126</v>
      </c>
      <c r="AF4" s="36" t="s">
        <v>127</v>
      </c>
      <c r="AG4" s="36" t="s">
        <v>128</v>
      </c>
      <c r="AH4" s="36" t="s">
        <v>129</v>
      </c>
      <c r="AI4" s="36" t="s">
        <v>124</v>
      </c>
      <c r="AJ4" s="36" t="s">
        <v>130</v>
      </c>
      <c r="AK4" s="80"/>
      <c r="AL4" s="36" t="s">
        <v>131</v>
      </c>
      <c r="AM4" s="36" t="s">
        <v>120</v>
      </c>
      <c r="AN4" s="36" t="s">
        <v>127</v>
      </c>
      <c r="AO4" s="36"/>
      <c r="AP4" s="36"/>
      <c r="AQ4" s="36"/>
      <c r="AR4" s="36"/>
    </row>
    <row r="5" spans="1:44" ht="16.5" customHeight="1" x14ac:dyDescent="0.3">
      <c r="A5" s="37" t="s">
        <v>30</v>
      </c>
      <c r="B5" s="37" t="s">
        <v>27</v>
      </c>
      <c r="C5" s="37"/>
      <c r="D5" s="65"/>
      <c r="E5" s="81"/>
      <c r="F5" s="66" t="s">
        <v>89</v>
      </c>
      <c r="G5" s="66" t="s">
        <v>4</v>
      </c>
      <c r="H5" s="66" t="s">
        <v>4</v>
      </c>
      <c r="I5" s="66" t="s">
        <v>111</v>
      </c>
      <c r="J5" s="66" t="s">
        <v>132</v>
      </c>
      <c r="K5" s="39" t="s">
        <v>37</v>
      </c>
      <c r="L5" s="39" t="s">
        <v>1</v>
      </c>
      <c r="M5" s="81"/>
      <c r="N5" s="36" t="s">
        <v>111</v>
      </c>
      <c r="O5" s="66" t="s">
        <v>1</v>
      </c>
      <c r="P5" s="66" t="s">
        <v>37</v>
      </c>
      <c r="Q5" s="36" t="s">
        <v>133</v>
      </c>
      <c r="R5" s="36" t="s">
        <v>134</v>
      </c>
      <c r="S5" s="36" t="s">
        <v>134</v>
      </c>
      <c r="T5" s="36" t="s">
        <v>135</v>
      </c>
      <c r="U5" s="81"/>
      <c r="V5" s="36" t="s">
        <v>133</v>
      </c>
      <c r="W5" s="66" t="s">
        <v>136</v>
      </c>
      <c r="X5" s="66" t="s">
        <v>137</v>
      </c>
      <c r="Y5" s="36" t="s">
        <v>138</v>
      </c>
      <c r="Z5" s="36" t="s">
        <v>136</v>
      </c>
      <c r="AA5" s="36" t="s">
        <v>134</v>
      </c>
      <c r="AB5" s="36" t="s">
        <v>134</v>
      </c>
      <c r="AC5" s="81"/>
      <c r="AD5" s="66" t="s">
        <v>135</v>
      </c>
      <c r="AE5" s="66" t="s">
        <v>134</v>
      </c>
      <c r="AF5" s="66" t="s">
        <v>136</v>
      </c>
      <c r="AG5" s="66" t="s">
        <v>136</v>
      </c>
      <c r="AH5" s="66" t="s">
        <v>136</v>
      </c>
      <c r="AI5" s="66" t="s">
        <v>136</v>
      </c>
      <c r="AJ5" s="66" t="s">
        <v>135</v>
      </c>
      <c r="AK5" s="81"/>
      <c r="AL5" s="66" t="s">
        <v>135</v>
      </c>
      <c r="AM5" s="66" t="s">
        <v>134</v>
      </c>
      <c r="AN5" s="66" t="s">
        <v>139</v>
      </c>
      <c r="AO5" s="66"/>
      <c r="AP5" s="66"/>
      <c r="AQ5" s="66"/>
      <c r="AR5" s="66"/>
    </row>
    <row r="6" spans="1:44" ht="16.5" customHeight="1" x14ac:dyDescent="0.3">
      <c r="A6" s="37"/>
      <c r="B6" s="37" t="s">
        <v>34</v>
      </c>
      <c r="C6" s="37"/>
      <c r="D6" s="67">
        <f>SUM(E6,M6,U6,AC6,AK6)</f>
        <v>22630</v>
      </c>
      <c r="E6" s="85">
        <f>SUM(F6:L6)</f>
        <v>4380</v>
      </c>
      <c r="F6" s="68">
        <v>310</v>
      </c>
      <c r="G6" s="68">
        <v>780</v>
      </c>
      <c r="H6" s="68">
        <v>810</v>
      </c>
      <c r="I6" s="68">
        <v>1250</v>
      </c>
      <c r="J6" s="68">
        <v>150</v>
      </c>
      <c r="K6" s="94">
        <v>520</v>
      </c>
      <c r="L6" s="94">
        <v>560</v>
      </c>
      <c r="M6" s="85">
        <f>SUM(N6:T6)</f>
        <v>4930</v>
      </c>
      <c r="N6" s="95">
        <v>790</v>
      </c>
      <c r="O6" s="68">
        <v>330</v>
      </c>
      <c r="P6" s="68">
        <v>640</v>
      </c>
      <c r="Q6" s="98">
        <v>930</v>
      </c>
      <c r="R6" s="98">
        <v>990</v>
      </c>
      <c r="S6" s="98">
        <v>530</v>
      </c>
      <c r="T6" s="98">
        <v>720</v>
      </c>
      <c r="U6" s="82">
        <f>SUM(V6:AB6)</f>
        <v>5410</v>
      </c>
      <c r="V6" s="99">
        <v>980</v>
      </c>
      <c r="W6" s="99">
        <v>1140</v>
      </c>
      <c r="X6" s="99">
        <v>780</v>
      </c>
      <c r="Y6" s="94">
        <v>460</v>
      </c>
      <c r="Z6" s="94">
        <v>880</v>
      </c>
      <c r="AA6" s="94">
        <v>800</v>
      </c>
      <c r="AB6" s="94">
        <v>370</v>
      </c>
      <c r="AC6" s="82">
        <f>SUM(AD6:AJ6)</f>
        <v>5720</v>
      </c>
      <c r="AD6" s="99">
        <v>900</v>
      </c>
      <c r="AE6" s="99">
        <v>620</v>
      </c>
      <c r="AF6" s="99">
        <v>1350</v>
      </c>
      <c r="AG6" s="99">
        <v>270</v>
      </c>
      <c r="AH6" s="99">
        <v>670</v>
      </c>
      <c r="AI6" s="99">
        <v>970</v>
      </c>
      <c r="AJ6" s="99">
        <v>940</v>
      </c>
      <c r="AK6" s="82">
        <f>SUM(AL6:AN6)</f>
        <v>2190</v>
      </c>
      <c r="AL6" s="99">
        <v>380</v>
      </c>
      <c r="AM6" s="99">
        <v>830</v>
      </c>
      <c r="AN6" s="99">
        <v>980</v>
      </c>
      <c r="AO6" s="68"/>
      <c r="AP6" s="68"/>
      <c r="AQ6" s="68"/>
      <c r="AR6" s="68"/>
    </row>
    <row r="7" spans="1:44" ht="16.5" customHeight="1" x14ac:dyDescent="0.3">
      <c r="A7" s="37"/>
      <c r="B7" s="69" t="s">
        <v>21</v>
      </c>
      <c r="C7" s="69"/>
      <c r="D7" s="67">
        <f t="shared" ref="D7:D24" si="0">SUM(E7,M7,U7,AC7,AK7)</f>
        <v>64440</v>
      </c>
      <c r="E7" s="85">
        <f t="shared" ref="E7:E49" si="1">SUM(F7:L7)</f>
        <v>13010</v>
      </c>
      <c r="F7" s="68">
        <v>1420</v>
      </c>
      <c r="G7" s="68">
        <v>1680</v>
      </c>
      <c r="H7" s="68">
        <v>2440</v>
      </c>
      <c r="I7" s="68">
        <v>2690</v>
      </c>
      <c r="J7" s="68">
        <v>2150</v>
      </c>
      <c r="K7" s="94">
        <v>1200</v>
      </c>
      <c r="L7" s="94">
        <v>1430</v>
      </c>
      <c r="M7" s="85">
        <f t="shared" ref="M7:M49" si="2">SUM(N7:T7)</f>
        <v>14140</v>
      </c>
      <c r="N7" s="95">
        <v>980</v>
      </c>
      <c r="O7" s="68">
        <v>2780</v>
      </c>
      <c r="P7" s="68">
        <v>640</v>
      </c>
      <c r="Q7" s="98">
        <v>3950</v>
      </c>
      <c r="R7" s="98">
        <v>2060</v>
      </c>
      <c r="S7" s="98">
        <v>2070</v>
      </c>
      <c r="T7" s="98">
        <v>1660</v>
      </c>
      <c r="U7" s="82">
        <f t="shared" ref="U7:U49" si="3">SUM(V7:AB7)</f>
        <v>15490</v>
      </c>
      <c r="V7" s="99">
        <v>3520</v>
      </c>
      <c r="W7" s="99">
        <v>2090</v>
      </c>
      <c r="X7" s="99">
        <v>1750</v>
      </c>
      <c r="Y7" s="94">
        <v>1440</v>
      </c>
      <c r="Z7" s="94">
        <v>3060</v>
      </c>
      <c r="AA7" s="94">
        <v>1530</v>
      </c>
      <c r="AB7" s="94">
        <v>2100</v>
      </c>
      <c r="AC7" s="82">
        <f t="shared" ref="AC7:AC49" si="4">SUM(AD7:AJ7)</f>
        <v>14840</v>
      </c>
      <c r="AD7" s="99">
        <v>1400</v>
      </c>
      <c r="AE7" s="99">
        <v>1260</v>
      </c>
      <c r="AF7" s="99">
        <v>2850</v>
      </c>
      <c r="AG7" s="99">
        <v>2080</v>
      </c>
      <c r="AH7" s="99">
        <v>1590</v>
      </c>
      <c r="AI7" s="99">
        <v>3230</v>
      </c>
      <c r="AJ7" s="99">
        <v>2430</v>
      </c>
      <c r="AK7" s="82">
        <f t="shared" ref="AK7:AK25" si="5">SUM(AL7:AN7)</f>
        <v>6960</v>
      </c>
      <c r="AL7" s="99">
        <v>1940</v>
      </c>
      <c r="AM7" s="99">
        <v>1720</v>
      </c>
      <c r="AN7" s="99">
        <v>3300</v>
      </c>
      <c r="AO7" s="68"/>
      <c r="AP7" s="68"/>
      <c r="AQ7" s="68"/>
      <c r="AR7" s="68"/>
    </row>
    <row r="8" spans="1:44" ht="16.5" customHeight="1" x14ac:dyDescent="0.3">
      <c r="A8" s="37"/>
      <c r="B8" s="69" t="s">
        <v>36</v>
      </c>
      <c r="C8" s="69"/>
      <c r="D8" s="67">
        <f t="shared" si="0"/>
        <v>60120</v>
      </c>
      <c r="E8" s="85">
        <f t="shared" si="1"/>
        <v>13800</v>
      </c>
      <c r="F8" s="70">
        <v>1720</v>
      </c>
      <c r="G8" s="70">
        <v>2200</v>
      </c>
      <c r="H8" s="70">
        <v>1770</v>
      </c>
      <c r="I8" s="68">
        <v>4200</v>
      </c>
      <c r="J8" s="68">
        <v>1440</v>
      </c>
      <c r="K8" s="94">
        <v>990</v>
      </c>
      <c r="L8" s="94">
        <v>1480</v>
      </c>
      <c r="M8" s="85">
        <f t="shared" si="2"/>
        <v>15020</v>
      </c>
      <c r="N8" s="95">
        <v>2750</v>
      </c>
      <c r="O8" s="70">
        <v>2690</v>
      </c>
      <c r="P8" s="68">
        <v>380</v>
      </c>
      <c r="Q8" s="98">
        <v>1580</v>
      </c>
      <c r="R8" s="98">
        <v>3300</v>
      </c>
      <c r="S8" s="98">
        <v>2890</v>
      </c>
      <c r="T8" s="98">
        <v>1430</v>
      </c>
      <c r="U8" s="82">
        <f t="shared" si="3"/>
        <v>13530</v>
      </c>
      <c r="V8" s="99">
        <v>1730</v>
      </c>
      <c r="W8" s="99">
        <v>3450</v>
      </c>
      <c r="X8" s="99">
        <v>1520</v>
      </c>
      <c r="Y8" s="94">
        <v>680</v>
      </c>
      <c r="Z8" s="94">
        <v>1430</v>
      </c>
      <c r="AA8" s="94">
        <v>3170</v>
      </c>
      <c r="AB8" s="94">
        <v>1550</v>
      </c>
      <c r="AC8" s="82">
        <f t="shared" si="4"/>
        <v>13480</v>
      </c>
      <c r="AD8" s="99">
        <v>2000</v>
      </c>
      <c r="AE8" s="99">
        <v>1250</v>
      </c>
      <c r="AF8" s="99">
        <v>3160</v>
      </c>
      <c r="AG8" s="99">
        <v>1170</v>
      </c>
      <c r="AH8" s="99">
        <v>1430</v>
      </c>
      <c r="AI8" s="99">
        <v>1290</v>
      </c>
      <c r="AJ8" s="99">
        <v>3180</v>
      </c>
      <c r="AK8" s="82">
        <f t="shared" si="5"/>
        <v>4290</v>
      </c>
      <c r="AL8" s="99">
        <v>1690</v>
      </c>
      <c r="AM8" s="99">
        <v>1690</v>
      </c>
      <c r="AN8" s="99">
        <v>910</v>
      </c>
      <c r="AO8" s="70"/>
      <c r="AP8" s="70"/>
      <c r="AQ8" s="70"/>
      <c r="AR8" s="70"/>
    </row>
    <row r="9" spans="1:44" ht="16.5" customHeight="1" x14ac:dyDescent="0.3">
      <c r="A9" s="37"/>
      <c r="B9" s="69" t="s">
        <v>28</v>
      </c>
      <c r="C9" s="69"/>
      <c r="D9" s="67">
        <f t="shared" si="0"/>
        <v>17620</v>
      </c>
      <c r="E9" s="85">
        <f t="shared" si="1"/>
        <v>2670</v>
      </c>
      <c r="F9" s="70">
        <v>730</v>
      </c>
      <c r="G9" s="70">
        <v>900</v>
      </c>
      <c r="H9" s="70">
        <v>330</v>
      </c>
      <c r="I9" s="70">
        <v>0</v>
      </c>
      <c r="J9" s="70">
        <v>310</v>
      </c>
      <c r="K9" s="94">
        <v>90</v>
      </c>
      <c r="L9" s="94">
        <v>310</v>
      </c>
      <c r="M9" s="85">
        <f t="shared" si="2"/>
        <v>2410</v>
      </c>
      <c r="N9" s="96">
        <v>0</v>
      </c>
      <c r="O9" s="70">
        <v>740</v>
      </c>
      <c r="P9" s="70">
        <v>90</v>
      </c>
      <c r="Q9" s="98">
        <v>340</v>
      </c>
      <c r="R9" s="98">
        <v>0</v>
      </c>
      <c r="S9" s="98">
        <v>460</v>
      </c>
      <c r="T9" s="98">
        <v>780</v>
      </c>
      <c r="U9" s="82">
        <f t="shared" si="3"/>
        <v>4890</v>
      </c>
      <c r="V9" s="99">
        <v>390</v>
      </c>
      <c r="W9" s="99">
        <v>460</v>
      </c>
      <c r="X9" s="99">
        <v>1920</v>
      </c>
      <c r="Y9" s="94">
        <v>390</v>
      </c>
      <c r="Z9" s="94">
        <v>390</v>
      </c>
      <c r="AA9" s="94">
        <v>560</v>
      </c>
      <c r="AB9" s="94">
        <v>780</v>
      </c>
      <c r="AC9" s="82">
        <f t="shared" si="4"/>
        <v>4450</v>
      </c>
      <c r="AD9" s="99">
        <v>0</v>
      </c>
      <c r="AE9" s="99">
        <v>810</v>
      </c>
      <c r="AF9" s="99">
        <v>635</v>
      </c>
      <c r="AG9" s="99">
        <v>740</v>
      </c>
      <c r="AH9" s="99">
        <v>850</v>
      </c>
      <c r="AI9" s="99">
        <v>800</v>
      </c>
      <c r="AJ9" s="99">
        <v>615</v>
      </c>
      <c r="AK9" s="82">
        <f t="shared" si="5"/>
        <v>3200</v>
      </c>
      <c r="AL9" s="99">
        <v>850</v>
      </c>
      <c r="AM9" s="99">
        <v>1750</v>
      </c>
      <c r="AN9" s="99">
        <v>600</v>
      </c>
      <c r="AO9" s="70"/>
      <c r="AP9" s="70"/>
      <c r="AQ9" s="70"/>
      <c r="AR9" s="70"/>
    </row>
    <row r="10" spans="1:44" ht="16.5" customHeight="1" x14ac:dyDescent="0.3">
      <c r="A10" s="37"/>
      <c r="B10" s="69" t="s">
        <v>18</v>
      </c>
      <c r="C10" s="69"/>
      <c r="D10" s="67">
        <f t="shared" si="0"/>
        <v>75</v>
      </c>
      <c r="E10" s="85">
        <f t="shared" si="1"/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94">
        <v>0</v>
      </c>
      <c r="L10" s="94">
        <v>0</v>
      </c>
      <c r="M10" s="85">
        <f t="shared" si="2"/>
        <v>0</v>
      </c>
      <c r="N10" s="96">
        <v>0</v>
      </c>
      <c r="O10" s="70">
        <v>0</v>
      </c>
      <c r="P10" s="70">
        <v>0</v>
      </c>
      <c r="Q10" s="98">
        <v>0</v>
      </c>
      <c r="R10" s="98">
        <v>0</v>
      </c>
      <c r="S10" s="98">
        <v>0</v>
      </c>
      <c r="T10" s="98">
        <v>0</v>
      </c>
      <c r="U10" s="82">
        <f t="shared" si="3"/>
        <v>0</v>
      </c>
      <c r="V10" s="99">
        <v>0</v>
      </c>
      <c r="W10" s="99">
        <v>0</v>
      </c>
      <c r="X10" s="99">
        <v>0</v>
      </c>
      <c r="Y10" s="94">
        <v>0</v>
      </c>
      <c r="Z10" s="94">
        <v>0</v>
      </c>
      <c r="AA10" s="94">
        <v>0</v>
      </c>
      <c r="AB10" s="94">
        <v>0</v>
      </c>
      <c r="AC10" s="82">
        <f t="shared" si="4"/>
        <v>75</v>
      </c>
      <c r="AD10" s="99">
        <v>0</v>
      </c>
      <c r="AE10" s="99">
        <v>75</v>
      </c>
      <c r="AF10" s="99">
        <v>0</v>
      </c>
      <c r="AG10" s="99">
        <v>0</v>
      </c>
      <c r="AH10" s="99">
        <v>0</v>
      </c>
      <c r="AI10" s="99">
        <v>0</v>
      </c>
      <c r="AJ10" s="99">
        <v>0</v>
      </c>
      <c r="AK10" s="82">
        <f t="shared" si="5"/>
        <v>0</v>
      </c>
      <c r="AL10" s="99">
        <v>0</v>
      </c>
      <c r="AM10" s="99">
        <v>0</v>
      </c>
      <c r="AN10" s="99">
        <v>0</v>
      </c>
      <c r="AO10" s="70"/>
      <c r="AP10" s="70"/>
      <c r="AQ10" s="70"/>
      <c r="AR10" s="70"/>
    </row>
    <row r="11" spans="1:44" ht="16.5" customHeight="1" x14ac:dyDescent="0.3">
      <c r="A11" s="37"/>
      <c r="B11" s="69" t="s">
        <v>25</v>
      </c>
      <c r="C11" s="69"/>
      <c r="D11" s="67">
        <f t="shared" si="0"/>
        <v>0</v>
      </c>
      <c r="E11" s="85">
        <f t="shared" si="1"/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94">
        <v>0</v>
      </c>
      <c r="L11" s="94">
        <v>0</v>
      </c>
      <c r="M11" s="85">
        <f t="shared" si="2"/>
        <v>0</v>
      </c>
      <c r="N11" s="96">
        <v>0</v>
      </c>
      <c r="O11" s="70">
        <v>0</v>
      </c>
      <c r="P11" s="70">
        <v>0</v>
      </c>
      <c r="Q11" s="98">
        <v>0</v>
      </c>
      <c r="R11" s="98">
        <v>0</v>
      </c>
      <c r="S11" s="98">
        <v>0</v>
      </c>
      <c r="T11" s="98">
        <v>0</v>
      </c>
      <c r="U11" s="82">
        <f t="shared" si="3"/>
        <v>0</v>
      </c>
      <c r="V11" s="99">
        <v>0</v>
      </c>
      <c r="W11" s="99">
        <v>0</v>
      </c>
      <c r="X11" s="99">
        <v>0</v>
      </c>
      <c r="Y11" s="94">
        <v>0</v>
      </c>
      <c r="Z11" s="94">
        <v>0</v>
      </c>
      <c r="AA11" s="94">
        <v>0</v>
      </c>
      <c r="AB11" s="94">
        <v>0</v>
      </c>
      <c r="AC11" s="82">
        <f t="shared" si="4"/>
        <v>0</v>
      </c>
      <c r="AD11" s="99">
        <v>0</v>
      </c>
      <c r="AE11" s="99">
        <v>0</v>
      </c>
      <c r="AF11" s="99">
        <v>0</v>
      </c>
      <c r="AG11" s="99">
        <v>0</v>
      </c>
      <c r="AH11" s="99">
        <v>0</v>
      </c>
      <c r="AI11" s="99">
        <v>0</v>
      </c>
      <c r="AJ11" s="99">
        <v>0</v>
      </c>
      <c r="AK11" s="82">
        <f t="shared" si="5"/>
        <v>0</v>
      </c>
      <c r="AL11" s="99">
        <v>0</v>
      </c>
      <c r="AM11" s="99">
        <v>0</v>
      </c>
      <c r="AN11" s="99">
        <v>0</v>
      </c>
      <c r="AO11" s="70"/>
      <c r="AP11" s="70"/>
      <c r="AQ11" s="70"/>
      <c r="AR11" s="70"/>
    </row>
    <row r="12" spans="1:44" ht="16.5" customHeight="1" x14ac:dyDescent="0.3">
      <c r="A12" s="37"/>
      <c r="B12" s="69" t="s">
        <v>51</v>
      </c>
      <c r="C12" s="69"/>
      <c r="D12" s="67">
        <f t="shared" si="0"/>
        <v>0</v>
      </c>
      <c r="E12" s="85">
        <f t="shared" si="1"/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94">
        <v>0</v>
      </c>
      <c r="L12" s="94">
        <v>0</v>
      </c>
      <c r="M12" s="85">
        <f t="shared" si="2"/>
        <v>0</v>
      </c>
      <c r="N12" s="96">
        <v>0</v>
      </c>
      <c r="O12" s="70">
        <v>0</v>
      </c>
      <c r="P12" s="70">
        <v>0</v>
      </c>
      <c r="Q12" s="98">
        <v>0</v>
      </c>
      <c r="R12" s="98">
        <v>0</v>
      </c>
      <c r="S12" s="98">
        <v>0</v>
      </c>
      <c r="T12" s="98">
        <v>0</v>
      </c>
      <c r="U12" s="82">
        <f t="shared" si="3"/>
        <v>0</v>
      </c>
      <c r="V12" s="99">
        <v>0</v>
      </c>
      <c r="W12" s="99">
        <v>0</v>
      </c>
      <c r="X12" s="99">
        <v>0</v>
      </c>
      <c r="Y12" s="94">
        <v>0</v>
      </c>
      <c r="Z12" s="94">
        <v>0</v>
      </c>
      <c r="AA12" s="94">
        <v>0</v>
      </c>
      <c r="AB12" s="94">
        <v>0</v>
      </c>
      <c r="AC12" s="82">
        <f t="shared" si="4"/>
        <v>0</v>
      </c>
      <c r="AD12" s="99">
        <v>0</v>
      </c>
      <c r="AE12" s="99">
        <v>0</v>
      </c>
      <c r="AF12" s="99">
        <v>0</v>
      </c>
      <c r="AG12" s="99">
        <v>0</v>
      </c>
      <c r="AH12" s="99">
        <v>0</v>
      </c>
      <c r="AI12" s="99">
        <v>0</v>
      </c>
      <c r="AJ12" s="99">
        <v>0</v>
      </c>
      <c r="AK12" s="82">
        <f t="shared" si="5"/>
        <v>0</v>
      </c>
      <c r="AL12" s="99">
        <v>0</v>
      </c>
      <c r="AM12" s="99">
        <v>0</v>
      </c>
      <c r="AN12" s="99">
        <v>0</v>
      </c>
      <c r="AO12" s="70"/>
      <c r="AP12" s="70"/>
      <c r="AQ12" s="70"/>
      <c r="AR12" s="70"/>
    </row>
    <row r="13" spans="1:44" ht="16.5" customHeight="1" x14ac:dyDescent="0.3">
      <c r="A13" s="37"/>
      <c r="B13" s="69" t="s">
        <v>31</v>
      </c>
      <c r="C13" s="69"/>
      <c r="D13" s="67">
        <f t="shared" si="0"/>
        <v>34845</v>
      </c>
      <c r="E13" s="85">
        <f t="shared" si="1"/>
        <v>6940</v>
      </c>
      <c r="F13" s="70">
        <v>750</v>
      </c>
      <c r="G13" s="70">
        <v>1350</v>
      </c>
      <c r="H13" s="70">
        <v>1110</v>
      </c>
      <c r="I13" s="70">
        <v>1430</v>
      </c>
      <c r="J13" s="70">
        <v>1180</v>
      </c>
      <c r="K13" s="94">
        <v>420</v>
      </c>
      <c r="L13" s="94">
        <v>700</v>
      </c>
      <c r="M13" s="85">
        <f t="shared" si="2"/>
        <v>7830</v>
      </c>
      <c r="N13" s="96">
        <v>720</v>
      </c>
      <c r="O13" s="70">
        <v>1670</v>
      </c>
      <c r="P13" s="70">
        <v>340</v>
      </c>
      <c r="Q13" s="98">
        <v>1110</v>
      </c>
      <c r="R13" s="98">
        <v>970</v>
      </c>
      <c r="S13" s="98">
        <v>2070</v>
      </c>
      <c r="T13" s="98">
        <v>950</v>
      </c>
      <c r="U13" s="82">
        <f t="shared" si="3"/>
        <v>8330</v>
      </c>
      <c r="V13" s="99">
        <v>1160</v>
      </c>
      <c r="W13" s="99">
        <v>680</v>
      </c>
      <c r="X13" s="99">
        <v>1810</v>
      </c>
      <c r="Y13" s="94">
        <v>600</v>
      </c>
      <c r="Z13" s="94">
        <v>1150</v>
      </c>
      <c r="AA13" s="94">
        <v>1130</v>
      </c>
      <c r="AB13" s="94">
        <v>1800</v>
      </c>
      <c r="AC13" s="82">
        <f t="shared" si="4"/>
        <v>7785</v>
      </c>
      <c r="AD13" s="99">
        <v>2010</v>
      </c>
      <c r="AE13" s="99">
        <v>625</v>
      </c>
      <c r="AF13" s="99">
        <v>630</v>
      </c>
      <c r="AG13" s="99">
        <v>1800</v>
      </c>
      <c r="AH13" s="99">
        <v>850</v>
      </c>
      <c r="AI13" s="99">
        <v>1010</v>
      </c>
      <c r="AJ13" s="99">
        <v>860</v>
      </c>
      <c r="AK13" s="82">
        <f t="shared" si="5"/>
        <v>3960</v>
      </c>
      <c r="AL13" s="99">
        <v>1740</v>
      </c>
      <c r="AM13" s="99">
        <v>1360</v>
      </c>
      <c r="AN13" s="99">
        <v>860</v>
      </c>
      <c r="AO13" s="70"/>
      <c r="AP13" s="70"/>
      <c r="AQ13" s="70"/>
      <c r="AR13" s="70"/>
    </row>
    <row r="14" spans="1:44" ht="16.5" customHeight="1" x14ac:dyDescent="0.3">
      <c r="A14" s="37"/>
      <c r="B14" s="69" t="s">
        <v>15</v>
      </c>
      <c r="C14" s="69"/>
      <c r="D14" s="67">
        <f t="shared" si="0"/>
        <v>0</v>
      </c>
      <c r="E14" s="85">
        <f t="shared" si="1"/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94">
        <v>0</v>
      </c>
      <c r="L14" s="94">
        <v>0</v>
      </c>
      <c r="M14" s="85">
        <f t="shared" si="2"/>
        <v>0</v>
      </c>
      <c r="N14" s="96">
        <v>0</v>
      </c>
      <c r="O14" s="70">
        <v>0</v>
      </c>
      <c r="P14" s="70">
        <v>0</v>
      </c>
      <c r="Q14" s="98">
        <v>0</v>
      </c>
      <c r="R14" s="98">
        <v>0</v>
      </c>
      <c r="S14" s="98">
        <v>0</v>
      </c>
      <c r="T14" s="98">
        <v>0</v>
      </c>
      <c r="U14" s="82">
        <f t="shared" si="3"/>
        <v>0</v>
      </c>
      <c r="V14" s="99">
        <v>0</v>
      </c>
      <c r="W14" s="99">
        <v>0</v>
      </c>
      <c r="X14" s="99">
        <v>0</v>
      </c>
      <c r="Y14" s="94">
        <v>0</v>
      </c>
      <c r="Z14" s="94">
        <v>0</v>
      </c>
      <c r="AA14" s="94">
        <v>0</v>
      </c>
      <c r="AB14" s="94">
        <v>0</v>
      </c>
      <c r="AC14" s="82">
        <f t="shared" si="4"/>
        <v>0</v>
      </c>
      <c r="AD14" s="99">
        <v>0</v>
      </c>
      <c r="AE14" s="99">
        <v>0</v>
      </c>
      <c r="AF14" s="99">
        <v>0</v>
      </c>
      <c r="AG14" s="99">
        <v>0</v>
      </c>
      <c r="AH14" s="99">
        <v>0</v>
      </c>
      <c r="AI14" s="99">
        <v>0</v>
      </c>
      <c r="AJ14" s="99">
        <v>0</v>
      </c>
      <c r="AK14" s="82">
        <f t="shared" si="5"/>
        <v>0</v>
      </c>
      <c r="AL14" s="99">
        <v>0</v>
      </c>
      <c r="AM14" s="99">
        <v>0</v>
      </c>
      <c r="AN14" s="99">
        <v>0</v>
      </c>
      <c r="AO14" s="70"/>
      <c r="AP14" s="70"/>
      <c r="AQ14" s="70"/>
      <c r="AR14" s="70"/>
    </row>
    <row r="15" spans="1:44" ht="16.5" customHeight="1" x14ac:dyDescent="0.3">
      <c r="A15" s="37"/>
      <c r="B15" s="69" t="s">
        <v>19</v>
      </c>
      <c r="C15" s="69"/>
      <c r="D15" s="67">
        <f t="shared" si="0"/>
        <v>0</v>
      </c>
      <c r="E15" s="85">
        <f t="shared" si="1"/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94">
        <v>0</v>
      </c>
      <c r="L15" s="94">
        <v>0</v>
      </c>
      <c r="M15" s="85">
        <f t="shared" si="2"/>
        <v>0</v>
      </c>
      <c r="N15" s="96">
        <v>0</v>
      </c>
      <c r="O15" s="70">
        <v>0</v>
      </c>
      <c r="P15" s="70">
        <v>0</v>
      </c>
      <c r="Q15" s="98">
        <v>0</v>
      </c>
      <c r="R15" s="98">
        <v>0</v>
      </c>
      <c r="S15" s="98">
        <v>0</v>
      </c>
      <c r="T15" s="98">
        <v>0</v>
      </c>
      <c r="U15" s="82">
        <f t="shared" si="3"/>
        <v>0</v>
      </c>
      <c r="V15" s="99">
        <v>0</v>
      </c>
      <c r="W15" s="99">
        <v>0</v>
      </c>
      <c r="X15" s="99">
        <v>0</v>
      </c>
      <c r="Y15" s="94">
        <v>0</v>
      </c>
      <c r="Z15" s="94">
        <v>0</v>
      </c>
      <c r="AA15" s="94">
        <v>0</v>
      </c>
      <c r="AB15" s="94">
        <v>0</v>
      </c>
      <c r="AC15" s="82">
        <f t="shared" si="4"/>
        <v>0</v>
      </c>
      <c r="AD15" s="99">
        <v>0</v>
      </c>
      <c r="AE15" s="99">
        <v>0</v>
      </c>
      <c r="AF15" s="99">
        <v>0</v>
      </c>
      <c r="AG15" s="99">
        <v>0</v>
      </c>
      <c r="AH15" s="99">
        <v>0</v>
      </c>
      <c r="AI15" s="99">
        <v>0</v>
      </c>
      <c r="AJ15" s="99">
        <v>0</v>
      </c>
      <c r="AK15" s="82">
        <f t="shared" si="5"/>
        <v>0</v>
      </c>
      <c r="AL15" s="99">
        <v>0</v>
      </c>
      <c r="AM15" s="99">
        <v>0</v>
      </c>
      <c r="AN15" s="99">
        <v>0</v>
      </c>
      <c r="AO15" s="70"/>
      <c r="AP15" s="70"/>
      <c r="AQ15" s="70"/>
      <c r="AR15" s="70"/>
    </row>
    <row r="16" spans="1:44" ht="16.5" customHeight="1" x14ac:dyDescent="0.3">
      <c r="A16" s="37"/>
      <c r="B16" s="69" t="s">
        <v>52</v>
      </c>
      <c r="C16" s="69"/>
      <c r="D16" s="67">
        <f t="shared" si="0"/>
        <v>0</v>
      </c>
      <c r="E16" s="85">
        <f t="shared" si="1"/>
        <v>0</v>
      </c>
      <c r="F16" s="70"/>
      <c r="G16" s="70">
        <v>0</v>
      </c>
      <c r="H16" s="70">
        <v>0</v>
      </c>
      <c r="I16" s="70">
        <v>0</v>
      </c>
      <c r="J16" s="70">
        <v>0</v>
      </c>
      <c r="K16" s="94">
        <v>0</v>
      </c>
      <c r="L16" s="94">
        <v>0</v>
      </c>
      <c r="M16" s="85">
        <f t="shared" si="2"/>
        <v>0</v>
      </c>
      <c r="N16" s="96">
        <v>0</v>
      </c>
      <c r="O16" s="70">
        <v>0</v>
      </c>
      <c r="P16" s="70">
        <v>0</v>
      </c>
      <c r="Q16" s="98">
        <v>0</v>
      </c>
      <c r="R16" s="98">
        <v>0</v>
      </c>
      <c r="S16" s="98">
        <v>0</v>
      </c>
      <c r="T16" s="98">
        <v>0</v>
      </c>
      <c r="U16" s="82">
        <f t="shared" si="3"/>
        <v>0</v>
      </c>
      <c r="V16" s="99">
        <v>0</v>
      </c>
      <c r="W16" s="99">
        <v>0</v>
      </c>
      <c r="X16" s="99">
        <v>0</v>
      </c>
      <c r="Y16" s="94">
        <v>0</v>
      </c>
      <c r="Z16" s="94">
        <v>0</v>
      </c>
      <c r="AA16" s="94">
        <v>0</v>
      </c>
      <c r="AB16" s="94">
        <v>0</v>
      </c>
      <c r="AC16" s="82">
        <f t="shared" si="4"/>
        <v>0</v>
      </c>
      <c r="AD16" s="99">
        <v>0</v>
      </c>
      <c r="AE16" s="99">
        <v>0</v>
      </c>
      <c r="AF16" s="99">
        <v>0</v>
      </c>
      <c r="AG16" s="99">
        <v>0</v>
      </c>
      <c r="AH16" s="99">
        <v>0</v>
      </c>
      <c r="AI16" s="99">
        <v>0</v>
      </c>
      <c r="AJ16" s="99">
        <v>0</v>
      </c>
      <c r="AK16" s="82">
        <f t="shared" si="5"/>
        <v>0</v>
      </c>
      <c r="AL16" s="99">
        <v>0</v>
      </c>
      <c r="AM16" s="99">
        <v>0</v>
      </c>
      <c r="AN16" s="99">
        <v>0</v>
      </c>
      <c r="AO16" s="70"/>
      <c r="AP16" s="70"/>
      <c r="AQ16" s="70"/>
      <c r="AR16" s="70"/>
    </row>
    <row r="17" spans="1:44" ht="16.5" customHeight="1" x14ac:dyDescent="0.3">
      <c r="A17" s="37"/>
      <c r="B17" s="69" t="s">
        <v>17</v>
      </c>
      <c r="C17" s="69"/>
      <c r="D17" s="67">
        <f t="shared" si="0"/>
        <v>0</v>
      </c>
      <c r="E17" s="85">
        <f t="shared" si="1"/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94">
        <v>0</v>
      </c>
      <c r="L17" s="94">
        <v>0</v>
      </c>
      <c r="M17" s="85">
        <f t="shared" si="2"/>
        <v>0</v>
      </c>
      <c r="N17" s="96">
        <v>0</v>
      </c>
      <c r="O17" s="70">
        <v>0</v>
      </c>
      <c r="P17" s="70">
        <v>0</v>
      </c>
      <c r="Q17" s="98">
        <v>0</v>
      </c>
      <c r="R17" s="98">
        <v>0</v>
      </c>
      <c r="S17" s="98">
        <v>0</v>
      </c>
      <c r="T17" s="98">
        <v>0</v>
      </c>
      <c r="U17" s="82">
        <f t="shared" si="3"/>
        <v>0</v>
      </c>
      <c r="V17" s="99">
        <v>0</v>
      </c>
      <c r="W17" s="99">
        <v>0</v>
      </c>
      <c r="X17" s="99">
        <v>0</v>
      </c>
      <c r="Y17" s="94">
        <v>0</v>
      </c>
      <c r="Z17" s="94">
        <v>0</v>
      </c>
      <c r="AA17" s="94">
        <v>0</v>
      </c>
      <c r="AB17" s="94">
        <v>0</v>
      </c>
      <c r="AC17" s="82">
        <f t="shared" si="4"/>
        <v>0</v>
      </c>
      <c r="AD17" s="99">
        <v>0</v>
      </c>
      <c r="AE17" s="99">
        <v>0</v>
      </c>
      <c r="AF17" s="99">
        <v>0</v>
      </c>
      <c r="AG17" s="99">
        <v>0</v>
      </c>
      <c r="AH17" s="99">
        <v>0</v>
      </c>
      <c r="AI17" s="99">
        <v>0</v>
      </c>
      <c r="AJ17" s="99">
        <v>0</v>
      </c>
      <c r="AK17" s="82">
        <f t="shared" si="5"/>
        <v>0</v>
      </c>
      <c r="AL17" s="99">
        <v>0</v>
      </c>
      <c r="AM17" s="99">
        <v>0</v>
      </c>
      <c r="AN17" s="99">
        <v>0</v>
      </c>
      <c r="AO17" s="70"/>
      <c r="AP17" s="70"/>
      <c r="AQ17" s="70"/>
      <c r="AR17" s="70"/>
    </row>
    <row r="18" spans="1:44" ht="16.5" customHeight="1" x14ac:dyDescent="0.3">
      <c r="A18" s="37"/>
      <c r="B18" s="69" t="s">
        <v>43</v>
      </c>
      <c r="C18" s="69"/>
      <c r="D18" s="67">
        <f t="shared" si="0"/>
        <v>0</v>
      </c>
      <c r="E18" s="85">
        <f t="shared" si="1"/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94">
        <v>0</v>
      </c>
      <c r="L18" s="94">
        <v>0</v>
      </c>
      <c r="M18" s="85">
        <f t="shared" si="2"/>
        <v>0</v>
      </c>
      <c r="N18" s="96">
        <v>0</v>
      </c>
      <c r="O18" s="70">
        <v>0</v>
      </c>
      <c r="P18" s="70">
        <v>0</v>
      </c>
      <c r="Q18" s="98">
        <v>0</v>
      </c>
      <c r="R18" s="98">
        <v>0</v>
      </c>
      <c r="S18" s="98">
        <v>0</v>
      </c>
      <c r="T18" s="98">
        <v>0</v>
      </c>
      <c r="U18" s="82">
        <f t="shared" si="3"/>
        <v>0</v>
      </c>
      <c r="V18" s="99">
        <v>0</v>
      </c>
      <c r="W18" s="99">
        <v>0</v>
      </c>
      <c r="X18" s="99">
        <v>0</v>
      </c>
      <c r="Y18" s="94">
        <v>0</v>
      </c>
      <c r="Z18" s="94">
        <v>0</v>
      </c>
      <c r="AA18" s="94">
        <v>0</v>
      </c>
      <c r="AB18" s="94">
        <v>0</v>
      </c>
      <c r="AC18" s="82">
        <f t="shared" si="4"/>
        <v>0</v>
      </c>
      <c r="AD18" s="99">
        <v>0</v>
      </c>
      <c r="AE18" s="99">
        <v>0</v>
      </c>
      <c r="AF18" s="99">
        <v>0</v>
      </c>
      <c r="AG18" s="99">
        <v>0</v>
      </c>
      <c r="AH18" s="99">
        <v>0</v>
      </c>
      <c r="AI18" s="99">
        <v>0</v>
      </c>
      <c r="AJ18" s="99">
        <v>0</v>
      </c>
      <c r="AK18" s="82">
        <f t="shared" si="5"/>
        <v>0</v>
      </c>
      <c r="AL18" s="99">
        <v>0</v>
      </c>
      <c r="AM18" s="99">
        <v>0</v>
      </c>
      <c r="AN18" s="99">
        <v>0</v>
      </c>
      <c r="AO18" s="70"/>
      <c r="AP18" s="70"/>
      <c r="AQ18" s="70"/>
      <c r="AR18" s="70"/>
    </row>
    <row r="19" spans="1:44" ht="16.5" customHeight="1" x14ac:dyDescent="0.3">
      <c r="A19" s="37"/>
      <c r="B19" s="69" t="s">
        <v>3</v>
      </c>
      <c r="C19" s="69"/>
      <c r="D19" s="67">
        <f t="shared" si="0"/>
        <v>119955</v>
      </c>
      <c r="E19" s="85">
        <f t="shared" si="1"/>
        <v>20325</v>
      </c>
      <c r="F19" s="70">
        <v>3470</v>
      </c>
      <c r="G19" s="70">
        <v>3970</v>
      </c>
      <c r="H19" s="70">
        <v>3430</v>
      </c>
      <c r="I19" s="70">
        <v>4800</v>
      </c>
      <c r="J19" s="70">
        <v>2670</v>
      </c>
      <c r="K19" s="94">
        <v>290</v>
      </c>
      <c r="L19" s="94">
        <v>1695</v>
      </c>
      <c r="M19" s="85">
        <f t="shared" si="2"/>
        <v>29150</v>
      </c>
      <c r="N19" s="96">
        <v>2340</v>
      </c>
      <c r="O19" s="70">
        <v>5630</v>
      </c>
      <c r="P19" s="70">
        <v>1180</v>
      </c>
      <c r="Q19" s="98">
        <v>6910</v>
      </c>
      <c r="R19" s="98">
        <v>5410</v>
      </c>
      <c r="S19" s="98">
        <v>4450</v>
      </c>
      <c r="T19" s="98">
        <v>3230</v>
      </c>
      <c r="U19" s="82">
        <f t="shared" si="3"/>
        <v>31720</v>
      </c>
      <c r="V19" s="99">
        <v>6060</v>
      </c>
      <c r="W19" s="99">
        <v>7100</v>
      </c>
      <c r="X19" s="99">
        <v>3940</v>
      </c>
      <c r="Y19" s="94">
        <v>2290</v>
      </c>
      <c r="Z19" s="94">
        <v>4750</v>
      </c>
      <c r="AA19" s="94">
        <v>4420</v>
      </c>
      <c r="AB19" s="94">
        <v>3160</v>
      </c>
      <c r="AC19" s="82">
        <f t="shared" si="4"/>
        <v>28160</v>
      </c>
      <c r="AD19" s="99">
        <v>2700</v>
      </c>
      <c r="AE19" s="99">
        <v>2760</v>
      </c>
      <c r="AF19" s="99">
        <v>6920</v>
      </c>
      <c r="AG19" s="99">
        <v>2890</v>
      </c>
      <c r="AH19" s="99">
        <v>2950</v>
      </c>
      <c r="AI19" s="99">
        <v>4580</v>
      </c>
      <c r="AJ19" s="99">
        <v>5360</v>
      </c>
      <c r="AK19" s="82">
        <f t="shared" si="5"/>
        <v>10600</v>
      </c>
      <c r="AL19" s="99">
        <v>3810</v>
      </c>
      <c r="AM19" s="99">
        <v>3060</v>
      </c>
      <c r="AN19" s="99">
        <v>3730</v>
      </c>
      <c r="AO19" s="70"/>
      <c r="AP19" s="70"/>
      <c r="AQ19" s="70"/>
      <c r="AR19" s="70"/>
    </row>
    <row r="20" spans="1:44" ht="16.5" customHeight="1" x14ac:dyDescent="0.3">
      <c r="A20" s="37"/>
      <c r="B20" s="69" t="s">
        <v>20</v>
      </c>
      <c r="C20" s="69"/>
      <c r="D20" s="67">
        <f t="shared" si="0"/>
        <v>0</v>
      </c>
      <c r="E20" s="85">
        <f t="shared" si="1"/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94">
        <v>0</v>
      </c>
      <c r="L20" s="94">
        <v>0</v>
      </c>
      <c r="M20" s="85">
        <f t="shared" si="2"/>
        <v>0</v>
      </c>
      <c r="N20" s="96">
        <v>0</v>
      </c>
      <c r="O20" s="70">
        <v>0</v>
      </c>
      <c r="P20" s="70">
        <v>0</v>
      </c>
      <c r="Q20" s="98">
        <v>0</v>
      </c>
      <c r="R20" s="98">
        <v>0</v>
      </c>
      <c r="S20" s="98">
        <v>0</v>
      </c>
      <c r="T20" s="98">
        <v>0</v>
      </c>
      <c r="U20" s="82">
        <f t="shared" si="3"/>
        <v>0</v>
      </c>
      <c r="V20" s="99">
        <v>0</v>
      </c>
      <c r="W20" s="99">
        <v>0</v>
      </c>
      <c r="X20" s="99">
        <v>0</v>
      </c>
      <c r="Y20" s="94">
        <v>0</v>
      </c>
      <c r="Z20" s="94">
        <v>0</v>
      </c>
      <c r="AA20" s="94">
        <v>0</v>
      </c>
      <c r="AB20" s="94">
        <v>0</v>
      </c>
      <c r="AC20" s="82">
        <f t="shared" si="4"/>
        <v>0</v>
      </c>
      <c r="AD20" s="99">
        <v>0</v>
      </c>
      <c r="AE20" s="99">
        <v>0</v>
      </c>
      <c r="AF20" s="99">
        <v>0</v>
      </c>
      <c r="AG20" s="99">
        <v>0</v>
      </c>
      <c r="AH20" s="99">
        <v>0</v>
      </c>
      <c r="AI20" s="99">
        <v>0</v>
      </c>
      <c r="AJ20" s="99">
        <v>0</v>
      </c>
      <c r="AK20" s="82">
        <f t="shared" si="5"/>
        <v>0</v>
      </c>
      <c r="AL20" s="99">
        <v>0</v>
      </c>
      <c r="AM20" s="99">
        <v>0</v>
      </c>
      <c r="AN20" s="99">
        <v>0</v>
      </c>
      <c r="AO20" s="70"/>
      <c r="AP20" s="70"/>
      <c r="AQ20" s="70"/>
      <c r="AR20" s="70"/>
    </row>
    <row r="21" spans="1:44" ht="16.5" customHeight="1" x14ac:dyDescent="0.3">
      <c r="A21" s="37"/>
      <c r="B21" s="49" t="s">
        <v>53</v>
      </c>
      <c r="C21" s="50"/>
      <c r="D21" s="67">
        <f t="shared" si="0"/>
        <v>664</v>
      </c>
      <c r="E21" s="85">
        <f t="shared" si="1"/>
        <v>135</v>
      </c>
      <c r="F21" s="70">
        <v>20</v>
      </c>
      <c r="G21" s="70">
        <v>40</v>
      </c>
      <c r="H21" s="70">
        <v>11</v>
      </c>
      <c r="I21" s="70">
        <v>36</v>
      </c>
      <c r="J21" s="70">
        <v>20</v>
      </c>
      <c r="K21" s="94">
        <v>0</v>
      </c>
      <c r="L21" s="94">
        <v>8</v>
      </c>
      <c r="M21" s="85">
        <f t="shared" si="2"/>
        <v>151</v>
      </c>
      <c r="N21" s="96">
        <v>11</v>
      </c>
      <c r="O21" s="70">
        <v>20</v>
      </c>
      <c r="P21" s="70">
        <v>10</v>
      </c>
      <c r="Q21" s="98">
        <v>32</v>
      </c>
      <c r="R21" s="98">
        <v>38</v>
      </c>
      <c r="S21" s="98">
        <v>20</v>
      </c>
      <c r="T21" s="98">
        <v>20</v>
      </c>
      <c r="U21" s="82">
        <f t="shared" si="3"/>
        <v>149</v>
      </c>
      <c r="V21" s="99">
        <v>30</v>
      </c>
      <c r="W21" s="99">
        <v>38</v>
      </c>
      <c r="X21" s="99">
        <v>0</v>
      </c>
      <c r="Y21" s="94">
        <v>10</v>
      </c>
      <c r="Z21" s="94">
        <v>24</v>
      </c>
      <c r="AA21" s="94">
        <v>27</v>
      </c>
      <c r="AB21" s="94">
        <v>20</v>
      </c>
      <c r="AC21" s="82">
        <f t="shared" si="4"/>
        <v>182</v>
      </c>
      <c r="AD21" s="99">
        <v>64</v>
      </c>
      <c r="AE21" s="99">
        <v>10</v>
      </c>
      <c r="AF21" s="99">
        <v>47</v>
      </c>
      <c r="AG21" s="99">
        <v>10</v>
      </c>
      <c r="AH21" s="99">
        <v>10</v>
      </c>
      <c r="AI21" s="99">
        <v>23</v>
      </c>
      <c r="AJ21" s="99">
        <v>18</v>
      </c>
      <c r="AK21" s="82">
        <f t="shared" si="5"/>
        <v>47</v>
      </c>
      <c r="AL21" s="99">
        <v>20</v>
      </c>
      <c r="AM21" s="99">
        <v>10</v>
      </c>
      <c r="AN21" s="99">
        <v>17</v>
      </c>
      <c r="AO21" s="70"/>
      <c r="AP21" s="70"/>
      <c r="AQ21" s="70"/>
      <c r="AR21" s="70"/>
    </row>
    <row r="22" spans="1:44" ht="16.5" customHeight="1" x14ac:dyDescent="0.3">
      <c r="A22" s="37"/>
      <c r="B22" s="37" t="s">
        <v>9</v>
      </c>
      <c r="C22" s="37"/>
      <c r="D22" s="67">
        <f t="shared" si="0"/>
        <v>98</v>
      </c>
      <c r="E22" s="85">
        <f t="shared" si="1"/>
        <v>43</v>
      </c>
      <c r="F22" s="70">
        <v>43</v>
      </c>
      <c r="G22" s="70">
        <v>0</v>
      </c>
      <c r="H22" s="70">
        <v>0</v>
      </c>
      <c r="I22" s="68">
        <v>0</v>
      </c>
      <c r="J22" s="68">
        <v>0</v>
      </c>
      <c r="K22" s="94">
        <v>0</v>
      </c>
      <c r="L22" s="94">
        <v>0</v>
      </c>
      <c r="M22" s="85">
        <f t="shared" si="2"/>
        <v>0</v>
      </c>
      <c r="N22" s="95">
        <v>0</v>
      </c>
      <c r="O22" s="70">
        <v>0</v>
      </c>
      <c r="P22" s="68">
        <v>0</v>
      </c>
      <c r="Q22" s="98">
        <v>0</v>
      </c>
      <c r="R22" s="98">
        <v>0</v>
      </c>
      <c r="S22" s="98">
        <v>0</v>
      </c>
      <c r="T22" s="98">
        <v>0</v>
      </c>
      <c r="U22" s="82">
        <f t="shared" si="3"/>
        <v>55</v>
      </c>
      <c r="V22" s="99">
        <v>0</v>
      </c>
      <c r="W22" s="99">
        <v>0</v>
      </c>
      <c r="X22" s="99">
        <v>55</v>
      </c>
      <c r="Y22" s="94">
        <v>0</v>
      </c>
      <c r="Z22" s="94">
        <v>0</v>
      </c>
      <c r="AA22" s="94">
        <v>0</v>
      </c>
      <c r="AB22" s="94">
        <v>0</v>
      </c>
      <c r="AC22" s="82">
        <f t="shared" si="4"/>
        <v>0</v>
      </c>
      <c r="AD22" s="99">
        <v>0</v>
      </c>
      <c r="AE22" s="99">
        <v>0</v>
      </c>
      <c r="AF22" s="99">
        <v>0</v>
      </c>
      <c r="AG22" s="99">
        <v>0</v>
      </c>
      <c r="AH22" s="99">
        <v>0</v>
      </c>
      <c r="AI22" s="99">
        <v>0</v>
      </c>
      <c r="AJ22" s="99">
        <v>0</v>
      </c>
      <c r="AK22" s="82">
        <f t="shared" si="5"/>
        <v>0</v>
      </c>
      <c r="AL22" s="99">
        <v>0</v>
      </c>
      <c r="AM22" s="99">
        <v>0</v>
      </c>
      <c r="AN22" s="99">
        <v>0</v>
      </c>
      <c r="AO22" s="70"/>
      <c r="AP22" s="70"/>
      <c r="AQ22" s="70"/>
      <c r="AR22" s="70"/>
    </row>
    <row r="23" spans="1:44" ht="16.5" customHeight="1" x14ac:dyDescent="0.3">
      <c r="A23" s="37"/>
      <c r="B23" s="37" t="s">
        <v>7</v>
      </c>
      <c r="C23" s="37"/>
      <c r="D23" s="67">
        <f t="shared" si="0"/>
        <v>122</v>
      </c>
      <c r="E23" s="85">
        <f t="shared" si="1"/>
        <v>23</v>
      </c>
      <c r="F23" s="68">
        <v>9</v>
      </c>
      <c r="G23" s="68">
        <v>0</v>
      </c>
      <c r="H23" s="68">
        <v>0</v>
      </c>
      <c r="I23" s="68">
        <v>14</v>
      </c>
      <c r="J23" s="68">
        <v>0</v>
      </c>
      <c r="K23" s="94">
        <v>0</v>
      </c>
      <c r="L23" s="94">
        <v>0</v>
      </c>
      <c r="M23" s="85">
        <f t="shared" si="2"/>
        <v>39</v>
      </c>
      <c r="N23" s="95">
        <v>17</v>
      </c>
      <c r="O23" s="68">
        <v>0</v>
      </c>
      <c r="P23" s="68">
        <v>0</v>
      </c>
      <c r="Q23" s="98">
        <v>0</v>
      </c>
      <c r="R23" s="98">
        <v>22</v>
      </c>
      <c r="S23" s="98">
        <v>0</v>
      </c>
      <c r="T23" s="98">
        <v>0</v>
      </c>
      <c r="U23" s="82">
        <f t="shared" si="3"/>
        <v>52</v>
      </c>
      <c r="V23" s="99">
        <v>0</v>
      </c>
      <c r="W23" s="99">
        <v>20</v>
      </c>
      <c r="X23" s="99">
        <v>9</v>
      </c>
      <c r="Y23" s="94">
        <v>0</v>
      </c>
      <c r="Z23" s="94">
        <v>0</v>
      </c>
      <c r="AA23" s="94">
        <v>23</v>
      </c>
      <c r="AB23" s="94">
        <v>0</v>
      </c>
      <c r="AC23" s="82">
        <f t="shared" si="4"/>
        <v>8</v>
      </c>
      <c r="AD23" s="99">
        <v>0</v>
      </c>
      <c r="AE23" s="99">
        <v>8</v>
      </c>
      <c r="AF23" s="99">
        <v>0</v>
      </c>
      <c r="AG23" s="99">
        <v>0</v>
      </c>
      <c r="AH23" s="99">
        <v>0</v>
      </c>
      <c r="AI23" s="99">
        <v>0</v>
      </c>
      <c r="AJ23" s="99">
        <v>0</v>
      </c>
      <c r="AK23" s="82">
        <f t="shared" si="5"/>
        <v>0</v>
      </c>
      <c r="AL23" s="99">
        <v>0</v>
      </c>
      <c r="AM23" s="99">
        <v>0</v>
      </c>
      <c r="AN23" s="99">
        <v>0</v>
      </c>
      <c r="AO23" s="68"/>
      <c r="AP23" s="68"/>
      <c r="AQ23" s="68"/>
      <c r="AR23" s="68"/>
    </row>
    <row r="24" spans="1:44" ht="16.5" customHeight="1" x14ac:dyDescent="0.3">
      <c r="A24" s="37"/>
      <c r="B24" s="37" t="s">
        <v>32</v>
      </c>
      <c r="C24" s="37"/>
      <c r="D24" s="67">
        <f t="shared" si="0"/>
        <v>0</v>
      </c>
      <c r="E24" s="85">
        <f t="shared" si="1"/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94">
        <v>0</v>
      </c>
      <c r="L24" s="94">
        <v>0</v>
      </c>
      <c r="M24" s="85">
        <f t="shared" si="2"/>
        <v>0</v>
      </c>
      <c r="N24" s="95">
        <v>0</v>
      </c>
      <c r="O24" s="68">
        <v>0</v>
      </c>
      <c r="P24" s="68">
        <v>0</v>
      </c>
      <c r="Q24" s="98">
        <v>0</v>
      </c>
      <c r="R24" s="98">
        <v>0</v>
      </c>
      <c r="S24" s="98">
        <v>0</v>
      </c>
      <c r="T24" s="98">
        <v>0</v>
      </c>
      <c r="U24" s="82">
        <f t="shared" si="3"/>
        <v>0</v>
      </c>
      <c r="V24" s="99">
        <v>0</v>
      </c>
      <c r="W24" s="99">
        <v>0</v>
      </c>
      <c r="X24" s="99">
        <v>0</v>
      </c>
      <c r="Y24" s="94">
        <v>0</v>
      </c>
      <c r="Z24" s="94">
        <v>0</v>
      </c>
      <c r="AA24" s="94">
        <v>0</v>
      </c>
      <c r="AB24" s="94">
        <v>0</v>
      </c>
      <c r="AC24" s="82">
        <f t="shared" si="4"/>
        <v>0</v>
      </c>
      <c r="AD24" s="99">
        <v>0</v>
      </c>
      <c r="AE24" s="99">
        <v>0</v>
      </c>
      <c r="AF24" s="99">
        <v>0</v>
      </c>
      <c r="AG24" s="99">
        <v>0</v>
      </c>
      <c r="AH24" s="99">
        <v>0</v>
      </c>
      <c r="AI24" s="99">
        <v>0</v>
      </c>
      <c r="AJ24" s="99">
        <v>0</v>
      </c>
      <c r="AK24" s="82">
        <f t="shared" si="5"/>
        <v>0</v>
      </c>
      <c r="AL24" s="99">
        <v>0</v>
      </c>
      <c r="AM24" s="99">
        <v>0</v>
      </c>
      <c r="AN24" s="99">
        <v>0</v>
      </c>
      <c r="AO24" s="68"/>
      <c r="AP24" s="68"/>
      <c r="AQ24" s="68"/>
      <c r="AR24" s="68"/>
    </row>
    <row r="25" spans="1:44" ht="16.5" customHeight="1" x14ac:dyDescent="0.3">
      <c r="A25" s="34" t="s">
        <v>12</v>
      </c>
      <c r="B25" s="34"/>
      <c r="C25" s="34"/>
      <c r="D25" s="71">
        <f>SUM(D6:D24)</f>
        <v>320569</v>
      </c>
      <c r="E25" s="85">
        <f t="shared" si="1"/>
        <v>61326</v>
      </c>
      <c r="F25" s="93">
        <f t="shared" ref="F25:AR25" si="6">SUM(F6:F24)</f>
        <v>8472</v>
      </c>
      <c r="G25" s="93">
        <f t="shared" si="6"/>
        <v>10920</v>
      </c>
      <c r="H25" s="93">
        <f t="shared" si="6"/>
        <v>9901</v>
      </c>
      <c r="I25" s="93">
        <f t="shared" si="6"/>
        <v>14420</v>
      </c>
      <c r="J25" s="71">
        <f t="shared" si="6"/>
        <v>7920</v>
      </c>
      <c r="K25" s="71">
        <f t="shared" si="6"/>
        <v>3510</v>
      </c>
      <c r="L25" s="71">
        <f t="shared" si="6"/>
        <v>6183</v>
      </c>
      <c r="M25" s="85">
        <f t="shared" si="2"/>
        <v>73670</v>
      </c>
      <c r="N25" s="97">
        <f t="shared" si="6"/>
        <v>7608</v>
      </c>
      <c r="O25" s="97">
        <f t="shared" si="6"/>
        <v>13860</v>
      </c>
      <c r="P25" s="97">
        <f t="shared" si="6"/>
        <v>3280</v>
      </c>
      <c r="Q25" s="97">
        <f t="shared" si="6"/>
        <v>14852</v>
      </c>
      <c r="R25" s="97">
        <f t="shared" si="6"/>
        <v>12790</v>
      </c>
      <c r="S25" s="97">
        <f t="shared" si="6"/>
        <v>12490</v>
      </c>
      <c r="T25" s="97">
        <f t="shared" si="6"/>
        <v>8790</v>
      </c>
      <c r="U25" s="82">
        <f t="shared" si="3"/>
        <v>79626</v>
      </c>
      <c r="V25" s="71">
        <f t="shared" si="6"/>
        <v>13870</v>
      </c>
      <c r="W25" s="71">
        <f t="shared" si="6"/>
        <v>14978</v>
      </c>
      <c r="X25" s="71">
        <f t="shared" si="6"/>
        <v>11784</v>
      </c>
      <c r="Y25" s="71">
        <f t="shared" si="6"/>
        <v>5870</v>
      </c>
      <c r="Z25" s="71">
        <f t="shared" si="6"/>
        <v>11684</v>
      </c>
      <c r="AA25" s="71">
        <f t="shared" si="6"/>
        <v>11660</v>
      </c>
      <c r="AB25" s="71">
        <f t="shared" si="6"/>
        <v>9780</v>
      </c>
      <c r="AC25" s="82">
        <f t="shared" si="4"/>
        <v>74700</v>
      </c>
      <c r="AD25" s="71">
        <f t="shared" si="6"/>
        <v>9074</v>
      </c>
      <c r="AE25" s="71">
        <f t="shared" si="6"/>
        <v>7418</v>
      </c>
      <c r="AF25" s="71">
        <f t="shared" si="6"/>
        <v>15592</v>
      </c>
      <c r="AG25" s="71">
        <f t="shared" si="6"/>
        <v>8960</v>
      </c>
      <c r="AH25" s="71">
        <f t="shared" si="6"/>
        <v>8350</v>
      </c>
      <c r="AI25" s="71">
        <f t="shared" si="6"/>
        <v>11903</v>
      </c>
      <c r="AJ25" s="71">
        <f t="shared" si="6"/>
        <v>13403</v>
      </c>
      <c r="AK25" s="82">
        <f t="shared" si="5"/>
        <v>31247</v>
      </c>
      <c r="AL25" s="71">
        <f t="shared" si="6"/>
        <v>10430</v>
      </c>
      <c r="AM25" s="71">
        <f t="shared" si="6"/>
        <v>10420</v>
      </c>
      <c r="AN25" s="71">
        <f t="shared" si="6"/>
        <v>10397</v>
      </c>
      <c r="AO25" s="71">
        <f t="shared" si="6"/>
        <v>0</v>
      </c>
      <c r="AP25" s="71">
        <f t="shared" si="6"/>
        <v>0</v>
      </c>
      <c r="AQ25" s="71">
        <f t="shared" si="6"/>
        <v>0</v>
      </c>
      <c r="AR25" s="71">
        <f t="shared" si="6"/>
        <v>0</v>
      </c>
    </row>
    <row r="26" spans="1:44" x14ac:dyDescent="0.3">
      <c r="A26" s="37" t="s">
        <v>54</v>
      </c>
      <c r="B26" s="37" t="s">
        <v>55</v>
      </c>
      <c r="C26" s="36" t="s">
        <v>56</v>
      </c>
      <c r="D26" s="67">
        <f t="shared" ref="D26:D50" si="7">SUM(F26:AJ26)</f>
        <v>0</v>
      </c>
      <c r="E26" s="82">
        <f t="shared" si="1"/>
        <v>0</v>
      </c>
      <c r="F26" s="72"/>
      <c r="G26" s="72"/>
      <c r="H26" s="72"/>
      <c r="I26" s="72"/>
      <c r="J26" s="72"/>
      <c r="K26" s="72"/>
      <c r="L26" s="72"/>
      <c r="M26" s="82">
        <f t="shared" si="2"/>
        <v>0</v>
      </c>
      <c r="N26" s="72"/>
      <c r="O26" s="72"/>
      <c r="P26" s="72"/>
      <c r="Q26" s="72"/>
      <c r="R26" s="72"/>
      <c r="S26" s="72"/>
      <c r="T26" s="72"/>
      <c r="U26" s="82">
        <f t="shared" si="3"/>
        <v>0</v>
      </c>
      <c r="V26" s="72"/>
      <c r="W26" s="73"/>
      <c r="X26" s="73"/>
      <c r="Y26" s="73"/>
      <c r="Z26" s="73"/>
      <c r="AA26" s="73"/>
      <c r="AB26" s="73"/>
      <c r="AC26" s="82">
        <f t="shared" si="4"/>
        <v>0</v>
      </c>
      <c r="AD26" s="73"/>
      <c r="AE26" s="73"/>
      <c r="AF26" s="73"/>
      <c r="AG26" s="73"/>
      <c r="AH26" s="73"/>
      <c r="AI26" s="73"/>
      <c r="AJ26" s="73"/>
      <c r="AK26" s="82">
        <f t="shared" ref="AK26:AK49" si="8">SUM(AL26:AR26)</f>
        <v>0</v>
      </c>
      <c r="AL26" s="73"/>
      <c r="AM26" s="73"/>
      <c r="AN26" s="73"/>
      <c r="AO26" s="73"/>
      <c r="AP26" s="73"/>
      <c r="AQ26" s="73"/>
      <c r="AR26" s="73"/>
    </row>
    <row r="27" spans="1:44" x14ac:dyDescent="0.3">
      <c r="A27" s="37"/>
      <c r="B27" s="37"/>
      <c r="C27" s="36" t="s">
        <v>57</v>
      </c>
      <c r="D27" s="67">
        <f t="shared" si="7"/>
        <v>0</v>
      </c>
      <c r="E27" s="82">
        <f t="shared" si="1"/>
        <v>0</v>
      </c>
      <c r="F27" s="72"/>
      <c r="G27" s="72"/>
      <c r="H27" s="72"/>
      <c r="I27" s="72"/>
      <c r="J27" s="72"/>
      <c r="K27" s="72"/>
      <c r="L27" s="72"/>
      <c r="M27" s="82">
        <f t="shared" si="2"/>
        <v>0</v>
      </c>
      <c r="N27" s="72"/>
      <c r="O27" s="72"/>
      <c r="P27" s="72"/>
      <c r="Q27" s="72"/>
      <c r="R27" s="72"/>
      <c r="S27" s="72"/>
      <c r="T27" s="72"/>
      <c r="U27" s="82">
        <f t="shared" si="3"/>
        <v>0</v>
      </c>
      <c r="V27" s="72"/>
      <c r="W27" s="73"/>
      <c r="X27" s="73"/>
      <c r="Y27" s="73"/>
      <c r="Z27" s="73"/>
      <c r="AA27" s="73"/>
      <c r="AB27" s="73"/>
      <c r="AC27" s="82">
        <f t="shared" si="4"/>
        <v>0</v>
      </c>
      <c r="AD27" s="73"/>
      <c r="AE27" s="73"/>
      <c r="AF27" s="73"/>
      <c r="AG27" s="73"/>
      <c r="AH27" s="73"/>
      <c r="AI27" s="73"/>
      <c r="AJ27" s="73"/>
      <c r="AK27" s="82">
        <f t="shared" si="8"/>
        <v>0</v>
      </c>
      <c r="AL27" s="73"/>
      <c r="AM27" s="73"/>
      <c r="AN27" s="73"/>
      <c r="AO27" s="73"/>
      <c r="AP27" s="73"/>
      <c r="AQ27" s="73"/>
      <c r="AR27" s="73"/>
    </row>
    <row r="28" spans="1:44" x14ac:dyDescent="0.3">
      <c r="A28" s="37"/>
      <c r="B28" s="37"/>
      <c r="C28" s="36" t="s">
        <v>58</v>
      </c>
      <c r="D28" s="67">
        <f t="shared" si="7"/>
        <v>0</v>
      </c>
      <c r="E28" s="82">
        <f t="shared" si="1"/>
        <v>0</v>
      </c>
      <c r="F28" s="72"/>
      <c r="G28" s="72"/>
      <c r="H28" s="72"/>
      <c r="I28" s="72"/>
      <c r="J28" s="72"/>
      <c r="K28" s="72"/>
      <c r="L28" s="72"/>
      <c r="M28" s="82">
        <f t="shared" si="2"/>
        <v>0</v>
      </c>
      <c r="N28" s="72"/>
      <c r="O28" s="72"/>
      <c r="P28" s="72"/>
      <c r="Q28" s="72"/>
      <c r="R28" s="72"/>
      <c r="S28" s="72"/>
      <c r="T28" s="72"/>
      <c r="U28" s="82">
        <f t="shared" si="3"/>
        <v>0</v>
      </c>
      <c r="V28" s="72"/>
      <c r="W28" s="73"/>
      <c r="X28" s="73"/>
      <c r="Y28" s="73"/>
      <c r="Z28" s="73"/>
      <c r="AA28" s="73"/>
      <c r="AB28" s="73"/>
      <c r="AC28" s="82">
        <f t="shared" si="4"/>
        <v>0</v>
      </c>
      <c r="AD28" s="73"/>
      <c r="AE28" s="73"/>
      <c r="AF28" s="73"/>
      <c r="AG28" s="73"/>
      <c r="AH28" s="73"/>
      <c r="AI28" s="73"/>
      <c r="AJ28" s="73"/>
      <c r="AK28" s="82">
        <f t="shared" si="8"/>
        <v>0</v>
      </c>
      <c r="AL28" s="73"/>
      <c r="AM28" s="73"/>
      <c r="AN28" s="73"/>
      <c r="AO28" s="73"/>
      <c r="AP28" s="73"/>
      <c r="AQ28" s="73"/>
      <c r="AR28" s="73"/>
    </row>
    <row r="29" spans="1:44" x14ac:dyDescent="0.3">
      <c r="A29" s="37"/>
      <c r="B29" s="37"/>
      <c r="C29" s="36" t="s">
        <v>59</v>
      </c>
      <c r="D29" s="67">
        <f t="shared" si="7"/>
        <v>0</v>
      </c>
      <c r="E29" s="82">
        <f t="shared" si="1"/>
        <v>0</v>
      </c>
      <c r="F29" s="72"/>
      <c r="G29" s="72"/>
      <c r="H29" s="72"/>
      <c r="I29" s="72"/>
      <c r="J29" s="72"/>
      <c r="K29" s="72"/>
      <c r="L29" s="72"/>
      <c r="M29" s="82">
        <f t="shared" si="2"/>
        <v>0</v>
      </c>
      <c r="N29" s="72"/>
      <c r="O29" s="72"/>
      <c r="P29" s="72"/>
      <c r="Q29" s="72"/>
      <c r="R29" s="72"/>
      <c r="S29" s="72"/>
      <c r="T29" s="72"/>
      <c r="U29" s="82">
        <f t="shared" si="3"/>
        <v>0</v>
      </c>
      <c r="V29" s="72"/>
      <c r="W29" s="73"/>
      <c r="X29" s="73"/>
      <c r="Y29" s="73"/>
      <c r="Z29" s="73"/>
      <c r="AA29" s="73"/>
      <c r="AB29" s="73"/>
      <c r="AC29" s="82">
        <f t="shared" si="4"/>
        <v>0</v>
      </c>
      <c r="AD29" s="73"/>
      <c r="AE29" s="73"/>
      <c r="AF29" s="73"/>
      <c r="AG29" s="73"/>
      <c r="AH29" s="73"/>
      <c r="AI29" s="73"/>
      <c r="AJ29" s="73"/>
      <c r="AK29" s="82">
        <f t="shared" si="8"/>
        <v>0</v>
      </c>
      <c r="AL29" s="73"/>
      <c r="AM29" s="73"/>
      <c r="AN29" s="73"/>
      <c r="AO29" s="73"/>
      <c r="AP29" s="73"/>
      <c r="AQ29" s="73"/>
      <c r="AR29" s="73"/>
    </row>
    <row r="30" spans="1:44" x14ac:dyDescent="0.3">
      <c r="A30" s="37"/>
      <c r="B30" s="37"/>
      <c r="C30" s="36" t="s">
        <v>60</v>
      </c>
      <c r="D30" s="67">
        <f t="shared" si="7"/>
        <v>0</v>
      </c>
      <c r="E30" s="82">
        <f t="shared" si="1"/>
        <v>0</v>
      </c>
      <c r="F30" s="72"/>
      <c r="G30" s="72"/>
      <c r="H30" s="72"/>
      <c r="I30" s="72"/>
      <c r="J30" s="72"/>
      <c r="K30" s="72"/>
      <c r="L30" s="72"/>
      <c r="M30" s="82">
        <f t="shared" si="2"/>
        <v>0</v>
      </c>
      <c r="N30" s="72"/>
      <c r="O30" s="72"/>
      <c r="P30" s="72"/>
      <c r="Q30" s="72"/>
      <c r="R30" s="72"/>
      <c r="S30" s="72"/>
      <c r="T30" s="72"/>
      <c r="U30" s="82">
        <f t="shared" si="3"/>
        <v>0</v>
      </c>
      <c r="V30" s="72"/>
      <c r="W30" s="73"/>
      <c r="X30" s="73"/>
      <c r="Y30" s="73"/>
      <c r="Z30" s="73"/>
      <c r="AA30" s="73"/>
      <c r="AB30" s="73"/>
      <c r="AC30" s="82">
        <f t="shared" si="4"/>
        <v>0</v>
      </c>
      <c r="AD30" s="73"/>
      <c r="AE30" s="73"/>
      <c r="AF30" s="73"/>
      <c r="AG30" s="73"/>
      <c r="AH30" s="73"/>
      <c r="AI30" s="73"/>
      <c r="AJ30" s="73"/>
      <c r="AK30" s="82">
        <f t="shared" si="8"/>
        <v>0</v>
      </c>
      <c r="AL30" s="73"/>
      <c r="AM30" s="73"/>
      <c r="AN30" s="73"/>
      <c r="AO30" s="73"/>
      <c r="AP30" s="73"/>
      <c r="AQ30" s="73"/>
      <c r="AR30" s="73"/>
    </row>
    <row r="31" spans="1:44" x14ac:dyDescent="0.3">
      <c r="A31" s="37"/>
      <c r="B31" s="37"/>
      <c r="C31" s="36" t="s">
        <v>61</v>
      </c>
      <c r="D31" s="67">
        <f t="shared" si="7"/>
        <v>0</v>
      </c>
      <c r="E31" s="82">
        <f t="shared" si="1"/>
        <v>0</v>
      </c>
      <c r="F31" s="72"/>
      <c r="G31" s="72"/>
      <c r="H31" s="72"/>
      <c r="I31" s="72"/>
      <c r="J31" s="72"/>
      <c r="K31" s="72"/>
      <c r="L31" s="72"/>
      <c r="M31" s="82">
        <f t="shared" si="2"/>
        <v>0</v>
      </c>
      <c r="N31" s="72"/>
      <c r="O31" s="72"/>
      <c r="P31" s="72"/>
      <c r="Q31" s="72"/>
      <c r="R31" s="72"/>
      <c r="S31" s="72"/>
      <c r="T31" s="72"/>
      <c r="U31" s="82">
        <f t="shared" si="3"/>
        <v>0</v>
      </c>
      <c r="V31" s="72"/>
      <c r="W31" s="73"/>
      <c r="X31" s="73"/>
      <c r="Y31" s="73"/>
      <c r="Z31" s="73"/>
      <c r="AA31" s="73"/>
      <c r="AB31" s="73"/>
      <c r="AC31" s="82">
        <f t="shared" si="4"/>
        <v>0</v>
      </c>
      <c r="AD31" s="73"/>
      <c r="AE31" s="73"/>
      <c r="AF31" s="73"/>
      <c r="AG31" s="73"/>
      <c r="AH31" s="73"/>
      <c r="AI31" s="73"/>
      <c r="AJ31" s="73"/>
      <c r="AK31" s="82">
        <f t="shared" si="8"/>
        <v>0</v>
      </c>
      <c r="AL31" s="73"/>
      <c r="AM31" s="73"/>
      <c r="AN31" s="73"/>
      <c r="AO31" s="73"/>
      <c r="AP31" s="73"/>
      <c r="AQ31" s="73"/>
      <c r="AR31" s="73"/>
    </row>
    <row r="32" spans="1:44" x14ac:dyDescent="0.3">
      <c r="A32" s="37"/>
      <c r="B32" s="37"/>
      <c r="C32" s="36" t="s">
        <v>62</v>
      </c>
      <c r="D32" s="67">
        <f t="shared" si="7"/>
        <v>0</v>
      </c>
      <c r="E32" s="82">
        <f t="shared" si="1"/>
        <v>0</v>
      </c>
      <c r="F32" s="72"/>
      <c r="G32" s="72"/>
      <c r="H32" s="72"/>
      <c r="I32" s="72"/>
      <c r="J32" s="72"/>
      <c r="K32" s="72"/>
      <c r="L32" s="72"/>
      <c r="M32" s="82">
        <f t="shared" si="2"/>
        <v>0</v>
      </c>
      <c r="N32" s="72"/>
      <c r="O32" s="72"/>
      <c r="P32" s="72"/>
      <c r="Q32" s="72"/>
      <c r="R32" s="72"/>
      <c r="S32" s="72"/>
      <c r="T32" s="72"/>
      <c r="U32" s="82">
        <f t="shared" si="3"/>
        <v>0</v>
      </c>
      <c r="V32" s="72"/>
      <c r="W32" s="73"/>
      <c r="X32" s="73"/>
      <c r="Y32" s="73"/>
      <c r="Z32" s="73"/>
      <c r="AA32" s="73"/>
      <c r="AB32" s="73"/>
      <c r="AC32" s="82">
        <f t="shared" si="4"/>
        <v>0</v>
      </c>
      <c r="AD32" s="73"/>
      <c r="AE32" s="73"/>
      <c r="AF32" s="73"/>
      <c r="AG32" s="73"/>
      <c r="AH32" s="73"/>
      <c r="AI32" s="73"/>
      <c r="AJ32" s="73"/>
      <c r="AK32" s="82">
        <f t="shared" si="8"/>
        <v>0</v>
      </c>
      <c r="AL32" s="73"/>
      <c r="AM32" s="73"/>
      <c r="AN32" s="73"/>
      <c r="AO32" s="73"/>
      <c r="AP32" s="73"/>
      <c r="AQ32" s="73"/>
      <c r="AR32" s="73"/>
    </row>
    <row r="33" spans="1:44" x14ac:dyDescent="0.3">
      <c r="A33" s="37"/>
      <c r="B33" s="37"/>
      <c r="C33" s="36" t="s">
        <v>63</v>
      </c>
      <c r="D33" s="67">
        <f t="shared" si="7"/>
        <v>0</v>
      </c>
      <c r="E33" s="82">
        <f t="shared" si="1"/>
        <v>0</v>
      </c>
      <c r="F33" s="72"/>
      <c r="G33" s="72"/>
      <c r="H33" s="72"/>
      <c r="I33" s="72"/>
      <c r="J33" s="72"/>
      <c r="K33" s="72"/>
      <c r="L33" s="72"/>
      <c r="M33" s="82">
        <f t="shared" si="2"/>
        <v>0</v>
      </c>
      <c r="N33" s="72"/>
      <c r="O33" s="72"/>
      <c r="P33" s="72"/>
      <c r="Q33" s="72"/>
      <c r="R33" s="72"/>
      <c r="S33" s="72"/>
      <c r="T33" s="72"/>
      <c r="U33" s="82">
        <f t="shared" si="3"/>
        <v>0</v>
      </c>
      <c r="V33" s="72"/>
      <c r="W33" s="73"/>
      <c r="X33" s="73"/>
      <c r="Y33" s="73"/>
      <c r="Z33" s="73"/>
      <c r="AA33" s="73"/>
      <c r="AB33" s="73"/>
      <c r="AC33" s="82">
        <f t="shared" si="4"/>
        <v>0</v>
      </c>
      <c r="AD33" s="73"/>
      <c r="AE33" s="73"/>
      <c r="AF33" s="73"/>
      <c r="AG33" s="73"/>
      <c r="AH33" s="73"/>
      <c r="AI33" s="73"/>
      <c r="AJ33" s="73"/>
      <c r="AK33" s="82">
        <f t="shared" si="8"/>
        <v>0</v>
      </c>
      <c r="AL33" s="73"/>
      <c r="AM33" s="73"/>
      <c r="AN33" s="73"/>
      <c r="AO33" s="73"/>
      <c r="AP33" s="73"/>
      <c r="AQ33" s="73"/>
      <c r="AR33" s="73"/>
    </row>
    <row r="34" spans="1:44" x14ac:dyDescent="0.3">
      <c r="A34" s="37"/>
      <c r="B34" s="37"/>
      <c r="C34" s="36" t="s">
        <v>64</v>
      </c>
      <c r="D34" s="67">
        <f t="shared" si="7"/>
        <v>0</v>
      </c>
      <c r="E34" s="82">
        <f t="shared" si="1"/>
        <v>0</v>
      </c>
      <c r="F34" s="72"/>
      <c r="G34" s="72"/>
      <c r="H34" s="72"/>
      <c r="I34" s="72"/>
      <c r="J34" s="72"/>
      <c r="K34" s="72"/>
      <c r="L34" s="72"/>
      <c r="M34" s="82">
        <f t="shared" si="2"/>
        <v>0</v>
      </c>
      <c r="N34" s="72"/>
      <c r="O34" s="72"/>
      <c r="P34" s="72"/>
      <c r="Q34" s="72"/>
      <c r="R34" s="72"/>
      <c r="S34" s="72"/>
      <c r="T34" s="72"/>
      <c r="U34" s="82">
        <f t="shared" si="3"/>
        <v>0</v>
      </c>
      <c r="V34" s="72"/>
      <c r="W34" s="73"/>
      <c r="X34" s="73"/>
      <c r="Y34" s="73"/>
      <c r="Z34" s="73"/>
      <c r="AA34" s="73"/>
      <c r="AB34" s="73"/>
      <c r="AC34" s="82">
        <f t="shared" si="4"/>
        <v>0</v>
      </c>
      <c r="AD34" s="73"/>
      <c r="AE34" s="73"/>
      <c r="AF34" s="73"/>
      <c r="AG34" s="73"/>
      <c r="AH34" s="73"/>
      <c r="AI34" s="73"/>
      <c r="AJ34" s="73"/>
      <c r="AK34" s="82">
        <f t="shared" si="8"/>
        <v>0</v>
      </c>
      <c r="AL34" s="73"/>
      <c r="AM34" s="73"/>
      <c r="AN34" s="73"/>
      <c r="AO34" s="73"/>
      <c r="AP34" s="73"/>
      <c r="AQ34" s="73"/>
      <c r="AR34" s="73"/>
    </row>
    <row r="35" spans="1:44" x14ac:dyDescent="0.3">
      <c r="A35" s="37"/>
      <c r="B35" s="37"/>
      <c r="C35" s="36" t="s">
        <v>65</v>
      </c>
      <c r="D35" s="67">
        <f t="shared" si="7"/>
        <v>0</v>
      </c>
      <c r="E35" s="82">
        <f t="shared" si="1"/>
        <v>0</v>
      </c>
      <c r="F35" s="72"/>
      <c r="G35" s="72"/>
      <c r="H35" s="72"/>
      <c r="I35" s="72"/>
      <c r="J35" s="72"/>
      <c r="K35" s="72"/>
      <c r="L35" s="72"/>
      <c r="M35" s="82">
        <f t="shared" si="2"/>
        <v>0</v>
      </c>
      <c r="N35" s="72"/>
      <c r="O35" s="72"/>
      <c r="P35" s="72"/>
      <c r="Q35" s="72"/>
      <c r="R35" s="72"/>
      <c r="S35" s="72"/>
      <c r="T35" s="72"/>
      <c r="U35" s="82">
        <f t="shared" si="3"/>
        <v>0</v>
      </c>
      <c r="V35" s="72"/>
      <c r="W35" s="73"/>
      <c r="X35" s="73"/>
      <c r="Y35" s="73"/>
      <c r="Z35" s="73"/>
      <c r="AA35" s="73"/>
      <c r="AB35" s="73"/>
      <c r="AC35" s="82">
        <f t="shared" si="4"/>
        <v>0</v>
      </c>
      <c r="AD35" s="73"/>
      <c r="AE35" s="73"/>
      <c r="AF35" s="73"/>
      <c r="AG35" s="73"/>
      <c r="AH35" s="73"/>
      <c r="AI35" s="73"/>
      <c r="AJ35" s="73"/>
      <c r="AK35" s="82">
        <f t="shared" si="8"/>
        <v>0</v>
      </c>
      <c r="AL35" s="73"/>
      <c r="AM35" s="73"/>
      <c r="AN35" s="73"/>
      <c r="AO35" s="73"/>
      <c r="AP35" s="73"/>
      <c r="AQ35" s="73"/>
      <c r="AR35" s="73"/>
    </row>
    <row r="36" spans="1:44" x14ac:dyDescent="0.3">
      <c r="A36" s="37"/>
      <c r="B36" s="37"/>
      <c r="C36" s="36" t="s">
        <v>66</v>
      </c>
      <c r="D36" s="67">
        <f t="shared" si="7"/>
        <v>0</v>
      </c>
      <c r="E36" s="82">
        <f t="shared" si="1"/>
        <v>0</v>
      </c>
      <c r="F36" s="72"/>
      <c r="G36" s="72"/>
      <c r="H36" s="72"/>
      <c r="I36" s="72"/>
      <c r="J36" s="72"/>
      <c r="K36" s="72"/>
      <c r="L36" s="72"/>
      <c r="M36" s="82">
        <f t="shared" si="2"/>
        <v>0</v>
      </c>
      <c r="N36" s="72"/>
      <c r="O36" s="72"/>
      <c r="P36" s="72"/>
      <c r="Q36" s="72"/>
      <c r="R36" s="72"/>
      <c r="S36" s="72"/>
      <c r="T36" s="72"/>
      <c r="U36" s="82">
        <f t="shared" si="3"/>
        <v>0</v>
      </c>
      <c r="V36" s="72"/>
      <c r="W36" s="73"/>
      <c r="X36" s="73"/>
      <c r="Y36" s="73"/>
      <c r="Z36" s="73"/>
      <c r="AA36" s="73"/>
      <c r="AB36" s="73"/>
      <c r="AC36" s="82">
        <f t="shared" si="4"/>
        <v>0</v>
      </c>
      <c r="AD36" s="73"/>
      <c r="AE36" s="73"/>
      <c r="AF36" s="73"/>
      <c r="AG36" s="73"/>
      <c r="AH36" s="73"/>
      <c r="AI36" s="73"/>
      <c r="AJ36" s="73"/>
      <c r="AK36" s="82">
        <f t="shared" si="8"/>
        <v>0</v>
      </c>
      <c r="AL36" s="73"/>
      <c r="AM36" s="73"/>
      <c r="AN36" s="73"/>
      <c r="AO36" s="73"/>
      <c r="AP36" s="73"/>
      <c r="AQ36" s="73"/>
      <c r="AR36" s="73"/>
    </row>
    <row r="37" spans="1:44" x14ac:dyDescent="0.3">
      <c r="A37" s="37"/>
      <c r="B37" s="37" t="s">
        <v>67</v>
      </c>
      <c r="C37" s="36" t="s">
        <v>68</v>
      </c>
      <c r="D37" s="67">
        <f t="shared" si="7"/>
        <v>0</v>
      </c>
      <c r="E37" s="82">
        <f t="shared" si="1"/>
        <v>0</v>
      </c>
      <c r="F37" s="72"/>
      <c r="G37" s="72"/>
      <c r="H37" s="72"/>
      <c r="I37" s="72"/>
      <c r="J37" s="72"/>
      <c r="K37" s="72"/>
      <c r="L37" s="72"/>
      <c r="M37" s="82">
        <f t="shared" si="2"/>
        <v>0</v>
      </c>
      <c r="N37" s="72"/>
      <c r="O37" s="72"/>
      <c r="P37" s="72"/>
      <c r="Q37" s="72"/>
      <c r="R37" s="72"/>
      <c r="S37" s="72"/>
      <c r="T37" s="72"/>
      <c r="U37" s="82">
        <f t="shared" si="3"/>
        <v>0</v>
      </c>
      <c r="V37" s="72"/>
      <c r="W37" s="73"/>
      <c r="X37" s="73"/>
      <c r="Y37" s="73"/>
      <c r="Z37" s="73"/>
      <c r="AA37" s="73"/>
      <c r="AB37" s="73"/>
      <c r="AC37" s="82">
        <f t="shared" si="4"/>
        <v>0</v>
      </c>
      <c r="AD37" s="73"/>
      <c r="AE37" s="73"/>
      <c r="AF37" s="73"/>
      <c r="AG37" s="73"/>
      <c r="AH37" s="73"/>
      <c r="AI37" s="73"/>
      <c r="AJ37" s="73"/>
      <c r="AK37" s="82">
        <f t="shared" si="8"/>
        <v>0</v>
      </c>
      <c r="AL37" s="73"/>
      <c r="AM37" s="73"/>
      <c r="AN37" s="73"/>
      <c r="AO37" s="73"/>
      <c r="AP37" s="73"/>
      <c r="AQ37" s="73"/>
      <c r="AR37" s="73"/>
    </row>
    <row r="38" spans="1:44" x14ac:dyDescent="0.3">
      <c r="A38" s="37"/>
      <c r="B38" s="37"/>
      <c r="C38" s="36" t="s">
        <v>69</v>
      </c>
      <c r="D38" s="67">
        <f t="shared" si="7"/>
        <v>0</v>
      </c>
      <c r="E38" s="82">
        <f t="shared" si="1"/>
        <v>0</v>
      </c>
      <c r="F38" s="72"/>
      <c r="G38" s="72"/>
      <c r="H38" s="72"/>
      <c r="I38" s="72"/>
      <c r="J38" s="72"/>
      <c r="K38" s="72"/>
      <c r="L38" s="72"/>
      <c r="M38" s="82">
        <f t="shared" si="2"/>
        <v>0</v>
      </c>
      <c r="N38" s="72"/>
      <c r="O38" s="72"/>
      <c r="P38" s="72"/>
      <c r="Q38" s="72"/>
      <c r="R38" s="72"/>
      <c r="S38" s="72"/>
      <c r="T38" s="72"/>
      <c r="U38" s="82">
        <f t="shared" si="3"/>
        <v>0</v>
      </c>
      <c r="V38" s="72"/>
      <c r="W38" s="73"/>
      <c r="X38" s="73"/>
      <c r="Y38" s="73"/>
      <c r="Z38" s="73"/>
      <c r="AA38" s="73"/>
      <c r="AB38" s="73"/>
      <c r="AC38" s="82">
        <f t="shared" si="4"/>
        <v>0</v>
      </c>
      <c r="AD38" s="73"/>
      <c r="AE38" s="73"/>
      <c r="AF38" s="73"/>
      <c r="AG38" s="73"/>
      <c r="AH38" s="73"/>
      <c r="AI38" s="73"/>
      <c r="AJ38" s="73"/>
      <c r="AK38" s="82">
        <f t="shared" si="8"/>
        <v>0</v>
      </c>
      <c r="AL38" s="73"/>
      <c r="AM38" s="73"/>
      <c r="AN38" s="73"/>
      <c r="AO38" s="73"/>
      <c r="AP38" s="73"/>
      <c r="AQ38" s="73"/>
      <c r="AR38" s="73"/>
    </row>
    <row r="39" spans="1:44" x14ac:dyDescent="0.3">
      <c r="A39" s="37"/>
      <c r="B39" s="37"/>
      <c r="C39" s="36" t="s">
        <v>70</v>
      </c>
      <c r="D39" s="67">
        <f t="shared" si="7"/>
        <v>0</v>
      </c>
      <c r="E39" s="82">
        <f t="shared" si="1"/>
        <v>0</v>
      </c>
      <c r="F39" s="72"/>
      <c r="G39" s="72"/>
      <c r="H39" s="72"/>
      <c r="I39" s="72"/>
      <c r="J39" s="72"/>
      <c r="K39" s="72"/>
      <c r="L39" s="72"/>
      <c r="M39" s="82">
        <f t="shared" si="2"/>
        <v>0</v>
      </c>
      <c r="N39" s="72"/>
      <c r="O39" s="72"/>
      <c r="P39" s="72"/>
      <c r="Q39" s="72"/>
      <c r="R39" s="72"/>
      <c r="S39" s="72"/>
      <c r="T39" s="72"/>
      <c r="U39" s="82">
        <f t="shared" si="3"/>
        <v>0</v>
      </c>
      <c r="V39" s="72"/>
      <c r="W39" s="73"/>
      <c r="X39" s="73"/>
      <c r="Y39" s="73"/>
      <c r="Z39" s="73"/>
      <c r="AA39" s="73"/>
      <c r="AB39" s="73"/>
      <c r="AC39" s="82">
        <f t="shared" si="4"/>
        <v>0</v>
      </c>
      <c r="AD39" s="73"/>
      <c r="AE39" s="73"/>
      <c r="AF39" s="73"/>
      <c r="AG39" s="73"/>
      <c r="AH39" s="73"/>
      <c r="AI39" s="73"/>
      <c r="AJ39" s="73"/>
      <c r="AK39" s="82">
        <f t="shared" si="8"/>
        <v>0</v>
      </c>
      <c r="AL39" s="73"/>
      <c r="AM39" s="73"/>
      <c r="AN39" s="73"/>
      <c r="AO39" s="73"/>
      <c r="AP39" s="73"/>
      <c r="AQ39" s="73"/>
      <c r="AR39" s="73"/>
    </row>
    <row r="40" spans="1:44" x14ac:dyDescent="0.3">
      <c r="A40" s="37"/>
      <c r="B40" s="37"/>
      <c r="C40" s="36" t="s">
        <v>71</v>
      </c>
      <c r="D40" s="67">
        <f t="shared" si="7"/>
        <v>0</v>
      </c>
      <c r="E40" s="82">
        <f t="shared" si="1"/>
        <v>0</v>
      </c>
      <c r="F40" s="72"/>
      <c r="G40" s="72"/>
      <c r="H40" s="72"/>
      <c r="I40" s="72"/>
      <c r="J40" s="72"/>
      <c r="K40" s="72"/>
      <c r="L40" s="72"/>
      <c r="M40" s="82">
        <f t="shared" si="2"/>
        <v>0</v>
      </c>
      <c r="N40" s="72"/>
      <c r="O40" s="72"/>
      <c r="P40" s="72"/>
      <c r="Q40" s="72"/>
      <c r="R40" s="72"/>
      <c r="S40" s="72"/>
      <c r="T40" s="72"/>
      <c r="U40" s="82">
        <f t="shared" si="3"/>
        <v>0</v>
      </c>
      <c r="V40" s="72"/>
      <c r="W40" s="73"/>
      <c r="X40" s="73"/>
      <c r="Y40" s="73"/>
      <c r="Z40" s="73"/>
      <c r="AA40" s="73"/>
      <c r="AB40" s="73"/>
      <c r="AC40" s="82">
        <f t="shared" si="4"/>
        <v>0</v>
      </c>
      <c r="AD40" s="73"/>
      <c r="AE40" s="73"/>
      <c r="AF40" s="73"/>
      <c r="AG40" s="73"/>
      <c r="AH40" s="73"/>
      <c r="AI40" s="73"/>
      <c r="AJ40" s="73"/>
      <c r="AK40" s="82">
        <f t="shared" si="8"/>
        <v>0</v>
      </c>
      <c r="AL40" s="73"/>
      <c r="AM40" s="73"/>
      <c r="AN40" s="73"/>
      <c r="AO40" s="73"/>
      <c r="AP40" s="73"/>
      <c r="AQ40" s="73"/>
      <c r="AR40" s="73"/>
    </row>
    <row r="41" spans="1:44" x14ac:dyDescent="0.3">
      <c r="A41" s="37"/>
      <c r="B41" s="37"/>
      <c r="C41" s="36" t="s">
        <v>72</v>
      </c>
      <c r="D41" s="67">
        <f t="shared" si="7"/>
        <v>0</v>
      </c>
      <c r="E41" s="82">
        <f t="shared" si="1"/>
        <v>0</v>
      </c>
      <c r="F41" s="72"/>
      <c r="G41" s="72"/>
      <c r="H41" s="72"/>
      <c r="I41" s="72"/>
      <c r="J41" s="72"/>
      <c r="K41" s="72"/>
      <c r="L41" s="72"/>
      <c r="M41" s="82">
        <f t="shared" si="2"/>
        <v>0</v>
      </c>
      <c r="N41" s="72"/>
      <c r="O41" s="72"/>
      <c r="P41" s="72"/>
      <c r="Q41" s="72"/>
      <c r="R41" s="72"/>
      <c r="S41" s="72"/>
      <c r="T41" s="72"/>
      <c r="U41" s="82">
        <f t="shared" si="3"/>
        <v>0</v>
      </c>
      <c r="V41" s="72"/>
      <c r="W41" s="73"/>
      <c r="X41" s="73"/>
      <c r="Y41" s="73"/>
      <c r="Z41" s="73"/>
      <c r="AA41" s="73"/>
      <c r="AB41" s="73"/>
      <c r="AC41" s="82">
        <f t="shared" si="4"/>
        <v>0</v>
      </c>
      <c r="AD41" s="73"/>
      <c r="AE41" s="73"/>
      <c r="AF41" s="73"/>
      <c r="AG41" s="73"/>
      <c r="AH41" s="73"/>
      <c r="AI41" s="73"/>
      <c r="AJ41" s="73"/>
      <c r="AK41" s="82">
        <f t="shared" si="8"/>
        <v>0</v>
      </c>
      <c r="AL41" s="73"/>
      <c r="AM41" s="73"/>
      <c r="AN41" s="73"/>
      <c r="AO41" s="73"/>
      <c r="AP41" s="73"/>
      <c r="AQ41" s="73"/>
      <c r="AR41" s="73"/>
    </row>
    <row r="42" spans="1:44" x14ac:dyDescent="0.3">
      <c r="A42" s="37"/>
      <c r="B42" s="37" t="s">
        <v>73</v>
      </c>
      <c r="C42" s="36" t="s">
        <v>74</v>
      </c>
      <c r="D42" s="67">
        <f t="shared" si="7"/>
        <v>0</v>
      </c>
      <c r="E42" s="82">
        <f t="shared" si="1"/>
        <v>0</v>
      </c>
      <c r="F42" s="72"/>
      <c r="G42" s="72"/>
      <c r="H42" s="72"/>
      <c r="I42" s="72"/>
      <c r="J42" s="72"/>
      <c r="K42" s="72"/>
      <c r="L42" s="72"/>
      <c r="M42" s="82">
        <f t="shared" si="2"/>
        <v>0</v>
      </c>
      <c r="N42" s="72"/>
      <c r="O42" s="72"/>
      <c r="P42" s="72"/>
      <c r="Q42" s="72"/>
      <c r="R42" s="72"/>
      <c r="S42" s="72"/>
      <c r="T42" s="72"/>
      <c r="U42" s="82">
        <f t="shared" si="3"/>
        <v>0</v>
      </c>
      <c r="V42" s="72"/>
      <c r="W42" s="73"/>
      <c r="X42" s="73"/>
      <c r="Y42" s="73"/>
      <c r="Z42" s="73"/>
      <c r="AA42" s="73"/>
      <c r="AB42" s="73"/>
      <c r="AC42" s="82">
        <f t="shared" si="4"/>
        <v>0</v>
      </c>
      <c r="AD42" s="73"/>
      <c r="AE42" s="73"/>
      <c r="AF42" s="73"/>
      <c r="AG42" s="73"/>
      <c r="AH42" s="73"/>
      <c r="AI42" s="73"/>
      <c r="AJ42" s="73"/>
      <c r="AK42" s="82">
        <f t="shared" si="8"/>
        <v>0</v>
      </c>
      <c r="AL42" s="73"/>
      <c r="AM42" s="73"/>
      <c r="AN42" s="73"/>
      <c r="AO42" s="73"/>
      <c r="AP42" s="73"/>
      <c r="AQ42" s="73"/>
      <c r="AR42" s="73"/>
    </row>
    <row r="43" spans="1:44" x14ac:dyDescent="0.3">
      <c r="A43" s="37"/>
      <c r="B43" s="37"/>
      <c r="C43" s="36" t="s">
        <v>75</v>
      </c>
      <c r="D43" s="67">
        <f t="shared" si="7"/>
        <v>0</v>
      </c>
      <c r="E43" s="82">
        <f t="shared" si="1"/>
        <v>0</v>
      </c>
      <c r="F43" s="72"/>
      <c r="G43" s="72"/>
      <c r="H43" s="72"/>
      <c r="I43" s="72"/>
      <c r="J43" s="72"/>
      <c r="K43" s="72"/>
      <c r="L43" s="72"/>
      <c r="M43" s="82">
        <f t="shared" si="2"/>
        <v>0</v>
      </c>
      <c r="N43" s="72"/>
      <c r="O43" s="72"/>
      <c r="P43" s="72"/>
      <c r="Q43" s="72"/>
      <c r="R43" s="72"/>
      <c r="S43" s="72"/>
      <c r="T43" s="72"/>
      <c r="U43" s="82">
        <f t="shared" si="3"/>
        <v>0</v>
      </c>
      <c r="V43" s="72"/>
      <c r="W43" s="73"/>
      <c r="X43" s="73"/>
      <c r="Y43" s="73"/>
      <c r="Z43" s="73"/>
      <c r="AA43" s="73"/>
      <c r="AB43" s="73"/>
      <c r="AC43" s="82">
        <f t="shared" si="4"/>
        <v>0</v>
      </c>
      <c r="AD43" s="73"/>
      <c r="AE43" s="73"/>
      <c r="AF43" s="73"/>
      <c r="AG43" s="73"/>
      <c r="AH43" s="73"/>
      <c r="AI43" s="73"/>
      <c r="AJ43" s="73"/>
      <c r="AK43" s="82">
        <f t="shared" si="8"/>
        <v>0</v>
      </c>
      <c r="AL43" s="73"/>
      <c r="AM43" s="73"/>
      <c r="AN43" s="73"/>
      <c r="AO43" s="73"/>
      <c r="AP43" s="73"/>
      <c r="AQ43" s="73"/>
      <c r="AR43" s="73"/>
    </row>
    <row r="44" spans="1:44" x14ac:dyDescent="0.3">
      <c r="A44" s="37"/>
      <c r="B44" s="37"/>
      <c r="C44" s="36" t="s">
        <v>76</v>
      </c>
      <c r="D44" s="67">
        <f t="shared" si="7"/>
        <v>0</v>
      </c>
      <c r="E44" s="82">
        <f t="shared" si="1"/>
        <v>0</v>
      </c>
      <c r="F44" s="72"/>
      <c r="G44" s="72"/>
      <c r="H44" s="72"/>
      <c r="I44" s="72"/>
      <c r="J44" s="72"/>
      <c r="K44" s="72"/>
      <c r="L44" s="72"/>
      <c r="M44" s="82">
        <f t="shared" si="2"/>
        <v>0</v>
      </c>
      <c r="N44" s="72"/>
      <c r="O44" s="72"/>
      <c r="P44" s="72"/>
      <c r="Q44" s="72"/>
      <c r="R44" s="72"/>
      <c r="S44" s="72"/>
      <c r="T44" s="72"/>
      <c r="U44" s="82">
        <f t="shared" si="3"/>
        <v>0</v>
      </c>
      <c r="V44" s="72"/>
      <c r="W44" s="73"/>
      <c r="X44" s="73"/>
      <c r="Y44" s="73"/>
      <c r="Z44" s="73"/>
      <c r="AA44" s="73"/>
      <c r="AB44" s="73"/>
      <c r="AC44" s="82">
        <f t="shared" si="4"/>
        <v>0</v>
      </c>
      <c r="AD44" s="73"/>
      <c r="AE44" s="73"/>
      <c r="AF44" s="73"/>
      <c r="AG44" s="73"/>
      <c r="AH44" s="73"/>
      <c r="AI44" s="73"/>
      <c r="AJ44" s="73"/>
      <c r="AK44" s="82">
        <f t="shared" si="8"/>
        <v>0</v>
      </c>
      <c r="AL44" s="73"/>
      <c r="AM44" s="73"/>
      <c r="AN44" s="73"/>
      <c r="AO44" s="73"/>
      <c r="AP44" s="73"/>
      <c r="AQ44" s="73"/>
      <c r="AR44" s="73"/>
    </row>
    <row r="45" spans="1:44" x14ac:dyDescent="0.3">
      <c r="A45" s="37"/>
      <c r="B45" s="37"/>
      <c r="C45" s="36" t="s">
        <v>77</v>
      </c>
      <c r="D45" s="67">
        <f t="shared" si="7"/>
        <v>0</v>
      </c>
      <c r="E45" s="82">
        <f t="shared" si="1"/>
        <v>0</v>
      </c>
      <c r="F45" s="72"/>
      <c r="G45" s="72"/>
      <c r="H45" s="72"/>
      <c r="I45" s="72"/>
      <c r="J45" s="72"/>
      <c r="K45" s="72"/>
      <c r="L45" s="72"/>
      <c r="M45" s="82">
        <f t="shared" si="2"/>
        <v>0</v>
      </c>
      <c r="N45" s="72"/>
      <c r="O45" s="72"/>
      <c r="P45" s="72"/>
      <c r="Q45" s="72"/>
      <c r="R45" s="72"/>
      <c r="S45" s="72"/>
      <c r="T45" s="72"/>
      <c r="U45" s="82">
        <f t="shared" si="3"/>
        <v>0</v>
      </c>
      <c r="V45" s="72"/>
      <c r="W45" s="73"/>
      <c r="X45" s="73"/>
      <c r="Y45" s="73"/>
      <c r="Z45" s="73"/>
      <c r="AA45" s="73"/>
      <c r="AB45" s="73"/>
      <c r="AC45" s="82">
        <f t="shared" si="4"/>
        <v>0</v>
      </c>
      <c r="AD45" s="73"/>
      <c r="AE45" s="73"/>
      <c r="AF45" s="73"/>
      <c r="AG45" s="73"/>
      <c r="AH45" s="73"/>
      <c r="AI45" s="73"/>
      <c r="AJ45" s="73"/>
      <c r="AK45" s="82">
        <f t="shared" si="8"/>
        <v>0</v>
      </c>
      <c r="AL45" s="73"/>
      <c r="AM45" s="73"/>
      <c r="AN45" s="73"/>
      <c r="AO45" s="73"/>
      <c r="AP45" s="73"/>
      <c r="AQ45" s="73"/>
      <c r="AR45" s="73"/>
    </row>
    <row r="46" spans="1:44" x14ac:dyDescent="0.3">
      <c r="A46" s="37"/>
      <c r="B46" s="37"/>
      <c r="C46" s="36" t="s">
        <v>78</v>
      </c>
      <c r="D46" s="67">
        <f t="shared" si="7"/>
        <v>0</v>
      </c>
      <c r="E46" s="82">
        <f t="shared" si="1"/>
        <v>0</v>
      </c>
      <c r="F46" s="72"/>
      <c r="G46" s="72"/>
      <c r="H46" s="72"/>
      <c r="I46" s="72"/>
      <c r="J46" s="72"/>
      <c r="K46" s="72"/>
      <c r="L46" s="72"/>
      <c r="M46" s="82">
        <f t="shared" si="2"/>
        <v>0</v>
      </c>
      <c r="N46" s="72"/>
      <c r="O46" s="72"/>
      <c r="P46" s="72"/>
      <c r="Q46" s="72"/>
      <c r="R46" s="72"/>
      <c r="S46" s="72"/>
      <c r="T46" s="72"/>
      <c r="U46" s="82">
        <f t="shared" si="3"/>
        <v>0</v>
      </c>
      <c r="V46" s="72"/>
      <c r="W46" s="73"/>
      <c r="X46" s="73"/>
      <c r="Y46" s="73"/>
      <c r="Z46" s="73"/>
      <c r="AA46" s="73"/>
      <c r="AB46" s="73"/>
      <c r="AC46" s="82">
        <f t="shared" si="4"/>
        <v>0</v>
      </c>
      <c r="AD46" s="73"/>
      <c r="AE46" s="73"/>
      <c r="AF46" s="73"/>
      <c r="AG46" s="73"/>
      <c r="AH46" s="73"/>
      <c r="AI46" s="73"/>
      <c r="AJ46" s="73"/>
      <c r="AK46" s="82">
        <f t="shared" si="8"/>
        <v>0</v>
      </c>
      <c r="AL46" s="73"/>
      <c r="AM46" s="73"/>
      <c r="AN46" s="73"/>
      <c r="AO46" s="73"/>
      <c r="AP46" s="73"/>
      <c r="AQ46" s="73"/>
      <c r="AR46" s="73"/>
    </row>
    <row r="47" spans="1:44" x14ac:dyDescent="0.3">
      <c r="A47" s="37"/>
      <c r="B47" s="37"/>
      <c r="C47" s="36" t="s">
        <v>79</v>
      </c>
      <c r="D47" s="67">
        <f t="shared" si="7"/>
        <v>0</v>
      </c>
      <c r="E47" s="82">
        <f t="shared" si="1"/>
        <v>0</v>
      </c>
      <c r="F47" s="72"/>
      <c r="G47" s="72"/>
      <c r="H47" s="72"/>
      <c r="I47" s="72"/>
      <c r="J47" s="72"/>
      <c r="K47" s="72"/>
      <c r="L47" s="72"/>
      <c r="M47" s="82">
        <f t="shared" si="2"/>
        <v>0</v>
      </c>
      <c r="N47" s="72"/>
      <c r="O47" s="72"/>
      <c r="P47" s="72"/>
      <c r="Q47" s="72"/>
      <c r="R47" s="72"/>
      <c r="S47" s="72"/>
      <c r="T47" s="72"/>
      <c r="U47" s="82">
        <f t="shared" si="3"/>
        <v>0</v>
      </c>
      <c r="V47" s="72"/>
      <c r="W47" s="73"/>
      <c r="X47" s="73"/>
      <c r="Y47" s="73"/>
      <c r="Z47" s="73"/>
      <c r="AA47" s="73"/>
      <c r="AB47" s="73"/>
      <c r="AC47" s="82">
        <f t="shared" si="4"/>
        <v>0</v>
      </c>
      <c r="AD47" s="73"/>
      <c r="AE47" s="73"/>
      <c r="AF47" s="73"/>
      <c r="AG47" s="73"/>
      <c r="AH47" s="73"/>
      <c r="AI47" s="73"/>
      <c r="AJ47" s="73"/>
      <c r="AK47" s="82">
        <f t="shared" si="8"/>
        <v>0</v>
      </c>
      <c r="AL47" s="73"/>
      <c r="AM47" s="73"/>
      <c r="AN47" s="73"/>
      <c r="AO47" s="73"/>
      <c r="AP47" s="73"/>
      <c r="AQ47" s="73"/>
      <c r="AR47" s="73"/>
    </row>
    <row r="48" spans="1:44" x14ac:dyDescent="0.3">
      <c r="A48" s="37"/>
      <c r="B48" s="37" t="s">
        <v>80</v>
      </c>
      <c r="C48" s="36" t="s">
        <v>81</v>
      </c>
      <c r="D48" s="67">
        <f t="shared" si="7"/>
        <v>0</v>
      </c>
      <c r="E48" s="82">
        <f t="shared" si="1"/>
        <v>0</v>
      </c>
      <c r="F48" s="72"/>
      <c r="G48" s="72"/>
      <c r="H48" s="72"/>
      <c r="I48" s="72"/>
      <c r="J48" s="72"/>
      <c r="K48" s="72"/>
      <c r="L48" s="72"/>
      <c r="M48" s="82">
        <f t="shared" si="2"/>
        <v>0</v>
      </c>
      <c r="N48" s="72"/>
      <c r="O48" s="72"/>
      <c r="P48" s="72"/>
      <c r="Q48" s="72"/>
      <c r="R48" s="72"/>
      <c r="S48" s="72"/>
      <c r="T48" s="72"/>
      <c r="U48" s="82">
        <f t="shared" si="3"/>
        <v>0</v>
      </c>
      <c r="V48" s="72"/>
      <c r="W48" s="73"/>
      <c r="X48" s="73"/>
      <c r="Y48" s="73"/>
      <c r="Z48" s="73"/>
      <c r="AA48" s="73"/>
      <c r="AB48" s="73"/>
      <c r="AC48" s="82">
        <f t="shared" si="4"/>
        <v>0</v>
      </c>
      <c r="AD48" s="73"/>
      <c r="AE48" s="73"/>
      <c r="AF48" s="73"/>
      <c r="AG48" s="73"/>
      <c r="AH48" s="73"/>
      <c r="AI48" s="73"/>
      <c r="AJ48" s="73"/>
      <c r="AK48" s="82">
        <f t="shared" si="8"/>
        <v>0</v>
      </c>
      <c r="AL48" s="73"/>
      <c r="AM48" s="73"/>
      <c r="AN48" s="73"/>
      <c r="AO48" s="73"/>
      <c r="AP48" s="73"/>
      <c r="AQ48" s="73"/>
      <c r="AR48" s="73"/>
    </row>
    <row r="49" spans="1:44" x14ac:dyDescent="0.3">
      <c r="A49" s="37"/>
      <c r="B49" s="37"/>
      <c r="C49" s="36" t="s">
        <v>82</v>
      </c>
      <c r="D49" s="67">
        <f t="shared" si="7"/>
        <v>0</v>
      </c>
      <c r="E49" s="82">
        <f t="shared" si="1"/>
        <v>0</v>
      </c>
      <c r="F49" s="72"/>
      <c r="G49" s="72"/>
      <c r="H49" s="72"/>
      <c r="I49" s="72"/>
      <c r="J49" s="72"/>
      <c r="K49" s="72"/>
      <c r="L49" s="72"/>
      <c r="M49" s="82">
        <f t="shared" si="2"/>
        <v>0</v>
      </c>
      <c r="N49" s="72"/>
      <c r="O49" s="72"/>
      <c r="P49" s="72"/>
      <c r="Q49" s="72"/>
      <c r="R49" s="72"/>
      <c r="S49" s="72"/>
      <c r="T49" s="72"/>
      <c r="U49" s="82">
        <f t="shared" si="3"/>
        <v>0</v>
      </c>
      <c r="V49" s="72"/>
      <c r="W49" s="73"/>
      <c r="X49" s="73"/>
      <c r="Y49" s="73"/>
      <c r="Z49" s="73"/>
      <c r="AA49" s="73"/>
      <c r="AB49" s="73"/>
      <c r="AC49" s="82">
        <f t="shared" si="4"/>
        <v>0</v>
      </c>
      <c r="AD49" s="73"/>
      <c r="AE49" s="73"/>
      <c r="AF49" s="73"/>
      <c r="AG49" s="73"/>
      <c r="AH49" s="73"/>
      <c r="AI49" s="73"/>
      <c r="AJ49" s="73"/>
      <c r="AK49" s="82">
        <f t="shared" si="8"/>
        <v>0</v>
      </c>
      <c r="AL49" s="73"/>
      <c r="AM49" s="73"/>
      <c r="AN49" s="73"/>
      <c r="AO49" s="73"/>
      <c r="AP49" s="73"/>
      <c r="AQ49" s="73"/>
      <c r="AR49" s="73"/>
    </row>
    <row r="50" spans="1:44" ht="16.5" customHeight="1" x14ac:dyDescent="0.3">
      <c r="A50" s="34" t="s">
        <v>12</v>
      </c>
      <c r="B50" s="34"/>
      <c r="C50" s="34"/>
      <c r="D50" s="67">
        <f t="shared" si="7"/>
        <v>0</v>
      </c>
      <c r="E50" s="71">
        <f t="shared" ref="E50:AR50" si="9">SUM(E26:E49)</f>
        <v>0</v>
      </c>
      <c r="F50" s="74">
        <f t="shared" si="9"/>
        <v>0</v>
      </c>
      <c r="G50" s="74">
        <f t="shared" si="9"/>
        <v>0</v>
      </c>
      <c r="H50" s="74">
        <f t="shared" si="9"/>
        <v>0</v>
      </c>
      <c r="I50" s="74">
        <f t="shared" si="9"/>
        <v>0</v>
      </c>
      <c r="J50" s="74">
        <f t="shared" si="9"/>
        <v>0</v>
      </c>
      <c r="K50" s="74">
        <f t="shared" si="9"/>
        <v>0</v>
      </c>
      <c r="L50" s="74">
        <f t="shared" si="9"/>
        <v>0</v>
      </c>
      <c r="M50" s="71">
        <f t="shared" si="9"/>
        <v>0</v>
      </c>
      <c r="N50" s="74">
        <f t="shared" si="9"/>
        <v>0</v>
      </c>
      <c r="O50" s="74">
        <f t="shared" si="9"/>
        <v>0</v>
      </c>
      <c r="P50" s="74">
        <f t="shared" si="9"/>
        <v>0</v>
      </c>
      <c r="Q50" s="74">
        <f t="shared" si="9"/>
        <v>0</v>
      </c>
      <c r="R50" s="74">
        <f t="shared" si="9"/>
        <v>0</v>
      </c>
      <c r="S50" s="74">
        <f t="shared" si="9"/>
        <v>0</v>
      </c>
      <c r="T50" s="74">
        <f t="shared" si="9"/>
        <v>0</v>
      </c>
      <c r="U50" s="71">
        <f t="shared" si="9"/>
        <v>0</v>
      </c>
      <c r="V50" s="74">
        <f t="shared" si="9"/>
        <v>0</v>
      </c>
      <c r="W50" s="74">
        <f t="shared" si="9"/>
        <v>0</v>
      </c>
      <c r="X50" s="74">
        <f t="shared" si="9"/>
        <v>0</v>
      </c>
      <c r="Y50" s="74">
        <f t="shared" si="9"/>
        <v>0</v>
      </c>
      <c r="Z50" s="74">
        <f t="shared" si="9"/>
        <v>0</v>
      </c>
      <c r="AA50" s="74">
        <f t="shared" si="9"/>
        <v>0</v>
      </c>
      <c r="AB50" s="74">
        <f t="shared" si="9"/>
        <v>0</v>
      </c>
      <c r="AC50" s="71">
        <f t="shared" si="9"/>
        <v>0</v>
      </c>
      <c r="AD50" s="74">
        <f t="shared" si="9"/>
        <v>0</v>
      </c>
      <c r="AE50" s="74">
        <f t="shared" si="9"/>
        <v>0</v>
      </c>
      <c r="AF50" s="74">
        <f t="shared" si="9"/>
        <v>0</v>
      </c>
      <c r="AG50" s="74">
        <f t="shared" si="9"/>
        <v>0</v>
      </c>
      <c r="AH50" s="74">
        <f t="shared" si="9"/>
        <v>0</v>
      </c>
      <c r="AI50" s="74">
        <f t="shared" si="9"/>
        <v>0</v>
      </c>
      <c r="AJ50" s="74">
        <f t="shared" si="9"/>
        <v>0</v>
      </c>
      <c r="AK50" s="71">
        <f t="shared" si="9"/>
        <v>0</v>
      </c>
      <c r="AL50" s="74">
        <f t="shared" si="9"/>
        <v>0</v>
      </c>
      <c r="AM50" s="74">
        <f t="shared" si="9"/>
        <v>0</v>
      </c>
      <c r="AN50" s="74">
        <f t="shared" si="9"/>
        <v>0</v>
      </c>
      <c r="AO50" s="74">
        <f t="shared" si="9"/>
        <v>0</v>
      </c>
      <c r="AP50" s="74">
        <f t="shared" si="9"/>
        <v>0</v>
      </c>
      <c r="AQ50" s="74">
        <f t="shared" si="9"/>
        <v>0</v>
      </c>
      <c r="AR50" s="74">
        <f t="shared" si="9"/>
        <v>0</v>
      </c>
    </row>
    <row r="51" spans="1:44" ht="16.5" customHeight="1" x14ac:dyDescent="0.3">
      <c r="A51" s="75" t="s">
        <v>83</v>
      </c>
      <c r="B51" s="75"/>
      <c r="C51" s="75"/>
      <c r="D51" s="76">
        <f>SUM(D50,D25)</f>
        <v>320569</v>
      </c>
      <c r="E51" s="84">
        <f t="shared" ref="E51:AR51" si="10">SUM(E25,E50)</f>
        <v>61326</v>
      </c>
      <c r="F51" s="84">
        <f t="shared" si="10"/>
        <v>8472</v>
      </c>
      <c r="G51" s="77">
        <f t="shared" si="10"/>
        <v>10920</v>
      </c>
      <c r="H51" s="77">
        <f t="shared" si="10"/>
        <v>9901</v>
      </c>
      <c r="I51" s="77">
        <f t="shared" si="10"/>
        <v>14420</v>
      </c>
      <c r="J51" s="77">
        <f t="shared" si="10"/>
        <v>7920</v>
      </c>
      <c r="K51" s="77">
        <f t="shared" si="10"/>
        <v>3510</v>
      </c>
      <c r="L51" s="77">
        <f t="shared" si="10"/>
        <v>6183</v>
      </c>
      <c r="M51" s="84">
        <f t="shared" si="10"/>
        <v>73670</v>
      </c>
      <c r="N51" s="77">
        <f t="shared" si="10"/>
        <v>7608</v>
      </c>
      <c r="O51" s="77">
        <f t="shared" si="10"/>
        <v>13860</v>
      </c>
      <c r="P51" s="77">
        <f t="shared" si="10"/>
        <v>3280</v>
      </c>
      <c r="Q51" s="77">
        <f t="shared" si="10"/>
        <v>14852</v>
      </c>
      <c r="R51" s="77">
        <f t="shared" si="10"/>
        <v>12790</v>
      </c>
      <c r="S51" s="77">
        <f t="shared" si="10"/>
        <v>12490</v>
      </c>
      <c r="T51" s="77">
        <f t="shared" si="10"/>
        <v>8790</v>
      </c>
      <c r="U51" s="84">
        <f t="shared" si="10"/>
        <v>79626</v>
      </c>
      <c r="V51" s="77">
        <f t="shared" si="10"/>
        <v>13870</v>
      </c>
      <c r="W51" s="77">
        <f t="shared" si="10"/>
        <v>14978</v>
      </c>
      <c r="X51" s="77">
        <f t="shared" si="10"/>
        <v>11784</v>
      </c>
      <c r="Y51" s="77">
        <f t="shared" si="10"/>
        <v>5870</v>
      </c>
      <c r="Z51" s="77">
        <f t="shared" si="10"/>
        <v>11684</v>
      </c>
      <c r="AA51" s="77">
        <f t="shared" si="10"/>
        <v>11660</v>
      </c>
      <c r="AB51" s="77">
        <f t="shared" si="10"/>
        <v>9780</v>
      </c>
      <c r="AC51" s="84">
        <f t="shared" si="10"/>
        <v>74700</v>
      </c>
      <c r="AD51" s="77">
        <f t="shared" si="10"/>
        <v>9074</v>
      </c>
      <c r="AE51" s="77">
        <f t="shared" si="10"/>
        <v>7418</v>
      </c>
      <c r="AF51" s="77">
        <f t="shared" si="10"/>
        <v>15592</v>
      </c>
      <c r="AG51" s="77">
        <f t="shared" si="10"/>
        <v>8960</v>
      </c>
      <c r="AH51" s="77">
        <f t="shared" si="10"/>
        <v>8350</v>
      </c>
      <c r="AI51" s="77">
        <f t="shared" si="10"/>
        <v>11903</v>
      </c>
      <c r="AJ51" s="77">
        <f t="shared" si="10"/>
        <v>13403</v>
      </c>
      <c r="AK51" s="84">
        <f t="shared" si="10"/>
        <v>31247</v>
      </c>
      <c r="AL51" s="77">
        <f t="shared" si="10"/>
        <v>10430</v>
      </c>
      <c r="AM51" s="77">
        <f t="shared" si="10"/>
        <v>10420</v>
      </c>
      <c r="AN51" s="77">
        <f t="shared" si="10"/>
        <v>10397</v>
      </c>
      <c r="AO51" s="77">
        <f t="shared" si="10"/>
        <v>0</v>
      </c>
      <c r="AP51" s="77">
        <f t="shared" si="10"/>
        <v>0</v>
      </c>
      <c r="AQ51" s="77">
        <f t="shared" si="10"/>
        <v>0</v>
      </c>
      <c r="AR51" s="77">
        <f t="shared" si="10"/>
        <v>0</v>
      </c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="85" zoomScaleNormal="85" workbookViewId="0">
      <pane xSplit="4" topLeftCell="E1" activePane="topRight" state="frozen"/>
      <selection pane="topRight" activeCell="D51" sqref="D51"/>
    </sheetView>
  </sheetViews>
  <sheetFormatPr defaultRowHeight="16.5" x14ac:dyDescent="0.3"/>
  <cols>
    <col min="1" max="1" width="20.25" style="30" bestFit="1" customWidth="1"/>
    <col min="2" max="2" width="7.375" style="30" customWidth="1"/>
    <col min="3" max="3" width="20.25" style="30" bestFit="1" customWidth="1"/>
    <col min="4" max="4" width="10.375" style="78" customWidth="1"/>
    <col min="5" max="5" width="10.25" style="30" bestFit="1" customWidth="1"/>
    <col min="6" max="12" width="9.125" style="30" customWidth="1"/>
    <col min="13" max="13" width="10.25" style="30" bestFit="1" customWidth="1"/>
    <col min="14" max="20" width="9.125" style="30" customWidth="1"/>
    <col min="21" max="21" width="10.25" style="30" bestFit="1" customWidth="1"/>
    <col min="22" max="28" width="9.125" style="30" customWidth="1"/>
    <col min="29" max="29" width="10.25" style="30" bestFit="1" customWidth="1"/>
    <col min="30" max="36" width="9.125" style="30" customWidth="1"/>
    <col min="37" max="37" width="8.75" style="30" bestFit="1" customWidth="1"/>
    <col min="38" max="40" width="9" style="30" bestFit="1" customWidth="1"/>
    <col min="41" max="44" width="8.75" style="30" bestFit="1" customWidth="1"/>
    <col min="45" max="16384" width="9" style="30"/>
  </cols>
  <sheetData>
    <row r="1" spans="1:44" ht="34.5" customHeight="1" x14ac:dyDescent="0.3">
      <c r="A1" s="60" t="s">
        <v>140</v>
      </c>
      <c r="B1" s="60"/>
      <c r="C1" s="60"/>
      <c r="D1" s="60"/>
      <c r="I1" s="61"/>
      <c r="J1" s="61"/>
      <c r="K1" s="61"/>
      <c r="L1" s="61"/>
      <c r="M1" s="61"/>
      <c r="N1" s="61"/>
      <c r="O1" s="61"/>
    </row>
    <row r="2" spans="1:44" ht="14.25" customHeight="1" x14ac:dyDescent="0.3">
      <c r="A2" s="32"/>
      <c r="B2" s="33"/>
      <c r="C2" s="33"/>
      <c r="D2" s="62"/>
      <c r="F2" s="33"/>
      <c r="G2" s="33"/>
      <c r="H2" s="33"/>
      <c r="I2" s="63"/>
      <c r="J2" s="63"/>
      <c r="K2" s="63"/>
      <c r="L2" s="63"/>
      <c r="M2" s="63"/>
      <c r="N2" s="63"/>
      <c r="O2" s="63"/>
      <c r="P2" s="33"/>
      <c r="Q2" s="33"/>
      <c r="R2" s="33"/>
      <c r="S2" s="33"/>
      <c r="T2" s="33"/>
      <c r="V2" s="33"/>
    </row>
    <row r="3" spans="1:44" ht="16.5" customHeight="1" x14ac:dyDescent="0.3">
      <c r="A3" s="34" t="s">
        <v>22</v>
      </c>
      <c r="B3" s="34"/>
      <c r="C3" s="34"/>
      <c r="D3" s="64" t="s">
        <v>14</v>
      </c>
      <c r="E3" s="80" t="s">
        <v>100</v>
      </c>
      <c r="F3" s="35">
        <v>1</v>
      </c>
      <c r="G3" s="35">
        <v>2</v>
      </c>
      <c r="H3" s="35">
        <v>3</v>
      </c>
      <c r="I3" s="35">
        <v>4</v>
      </c>
      <c r="J3" s="35">
        <v>5</v>
      </c>
      <c r="K3" s="35">
        <v>6</v>
      </c>
      <c r="L3" s="35">
        <v>7</v>
      </c>
      <c r="M3" s="80"/>
      <c r="N3" s="35">
        <v>8</v>
      </c>
      <c r="O3" s="35">
        <v>9</v>
      </c>
      <c r="P3" s="35">
        <v>10</v>
      </c>
      <c r="Q3" s="35">
        <v>11</v>
      </c>
      <c r="R3" s="35">
        <v>12</v>
      </c>
      <c r="S3" s="35">
        <v>13</v>
      </c>
      <c r="T3" s="35">
        <v>14</v>
      </c>
      <c r="U3" s="80"/>
      <c r="V3" s="35">
        <v>15</v>
      </c>
      <c r="W3" s="35">
        <v>16</v>
      </c>
      <c r="X3" s="35">
        <v>17</v>
      </c>
      <c r="Y3" s="35">
        <v>18</v>
      </c>
      <c r="Z3" s="35">
        <v>19</v>
      </c>
      <c r="AA3" s="35">
        <v>20</v>
      </c>
      <c r="AB3" s="35">
        <v>21</v>
      </c>
      <c r="AC3" s="80"/>
      <c r="AD3" s="35">
        <v>22</v>
      </c>
      <c r="AE3" s="35">
        <v>23</v>
      </c>
      <c r="AF3" s="35">
        <v>24</v>
      </c>
      <c r="AG3" s="35">
        <v>25</v>
      </c>
      <c r="AH3" s="35">
        <v>26</v>
      </c>
      <c r="AI3" s="35">
        <v>27</v>
      </c>
      <c r="AJ3" s="35">
        <v>28</v>
      </c>
      <c r="AK3" s="80"/>
      <c r="AL3" s="35">
        <v>29</v>
      </c>
      <c r="AM3" s="35">
        <v>30</v>
      </c>
      <c r="AN3" s="35"/>
      <c r="AO3" s="35"/>
      <c r="AP3" s="35"/>
      <c r="AQ3" s="35"/>
      <c r="AR3" s="35"/>
    </row>
    <row r="4" spans="1:44" ht="16.5" customHeight="1" x14ac:dyDescent="0.3">
      <c r="A4" s="34" t="s">
        <v>35</v>
      </c>
      <c r="B4" s="34"/>
      <c r="C4" s="34"/>
      <c r="D4" s="64"/>
      <c r="E4" s="80"/>
      <c r="F4" s="36" t="s">
        <v>141</v>
      </c>
      <c r="G4" s="36" t="s">
        <v>142</v>
      </c>
      <c r="H4" s="36" t="s">
        <v>143</v>
      </c>
      <c r="I4" s="36" t="s">
        <v>144</v>
      </c>
      <c r="J4" s="36" t="s">
        <v>145</v>
      </c>
      <c r="K4" s="36" t="s">
        <v>146</v>
      </c>
      <c r="L4" s="36" t="s">
        <v>147</v>
      </c>
      <c r="M4" s="80"/>
      <c r="N4" s="36" t="s">
        <v>141</v>
      </c>
      <c r="O4" s="36" t="s">
        <v>142</v>
      </c>
      <c r="P4" s="36" t="s">
        <v>143</v>
      </c>
      <c r="Q4" s="36" t="s">
        <v>144</v>
      </c>
      <c r="R4" s="36" t="s">
        <v>145</v>
      </c>
      <c r="S4" s="36" t="s">
        <v>126</v>
      </c>
      <c r="T4" s="36" t="s">
        <v>148</v>
      </c>
      <c r="U4" s="80"/>
      <c r="V4" s="36" t="s">
        <v>141</v>
      </c>
      <c r="W4" s="36" t="s">
        <v>142</v>
      </c>
      <c r="X4" s="36" t="s">
        <v>143</v>
      </c>
      <c r="Y4" s="36" t="s">
        <v>149</v>
      </c>
      <c r="Z4" s="36" t="s">
        <v>131</v>
      </c>
      <c r="AA4" s="36" t="s">
        <v>146</v>
      </c>
      <c r="AB4" s="36" t="s">
        <v>147</v>
      </c>
      <c r="AC4" s="80"/>
      <c r="AD4" s="36" t="s">
        <v>141</v>
      </c>
      <c r="AE4" s="36" t="s">
        <v>142</v>
      </c>
      <c r="AF4" s="36" t="s">
        <v>150</v>
      </c>
      <c r="AG4" s="36" t="s">
        <v>149</v>
      </c>
      <c r="AH4" s="36" t="s">
        <v>131</v>
      </c>
      <c r="AI4" s="36" t="s">
        <v>126</v>
      </c>
      <c r="AJ4" s="36" t="s">
        <v>148</v>
      </c>
      <c r="AK4" s="80"/>
      <c r="AL4" s="36" t="s">
        <v>122</v>
      </c>
      <c r="AM4" s="36" t="s">
        <v>129</v>
      </c>
      <c r="AN4" s="36"/>
      <c r="AO4" s="36"/>
      <c r="AP4" s="36"/>
      <c r="AQ4" s="36"/>
      <c r="AR4" s="36"/>
    </row>
    <row r="5" spans="1:44" ht="16.5" customHeight="1" x14ac:dyDescent="0.3">
      <c r="A5" s="37" t="s">
        <v>30</v>
      </c>
      <c r="B5" s="37" t="s">
        <v>27</v>
      </c>
      <c r="C5" s="37"/>
      <c r="D5" s="65"/>
      <c r="E5" s="81"/>
      <c r="F5" s="66" t="s">
        <v>134</v>
      </c>
      <c r="G5" s="66" t="s">
        <v>151</v>
      </c>
      <c r="H5" s="66" t="s">
        <v>151</v>
      </c>
      <c r="I5" s="66" t="s">
        <v>152</v>
      </c>
      <c r="J5" s="66" t="s">
        <v>151</v>
      </c>
      <c r="K5" s="39" t="s">
        <v>134</v>
      </c>
      <c r="L5" s="39" t="s">
        <v>138</v>
      </c>
      <c r="M5" s="81"/>
      <c r="N5" s="36" t="s">
        <v>153</v>
      </c>
      <c r="O5" s="66" t="s">
        <v>154</v>
      </c>
      <c r="P5" s="66" t="s">
        <v>152</v>
      </c>
      <c r="Q5" s="36" t="s">
        <v>134</v>
      </c>
      <c r="R5" s="36" t="s">
        <v>151</v>
      </c>
      <c r="S5" s="36" t="s">
        <v>134</v>
      </c>
      <c r="T5" s="36" t="s">
        <v>151</v>
      </c>
      <c r="U5" s="81"/>
      <c r="V5" s="36" t="s">
        <v>134</v>
      </c>
      <c r="W5" s="36" t="s">
        <v>151</v>
      </c>
      <c r="X5" s="36" t="s">
        <v>134</v>
      </c>
      <c r="Y5" s="36" t="s">
        <v>151</v>
      </c>
      <c r="Z5" s="66" t="s">
        <v>155</v>
      </c>
      <c r="AA5" s="66" t="s">
        <v>152</v>
      </c>
      <c r="AB5" s="66" t="s">
        <v>156</v>
      </c>
      <c r="AC5" s="81"/>
      <c r="AD5" s="66" t="s">
        <v>134</v>
      </c>
      <c r="AE5" s="66" t="s">
        <v>151</v>
      </c>
      <c r="AF5" s="66" t="s">
        <v>134</v>
      </c>
      <c r="AG5" s="66" t="s">
        <v>134</v>
      </c>
      <c r="AH5" s="66" t="s">
        <v>152</v>
      </c>
      <c r="AI5" s="66" t="s">
        <v>151</v>
      </c>
      <c r="AJ5" s="66" t="s">
        <v>134</v>
      </c>
      <c r="AK5" s="81"/>
      <c r="AL5" s="66" t="s">
        <v>156</v>
      </c>
      <c r="AM5" s="66" t="s">
        <v>157</v>
      </c>
      <c r="AN5" s="66"/>
      <c r="AO5" s="66"/>
      <c r="AP5" s="66"/>
      <c r="AQ5" s="66"/>
      <c r="AR5" s="66"/>
    </row>
    <row r="6" spans="1:44" ht="16.5" customHeight="1" x14ac:dyDescent="0.3">
      <c r="A6" s="37"/>
      <c r="B6" s="37" t="s">
        <v>34</v>
      </c>
      <c r="C6" s="37"/>
      <c r="D6" s="67">
        <f>SUM(F6:L6,N6:T6,V6:AB6,AD6:AJ6,AL6:AM6)</f>
        <v>17690</v>
      </c>
      <c r="E6" s="85">
        <f>SUM(F6:L6)</f>
        <v>4470</v>
      </c>
      <c r="F6" s="68">
        <v>940</v>
      </c>
      <c r="G6" s="68">
        <v>300</v>
      </c>
      <c r="H6" s="68">
        <v>800</v>
      </c>
      <c r="I6" s="68">
        <v>490</v>
      </c>
      <c r="J6" s="68">
        <v>970</v>
      </c>
      <c r="K6" s="94">
        <v>330</v>
      </c>
      <c r="L6" s="94">
        <v>640</v>
      </c>
      <c r="M6" s="85">
        <f>SUM(N6:T6)</f>
        <v>4050</v>
      </c>
      <c r="N6" s="95">
        <v>270</v>
      </c>
      <c r="O6" s="68">
        <v>450</v>
      </c>
      <c r="P6" s="68">
        <v>620</v>
      </c>
      <c r="Q6" s="98">
        <v>670</v>
      </c>
      <c r="R6" s="98">
        <v>870</v>
      </c>
      <c r="S6" s="98">
        <v>450</v>
      </c>
      <c r="T6" s="98">
        <v>720</v>
      </c>
      <c r="U6" s="82">
        <f>SUM(V6:AB6)</f>
        <v>5020</v>
      </c>
      <c r="V6" s="94">
        <v>700</v>
      </c>
      <c r="W6" s="94">
        <v>850</v>
      </c>
      <c r="X6" s="94">
        <v>520</v>
      </c>
      <c r="Y6" s="94">
        <v>720</v>
      </c>
      <c r="Z6" s="99">
        <v>670</v>
      </c>
      <c r="AA6" s="99">
        <v>1060</v>
      </c>
      <c r="AB6" s="99">
        <v>500</v>
      </c>
      <c r="AC6" s="82">
        <f>SUM(AD6:AJ6)</f>
        <v>3740</v>
      </c>
      <c r="AD6" s="99">
        <v>530</v>
      </c>
      <c r="AE6" s="99">
        <v>510</v>
      </c>
      <c r="AF6" s="99">
        <v>480</v>
      </c>
      <c r="AG6" s="99">
        <v>500</v>
      </c>
      <c r="AH6" s="99">
        <v>750</v>
      </c>
      <c r="AI6" s="99">
        <v>510</v>
      </c>
      <c r="AJ6" s="99">
        <v>460</v>
      </c>
      <c r="AK6" s="82">
        <f>SUM(AL6:AN6)</f>
        <v>410</v>
      </c>
      <c r="AL6" s="99">
        <v>150</v>
      </c>
      <c r="AM6" s="99">
        <v>260</v>
      </c>
      <c r="AN6" s="99"/>
      <c r="AO6" s="68"/>
      <c r="AP6" s="68"/>
      <c r="AQ6" s="68"/>
      <c r="AR6" s="68"/>
    </row>
    <row r="7" spans="1:44" ht="16.5" customHeight="1" x14ac:dyDescent="0.3">
      <c r="A7" s="37"/>
      <c r="B7" s="69" t="s">
        <v>21</v>
      </c>
      <c r="C7" s="69"/>
      <c r="D7" s="67">
        <f t="shared" ref="D7:D24" si="0">SUM(F7:L7,N7:T7,V7:AB7,AD7:AJ7,AL7:AM7)</f>
        <v>61290</v>
      </c>
      <c r="E7" s="85">
        <f t="shared" ref="E7:E49" si="1">SUM(F7:L7)</f>
        <v>14400</v>
      </c>
      <c r="F7" s="68">
        <v>2430</v>
      </c>
      <c r="G7" s="68">
        <v>2130</v>
      </c>
      <c r="H7" s="68">
        <v>1690</v>
      </c>
      <c r="I7" s="68">
        <v>1600</v>
      </c>
      <c r="J7" s="68">
        <v>1630</v>
      </c>
      <c r="K7" s="94">
        <v>3090</v>
      </c>
      <c r="L7" s="94">
        <v>1830</v>
      </c>
      <c r="M7" s="85">
        <f t="shared" ref="M7:M49" si="2">SUM(N7:T7)</f>
        <v>14100</v>
      </c>
      <c r="N7" s="95">
        <v>660</v>
      </c>
      <c r="O7" s="68">
        <v>970</v>
      </c>
      <c r="P7" s="68">
        <v>1790</v>
      </c>
      <c r="Q7" s="98">
        <v>1180</v>
      </c>
      <c r="R7" s="98">
        <v>2750</v>
      </c>
      <c r="S7" s="98">
        <v>3990</v>
      </c>
      <c r="T7" s="98">
        <v>2760</v>
      </c>
      <c r="U7" s="82">
        <f t="shared" ref="U7:U49" si="3">SUM(V7:AB7)</f>
        <v>18390</v>
      </c>
      <c r="V7" s="94">
        <v>1510</v>
      </c>
      <c r="W7" s="94">
        <v>3240</v>
      </c>
      <c r="X7" s="94">
        <v>2580</v>
      </c>
      <c r="Y7" s="94">
        <v>1680</v>
      </c>
      <c r="Z7" s="99">
        <v>1480</v>
      </c>
      <c r="AA7" s="99">
        <v>3580</v>
      </c>
      <c r="AB7" s="99">
        <v>4320</v>
      </c>
      <c r="AC7" s="82">
        <f t="shared" ref="AC7:AC49" si="4">SUM(AD7:AJ7)</f>
        <v>11830</v>
      </c>
      <c r="AD7" s="99">
        <v>1580</v>
      </c>
      <c r="AE7" s="99">
        <v>1060</v>
      </c>
      <c r="AF7" s="99">
        <v>1060</v>
      </c>
      <c r="AG7" s="99">
        <v>4320</v>
      </c>
      <c r="AH7" s="99">
        <v>1750</v>
      </c>
      <c r="AI7" s="99">
        <v>1060</v>
      </c>
      <c r="AJ7" s="99">
        <v>1000</v>
      </c>
      <c r="AK7" s="82">
        <f t="shared" ref="AK7:AK25" si="5">SUM(AL7:AN7)</f>
        <v>2570</v>
      </c>
      <c r="AL7" s="99">
        <v>1770</v>
      </c>
      <c r="AM7" s="99">
        <v>800</v>
      </c>
      <c r="AN7" s="99"/>
      <c r="AO7" s="68"/>
      <c r="AP7" s="68"/>
      <c r="AQ7" s="68"/>
      <c r="AR7" s="68"/>
    </row>
    <row r="8" spans="1:44" ht="16.5" customHeight="1" x14ac:dyDescent="0.3">
      <c r="A8" s="37"/>
      <c r="B8" s="69" t="s">
        <v>36</v>
      </c>
      <c r="C8" s="69"/>
      <c r="D8" s="67">
        <f t="shared" si="0"/>
        <v>44280</v>
      </c>
      <c r="E8" s="85">
        <f t="shared" si="1"/>
        <v>13630</v>
      </c>
      <c r="F8" s="70">
        <v>3250</v>
      </c>
      <c r="G8" s="70">
        <v>1360</v>
      </c>
      <c r="H8" s="70">
        <v>1690</v>
      </c>
      <c r="I8" s="68">
        <v>1540</v>
      </c>
      <c r="J8" s="68">
        <v>2640</v>
      </c>
      <c r="K8" s="94">
        <v>1900</v>
      </c>
      <c r="L8" s="94">
        <v>1250</v>
      </c>
      <c r="M8" s="85">
        <f t="shared" si="2"/>
        <v>10260</v>
      </c>
      <c r="N8" s="95">
        <v>640</v>
      </c>
      <c r="O8" s="70">
        <v>2100</v>
      </c>
      <c r="P8" s="68">
        <v>1050</v>
      </c>
      <c r="Q8" s="98">
        <v>1320</v>
      </c>
      <c r="R8" s="98">
        <v>910</v>
      </c>
      <c r="S8" s="98">
        <v>2800</v>
      </c>
      <c r="T8" s="98">
        <v>1440</v>
      </c>
      <c r="U8" s="82">
        <f t="shared" si="3"/>
        <v>10840</v>
      </c>
      <c r="V8" s="94">
        <v>1320</v>
      </c>
      <c r="W8" s="94">
        <v>970</v>
      </c>
      <c r="X8" s="94">
        <v>2930</v>
      </c>
      <c r="Y8" s="94">
        <v>1130</v>
      </c>
      <c r="Z8" s="99">
        <v>1320</v>
      </c>
      <c r="AA8" s="99">
        <v>1170</v>
      </c>
      <c r="AB8" s="99">
        <v>2000</v>
      </c>
      <c r="AC8" s="82">
        <f t="shared" si="4"/>
        <v>7220</v>
      </c>
      <c r="AD8" s="99">
        <v>660</v>
      </c>
      <c r="AE8" s="99">
        <v>1020</v>
      </c>
      <c r="AF8" s="99">
        <v>900</v>
      </c>
      <c r="AG8" s="99">
        <v>2000</v>
      </c>
      <c r="AH8" s="99">
        <v>720</v>
      </c>
      <c r="AI8" s="99">
        <v>1020</v>
      </c>
      <c r="AJ8" s="99">
        <v>900</v>
      </c>
      <c r="AK8" s="82">
        <f t="shared" si="5"/>
        <v>2330</v>
      </c>
      <c r="AL8" s="99">
        <v>1850</v>
      </c>
      <c r="AM8" s="99">
        <v>480</v>
      </c>
      <c r="AN8" s="99"/>
      <c r="AO8" s="70"/>
      <c r="AP8" s="70"/>
      <c r="AQ8" s="70"/>
      <c r="AR8" s="70"/>
    </row>
    <row r="9" spans="1:44" ht="16.5" customHeight="1" x14ac:dyDescent="0.3">
      <c r="A9" s="37"/>
      <c r="B9" s="69" t="s">
        <v>28</v>
      </c>
      <c r="C9" s="69"/>
      <c r="D9" s="67">
        <f t="shared" si="0"/>
        <v>24385</v>
      </c>
      <c r="E9" s="85">
        <f t="shared" si="1"/>
        <v>8095</v>
      </c>
      <c r="F9" s="70">
        <v>610</v>
      </c>
      <c r="G9" s="70">
        <v>1890</v>
      </c>
      <c r="H9" s="70">
        <v>960</v>
      </c>
      <c r="I9" s="70">
        <v>1860</v>
      </c>
      <c r="J9" s="70">
        <v>595</v>
      </c>
      <c r="K9" s="94">
        <v>1420</v>
      </c>
      <c r="L9" s="94">
        <v>760</v>
      </c>
      <c r="M9" s="85">
        <f t="shared" si="2"/>
        <v>4400</v>
      </c>
      <c r="N9" s="96">
        <v>330</v>
      </c>
      <c r="O9" s="70">
        <v>280</v>
      </c>
      <c r="P9" s="70">
        <v>700</v>
      </c>
      <c r="Q9" s="98">
        <v>820</v>
      </c>
      <c r="R9" s="98">
        <v>360</v>
      </c>
      <c r="S9" s="98">
        <v>880</v>
      </c>
      <c r="T9" s="98">
        <v>1030</v>
      </c>
      <c r="U9" s="82">
        <f t="shared" si="3"/>
        <v>5720</v>
      </c>
      <c r="V9" s="94">
        <v>800</v>
      </c>
      <c r="W9" s="94">
        <v>360</v>
      </c>
      <c r="X9" s="94">
        <v>610</v>
      </c>
      <c r="Y9" s="94">
        <v>1920</v>
      </c>
      <c r="Z9" s="99">
        <v>890</v>
      </c>
      <c r="AA9" s="99">
        <v>210</v>
      </c>
      <c r="AB9" s="99">
        <v>930</v>
      </c>
      <c r="AC9" s="82">
        <f t="shared" si="4"/>
        <v>5550</v>
      </c>
      <c r="AD9" s="99">
        <v>1740</v>
      </c>
      <c r="AE9" s="99">
        <v>310</v>
      </c>
      <c r="AF9" s="99">
        <v>400</v>
      </c>
      <c r="AG9" s="99">
        <v>930</v>
      </c>
      <c r="AH9" s="99">
        <v>650</v>
      </c>
      <c r="AI9" s="99">
        <v>310</v>
      </c>
      <c r="AJ9" s="99">
        <v>1210</v>
      </c>
      <c r="AK9" s="82">
        <f t="shared" si="5"/>
        <v>620</v>
      </c>
      <c r="AL9" s="99">
        <v>430</v>
      </c>
      <c r="AM9" s="99">
        <v>190</v>
      </c>
      <c r="AN9" s="99"/>
      <c r="AO9" s="70"/>
      <c r="AP9" s="70"/>
      <c r="AQ9" s="70"/>
      <c r="AR9" s="70"/>
    </row>
    <row r="10" spans="1:44" ht="16.5" customHeight="1" x14ac:dyDescent="0.3">
      <c r="A10" s="37"/>
      <c r="B10" s="69" t="s">
        <v>18</v>
      </c>
      <c r="C10" s="69"/>
      <c r="D10" s="67">
        <f t="shared" si="0"/>
        <v>570</v>
      </c>
      <c r="E10" s="85">
        <f t="shared" si="1"/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94">
        <v>0</v>
      </c>
      <c r="L10" s="94">
        <v>0</v>
      </c>
      <c r="M10" s="85">
        <f t="shared" si="2"/>
        <v>190</v>
      </c>
      <c r="N10" s="96">
        <v>0</v>
      </c>
      <c r="O10" s="70">
        <v>0</v>
      </c>
      <c r="P10" s="70">
        <v>0</v>
      </c>
      <c r="Q10" s="98">
        <v>0</v>
      </c>
      <c r="R10" s="98">
        <v>0</v>
      </c>
      <c r="S10" s="98">
        <v>190</v>
      </c>
      <c r="T10" s="98">
        <v>0</v>
      </c>
      <c r="U10" s="82">
        <f t="shared" si="3"/>
        <v>190</v>
      </c>
      <c r="V10" s="94">
        <v>0</v>
      </c>
      <c r="W10" s="94">
        <v>0</v>
      </c>
      <c r="X10" s="94">
        <v>0</v>
      </c>
      <c r="Y10" s="94">
        <v>0</v>
      </c>
      <c r="Z10" s="99">
        <v>0</v>
      </c>
      <c r="AA10" s="99">
        <v>0</v>
      </c>
      <c r="AB10" s="99">
        <v>190</v>
      </c>
      <c r="AC10" s="82">
        <f t="shared" si="4"/>
        <v>190</v>
      </c>
      <c r="AD10" s="99">
        <v>0</v>
      </c>
      <c r="AE10" s="99">
        <v>0</v>
      </c>
      <c r="AF10" s="99">
        <v>0</v>
      </c>
      <c r="AG10" s="99">
        <v>190</v>
      </c>
      <c r="AH10" s="99">
        <v>0</v>
      </c>
      <c r="AI10" s="99">
        <v>0</v>
      </c>
      <c r="AJ10" s="99">
        <v>0</v>
      </c>
      <c r="AK10" s="82">
        <f t="shared" si="5"/>
        <v>0</v>
      </c>
      <c r="AL10" s="99">
        <v>0</v>
      </c>
      <c r="AM10" s="99">
        <v>0</v>
      </c>
      <c r="AN10" s="99"/>
      <c r="AO10" s="70"/>
      <c r="AP10" s="70"/>
      <c r="AQ10" s="70"/>
      <c r="AR10" s="70"/>
    </row>
    <row r="11" spans="1:44" ht="16.5" customHeight="1" x14ac:dyDescent="0.3">
      <c r="A11" s="37"/>
      <c r="B11" s="69" t="s">
        <v>25</v>
      </c>
      <c r="C11" s="69"/>
      <c r="D11" s="67">
        <f t="shared" si="0"/>
        <v>0</v>
      </c>
      <c r="E11" s="85">
        <f t="shared" si="1"/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94">
        <v>0</v>
      </c>
      <c r="L11" s="94">
        <v>0</v>
      </c>
      <c r="M11" s="85">
        <f t="shared" si="2"/>
        <v>0</v>
      </c>
      <c r="N11" s="96">
        <v>0</v>
      </c>
      <c r="O11" s="70">
        <v>0</v>
      </c>
      <c r="P11" s="70">
        <v>0</v>
      </c>
      <c r="Q11" s="98">
        <v>0</v>
      </c>
      <c r="R11" s="98">
        <v>0</v>
      </c>
      <c r="S11" s="98">
        <v>0</v>
      </c>
      <c r="T11" s="98">
        <v>0</v>
      </c>
      <c r="U11" s="82">
        <f t="shared" si="3"/>
        <v>0</v>
      </c>
      <c r="V11" s="94">
        <v>0</v>
      </c>
      <c r="W11" s="94">
        <v>0</v>
      </c>
      <c r="X11" s="94">
        <v>0</v>
      </c>
      <c r="Y11" s="94">
        <v>0</v>
      </c>
      <c r="Z11" s="99">
        <v>0</v>
      </c>
      <c r="AA11" s="99">
        <v>0</v>
      </c>
      <c r="AB11" s="99">
        <v>0</v>
      </c>
      <c r="AC11" s="82">
        <f t="shared" si="4"/>
        <v>0</v>
      </c>
      <c r="AD11" s="99">
        <v>0</v>
      </c>
      <c r="AE11" s="99">
        <v>0</v>
      </c>
      <c r="AF11" s="99">
        <v>0</v>
      </c>
      <c r="AG11" s="99">
        <v>0</v>
      </c>
      <c r="AH11" s="99">
        <v>0</v>
      </c>
      <c r="AI11" s="99">
        <v>0</v>
      </c>
      <c r="AJ11" s="99">
        <v>0</v>
      </c>
      <c r="AK11" s="82">
        <f t="shared" si="5"/>
        <v>0</v>
      </c>
      <c r="AL11" s="99">
        <v>0</v>
      </c>
      <c r="AM11" s="99">
        <v>0</v>
      </c>
      <c r="AN11" s="99"/>
      <c r="AO11" s="70"/>
      <c r="AP11" s="70"/>
      <c r="AQ11" s="70"/>
      <c r="AR11" s="70"/>
    </row>
    <row r="12" spans="1:44" ht="16.5" customHeight="1" x14ac:dyDescent="0.3">
      <c r="A12" s="37"/>
      <c r="B12" s="69" t="s">
        <v>51</v>
      </c>
      <c r="C12" s="69"/>
      <c r="D12" s="67">
        <f t="shared" si="0"/>
        <v>0</v>
      </c>
      <c r="E12" s="85">
        <f t="shared" si="1"/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94">
        <v>0</v>
      </c>
      <c r="L12" s="94">
        <v>0</v>
      </c>
      <c r="M12" s="85">
        <f t="shared" si="2"/>
        <v>0</v>
      </c>
      <c r="N12" s="96">
        <v>0</v>
      </c>
      <c r="O12" s="70">
        <v>0</v>
      </c>
      <c r="P12" s="70">
        <v>0</v>
      </c>
      <c r="Q12" s="98">
        <v>0</v>
      </c>
      <c r="R12" s="98">
        <v>0</v>
      </c>
      <c r="S12" s="98">
        <v>0</v>
      </c>
      <c r="T12" s="98">
        <v>0</v>
      </c>
      <c r="U12" s="82">
        <f t="shared" si="3"/>
        <v>0</v>
      </c>
      <c r="V12" s="94">
        <v>0</v>
      </c>
      <c r="W12" s="94">
        <v>0</v>
      </c>
      <c r="X12" s="94">
        <v>0</v>
      </c>
      <c r="Y12" s="94">
        <v>0</v>
      </c>
      <c r="Z12" s="99">
        <v>0</v>
      </c>
      <c r="AA12" s="99">
        <v>0</v>
      </c>
      <c r="AB12" s="99">
        <v>0</v>
      </c>
      <c r="AC12" s="82">
        <f t="shared" si="4"/>
        <v>0</v>
      </c>
      <c r="AD12" s="99">
        <v>0</v>
      </c>
      <c r="AE12" s="99">
        <v>0</v>
      </c>
      <c r="AF12" s="99">
        <v>0</v>
      </c>
      <c r="AG12" s="99">
        <v>0</v>
      </c>
      <c r="AH12" s="99">
        <v>0</v>
      </c>
      <c r="AI12" s="99">
        <v>0</v>
      </c>
      <c r="AJ12" s="99">
        <v>0</v>
      </c>
      <c r="AK12" s="82">
        <f t="shared" si="5"/>
        <v>0</v>
      </c>
      <c r="AL12" s="99">
        <v>0</v>
      </c>
      <c r="AM12" s="99">
        <v>0</v>
      </c>
      <c r="AN12" s="99"/>
      <c r="AO12" s="70"/>
      <c r="AP12" s="70"/>
      <c r="AQ12" s="70"/>
      <c r="AR12" s="70"/>
    </row>
    <row r="13" spans="1:44" ht="16.5" customHeight="1" x14ac:dyDescent="0.3">
      <c r="A13" s="37"/>
      <c r="B13" s="69" t="s">
        <v>31</v>
      </c>
      <c r="C13" s="69"/>
      <c r="D13" s="67">
        <f t="shared" si="0"/>
        <v>34375</v>
      </c>
      <c r="E13" s="85">
        <f t="shared" si="1"/>
        <v>9460</v>
      </c>
      <c r="F13" s="70">
        <v>840</v>
      </c>
      <c r="G13" s="70">
        <v>1730</v>
      </c>
      <c r="H13" s="70">
        <v>880</v>
      </c>
      <c r="I13" s="70">
        <v>1510</v>
      </c>
      <c r="J13" s="70">
        <v>810</v>
      </c>
      <c r="K13" s="94">
        <v>2920</v>
      </c>
      <c r="L13" s="94">
        <v>770</v>
      </c>
      <c r="M13" s="85">
        <f t="shared" si="2"/>
        <v>7330</v>
      </c>
      <c r="N13" s="96">
        <v>325</v>
      </c>
      <c r="O13" s="70">
        <v>490</v>
      </c>
      <c r="P13" s="70">
        <v>1150</v>
      </c>
      <c r="Q13" s="98">
        <v>790</v>
      </c>
      <c r="R13" s="98">
        <v>705</v>
      </c>
      <c r="S13" s="98">
        <v>1450</v>
      </c>
      <c r="T13" s="98">
        <v>2420</v>
      </c>
      <c r="U13" s="82">
        <f t="shared" si="3"/>
        <v>8140</v>
      </c>
      <c r="V13" s="94">
        <v>810</v>
      </c>
      <c r="W13" s="94">
        <v>930</v>
      </c>
      <c r="X13" s="94">
        <v>950</v>
      </c>
      <c r="Y13" s="94">
        <v>1940</v>
      </c>
      <c r="Z13" s="99">
        <v>890</v>
      </c>
      <c r="AA13" s="99">
        <v>1050</v>
      </c>
      <c r="AB13" s="99">
        <v>1570</v>
      </c>
      <c r="AC13" s="82">
        <f t="shared" si="4"/>
        <v>8525</v>
      </c>
      <c r="AD13" s="99">
        <v>1800</v>
      </c>
      <c r="AE13" s="99">
        <v>810</v>
      </c>
      <c r="AF13" s="99">
        <v>935</v>
      </c>
      <c r="AG13" s="99">
        <v>1570</v>
      </c>
      <c r="AH13" s="99">
        <v>1240</v>
      </c>
      <c r="AI13" s="99">
        <v>740</v>
      </c>
      <c r="AJ13" s="99">
        <v>1430</v>
      </c>
      <c r="AK13" s="82">
        <f t="shared" si="5"/>
        <v>920</v>
      </c>
      <c r="AL13" s="99">
        <v>660</v>
      </c>
      <c r="AM13" s="99">
        <v>260</v>
      </c>
      <c r="AN13" s="99"/>
      <c r="AO13" s="70"/>
      <c r="AP13" s="70"/>
      <c r="AQ13" s="70"/>
      <c r="AR13" s="70"/>
    </row>
    <row r="14" spans="1:44" ht="16.5" customHeight="1" x14ac:dyDescent="0.3">
      <c r="A14" s="37"/>
      <c r="B14" s="69" t="s">
        <v>15</v>
      </c>
      <c r="C14" s="69"/>
      <c r="D14" s="67">
        <f t="shared" si="0"/>
        <v>0</v>
      </c>
      <c r="E14" s="85">
        <f t="shared" si="1"/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94">
        <v>0</v>
      </c>
      <c r="L14" s="94">
        <v>0</v>
      </c>
      <c r="M14" s="85">
        <f t="shared" si="2"/>
        <v>0</v>
      </c>
      <c r="N14" s="96">
        <v>0</v>
      </c>
      <c r="O14" s="70">
        <v>0</v>
      </c>
      <c r="P14" s="70">
        <v>0</v>
      </c>
      <c r="Q14" s="98">
        <v>0</v>
      </c>
      <c r="R14" s="98">
        <v>0</v>
      </c>
      <c r="S14" s="98">
        <v>0</v>
      </c>
      <c r="T14" s="98">
        <v>0</v>
      </c>
      <c r="U14" s="82">
        <f t="shared" si="3"/>
        <v>0</v>
      </c>
      <c r="V14" s="94">
        <v>0</v>
      </c>
      <c r="W14" s="94">
        <v>0</v>
      </c>
      <c r="X14" s="94">
        <v>0</v>
      </c>
      <c r="Y14" s="94">
        <v>0</v>
      </c>
      <c r="Z14" s="99">
        <v>0</v>
      </c>
      <c r="AA14" s="99">
        <v>0</v>
      </c>
      <c r="AB14" s="99">
        <v>0</v>
      </c>
      <c r="AC14" s="82">
        <f t="shared" si="4"/>
        <v>0</v>
      </c>
      <c r="AD14" s="99">
        <v>0</v>
      </c>
      <c r="AE14" s="99">
        <v>0</v>
      </c>
      <c r="AF14" s="99">
        <v>0</v>
      </c>
      <c r="AG14" s="99">
        <v>0</v>
      </c>
      <c r="AH14" s="99">
        <v>0</v>
      </c>
      <c r="AI14" s="99">
        <v>0</v>
      </c>
      <c r="AJ14" s="99">
        <v>0</v>
      </c>
      <c r="AK14" s="82">
        <f t="shared" si="5"/>
        <v>0</v>
      </c>
      <c r="AL14" s="99">
        <v>0</v>
      </c>
      <c r="AM14" s="99">
        <v>0</v>
      </c>
      <c r="AN14" s="99"/>
      <c r="AO14" s="70"/>
      <c r="AP14" s="70"/>
      <c r="AQ14" s="70"/>
      <c r="AR14" s="70"/>
    </row>
    <row r="15" spans="1:44" ht="16.5" customHeight="1" x14ac:dyDescent="0.3">
      <c r="A15" s="37"/>
      <c r="B15" s="69" t="s">
        <v>19</v>
      </c>
      <c r="C15" s="69"/>
      <c r="D15" s="67">
        <f t="shared" si="0"/>
        <v>0</v>
      </c>
      <c r="E15" s="85">
        <f t="shared" si="1"/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94">
        <v>0</v>
      </c>
      <c r="L15" s="94">
        <v>0</v>
      </c>
      <c r="M15" s="85">
        <f t="shared" si="2"/>
        <v>0</v>
      </c>
      <c r="N15" s="96">
        <v>0</v>
      </c>
      <c r="O15" s="70">
        <v>0</v>
      </c>
      <c r="P15" s="70">
        <v>0</v>
      </c>
      <c r="Q15" s="98">
        <v>0</v>
      </c>
      <c r="R15" s="98">
        <v>0</v>
      </c>
      <c r="S15" s="98">
        <v>0</v>
      </c>
      <c r="T15" s="98">
        <v>0</v>
      </c>
      <c r="U15" s="82">
        <f t="shared" si="3"/>
        <v>0</v>
      </c>
      <c r="V15" s="94">
        <v>0</v>
      </c>
      <c r="W15" s="94">
        <v>0</v>
      </c>
      <c r="X15" s="94">
        <v>0</v>
      </c>
      <c r="Y15" s="94">
        <v>0</v>
      </c>
      <c r="Z15" s="99">
        <v>0</v>
      </c>
      <c r="AA15" s="99">
        <v>0</v>
      </c>
      <c r="AB15" s="99">
        <v>0</v>
      </c>
      <c r="AC15" s="82">
        <f t="shared" si="4"/>
        <v>0</v>
      </c>
      <c r="AD15" s="99">
        <v>0</v>
      </c>
      <c r="AE15" s="99">
        <v>0</v>
      </c>
      <c r="AF15" s="99">
        <v>0</v>
      </c>
      <c r="AG15" s="99">
        <v>0</v>
      </c>
      <c r="AH15" s="99">
        <v>0</v>
      </c>
      <c r="AI15" s="99">
        <v>0</v>
      </c>
      <c r="AJ15" s="99">
        <v>0</v>
      </c>
      <c r="AK15" s="82">
        <f t="shared" si="5"/>
        <v>0</v>
      </c>
      <c r="AL15" s="99">
        <v>0</v>
      </c>
      <c r="AM15" s="99">
        <v>0</v>
      </c>
      <c r="AN15" s="99"/>
      <c r="AO15" s="70"/>
      <c r="AP15" s="70"/>
      <c r="AQ15" s="70"/>
      <c r="AR15" s="70"/>
    </row>
    <row r="16" spans="1:44" ht="16.5" customHeight="1" x14ac:dyDescent="0.3">
      <c r="A16" s="37"/>
      <c r="B16" s="69" t="s">
        <v>52</v>
      </c>
      <c r="C16" s="69"/>
      <c r="D16" s="67">
        <f t="shared" si="0"/>
        <v>0</v>
      </c>
      <c r="E16" s="85">
        <f t="shared" si="1"/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94">
        <v>0</v>
      </c>
      <c r="L16" s="94">
        <v>0</v>
      </c>
      <c r="M16" s="85">
        <f t="shared" si="2"/>
        <v>0</v>
      </c>
      <c r="N16" s="96">
        <v>0</v>
      </c>
      <c r="O16" s="70">
        <v>0</v>
      </c>
      <c r="P16" s="70">
        <v>0</v>
      </c>
      <c r="Q16" s="98">
        <v>0</v>
      </c>
      <c r="R16" s="98">
        <v>0</v>
      </c>
      <c r="S16" s="98">
        <v>0</v>
      </c>
      <c r="T16" s="98">
        <v>0</v>
      </c>
      <c r="U16" s="82">
        <f t="shared" si="3"/>
        <v>0</v>
      </c>
      <c r="V16" s="94">
        <v>0</v>
      </c>
      <c r="W16" s="94">
        <v>0</v>
      </c>
      <c r="X16" s="94">
        <v>0</v>
      </c>
      <c r="Y16" s="94">
        <v>0</v>
      </c>
      <c r="Z16" s="99">
        <v>0</v>
      </c>
      <c r="AA16" s="99">
        <v>0</v>
      </c>
      <c r="AB16" s="99">
        <v>0</v>
      </c>
      <c r="AC16" s="82">
        <f t="shared" si="4"/>
        <v>0</v>
      </c>
      <c r="AD16" s="99">
        <v>0</v>
      </c>
      <c r="AE16" s="99">
        <v>0</v>
      </c>
      <c r="AF16" s="99">
        <v>0</v>
      </c>
      <c r="AG16" s="99">
        <v>0</v>
      </c>
      <c r="AH16" s="99">
        <v>0</v>
      </c>
      <c r="AI16" s="99">
        <v>0</v>
      </c>
      <c r="AJ16" s="99">
        <v>0</v>
      </c>
      <c r="AK16" s="82">
        <f t="shared" si="5"/>
        <v>0</v>
      </c>
      <c r="AL16" s="99">
        <v>0</v>
      </c>
      <c r="AM16" s="99">
        <v>0</v>
      </c>
      <c r="AN16" s="99"/>
      <c r="AO16" s="70"/>
      <c r="AP16" s="70"/>
      <c r="AQ16" s="70"/>
      <c r="AR16" s="70"/>
    </row>
    <row r="17" spans="1:44" ht="16.5" customHeight="1" x14ac:dyDescent="0.3">
      <c r="A17" s="37"/>
      <c r="B17" s="69" t="s">
        <v>17</v>
      </c>
      <c r="C17" s="69"/>
      <c r="D17" s="67">
        <f t="shared" si="0"/>
        <v>0</v>
      </c>
      <c r="E17" s="85">
        <f t="shared" si="1"/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94">
        <v>0</v>
      </c>
      <c r="L17" s="94">
        <v>0</v>
      </c>
      <c r="M17" s="85">
        <f t="shared" si="2"/>
        <v>0</v>
      </c>
      <c r="N17" s="96">
        <v>0</v>
      </c>
      <c r="O17" s="70">
        <v>0</v>
      </c>
      <c r="P17" s="70">
        <v>0</v>
      </c>
      <c r="Q17" s="98">
        <v>0</v>
      </c>
      <c r="R17" s="98">
        <v>0</v>
      </c>
      <c r="S17" s="98">
        <v>0</v>
      </c>
      <c r="T17" s="98">
        <v>0</v>
      </c>
      <c r="U17" s="82">
        <f t="shared" si="3"/>
        <v>0</v>
      </c>
      <c r="V17" s="94">
        <v>0</v>
      </c>
      <c r="W17" s="94">
        <v>0</v>
      </c>
      <c r="X17" s="94">
        <v>0</v>
      </c>
      <c r="Y17" s="94">
        <v>0</v>
      </c>
      <c r="Z17" s="99">
        <v>0</v>
      </c>
      <c r="AA17" s="99">
        <v>0</v>
      </c>
      <c r="AB17" s="99">
        <v>0</v>
      </c>
      <c r="AC17" s="82">
        <f t="shared" si="4"/>
        <v>0</v>
      </c>
      <c r="AD17" s="99">
        <v>0</v>
      </c>
      <c r="AE17" s="99">
        <v>0</v>
      </c>
      <c r="AF17" s="99">
        <v>0</v>
      </c>
      <c r="AG17" s="99">
        <v>0</v>
      </c>
      <c r="AH17" s="99">
        <v>0</v>
      </c>
      <c r="AI17" s="99">
        <v>0</v>
      </c>
      <c r="AJ17" s="99">
        <v>0</v>
      </c>
      <c r="AK17" s="82">
        <f t="shared" si="5"/>
        <v>0</v>
      </c>
      <c r="AL17" s="99">
        <v>0</v>
      </c>
      <c r="AM17" s="99">
        <v>0</v>
      </c>
      <c r="AN17" s="99"/>
      <c r="AO17" s="70"/>
      <c r="AP17" s="70"/>
      <c r="AQ17" s="70"/>
      <c r="AR17" s="70"/>
    </row>
    <row r="18" spans="1:44" ht="16.5" customHeight="1" x14ac:dyDescent="0.3">
      <c r="A18" s="37"/>
      <c r="B18" s="69" t="s">
        <v>43</v>
      </c>
      <c r="C18" s="69"/>
      <c r="D18" s="67">
        <f t="shared" si="0"/>
        <v>0</v>
      </c>
      <c r="E18" s="85">
        <f t="shared" si="1"/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94">
        <v>0</v>
      </c>
      <c r="L18" s="94">
        <v>0</v>
      </c>
      <c r="M18" s="85">
        <f t="shared" si="2"/>
        <v>0</v>
      </c>
      <c r="N18" s="96">
        <v>0</v>
      </c>
      <c r="O18" s="70">
        <v>0</v>
      </c>
      <c r="P18" s="70">
        <v>0</v>
      </c>
      <c r="Q18" s="98">
        <v>0</v>
      </c>
      <c r="R18" s="98">
        <v>0</v>
      </c>
      <c r="S18" s="98">
        <v>0</v>
      </c>
      <c r="T18" s="98">
        <v>0</v>
      </c>
      <c r="U18" s="82">
        <f t="shared" si="3"/>
        <v>0</v>
      </c>
      <c r="V18" s="94">
        <v>0</v>
      </c>
      <c r="W18" s="94">
        <v>0</v>
      </c>
      <c r="X18" s="94">
        <v>0</v>
      </c>
      <c r="Y18" s="94">
        <v>0</v>
      </c>
      <c r="Z18" s="99">
        <v>0</v>
      </c>
      <c r="AA18" s="99">
        <v>0</v>
      </c>
      <c r="AB18" s="99">
        <v>0</v>
      </c>
      <c r="AC18" s="82">
        <f t="shared" si="4"/>
        <v>0</v>
      </c>
      <c r="AD18" s="99">
        <v>0</v>
      </c>
      <c r="AE18" s="99">
        <v>0</v>
      </c>
      <c r="AF18" s="99">
        <v>0</v>
      </c>
      <c r="AG18" s="99">
        <v>0</v>
      </c>
      <c r="AH18" s="99">
        <v>0</v>
      </c>
      <c r="AI18" s="99">
        <v>0</v>
      </c>
      <c r="AJ18" s="99">
        <v>0</v>
      </c>
      <c r="AK18" s="82">
        <f t="shared" si="5"/>
        <v>0</v>
      </c>
      <c r="AL18" s="99">
        <v>0</v>
      </c>
      <c r="AM18" s="99">
        <v>0</v>
      </c>
      <c r="AN18" s="99"/>
      <c r="AO18" s="70"/>
      <c r="AP18" s="70"/>
      <c r="AQ18" s="70"/>
      <c r="AR18" s="70"/>
    </row>
    <row r="19" spans="1:44" ht="16.5" customHeight="1" x14ac:dyDescent="0.3">
      <c r="A19" s="37"/>
      <c r="B19" s="69" t="s">
        <v>3</v>
      </c>
      <c r="C19" s="69"/>
      <c r="D19" s="67">
        <f t="shared" si="0"/>
        <v>107840</v>
      </c>
      <c r="E19" s="85">
        <f t="shared" si="1"/>
        <v>29510</v>
      </c>
      <c r="F19" s="70">
        <v>5400</v>
      </c>
      <c r="G19" s="70">
        <v>3960</v>
      </c>
      <c r="H19" s="70">
        <v>2990</v>
      </c>
      <c r="I19" s="70">
        <v>3280</v>
      </c>
      <c r="J19" s="70">
        <v>5050</v>
      </c>
      <c r="K19" s="94">
        <v>6020</v>
      </c>
      <c r="L19" s="94">
        <v>2810</v>
      </c>
      <c r="M19" s="85">
        <f t="shared" si="2"/>
        <v>24060</v>
      </c>
      <c r="N19" s="96">
        <v>1050</v>
      </c>
      <c r="O19" s="70">
        <v>920</v>
      </c>
      <c r="P19" s="70">
        <v>2360</v>
      </c>
      <c r="Q19" s="98">
        <v>2740</v>
      </c>
      <c r="R19" s="98">
        <v>4540</v>
      </c>
      <c r="S19" s="98">
        <v>8200</v>
      </c>
      <c r="T19" s="98">
        <v>4250</v>
      </c>
      <c r="U19" s="82">
        <f t="shared" si="3"/>
        <v>31200</v>
      </c>
      <c r="V19" s="94">
        <v>2630</v>
      </c>
      <c r="W19" s="94">
        <v>4770</v>
      </c>
      <c r="X19" s="94">
        <v>4840</v>
      </c>
      <c r="Y19" s="94">
        <v>3830</v>
      </c>
      <c r="Z19" s="99">
        <v>2620</v>
      </c>
      <c r="AA19" s="99">
        <v>6190</v>
      </c>
      <c r="AB19" s="99">
        <v>6320</v>
      </c>
      <c r="AC19" s="82">
        <f t="shared" si="4"/>
        <v>20440</v>
      </c>
      <c r="AD19" s="99">
        <v>2850</v>
      </c>
      <c r="AE19" s="99">
        <v>2570</v>
      </c>
      <c r="AF19" s="99">
        <v>2070</v>
      </c>
      <c r="AG19" s="99">
        <v>6320</v>
      </c>
      <c r="AH19" s="99">
        <v>2330</v>
      </c>
      <c r="AI19" s="99">
        <v>2270</v>
      </c>
      <c r="AJ19" s="99">
        <v>2030</v>
      </c>
      <c r="AK19" s="82">
        <f t="shared" si="5"/>
        <v>2630</v>
      </c>
      <c r="AL19" s="99">
        <v>2200</v>
      </c>
      <c r="AM19" s="99">
        <v>430</v>
      </c>
      <c r="AN19" s="99"/>
      <c r="AO19" s="70"/>
      <c r="AP19" s="70"/>
      <c r="AQ19" s="70"/>
      <c r="AR19" s="70"/>
    </row>
    <row r="20" spans="1:44" ht="16.5" customHeight="1" x14ac:dyDescent="0.3">
      <c r="A20" s="37"/>
      <c r="B20" s="69" t="s">
        <v>20</v>
      </c>
      <c r="C20" s="69"/>
      <c r="D20" s="67">
        <f t="shared" si="0"/>
        <v>0</v>
      </c>
      <c r="E20" s="85">
        <f t="shared" si="1"/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94">
        <v>0</v>
      </c>
      <c r="L20" s="94">
        <v>0</v>
      </c>
      <c r="M20" s="85">
        <f t="shared" si="2"/>
        <v>0</v>
      </c>
      <c r="N20" s="96">
        <v>0</v>
      </c>
      <c r="O20" s="70">
        <v>0</v>
      </c>
      <c r="P20" s="70">
        <v>0</v>
      </c>
      <c r="Q20" s="98">
        <v>0</v>
      </c>
      <c r="R20" s="98">
        <v>0</v>
      </c>
      <c r="S20" s="98">
        <v>0</v>
      </c>
      <c r="T20" s="98">
        <v>0</v>
      </c>
      <c r="U20" s="82">
        <f t="shared" si="3"/>
        <v>0</v>
      </c>
      <c r="V20" s="94">
        <v>0</v>
      </c>
      <c r="W20" s="94">
        <v>0</v>
      </c>
      <c r="X20" s="94">
        <v>0</v>
      </c>
      <c r="Y20" s="94">
        <v>0</v>
      </c>
      <c r="Z20" s="99">
        <v>0</v>
      </c>
      <c r="AA20" s="99">
        <v>0</v>
      </c>
      <c r="AB20" s="99">
        <v>0</v>
      </c>
      <c r="AC20" s="82">
        <f t="shared" si="4"/>
        <v>0</v>
      </c>
      <c r="AD20" s="99">
        <v>0</v>
      </c>
      <c r="AE20" s="99">
        <v>0</v>
      </c>
      <c r="AF20" s="99">
        <v>0</v>
      </c>
      <c r="AG20" s="99">
        <v>0</v>
      </c>
      <c r="AH20" s="99">
        <v>0</v>
      </c>
      <c r="AI20" s="99">
        <v>0</v>
      </c>
      <c r="AJ20" s="99">
        <v>0</v>
      </c>
      <c r="AK20" s="82">
        <f t="shared" si="5"/>
        <v>0</v>
      </c>
      <c r="AL20" s="99">
        <v>0</v>
      </c>
      <c r="AM20" s="99">
        <v>0</v>
      </c>
      <c r="AN20" s="99"/>
      <c r="AO20" s="70"/>
      <c r="AP20" s="70"/>
      <c r="AQ20" s="70"/>
      <c r="AR20" s="70"/>
    </row>
    <row r="21" spans="1:44" ht="16.5" customHeight="1" x14ac:dyDescent="0.3">
      <c r="A21" s="37"/>
      <c r="B21" s="49" t="s">
        <v>53</v>
      </c>
      <c r="C21" s="50"/>
      <c r="D21" s="67">
        <f t="shared" si="0"/>
        <v>905</v>
      </c>
      <c r="E21" s="85">
        <f t="shared" si="1"/>
        <v>167</v>
      </c>
      <c r="F21" s="70">
        <v>19</v>
      </c>
      <c r="G21" s="70">
        <v>36</v>
      </c>
      <c r="H21" s="70">
        <v>10</v>
      </c>
      <c r="I21" s="70">
        <v>39</v>
      </c>
      <c r="J21" s="70">
        <v>23</v>
      </c>
      <c r="K21" s="94">
        <v>30</v>
      </c>
      <c r="L21" s="94">
        <v>10</v>
      </c>
      <c r="M21" s="85">
        <f t="shared" si="2"/>
        <v>255</v>
      </c>
      <c r="N21" s="96">
        <v>0</v>
      </c>
      <c r="O21" s="70">
        <v>14</v>
      </c>
      <c r="P21" s="70">
        <v>20</v>
      </c>
      <c r="Q21" s="98">
        <v>10</v>
      </c>
      <c r="R21" s="98">
        <v>22</v>
      </c>
      <c r="S21" s="98">
        <v>89</v>
      </c>
      <c r="T21" s="98">
        <v>100</v>
      </c>
      <c r="U21" s="82">
        <f t="shared" si="3"/>
        <v>268</v>
      </c>
      <c r="V21" s="94">
        <v>10</v>
      </c>
      <c r="W21" s="94">
        <v>58</v>
      </c>
      <c r="X21" s="94">
        <v>46</v>
      </c>
      <c r="Y21" s="94">
        <v>36</v>
      </c>
      <c r="Z21" s="99">
        <v>10</v>
      </c>
      <c r="AA21" s="99">
        <v>37</v>
      </c>
      <c r="AB21" s="99">
        <v>71</v>
      </c>
      <c r="AC21" s="82">
        <f t="shared" si="4"/>
        <v>196</v>
      </c>
      <c r="AD21" s="99">
        <v>26</v>
      </c>
      <c r="AE21" s="99">
        <v>10</v>
      </c>
      <c r="AF21" s="99">
        <v>14</v>
      </c>
      <c r="AG21" s="99">
        <v>71</v>
      </c>
      <c r="AH21" s="99">
        <v>30</v>
      </c>
      <c r="AI21" s="99">
        <v>10</v>
      </c>
      <c r="AJ21" s="99">
        <v>35</v>
      </c>
      <c r="AK21" s="82">
        <f t="shared" si="5"/>
        <v>19</v>
      </c>
      <c r="AL21" s="99">
        <v>19</v>
      </c>
      <c r="AM21" s="99">
        <v>0</v>
      </c>
      <c r="AN21" s="99"/>
      <c r="AO21" s="70"/>
      <c r="AP21" s="70"/>
      <c r="AQ21" s="70"/>
      <c r="AR21" s="70"/>
    </row>
    <row r="22" spans="1:44" ht="16.5" customHeight="1" x14ac:dyDescent="0.3">
      <c r="A22" s="37"/>
      <c r="B22" s="37" t="s">
        <v>9</v>
      </c>
      <c r="C22" s="37"/>
      <c r="D22" s="67">
        <f t="shared" si="0"/>
        <v>225</v>
      </c>
      <c r="E22" s="85">
        <f t="shared" si="1"/>
        <v>125</v>
      </c>
      <c r="F22" s="70">
        <v>0</v>
      </c>
      <c r="G22" s="70">
        <v>55</v>
      </c>
      <c r="H22" s="70">
        <v>0</v>
      </c>
      <c r="I22" s="68">
        <v>70</v>
      </c>
      <c r="J22" s="68">
        <v>0</v>
      </c>
      <c r="K22" s="94">
        <v>0</v>
      </c>
      <c r="L22" s="94">
        <v>0</v>
      </c>
      <c r="M22" s="85">
        <f t="shared" si="2"/>
        <v>0</v>
      </c>
      <c r="N22" s="95">
        <v>0</v>
      </c>
      <c r="O22" s="70">
        <v>0</v>
      </c>
      <c r="P22" s="68">
        <v>0</v>
      </c>
      <c r="Q22" s="98">
        <v>0</v>
      </c>
      <c r="R22" s="98">
        <v>0</v>
      </c>
      <c r="S22" s="98">
        <v>0</v>
      </c>
      <c r="T22" s="98">
        <v>0</v>
      </c>
      <c r="U22" s="82">
        <f t="shared" si="3"/>
        <v>55</v>
      </c>
      <c r="V22" s="94">
        <v>0</v>
      </c>
      <c r="W22" s="94">
        <v>0</v>
      </c>
      <c r="X22" s="94">
        <v>0</v>
      </c>
      <c r="Y22" s="94">
        <v>55</v>
      </c>
      <c r="Z22" s="99">
        <v>0</v>
      </c>
      <c r="AA22" s="99">
        <v>0</v>
      </c>
      <c r="AB22" s="99">
        <v>0</v>
      </c>
      <c r="AC22" s="82">
        <f t="shared" si="4"/>
        <v>45</v>
      </c>
      <c r="AD22" s="99">
        <v>45</v>
      </c>
      <c r="AE22" s="99">
        <v>0</v>
      </c>
      <c r="AF22" s="99">
        <v>0</v>
      </c>
      <c r="AG22" s="99">
        <v>0</v>
      </c>
      <c r="AH22" s="99">
        <v>0</v>
      </c>
      <c r="AI22" s="99">
        <v>0</v>
      </c>
      <c r="AJ22" s="99">
        <v>0</v>
      </c>
      <c r="AK22" s="82">
        <f t="shared" si="5"/>
        <v>0</v>
      </c>
      <c r="AL22" s="99">
        <v>0</v>
      </c>
      <c r="AM22" s="99">
        <v>0</v>
      </c>
      <c r="AN22" s="99"/>
      <c r="AO22" s="70"/>
      <c r="AP22" s="70"/>
      <c r="AQ22" s="70"/>
      <c r="AR22" s="70"/>
    </row>
    <row r="23" spans="1:44" ht="16.5" customHeight="1" x14ac:dyDescent="0.3">
      <c r="A23" s="37"/>
      <c r="B23" s="37" t="s">
        <v>7</v>
      </c>
      <c r="C23" s="37"/>
      <c r="D23" s="67">
        <f t="shared" si="0"/>
        <v>51</v>
      </c>
      <c r="E23" s="85">
        <f t="shared" si="1"/>
        <v>9</v>
      </c>
      <c r="F23" s="68">
        <v>0</v>
      </c>
      <c r="G23" s="68">
        <v>9</v>
      </c>
      <c r="H23" s="68">
        <v>0</v>
      </c>
      <c r="I23" s="68">
        <v>0</v>
      </c>
      <c r="J23" s="68">
        <v>0</v>
      </c>
      <c r="K23" s="94">
        <v>0</v>
      </c>
      <c r="L23" s="94">
        <v>0</v>
      </c>
      <c r="M23" s="85">
        <f t="shared" si="2"/>
        <v>8</v>
      </c>
      <c r="N23" s="95">
        <v>8</v>
      </c>
      <c r="O23" s="68">
        <v>0</v>
      </c>
      <c r="P23" s="68">
        <v>0</v>
      </c>
      <c r="Q23" s="98">
        <v>0</v>
      </c>
      <c r="R23" s="98">
        <v>0</v>
      </c>
      <c r="S23" s="98">
        <v>0</v>
      </c>
      <c r="T23" s="98">
        <v>0</v>
      </c>
      <c r="U23" s="82">
        <f t="shared" si="3"/>
        <v>9</v>
      </c>
      <c r="V23" s="94">
        <v>0</v>
      </c>
      <c r="W23" s="94">
        <v>0</v>
      </c>
      <c r="X23" s="94">
        <v>0</v>
      </c>
      <c r="Y23" s="94">
        <v>9</v>
      </c>
      <c r="Z23" s="99">
        <v>0</v>
      </c>
      <c r="AA23" s="99">
        <v>0</v>
      </c>
      <c r="AB23" s="99">
        <v>0</v>
      </c>
      <c r="AC23" s="82">
        <f t="shared" si="4"/>
        <v>25</v>
      </c>
      <c r="AD23" s="99">
        <v>9</v>
      </c>
      <c r="AE23" s="99">
        <v>0</v>
      </c>
      <c r="AF23" s="99">
        <v>8</v>
      </c>
      <c r="AG23" s="99">
        <v>0</v>
      </c>
      <c r="AH23" s="99">
        <v>0</v>
      </c>
      <c r="AI23" s="99">
        <v>0</v>
      </c>
      <c r="AJ23" s="99">
        <v>8</v>
      </c>
      <c r="AK23" s="82">
        <f t="shared" si="5"/>
        <v>0</v>
      </c>
      <c r="AL23" s="99">
        <v>0</v>
      </c>
      <c r="AM23" s="99">
        <v>0</v>
      </c>
      <c r="AN23" s="99"/>
      <c r="AO23" s="68"/>
      <c r="AP23" s="68"/>
      <c r="AQ23" s="68"/>
      <c r="AR23" s="68"/>
    </row>
    <row r="24" spans="1:44" ht="16.5" customHeight="1" x14ac:dyDescent="0.3">
      <c r="A24" s="37"/>
      <c r="B24" s="37" t="s">
        <v>32</v>
      </c>
      <c r="C24" s="37"/>
      <c r="D24" s="67">
        <f t="shared" si="0"/>
        <v>0</v>
      </c>
      <c r="E24" s="85">
        <f t="shared" si="1"/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94">
        <v>0</v>
      </c>
      <c r="L24" s="94">
        <v>0</v>
      </c>
      <c r="M24" s="85">
        <f t="shared" si="2"/>
        <v>0</v>
      </c>
      <c r="N24" s="95">
        <v>0</v>
      </c>
      <c r="O24" s="68">
        <v>0</v>
      </c>
      <c r="P24" s="68">
        <v>0</v>
      </c>
      <c r="Q24" s="98">
        <v>0</v>
      </c>
      <c r="R24" s="98">
        <v>0</v>
      </c>
      <c r="S24" s="98">
        <v>0</v>
      </c>
      <c r="T24" s="98">
        <v>0</v>
      </c>
      <c r="U24" s="82">
        <f t="shared" si="3"/>
        <v>0</v>
      </c>
      <c r="V24" s="94">
        <v>0</v>
      </c>
      <c r="W24" s="94">
        <v>0</v>
      </c>
      <c r="X24" s="94">
        <v>0</v>
      </c>
      <c r="Y24" s="94">
        <v>0</v>
      </c>
      <c r="Z24" s="99">
        <v>0</v>
      </c>
      <c r="AA24" s="99">
        <v>0</v>
      </c>
      <c r="AB24" s="99">
        <v>0</v>
      </c>
      <c r="AC24" s="82">
        <f t="shared" si="4"/>
        <v>0</v>
      </c>
      <c r="AD24" s="99">
        <v>0</v>
      </c>
      <c r="AE24" s="99">
        <v>0</v>
      </c>
      <c r="AF24" s="99">
        <v>0</v>
      </c>
      <c r="AG24" s="99">
        <v>0</v>
      </c>
      <c r="AH24" s="99">
        <v>0</v>
      </c>
      <c r="AI24" s="99">
        <v>0</v>
      </c>
      <c r="AJ24" s="99">
        <v>0</v>
      </c>
      <c r="AK24" s="82">
        <f t="shared" si="5"/>
        <v>0</v>
      </c>
      <c r="AL24" s="99">
        <v>0</v>
      </c>
      <c r="AM24" s="99">
        <v>0</v>
      </c>
      <c r="AN24" s="99"/>
      <c r="AO24" s="68"/>
      <c r="AP24" s="68"/>
      <c r="AQ24" s="68"/>
      <c r="AR24" s="68"/>
    </row>
    <row r="25" spans="1:44" ht="16.5" customHeight="1" x14ac:dyDescent="0.3">
      <c r="A25" s="34" t="s">
        <v>12</v>
      </c>
      <c r="B25" s="34"/>
      <c r="C25" s="34"/>
      <c r="D25" s="71">
        <f>SUM(D6:D24)</f>
        <v>291611</v>
      </c>
      <c r="E25" s="85">
        <f t="shared" si="1"/>
        <v>79866</v>
      </c>
      <c r="F25" s="93">
        <f t="shared" ref="F25:AR25" si="6">SUM(F6:F24)</f>
        <v>13489</v>
      </c>
      <c r="G25" s="93">
        <f t="shared" si="6"/>
        <v>11470</v>
      </c>
      <c r="H25" s="93">
        <f t="shared" si="6"/>
        <v>9020</v>
      </c>
      <c r="I25" s="93">
        <f t="shared" si="6"/>
        <v>10389</v>
      </c>
      <c r="J25" s="71">
        <f t="shared" si="6"/>
        <v>11718</v>
      </c>
      <c r="K25" s="71">
        <f t="shared" si="6"/>
        <v>15710</v>
      </c>
      <c r="L25" s="71">
        <f t="shared" si="6"/>
        <v>8070</v>
      </c>
      <c r="M25" s="85">
        <f t="shared" si="2"/>
        <v>64653</v>
      </c>
      <c r="N25" s="97">
        <f t="shared" si="6"/>
        <v>3283</v>
      </c>
      <c r="O25" s="97">
        <f t="shared" si="6"/>
        <v>5224</v>
      </c>
      <c r="P25" s="97">
        <f t="shared" si="6"/>
        <v>7690</v>
      </c>
      <c r="Q25" s="97">
        <f t="shared" si="6"/>
        <v>7530</v>
      </c>
      <c r="R25" s="97">
        <f t="shared" si="6"/>
        <v>10157</v>
      </c>
      <c r="S25" s="97">
        <f t="shared" si="6"/>
        <v>18049</v>
      </c>
      <c r="T25" s="97">
        <f t="shared" si="6"/>
        <v>12720</v>
      </c>
      <c r="U25" s="82">
        <f t="shared" si="3"/>
        <v>79832</v>
      </c>
      <c r="V25" s="71">
        <f t="shared" si="6"/>
        <v>7780</v>
      </c>
      <c r="W25" s="71">
        <f t="shared" si="6"/>
        <v>11178</v>
      </c>
      <c r="X25" s="71">
        <f t="shared" si="6"/>
        <v>12476</v>
      </c>
      <c r="Y25" s="71">
        <f t="shared" si="6"/>
        <v>11320</v>
      </c>
      <c r="Z25" s="71">
        <f t="shared" si="6"/>
        <v>7880</v>
      </c>
      <c r="AA25" s="71">
        <f t="shared" si="6"/>
        <v>13297</v>
      </c>
      <c r="AB25" s="71">
        <f t="shared" si="6"/>
        <v>15901</v>
      </c>
      <c r="AC25" s="82">
        <f t="shared" si="4"/>
        <v>57761</v>
      </c>
      <c r="AD25" s="71">
        <f t="shared" si="6"/>
        <v>9240</v>
      </c>
      <c r="AE25" s="71">
        <f t="shared" si="6"/>
        <v>6290</v>
      </c>
      <c r="AF25" s="71">
        <f t="shared" si="6"/>
        <v>5867</v>
      </c>
      <c r="AG25" s="71">
        <f t="shared" si="6"/>
        <v>15901</v>
      </c>
      <c r="AH25" s="71">
        <f t="shared" si="6"/>
        <v>7470</v>
      </c>
      <c r="AI25" s="71">
        <f t="shared" si="6"/>
        <v>5920</v>
      </c>
      <c r="AJ25" s="71">
        <f t="shared" si="6"/>
        <v>7073</v>
      </c>
      <c r="AK25" s="82">
        <f t="shared" si="5"/>
        <v>9499</v>
      </c>
      <c r="AL25" s="71">
        <f t="shared" si="6"/>
        <v>7079</v>
      </c>
      <c r="AM25" s="71">
        <f t="shared" si="6"/>
        <v>2420</v>
      </c>
      <c r="AN25" s="71">
        <f t="shared" si="6"/>
        <v>0</v>
      </c>
      <c r="AO25" s="71">
        <f t="shared" si="6"/>
        <v>0</v>
      </c>
      <c r="AP25" s="71">
        <f t="shared" si="6"/>
        <v>0</v>
      </c>
      <c r="AQ25" s="71">
        <f t="shared" si="6"/>
        <v>0</v>
      </c>
      <c r="AR25" s="71">
        <f t="shared" si="6"/>
        <v>0</v>
      </c>
    </row>
    <row r="26" spans="1:44" x14ac:dyDescent="0.3">
      <c r="A26" s="37" t="s">
        <v>54</v>
      </c>
      <c r="B26" s="37" t="s">
        <v>55</v>
      </c>
      <c r="C26" s="36" t="s">
        <v>56</v>
      </c>
      <c r="D26" s="67">
        <f t="shared" ref="D26:D50" si="7">SUM(F26:AJ26)</f>
        <v>0</v>
      </c>
      <c r="E26" s="82">
        <f t="shared" si="1"/>
        <v>0</v>
      </c>
      <c r="F26" s="72"/>
      <c r="G26" s="72"/>
      <c r="H26" s="72"/>
      <c r="I26" s="72"/>
      <c r="J26" s="72"/>
      <c r="K26" s="72"/>
      <c r="L26" s="72"/>
      <c r="M26" s="82">
        <f t="shared" si="2"/>
        <v>0</v>
      </c>
      <c r="N26" s="72"/>
      <c r="O26" s="72"/>
      <c r="P26" s="72"/>
      <c r="Q26" s="72"/>
      <c r="R26" s="72"/>
      <c r="S26" s="72"/>
      <c r="T26" s="72"/>
      <c r="U26" s="82">
        <f t="shared" si="3"/>
        <v>0</v>
      </c>
      <c r="V26" s="72"/>
      <c r="W26" s="73"/>
      <c r="X26" s="73"/>
      <c r="Y26" s="73"/>
      <c r="Z26" s="73"/>
      <c r="AA26" s="73"/>
      <c r="AB26" s="73"/>
      <c r="AC26" s="82">
        <f t="shared" si="4"/>
        <v>0</v>
      </c>
      <c r="AD26" s="73"/>
      <c r="AE26" s="73"/>
      <c r="AF26" s="73"/>
      <c r="AG26" s="73"/>
      <c r="AH26" s="73"/>
      <c r="AI26" s="73"/>
      <c r="AJ26" s="73"/>
      <c r="AK26" s="82">
        <f t="shared" ref="AK26:AK49" si="8">SUM(AL26:AR26)</f>
        <v>0</v>
      </c>
      <c r="AL26" s="73"/>
      <c r="AM26" s="73"/>
      <c r="AN26" s="73"/>
      <c r="AO26" s="73"/>
      <c r="AP26" s="73"/>
      <c r="AQ26" s="73"/>
      <c r="AR26" s="73"/>
    </row>
    <row r="27" spans="1:44" x14ac:dyDescent="0.3">
      <c r="A27" s="37"/>
      <c r="B27" s="37"/>
      <c r="C27" s="36" t="s">
        <v>57</v>
      </c>
      <c r="D27" s="67">
        <f t="shared" si="7"/>
        <v>0</v>
      </c>
      <c r="E27" s="82">
        <f t="shared" si="1"/>
        <v>0</v>
      </c>
      <c r="F27" s="72"/>
      <c r="G27" s="72"/>
      <c r="H27" s="72"/>
      <c r="I27" s="72"/>
      <c r="J27" s="72"/>
      <c r="K27" s="72"/>
      <c r="L27" s="72"/>
      <c r="M27" s="82">
        <f t="shared" si="2"/>
        <v>0</v>
      </c>
      <c r="N27" s="72"/>
      <c r="O27" s="72"/>
      <c r="P27" s="72"/>
      <c r="Q27" s="72"/>
      <c r="R27" s="72"/>
      <c r="S27" s="72"/>
      <c r="T27" s="72"/>
      <c r="U27" s="82">
        <f t="shared" si="3"/>
        <v>0</v>
      </c>
      <c r="V27" s="72"/>
      <c r="W27" s="73"/>
      <c r="X27" s="73"/>
      <c r="Y27" s="73"/>
      <c r="Z27" s="73"/>
      <c r="AA27" s="73"/>
      <c r="AB27" s="73"/>
      <c r="AC27" s="82">
        <f t="shared" si="4"/>
        <v>0</v>
      </c>
      <c r="AD27" s="73"/>
      <c r="AE27" s="73"/>
      <c r="AF27" s="73"/>
      <c r="AG27" s="73"/>
      <c r="AH27" s="73"/>
      <c r="AI27" s="73"/>
      <c r="AJ27" s="73"/>
      <c r="AK27" s="82">
        <f t="shared" si="8"/>
        <v>0</v>
      </c>
      <c r="AL27" s="73"/>
      <c r="AM27" s="73"/>
      <c r="AN27" s="73"/>
      <c r="AO27" s="73"/>
      <c r="AP27" s="73"/>
      <c r="AQ27" s="73"/>
      <c r="AR27" s="73"/>
    </row>
    <row r="28" spans="1:44" x14ac:dyDescent="0.3">
      <c r="A28" s="37"/>
      <c r="B28" s="37"/>
      <c r="C28" s="36" t="s">
        <v>58</v>
      </c>
      <c r="D28" s="67">
        <f t="shared" si="7"/>
        <v>0</v>
      </c>
      <c r="E28" s="82">
        <f t="shared" si="1"/>
        <v>0</v>
      </c>
      <c r="F28" s="72"/>
      <c r="G28" s="72"/>
      <c r="H28" s="72"/>
      <c r="I28" s="72"/>
      <c r="J28" s="72"/>
      <c r="K28" s="72"/>
      <c r="L28" s="72"/>
      <c r="M28" s="82">
        <f t="shared" si="2"/>
        <v>0</v>
      </c>
      <c r="N28" s="72"/>
      <c r="O28" s="72"/>
      <c r="P28" s="72"/>
      <c r="Q28" s="72"/>
      <c r="R28" s="72"/>
      <c r="S28" s="72"/>
      <c r="T28" s="72"/>
      <c r="U28" s="82">
        <f t="shared" si="3"/>
        <v>0</v>
      </c>
      <c r="V28" s="72"/>
      <c r="W28" s="73"/>
      <c r="X28" s="73"/>
      <c r="Y28" s="73"/>
      <c r="Z28" s="73"/>
      <c r="AA28" s="73"/>
      <c r="AB28" s="73"/>
      <c r="AC28" s="82">
        <f t="shared" si="4"/>
        <v>0</v>
      </c>
      <c r="AD28" s="73"/>
      <c r="AE28" s="73"/>
      <c r="AF28" s="73"/>
      <c r="AG28" s="73"/>
      <c r="AH28" s="73"/>
      <c r="AI28" s="73"/>
      <c r="AJ28" s="73"/>
      <c r="AK28" s="82">
        <f t="shared" si="8"/>
        <v>0</v>
      </c>
      <c r="AL28" s="73"/>
      <c r="AM28" s="73"/>
      <c r="AN28" s="73"/>
      <c r="AO28" s="73"/>
      <c r="AP28" s="73"/>
      <c r="AQ28" s="73"/>
      <c r="AR28" s="73"/>
    </row>
    <row r="29" spans="1:44" x14ac:dyDescent="0.3">
      <c r="A29" s="37"/>
      <c r="B29" s="37"/>
      <c r="C29" s="36" t="s">
        <v>59</v>
      </c>
      <c r="D29" s="67">
        <f t="shared" si="7"/>
        <v>0</v>
      </c>
      <c r="E29" s="82">
        <f t="shared" si="1"/>
        <v>0</v>
      </c>
      <c r="F29" s="72"/>
      <c r="G29" s="72"/>
      <c r="H29" s="72"/>
      <c r="I29" s="72"/>
      <c r="J29" s="72"/>
      <c r="K29" s="72"/>
      <c r="L29" s="72"/>
      <c r="M29" s="82">
        <f t="shared" si="2"/>
        <v>0</v>
      </c>
      <c r="N29" s="72"/>
      <c r="O29" s="72"/>
      <c r="P29" s="72"/>
      <c r="Q29" s="72"/>
      <c r="R29" s="72"/>
      <c r="S29" s="72"/>
      <c r="T29" s="72"/>
      <c r="U29" s="82">
        <f t="shared" si="3"/>
        <v>0</v>
      </c>
      <c r="V29" s="72"/>
      <c r="W29" s="73"/>
      <c r="X29" s="73"/>
      <c r="Y29" s="73"/>
      <c r="Z29" s="73"/>
      <c r="AA29" s="73"/>
      <c r="AB29" s="73"/>
      <c r="AC29" s="82">
        <f t="shared" si="4"/>
        <v>0</v>
      </c>
      <c r="AD29" s="73"/>
      <c r="AE29" s="73"/>
      <c r="AF29" s="73"/>
      <c r="AG29" s="73"/>
      <c r="AH29" s="73"/>
      <c r="AI29" s="73"/>
      <c r="AJ29" s="73"/>
      <c r="AK29" s="82">
        <f t="shared" si="8"/>
        <v>0</v>
      </c>
      <c r="AL29" s="73"/>
      <c r="AM29" s="73"/>
      <c r="AN29" s="73"/>
      <c r="AO29" s="73"/>
      <c r="AP29" s="73"/>
      <c r="AQ29" s="73"/>
      <c r="AR29" s="73"/>
    </row>
    <row r="30" spans="1:44" x14ac:dyDescent="0.3">
      <c r="A30" s="37"/>
      <c r="B30" s="37"/>
      <c r="C30" s="36" t="s">
        <v>60</v>
      </c>
      <c r="D30" s="67">
        <f t="shared" si="7"/>
        <v>0</v>
      </c>
      <c r="E30" s="82">
        <f t="shared" si="1"/>
        <v>0</v>
      </c>
      <c r="F30" s="72"/>
      <c r="G30" s="72"/>
      <c r="H30" s="72"/>
      <c r="I30" s="72"/>
      <c r="J30" s="72"/>
      <c r="K30" s="72"/>
      <c r="L30" s="72"/>
      <c r="M30" s="82">
        <f t="shared" si="2"/>
        <v>0</v>
      </c>
      <c r="N30" s="72"/>
      <c r="O30" s="72"/>
      <c r="P30" s="72"/>
      <c r="Q30" s="72"/>
      <c r="R30" s="72"/>
      <c r="S30" s="72"/>
      <c r="T30" s="72"/>
      <c r="U30" s="82">
        <f t="shared" si="3"/>
        <v>0</v>
      </c>
      <c r="V30" s="72"/>
      <c r="W30" s="73"/>
      <c r="X30" s="73"/>
      <c r="Y30" s="73"/>
      <c r="Z30" s="73"/>
      <c r="AA30" s="73"/>
      <c r="AB30" s="73"/>
      <c r="AC30" s="82">
        <f t="shared" si="4"/>
        <v>0</v>
      </c>
      <c r="AD30" s="73"/>
      <c r="AE30" s="73"/>
      <c r="AF30" s="73"/>
      <c r="AG30" s="73"/>
      <c r="AH30" s="73"/>
      <c r="AI30" s="73"/>
      <c r="AJ30" s="73"/>
      <c r="AK30" s="82">
        <f t="shared" si="8"/>
        <v>0</v>
      </c>
      <c r="AL30" s="73"/>
      <c r="AM30" s="73"/>
      <c r="AN30" s="73"/>
      <c r="AO30" s="73"/>
      <c r="AP30" s="73"/>
      <c r="AQ30" s="73"/>
      <c r="AR30" s="73"/>
    </row>
    <row r="31" spans="1:44" x14ac:dyDescent="0.3">
      <c r="A31" s="37"/>
      <c r="B31" s="37"/>
      <c r="C31" s="36" t="s">
        <v>61</v>
      </c>
      <c r="D31" s="67">
        <f t="shared" si="7"/>
        <v>0</v>
      </c>
      <c r="E31" s="82">
        <f t="shared" si="1"/>
        <v>0</v>
      </c>
      <c r="F31" s="72"/>
      <c r="G31" s="72"/>
      <c r="H31" s="72"/>
      <c r="I31" s="72"/>
      <c r="J31" s="72"/>
      <c r="K31" s="72"/>
      <c r="L31" s="72"/>
      <c r="M31" s="82">
        <f t="shared" si="2"/>
        <v>0</v>
      </c>
      <c r="N31" s="72"/>
      <c r="O31" s="72"/>
      <c r="P31" s="72"/>
      <c r="Q31" s="72"/>
      <c r="R31" s="72"/>
      <c r="S31" s="72"/>
      <c r="T31" s="72"/>
      <c r="U31" s="82">
        <f t="shared" si="3"/>
        <v>0</v>
      </c>
      <c r="V31" s="72"/>
      <c r="W31" s="73"/>
      <c r="X31" s="73"/>
      <c r="Y31" s="73"/>
      <c r="Z31" s="73"/>
      <c r="AA31" s="73"/>
      <c r="AB31" s="73"/>
      <c r="AC31" s="82">
        <f t="shared" si="4"/>
        <v>0</v>
      </c>
      <c r="AD31" s="73"/>
      <c r="AE31" s="73"/>
      <c r="AF31" s="73"/>
      <c r="AG31" s="73"/>
      <c r="AH31" s="73"/>
      <c r="AI31" s="73"/>
      <c r="AJ31" s="73"/>
      <c r="AK31" s="82">
        <f t="shared" si="8"/>
        <v>0</v>
      </c>
      <c r="AL31" s="73"/>
      <c r="AM31" s="73"/>
      <c r="AN31" s="73"/>
      <c r="AO31" s="73"/>
      <c r="AP31" s="73"/>
      <c r="AQ31" s="73"/>
      <c r="AR31" s="73"/>
    </row>
    <row r="32" spans="1:44" x14ac:dyDescent="0.3">
      <c r="A32" s="37"/>
      <c r="B32" s="37"/>
      <c r="C32" s="36" t="s">
        <v>62</v>
      </c>
      <c r="D32" s="67">
        <f t="shared" si="7"/>
        <v>0</v>
      </c>
      <c r="E32" s="82">
        <f t="shared" si="1"/>
        <v>0</v>
      </c>
      <c r="F32" s="72"/>
      <c r="G32" s="72"/>
      <c r="H32" s="72"/>
      <c r="I32" s="72"/>
      <c r="J32" s="72"/>
      <c r="K32" s="72"/>
      <c r="L32" s="72"/>
      <c r="M32" s="82">
        <f t="shared" si="2"/>
        <v>0</v>
      </c>
      <c r="N32" s="72"/>
      <c r="O32" s="72"/>
      <c r="P32" s="72"/>
      <c r="Q32" s="72"/>
      <c r="R32" s="72"/>
      <c r="S32" s="72"/>
      <c r="T32" s="72"/>
      <c r="U32" s="82">
        <f t="shared" si="3"/>
        <v>0</v>
      </c>
      <c r="V32" s="72"/>
      <c r="W32" s="73"/>
      <c r="X32" s="73"/>
      <c r="Y32" s="73"/>
      <c r="Z32" s="73"/>
      <c r="AA32" s="73"/>
      <c r="AB32" s="73"/>
      <c r="AC32" s="82">
        <f t="shared" si="4"/>
        <v>0</v>
      </c>
      <c r="AD32" s="73"/>
      <c r="AE32" s="73"/>
      <c r="AF32" s="73"/>
      <c r="AG32" s="73"/>
      <c r="AH32" s="73"/>
      <c r="AI32" s="73"/>
      <c r="AJ32" s="73"/>
      <c r="AK32" s="82">
        <f t="shared" si="8"/>
        <v>0</v>
      </c>
      <c r="AL32" s="73"/>
      <c r="AM32" s="73"/>
      <c r="AN32" s="73"/>
      <c r="AO32" s="73"/>
      <c r="AP32" s="73"/>
      <c r="AQ32" s="73"/>
      <c r="AR32" s="73"/>
    </row>
    <row r="33" spans="1:44" x14ac:dyDescent="0.3">
      <c r="A33" s="37"/>
      <c r="B33" s="37"/>
      <c r="C33" s="36" t="s">
        <v>63</v>
      </c>
      <c r="D33" s="67">
        <f t="shared" si="7"/>
        <v>0</v>
      </c>
      <c r="E33" s="82">
        <f t="shared" si="1"/>
        <v>0</v>
      </c>
      <c r="F33" s="72"/>
      <c r="G33" s="72"/>
      <c r="H33" s="72"/>
      <c r="I33" s="72"/>
      <c r="J33" s="72"/>
      <c r="K33" s="72"/>
      <c r="L33" s="72"/>
      <c r="M33" s="82">
        <f t="shared" si="2"/>
        <v>0</v>
      </c>
      <c r="N33" s="72"/>
      <c r="O33" s="72"/>
      <c r="P33" s="72"/>
      <c r="Q33" s="72"/>
      <c r="R33" s="72"/>
      <c r="S33" s="72"/>
      <c r="T33" s="72"/>
      <c r="U33" s="82">
        <f t="shared" si="3"/>
        <v>0</v>
      </c>
      <c r="V33" s="72"/>
      <c r="W33" s="73"/>
      <c r="X33" s="73"/>
      <c r="Y33" s="73"/>
      <c r="Z33" s="73"/>
      <c r="AA33" s="73"/>
      <c r="AB33" s="73"/>
      <c r="AC33" s="82">
        <f t="shared" si="4"/>
        <v>0</v>
      </c>
      <c r="AD33" s="73"/>
      <c r="AE33" s="73"/>
      <c r="AF33" s="73"/>
      <c r="AG33" s="73"/>
      <c r="AH33" s="73"/>
      <c r="AI33" s="73"/>
      <c r="AJ33" s="73"/>
      <c r="AK33" s="82">
        <f t="shared" si="8"/>
        <v>0</v>
      </c>
      <c r="AL33" s="73"/>
      <c r="AM33" s="73"/>
      <c r="AN33" s="73"/>
      <c r="AO33" s="73"/>
      <c r="AP33" s="73"/>
      <c r="AQ33" s="73"/>
      <c r="AR33" s="73"/>
    </row>
    <row r="34" spans="1:44" x14ac:dyDescent="0.3">
      <c r="A34" s="37"/>
      <c r="B34" s="37"/>
      <c r="C34" s="36" t="s">
        <v>64</v>
      </c>
      <c r="D34" s="67">
        <f t="shared" si="7"/>
        <v>0</v>
      </c>
      <c r="E34" s="82">
        <f t="shared" si="1"/>
        <v>0</v>
      </c>
      <c r="F34" s="72"/>
      <c r="G34" s="72"/>
      <c r="H34" s="72"/>
      <c r="I34" s="72"/>
      <c r="J34" s="72"/>
      <c r="K34" s="72"/>
      <c r="L34" s="72"/>
      <c r="M34" s="82">
        <f t="shared" si="2"/>
        <v>0</v>
      </c>
      <c r="N34" s="72"/>
      <c r="O34" s="72"/>
      <c r="P34" s="72"/>
      <c r="Q34" s="72"/>
      <c r="R34" s="72"/>
      <c r="S34" s="72"/>
      <c r="T34" s="72"/>
      <c r="U34" s="82">
        <f t="shared" si="3"/>
        <v>0</v>
      </c>
      <c r="V34" s="72"/>
      <c r="W34" s="73"/>
      <c r="X34" s="73"/>
      <c r="Y34" s="73"/>
      <c r="Z34" s="73"/>
      <c r="AA34" s="73"/>
      <c r="AB34" s="73"/>
      <c r="AC34" s="82">
        <f t="shared" si="4"/>
        <v>0</v>
      </c>
      <c r="AD34" s="73"/>
      <c r="AE34" s="73"/>
      <c r="AF34" s="73"/>
      <c r="AG34" s="73"/>
      <c r="AH34" s="73"/>
      <c r="AI34" s="73"/>
      <c r="AJ34" s="73"/>
      <c r="AK34" s="82">
        <f t="shared" si="8"/>
        <v>0</v>
      </c>
      <c r="AL34" s="73"/>
      <c r="AM34" s="73"/>
      <c r="AN34" s="73"/>
      <c r="AO34" s="73"/>
      <c r="AP34" s="73"/>
      <c r="AQ34" s="73"/>
      <c r="AR34" s="73"/>
    </row>
    <row r="35" spans="1:44" x14ac:dyDescent="0.3">
      <c r="A35" s="37"/>
      <c r="B35" s="37"/>
      <c r="C35" s="36" t="s">
        <v>65</v>
      </c>
      <c r="D35" s="67">
        <f t="shared" si="7"/>
        <v>0</v>
      </c>
      <c r="E35" s="82">
        <f t="shared" si="1"/>
        <v>0</v>
      </c>
      <c r="F35" s="72"/>
      <c r="G35" s="72"/>
      <c r="H35" s="72"/>
      <c r="I35" s="72"/>
      <c r="J35" s="72"/>
      <c r="K35" s="72"/>
      <c r="L35" s="72"/>
      <c r="M35" s="82">
        <f t="shared" si="2"/>
        <v>0</v>
      </c>
      <c r="N35" s="72"/>
      <c r="O35" s="72"/>
      <c r="P35" s="72"/>
      <c r="Q35" s="72"/>
      <c r="R35" s="72"/>
      <c r="S35" s="72"/>
      <c r="T35" s="72"/>
      <c r="U35" s="82">
        <f t="shared" si="3"/>
        <v>0</v>
      </c>
      <c r="V35" s="72"/>
      <c r="W35" s="73"/>
      <c r="X35" s="73"/>
      <c r="Y35" s="73"/>
      <c r="Z35" s="73"/>
      <c r="AA35" s="73"/>
      <c r="AB35" s="73"/>
      <c r="AC35" s="82">
        <f t="shared" si="4"/>
        <v>0</v>
      </c>
      <c r="AD35" s="73"/>
      <c r="AE35" s="73"/>
      <c r="AF35" s="73"/>
      <c r="AG35" s="73"/>
      <c r="AH35" s="73"/>
      <c r="AI35" s="73"/>
      <c r="AJ35" s="73"/>
      <c r="AK35" s="82">
        <f t="shared" si="8"/>
        <v>0</v>
      </c>
      <c r="AL35" s="73"/>
      <c r="AM35" s="73"/>
      <c r="AN35" s="73"/>
      <c r="AO35" s="73"/>
      <c r="AP35" s="73"/>
      <c r="AQ35" s="73"/>
      <c r="AR35" s="73"/>
    </row>
    <row r="36" spans="1:44" x14ac:dyDescent="0.3">
      <c r="A36" s="37"/>
      <c r="B36" s="37"/>
      <c r="C36" s="36" t="s">
        <v>66</v>
      </c>
      <c r="D36" s="67">
        <f t="shared" si="7"/>
        <v>0</v>
      </c>
      <c r="E36" s="82">
        <f t="shared" si="1"/>
        <v>0</v>
      </c>
      <c r="F36" s="72"/>
      <c r="G36" s="72"/>
      <c r="H36" s="72"/>
      <c r="I36" s="72"/>
      <c r="J36" s="72"/>
      <c r="K36" s="72"/>
      <c r="L36" s="72"/>
      <c r="M36" s="82">
        <f t="shared" si="2"/>
        <v>0</v>
      </c>
      <c r="N36" s="72"/>
      <c r="O36" s="72"/>
      <c r="P36" s="72"/>
      <c r="Q36" s="72"/>
      <c r="R36" s="72"/>
      <c r="S36" s="72"/>
      <c r="T36" s="72"/>
      <c r="U36" s="82">
        <f t="shared" si="3"/>
        <v>0</v>
      </c>
      <c r="V36" s="72"/>
      <c r="W36" s="73"/>
      <c r="X36" s="73"/>
      <c r="Y36" s="73"/>
      <c r="Z36" s="73"/>
      <c r="AA36" s="73"/>
      <c r="AB36" s="73"/>
      <c r="AC36" s="82">
        <f t="shared" si="4"/>
        <v>0</v>
      </c>
      <c r="AD36" s="73"/>
      <c r="AE36" s="73"/>
      <c r="AF36" s="73"/>
      <c r="AG36" s="73"/>
      <c r="AH36" s="73"/>
      <c r="AI36" s="73"/>
      <c r="AJ36" s="73"/>
      <c r="AK36" s="82">
        <f t="shared" si="8"/>
        <v>0</v>
      </c>
      <c r="AL36" s="73"/>
      <c r="AM36" s="73"/>
      <c r="AN36" s="73"/>
      <c r="AO36" s="73"/>
      <c r="AP36" s="73"/>
      <c r="AQ36" s="73"/>
      <c r="AR36" s="73"/>
    </row>
    <row r="37" spans="1:44" x14ac:dyDescent="0.3">
      <c r="A37" s="37"/>
      <c r="B37" s="37" t="s">
        <v>67</v>
      </c>
      <c r="C37" s="36" t="s">
        <v>68</v>
      </c>
      <c r="D37" s="67">
        <f t="shared" si="7"/>
        <v>0</v>
      </c>
      <c r="E37" s="82">
        <f t="shared" si="1"/>
        <v>0</v>
      </c>
      <c r="F37" s="72"/>
      <c r="G37" s="72"/>
      <c r="H37" s="72"/>
      <c r="I37" s="72"/>
      <c r="J37" s="72"/>
      <c r="K37" s="72"/>
      <c r="L37" s="72"/>
      <c r="M37" s="82">
        <f t="shared" si="2"/>
        <v>0</v>
      </c>
      <c r="N37" s="72"/>
      <c r="O37" s="72"/>
      <c r="P37" s="72"/>
      <c r="Q37" s="72"/>
      <c r="R37" s="72"/>
      <c r="S37" s="72"/>
      <c r="T37" s="72"/>
      <c r="U37" s="82">
        <f t="shared" si="3"/>
        <v>0</v>
      </c>
      <c r="V37" s="72"/>
      <c r="W37" s="73"/>
      <c r="X37" s="73"/>
      <c r="Y37" s="73"/>
      <c r="Z37" s="73"/>
      <c r="AA37" s="73"/>
      <c r="AB37" s="73"/>
      <c r="AC37" s="82">
        <f t="shared" si="4"/>
        <v>0</v>
      </c>
      <c r="AD37" s="73"/>
      <c r="AE37" s="73"/>
      <c r="AF37" s="73"/>
      <c r="AG37" s="73"/>
      <c r="AH37" s="73"/>
      <c r="AI37" s="73"/>
      <c r="AJ37" s="73"/>
      <c r="AK37" s="82">
        <f t="shared" si="8"/>
        <v>0</v>
      </c>
      <c r="AL37" s="73"/>
      <c r="AM37" s="73"/>
      <c r="AN37" s="73"/>
      <c r="AO37" s="73"/>
      <c r="AP37" s="73"/>
      <c r="AQ37" s="73"/>
      <c r="AR37" s="73"/>
    </row>
    <row r="38" spans="1:44" x14ac:dyDescent="0.3">
      <c r="A38" s="37"/>
      <c r="B38" s="37"/>
      <c r="C38" s="36" t="s">
        <v>69</v>
      </c>
      <c r="D38" s="67">
        <f t="shared" si="7"/>
        <v>0</v>
      </c>
      <c r="E38" s="82">
        <f t="shared" si="1"/>
        <v>0</v>
      </c>
      <c r="F38" s="72"/>
      <c r="G38" s="72"/>
      <c r="H38" s="72"/>
      <c r="I38" s="72"/>
      <c r="J38" s="72"/>
      <c r="K38" s="72"/>
      <c r="L38" s="72"/>
      <c r="M38" s="82">
        <f t="shared" si="2"/>
        <v>0</v>
      </c>
      <c r="N38" s="72"/>
      <c r="O38" s="72"/>
      <c r="P38" s="72"/>
      <c r="Q38" s="72"/>
      <c r="R38" s="72"/>
      <c r="S38" s="72"/>
      <c r="T38" s="72"/>
      <c r="U38" s="82">
        <f t="shared" si="3"/>
        <v>0</v>
      </c>
      <c r="V38" s="72"/>
      <c r="W38" s="73"/>
      <c r="X38" s="73"/>
      <c r="Y38" s="73"/>
      <c r="Z38" s="73"/>
      <c r="AA38" s="73"/>
      <c r="AB38" s="73"/>
      <c r="AC38" s="82">
        <f t="shared" si="4"/>
        <v>0</v>
      </c>
      <c r="AD38" s="73"/>
      <c r="AE38" s="73"/>
      <c r="AF38" s="73"/>
      <c r="AG38" s="73"/>
      <c r="AH38" s="73"/>
      <c r="AI38" s="73"/>
      <c r="AJ38" s="73"/>
      <c r="AK38" s="82">
        <f t="shared" si="8"/>
        <v>0</v>
      </c>
      <c r="AL38" s="73"/>
      <c r="AM38" s="73"/>
      <c r="AN38" s="73"/>
      <c r="AO38" s="73"/>
      <c r="AP38" s="73"/>
      <c r="AQ38" s="73"/>
      <c r="AR38" s="73"/>
    </row>
    <row r="39" spans="1:44" x14ac:dyDescent="0.3">
      <c r="A39" s="37"/>
      <c r="B39" s="37"/>
      <c r="C39" s="36" t="s">
        <v>70</v>
      </c>
      <c r="D39" s="67">
        <f t="shared" si="7"/>
        <v>0</v>
      </c>
      <c r="E39" s="82">
        <f t="shared" si="1"/>
        <v>0</v>
      </c>
      <c r="F39" s="72"/>
      <c r="G39" s="72"/>
      <c r="H39" s="72"/>
      <c r="I39" s="72"/>
      <c r="J39" s="72"/>
      <c r="K39" s="72"/>
      <c r="L39" s="72"/>
      <c r="M39" s="82">
        <f t="shared" si="2"/>
        <v>0</v>
      </c>
      <c r="N39" s="72"/>
      <c r="O39" s="72"/>
      <c r="P39" s="72"/>
      <c r="Q39" s="72"/>
      <c r="R39" s="72"/>
      <c r="S39" s="72"/>
      <c r="T39" s="72"/>
      <c r="U39" s="82">
        <f t="shared" si="3"/>
        <v>0</v>
      </c>
      <c r="V39" s="72"/>
      <c r="W39" s="73"/>
      <c r="X39" s="73"/>
      <c r="Y39" s="73"/>
      <c r="Z39" s="73"/>
      <c r="AA39" s="73"/>
      <c r="AB39" s="73"/>
      <c r="AC39" s="82">
        <f t="shared" si="4"/>
        <v>0</v>
      </c>
      <c r="AD39" s="73"/>
      <c r="AE39" s="73"/>
      <c r="AF39" s="73"/>
      <c r="AG39" s="73"/>
      <c r="AH39" s="73"/>
      <c r="AI39" s="73"/>
      <c r="AJ39" s="73"/>
      <c r="AK39" s="82">
        <f t="shared" si="8"/>
        <v>0</v>
      </c>
      <c r="AL39" s="73"/>
      <c r="AM39" s="73"/>
      <c r="AN39" s="73"/>
      <c r="AO39" s="73"/>
      <c r="AP39" s="73"/>
      <c r="AQ39" s="73"/>
      <c r="AR39" s="73"/>
    </row>
    <row r="40" spans="1:44" x14ac:dyDescent="0.3">
      <c r="A40" s="37"/>
      <c r="B40" s="37"/>
      <c r="C40" s="36" t="s">
        <v>71</v>
      </c>
      <c r="D40" s="67">
        <f t="shared" si="7"/>
        <v>0</v>
      </c>
      <c r="E40" s="82">
        <f t="shared" si="1"/>
        <v>0</v>
      </c>
      <c r="F40" s="72"/>
      <c r="G40" s="72"/>
      <c r="H40" s="72"/>
      <c r="I40" s="72"/>
      <c r="J40" s="72"/>
      <c r="K40" s="72"/>
      <c r="L40" s="72"/>
      <c r="M40" s="82">
        <f t="shared" si="2"/>
        <v>0</v>
      </c>
      <c r="N40" s="72"/>
      <c r="O40" s="72"/>
      <c r="P40" s="72"/>
      <c r="Q40" s="72"/>
      <c r="R40" s="72"/>
      <c r="S40" s="72"/>
      <c r="T40" s="72"/>
      <c r="U40" s="82">
        <f t="shared" si="3"/>
        <v>0</v>
      </c>
      <c r="V40" s="72"/>
      <c r="W40" s="73"/>
      <c r="X40" s="73"/>
      <c r="Y40" s="73"/>
      <c r="Z40" s="73"/>
      <c r="AA40" s="73"/>
      <c r="AB40" s="73"/>
      <c r="AC40" s="82">
        <f t="shared" si="4"/>
        <v>0</v>
      </c>
      <c r="AD40" s="73"/>
      <c r="AE40" s="73"/>
      <c r="AF40" s="73"/>
      <c r="AG40" s="73"/>
      <c r="AH40" s="73"/>
      <c r="AI40" s="73"/>
      <c r="AJ40" s="73"/>
      <c r="AK40" s="82">
        <f t="shared" si="8"/>
        <v>0</v>
      </c>
      <c r="AL40" s="73"/>
      <c r="AM40" s="73"/>
      <c r="AN40" s="73"/>
      <c r="AO40" s="73"/>
      <c r="AP40" s="73"/>
      <c r="AQ40" s="73"/>
      <c r="AR40" s="73"/>
    </row>
    <row r="41" spans="1:44" x14ac:dyDescent="0.3">
      <c r="A41" s="37"/>
      <c r="B41" s="37"/>
      <c r="C41" s="36" t="s">
        <v>72</v>
      </c>
      <c r="D41" s="67">
        <f t="shared" si="7"/>
        <v>0</v>
      </c>
      <c r="E41" s="82">
        <f t="shared" si="1"/>
        <v>0</v>
      </c>
      <c r="F41" s="72"/>
      <c r="G41" s="72"/>
      <c r="H41" s="72"/>
      <c r="I41" s="72"/>
      <c r="J41" s="72"/>
      <c r="K41" s="72"/>
      <c r="L41" s="72"/>
      <c r="M41" s="82">
        <f t="shared" si="2"/>
        <v>0</v>
      </c>
      <c r="N41" s="72"/>
      <c r="O41" s="72"/>
      <c r="P41" s="72"/>
      <c r="Q41" s="72"/>
      <c r="R41" s="72"/>
      <c r="S41" s="72"/>
      <c r="T41" s="72"/>
      <c r="U41" s="82">
        <f t="shared" si="3"/>
        <v>0</v>
      </c>
      <c r="V41" s="72"/>
      <c r="W41" s="73"/>
      <c r="X41" s="73"/>
      <c r="Y41" s="73"/>
      <c r="Z41" s="73"/>
      <c r="AA41" s="73"/>
      <c r="AB41" s="73"/>
      <c r="AC41" s="82">
        <f t="shared" si="4"/>
        <v>0</v>
      </c>
      <c r="AD41" s="73"/>
      <c r="AE41" s="73"/>
      <c r="AF41" s="73"/>
      <c r="AG41" s="73"/>
      <c r="AH41" s="73"/>
      <c r="AI41" s="73"/>
      <c r="AJ41" s="73"/>
      <c r="AK41" s="82">
        <f t="shared" si="8"/>
        <v>0</v>
      </c>
      <c r="AL41" s="73"/>
      <c r="AM41" s="73"/>
      <c r="AN41" s="73"/>
      <c r="AO41" s="73"/>
      <c r="AP41" s="73"/>
      <c r="AQ41" s="73"/>
      <c r="AR41" s="73"/>
    </row>
    <row r="42" spans="1:44" x14ac:dyDescent="0.3">
      <c r="A42" s="37"/>
      <c r="B42" s="37" t="s">
        <v>73</v>
      </c>
      <c r="C42" s="36" t="s">
        <v>74</v>
      </c>
      <c r="D42" s="67">
        <f t="shared" si="7"/>
        <v>0</v>
      </c>
      <c r="E42" s="82">
        <f t="shared" si="1"/>
        <v>0</v>
      </c>
      <c r="F42" s="72"/>
      <c r="G42" s="72"/>
      <c r="H42" s="72"/>
      <c r="I42" s="72"/>
      <c r="J42" s="72"/>
      <c r="K42" s="72"/>
      <c r="L42" s="72"/>
      <c r="M42" s="82">
        <f t="shared" si="2"/>
        <v>0</v>
      </c>
      <c r="N42" s="72"/>
      <c r="O42" s="72"/>
      <c r="P42" s="72"/>
      <c r="Q42" s="72"/>
      <c r="R42" s="72"/>
      <c r="S42" s="72"/>
      <c r="T42" s="72"/>
      <c r="U42" s="82">
        <f t="shared" si="3"/>
        <v>0</v>
      </c>
      <c r="V42" s="72"/>
      <c r="W42" s="73"/>
      <c r="X42" s="73"/>
      <c r="Y42" s="73"/>
      <c r="Z42" s="73"/>
      <c r="AA42" s="73"/>
      <c r="AB42" s="73"/>
      <c r="AC42" s="82">
        <f t="shared" si="4"/>
        <v>0</v>
      </c>
      <c r="AD42" s="73"/>
      <c r="AE42" s="73"/>
      <c r="AF42" s="73"/>
      <c r="AG42" s="73"/>
      <c r="AH42" s="73"/>
      <c r="AI42" s="73"/>
      <c r="AJ42" s="73"/>
      <c r="AK42" s="82">
        <f t="shared" si="8"/>
        <v>0</v>
      </c>
      <c r="AL42" s="73"/>
      <c r="AM42" s="73"/>
      <c r="AN42" s="73"/>
      <c r="AO42" s="73"/>
      <c r="AP42" s="73"/>
      <c r="AQ42" s="73"/>
      <c r="AR42" s="73"/>
    </row>
    <row r="43" spans="1:44" x14ac:dyDescent="0.3">
      <c r="A43" s="37"/>
      <c r="B43" s="37"/>
      <c r="C43" s="36" t="s">
        <v>75</v>
      </c>
      <c r="D43" s="67">
        <f t="shared" si="7"/>
        <v>0</v>
      </c>
      <c r="E43" s="82">
        <f t="shared" si="1"/>
        <v>0</v>
      </c>
      <c r="F43" s="72"/>
      <c r="G43" s="72"/>
      <c r="H43" s="72"/>
      <c r="I43" s="72"/>
      <c r="J43" s="72"/>
      <c r="K43" s="72"/>
      <c r="L43" s="72"/>
      <c r="M43" s="82">
        <f t="shared" si="2"/>
        <v>0</v>
      </c>
      <c r="N43" s="72"/>
      <c r="O43" s="72"/>
      <c r="P43" s="72"/>
      <c r="Q43" s="72"/>
      <c r="R43" s="72"/>
      <c r="S43" s="72"/>
      <c r="T43" s="72"/>
      <c r="U43" s="82">
        <f t="shared" si="3"/>
        <v>0</v>
      </c>
      <c r="V43" s="72"/>
      <c r="W43" s="73"/>
      <c r="X43" s="73"/>
      <c r="Y43" s="73"/>
      <c r="Z43" s="73"/>
      <c r="AA43" s="73"/>
      <c r="AB43" s="73"/>
      <c r="AC43" s="82">
        <f t="shared" si="4"/>
        <v>0</v>
      </c>
      <c r="AD43" s="73"/>
      <c r="AE43" s="73"/>
      <c r="AF43" s="73"/>
      <c r="AG43" s="73"/>
      <c r="AH43" s="73"/>
      <c r="AI43" s="73"/>
      <c r="AJ43" s="73"/>
      <c r="AK43" s="82">
        <f t="shared" si="8"/>
        <v>0</v>
      </c>
      <c r="AL43" s="73"/>
      <c r="AM43" s="73"/>
      <c r="AN43" s="73"/>
      <c r="AO43" s="73"/>
      <c r="AP43" s="73"/>
      <c r="AQ43" s="73"/>
      <c r="AR43" s="73"/>
    </row>
    <row r="44" spans="1:44" x14ac:dyDescent="0.3">
      <c r="A44" s="37"/>
      <c r="B44" s="37"/>
      <c r="C44" s="36" t="s">
        <v>76</v>
      </c>
      <c r="D44" s="67">
        <f t="shared" si="7"/>
        <v>0</v>
      </c>
      <c r="E44" s="82">
        <f t="shared" si="1"/>
        <v>0</v>
      </c>
      <c r="F44" s="72"/>
      <c r="G44" s="72"/>
      <c r="H44" s="72"/>
      <c r="I44" s="72"/>
      <c r="J44" s="72"/>
      <c r="K44" s="72"/>
      <c r="L44" s="72"/>
      <c r="M44" s="82">
        <f t="shared" si="2"/>
        <v>0</v>
      </c>
      <c r="N44" s="72"/>
      <c r="O44" s="72"/>
      <c r="P44" s="72"/>
      <c r="Q44" s="72"/>
      <c r="R44" s="72"/>
      <c r="S44" s="72"/>
      <c r="T44" s="72"/>
      <c r="U44" s="82">
        <f t="shared" si="3"/>
        <v>0</v>
      </c>
      <c r="V44" s="72"/>
      <c r="W44" s="73"/>
      <c r="X44" s="73"/>
      <c r="Y44" s="73"/>
      <c r="Z44" s="73"/>
      <c r="AA44" s="73"/>
      <c r="AB44" s="73"/>
      <c r="AC44" s="82">
        <f t="shared" si="4"/>
        <v>0</v>
      </c>
      <c r="AD44" s="73"/>
      <c r="AE44" s="73"/>
      <c r="AF44" s="73"/>
      <c r="AG44" s="73"/>
      <c r="AH44" s="73"/>
      <c r="AI44" s="73"/>
      <c r="AJ44" s="73"/>
      <c r="AK44" s="82">
        <f t="shared" si="8"/>
        <v>0</v>
      </c>
      <c r="AL44" s="73"/>
      <c r="AM44" s="73"/>
      <c r="AN44" s="73"/>
      <c r="AO44" s="73"/>
      <c r="AP44" s="73"/>
      <c r="AQ44" s="73"/>
      <c r="AR44" s="73"/>
    </row>
    <row r="45" spans="1:44" x14ac:dyDescent="0.3">
      <c r="A45" s="37"/>
      <c r="B45" s="37"/>
      <c r="C45" s="36" t="s">
        <v>77</v>
      </c>
      <c r="D45" s="67">
        <f t="shared" si="7"/>
        <v>0</v>
      </c>
      <c r="E45" s="82">
        <f t="shared" si="1"/>
        <v>0</v>
      </c>
      <c r="F45" s="72"/>
      <c r="G45" s="72"/>
      <c r="H45" s="72"/>
      <c r="I45" s="72"/>
      <c r="J45" s="72"/>
      <c r="K45" s="72"/>
      <c r="L45" s="72"/>
      <c r="M45" s="82">
        <f t="shared" si="2"/>
        <v>0</v>
      </c>
      <c r="N45" s="72"/>
      <c r="O45" s="72"/>
      <c r="P45" s="72"/>
      <c r="Q45" s="72"/>
      <c r="R45" s="72"/>
      <c r="S45" s="72"/>
      <c r="T45" s="72"/>
      <c r="U45" s="82">
        <f t="shared" si="3"/>
        <v>0</v>
      </c>
      <c r="V45" s="72"/>
      <c r="W45" s="73"/>
      <c r="X45" s="73"/>
      <c r="Y45" s="73"/>
      <c r="Z45" s="73"/>
      <c r="AA45" s="73"/>
      <c r="AB45" s="73"/>
      <c r="AC45" s="82">
        <f t="shared" si="4"/>
        <v>0</v>
      </c>
      <c r="AD45" s="73"/>
      <c r="AE45" s="73"/>
      <c r="AF45" s="73"/>
      <c r="AG45" s="73"/>
      <c r="AH45" s="73"/>
      <c r="AI45" s="73"/>
      <c r="AJ45" s="73"/>
      <c r="AK45" s="82">
        <f t="shared" si="8"/>
        <v>0</v>
      </c>
      <c r="AL45" s="73"/>
      <c r="AM45" s="73"/>
      <c r="AN45" s="73"/>
      <c r="AO45" s="73"/>
      <c r="AP45" s="73"/>
      <c r="AQ45" s="73"/>
      <c r="AR45" s="73"/>
    </row>
    <row r="46" spans="1:44" x14ac:dyDescent="0.3">
      <c r="A46" s="37"/>
      <c r="B46" s="37"/>
      <c r="C46" s="36" t="s">
        <v>78</v>
      </c>
      <c r="D46" s="67">
        <f t="shared" si="7"/>
        <v>0</v>
      </c>
      <c r="E46" s="82">
        <f t="shared" si="1"/>
        <v>0</v>
      </c>
      <c r="F46" s="72"/>
      <c r="G46" s="72"/>
      <c r="H46" s="72"/>
      <c r="I46" s="72"/>
      <c r="J46" s="72"/>
      <c r="K46" s="72"/>
      <c r="L46" s="72"/>
      <c r="M46" s="82">
        <f t="shared" si="2"/>
        <v>0</v>
      </c>
      <c r="N46" s="72"/>
      <c r="O46" s="72"/>
      <c r="P46" s="72"/>
      <c r="Q46" s="72"/>
      <c r="R46" s="72"/>
      <c r="S46" s="72"/>
      <c r="T46" s="72"/>
      <c r="U46" s="82">
        <f t="shared" si="3"/>
        <v>0</v>
      </c>
      <c r="V46" s="72"/>
      <c r="W46" s="73"/>
      <c r="X46" s="73"/>
      <c r="Y46" s="73"/>
      <c r="Z46" s="73"/>
      <c r="AA46" s="73"/>
      <c r="AB46" s="73"/>
      <c r="AC46" s="82">
        <f t="shared" si="4"/>
        <v>0</v>
      </c>
      <c r="AD46" s="73"/>
      <c r="AE46" s="73"/>
      <c r="AF46" s="73"/>
      <c r="AG46" s="73"/>
      <c r="AH46" s="73"/>
      <c r="AI46" s="73"/>
      <c r="AJ46" s="73"/>
      <c r="AK46" s="82">
        <f t="shared" si="8"/>
        <v>0</v>
      </c>
      <c r="AL46" s="73"/>
      <c r="AM46" s="73"/>
      <c r="AN46" s="73"/>
      <c r="AO46" s="73"/>
      <c r="AP46" s="73"/>
      <c r="AQ46" s="73"/>
      <c r="AR46" s="73"/>
    </row>
    <row r="47" spans="1:44" x14ac:dyDescent="0.3">
      <c r="A47" s="37"/>
      <c r="B47" s="37"/>
      <c r="C47" s="36" t="s">
        <v>79</v>
      </c>
      <c r="D47" s="67">
        <f t="shared" si="7"/>
        <v>0</v>
      </c>
      <c r="E47" s="82">
        <f t="shared" si="1"/>
        <v>0</v>
      </c>
      <c r="F47" s="72"/>
      <c r="G47" s="72"/>
      <c r="H47" s="72"/>
      <c r="I47" s="72"/>
      <c r="J47" s="72"/>
      <c r="K47" s="72"/>
      <c r="L47" s="72"/>
      <c r="M47" s="82">
        <f t="shared" si="2"/>
        <v>0</v>
      </c>
      <c r="N47" s="72"/>
      <c r="O47" s="72"/>
      <c r="P47" s="72"/>
      <c r="Q47" s="72"/>
      <c r="R47" s="72"/>
      <c r="S47" s="72"/>
      <c r="T47" s="72"/>
      <c r="U47" s="82">
        <f t="shared" si="3"/>
        <v>0</v>
      </c>
      <c r="V47" s="72"/>
      <c r="W47" s="73"/>
      <c r="X47" s="73"/>
      <c r="Y47" s="73"/>
      <c r="Z47" s="73"/>
      <c r="AA47" s="73"/>
      <c r="AB47" s="73"/>
      <c r="AC47" s="82">
        <f t="shared" si="4"/>
        <v>0</v>
      </c>
      <c r="AD47" s="73"/>
      <c r="AE47" s="73"/>
      <c r="AF47" s="73"/>
      <c r="AG47" s="73"/>
      <c r="AH47" s="73"/>
      <c r="AI47" s="73"/>
      <c r="AJ47" s="73"/>
      <c r="AK47" s="82">
        <f t="shared" si="8"/>
        <v>0</v>
      </c>
      <c r="AL47" s="73"/>
      <c r="AM47" s="73"/>
      <c r="AN47" s="73"/>
      <c r="AO47" s="73"/>
      <c r="AP47" s="73"/>
      <c r="AQ47" s="73"/>
      <c r="AR47" s="73"/>
    </row>
    <row r="48" spans="1:44" x14ac:dyDescent="0.3">
      <c r="A48" s="37"/>
      <c r="B48" s="37" t="s">
        <v>80</v>
      </c>
      <c r="C48" s="36" t="s">
        <v>81</v>
      </c>
      <c r="D48" s="67">
        <f t="shared" si="7"/>
        <v>0</v>
      </c>
      <c r="E48" s="82">
        <f t="shared" si="1"/>
        <v>0</v>
      </c>
      <c r="F48" s="72"/>
      <c r="G48" s="72"/>
      <c r="H48" s="72"/>
      <c r="I48" s="72"/>
      <c r="J48" s="72"/>
      <c r="K48" s="72"/>
      <c r="L48" s="72"/>
      <c r="M48" s="82">
        <f t="shared" si="2"/>
        <v>0</v>
      </c>
      <c r="N48" s="72"/>
      <c r="O48" s="72"/>
      <c r="P48" s="72"/>
      <c r="Q48" s="72"/>
      <c r="R48" s="72"/>
      <c r="S48" s="72"/>
      <c r="T48" s="72"/>
      <c r="U48" s="82">
        <f t="shared" si="3"/>
        <v>0</v>
      </c>
      <c r="V48" s="72"/>
      <c r="W48" s="73"/>
      <c r="X48" s="73"/>
      <c r="Y48" s="73"/>
      <c r="Z48" s="73"/>
      <c r="AA48" s="73"/>
      <c r="AB48" s="73"/>
      <c r="AC48" s="82">
        <f t="shared" si="4"/>
        <v>0</v>
      </c>
      <c r="AD48" s="73"/>
      <c r="AE48" s="73"/>
      <c r="AF48" s="73"/>
      <c r="AG48" s="73"/>
      <c r="AH48" s="73"/>
      <c r="AI48" s="73"/>
      <c r="AJ48" s="73"/>
      <c r="AK48" s="82">
        <f t="shared" si="8"/>
        <v>0</v>
      </c>
      <c r="AL48" s="73"/>
      <c r="AM48" s="73"/>
      <c r="AN48" s="73"/>
      <c r="AO48" s="73"/>
      <c r="AP48" s="73"/>
      <c r="AQ48" s="73"/>
      <c r="AR48" s="73"/>
    </row>
    <row r="49" spans="1:44" x14ac:dyDescent="0.3">
      <c r="A49" s="37"/>
      <c r="B49" s="37"/>
      <c r="C49" s="36" t="s">
        <v>82</v>
      </c>
      <c r="D49" s="67">
        <f t="shared" si="7"/>
        <v>0</v>
      </c>
      <c r="E49" s="82">
        <f t="shared" si="1"/>
        <v>0</v>
      </c>
      <c r="F49" s="72"/>
      <c r="G49" s="72"/>
      <c r="H49" s="72"/>
      <c r="I49" s="72"/>
      <c r="J49" s="72"/>
      <c r="K49" s="72"/>
      <c r="L49" s="72"/>
      <c r="M49" s="82">
        <f t="shared" si="2"/>
        <v>0</v>
      </c>
      <c r="N49" s="72"/>
      <c r="O49" s="72"/>
      <c r="P49" s="72"/>
      <c r="Q49" s="72"/>
      <c r="R49" s="72"/>
      <c r="S49" s="72"/>
      <c r="T49" s="72"/>
      <c r="U49" s="82">
        <f t="shared" si="3"/>
        <v>0</v>
      </c>
      <c r="V49" s="72"/>
      <c r="W49" s="73"/>
      <c r="X49" s="73"/>
      <c r="Y49" s="73"/>
      <c r="Z49" s="73"/>
      <c r="AA49" s="73"/>
      <c r="AB49" s="73"/>
      <c r="AC49" s="82">
        <f t="shared" si="4"/>
        <v>0</v>
      </c>
      <c r="AD49" s="73"/>
      <c r="AE49" s="73"/>
      <c r="AF49" s="73"/>
      <c r="AG49" s="73"/>
      <c r="AH49" s="73"/>
      <c r="AI49" s="73"/>
      <c r="AJ49" s="73"/>
      <c r="AK49" s="82">
        <f t="shared" si="8"/>
        <v>0</v>
      </c>
      <c r="AL49" s="73"/>
      <c r="AM49" s="73"/>
      <c r="AN49" s="73"/>
      <c r="AO49" s="73"/>
      <c r="AP49" s="73"/>
      <c r="AQ49" s="73"/>
      <c r="AR49" s="73"/>
    </row>
    <row r="50" spans="1:44" ht="16.5" customHeight="1" x14ac:dyDescent="0.3">
      <c r="A50" s="34" t="s">
        <v>12</v>
      </c>
      <c r="B50" s="34"/>
      <c r="C50" s="34"/>
      <c r="D50" s="67">
        <f t="shared" si="7"/>
        <v>0</v>
      </c>
      <c r="E50" s="71">
        <f t="shared" ref="E50:AR50" si="9">SUM(E26:E49)</f>
        <v>0</v>
      </c>
      <c r="F50" s="74">
        <f t="shared" si="9"/>
        <v>0</v>
      </c>
      <c r="G50" s="74">
        <f t="shared" si="9"/>
        <v>0</v>
      </c>
      <c r="H50" s="74">
        <f t="shared" si="9"/>
        <v>0</v>
      </c>
      <c r="I50" s="74">
        <f t="shared" si="9"/>
        <v>0</v>
      </c>
      <c r="J50" s="74">
        <f t="shared" si="9"/>
        <v>0</v>
      </c>
      <c r="K50" s="74">
        <f t="shared" si="9"/>
        <v>0</v>
      </c>
      <c r="L50" s="74">
        <f t="shared" si="9"/>
        <v>0</v>
      </c>
      <c r="M50" s="71">
        <f t="shared" si="9"/>
        <v>0</v>
      </c>
      <c r="N50" s="74">
        <f t="shared" si="9"/>
        <v>0</v>
      </c>
      <c r="O50" s="74">
        <f t="shared" si="9"/>
        <v>0</v>
      </c>
      <c r="P50" s="74">
        <f t="shared" si="9"/>
        <v>0</v>
      </c>
      <c r="Q50" s="74">
        <f t="shared" si="9"/>
        <v>0</v>
      </c>
      <c r="R50" s="74">
        <f t="shared" si="9"/>
        <v>0</v>
      </c>
      <c r="S50" s="74">
        <f t="shared" si="9"/>
        <v>0</v>
      </c>
      <c r="T50" s="74">
        <f t="shared" si="9"/>
        <v>0</v>
      </c>
      <c r="U50" s="71">
        <f t="shared" si="9"/>
        <v>0</v>
      </c>
      <c r="V50" s="74">
        <f t="shared" si="9"/>
        <v>0</v>
      </c>
      <c r="W50" s="74">
        <f t="shared" si="9"/>
        <v>0</v>
      </c>
      <c r="X50" s="74">
        <f t="shared" si="9"/>
        <v>0</v>
      </c>
      <c r="Y50" s="74">
        <f t="shared" si="9"/>
        <v>0</v>
      </c>
      <c r="Z50" s="74">
        <f t="shared" si="9"/>
        <v>0</v>
      </c>
      <c r="AA50" s="74">
        <f t="shared" si="9"/>
        <v>0</v>
      </c>
      <c r="AB50" s="74">
        <f t="shared" si="9"/>
        <v>0</v>
      </c>
      <c r="AC50" s="71">
        <f t="shared" si="9"/>
        <v>0</v>
      </c>
      <c r="AD50" s="74">
        <f t="shared" si="9"/>
        <v>0</v>
      </c>
      <c r="AE50" s="74">
        <f t="shared" si="9"/>
        <v>0</v>
      </c>
      <c r="AF50" s="74">
        <f t="shared" si="9"/>
        <v>0</v>
      </c>
      <c r="AG50" s="74">
        <f t="shared" si="9"/>
        <v>0</v>
      </c>
      <c r="AH50" s="74">
        <f t="shared" si="9"/>
        <v>0</v>
      </c>
      <c r="AI50" s="74">
        <f t="shared" si="9"/>
        <v>0</v>
      </c>
      <c r="AJ50" s="74">
        <f t="shared" si="9"/>
        <v>0</v>
      </c>
      <c r="AK50" s="71">
        <f t="shared" si="9"/>
        <v>0</v>
      </c>
      <c r="AL50" s="74">
        <f t="shared" si="9"/>
        <v>0</v>
      </c>
      <c r="AM50" s="74">
        <f t="shared" si="9"/>
        <v>0</v>
      </c>
      <c r="AN50" s="74">
        <f t="shared" si="9"/>
        <v>0</v>
      </c>
      <c r="AO50" s="74">
        <f t="shared" si="9"/>
        <v>0</v>
      </c>
      <c r="AP50" s="74">
        <f t="shared" si="9"/>
        <v>0</v>
      </c>
      <c r="AQ50" s="74">
        <f t="shared" si="9"/>
        <v>0</v>
      </c>
      <c r="AR50" s="74">
        <f t="shared" si="9"/>
        <v>0</v>
      </c>
    </row>
    <row r="51" spans="1:44" ht="16.5" customHeight="1" x14ac:dyDescent="0.3">
      <c r="A51" s="75" t="s">
        <v>83</v>
      </c>
      <c r="B51" s="75"/>
      <c r="C51" s="75"/>
      <c r="D51" s="76"/>
      <c r="E51" s="84"/>
      <c r="F51" s="84"/>
      <c r="G51" s="77"/>
      <c r="H51" s="77"/>
      <c r="I51" s="77"/>
      <c r="J51" s="77"/>
      <c r="K51" s="77"/>
      <c r="L51" s="77"/>
      <c r="M51" s="84"/>
      <c r="N51" s="77"/>
      <c r="O51" s="77"/>
      <c r="P51" s="77"/>
      <c r="Q51" s="77"/>
      <c r="R51" s="77"/>
      <c r="S51" s="77"/>
      <c r="T51" s="77"/>
      <c r="U51" s="84"/>
      <c r="V51" s="77"/>
      <c r="W51" s="77"/>
      <c r="X51" s="77"/>
      <c r="Y51" s="77"/>
      <c r="Z51" s="77"/>
      <c r="AA51" s="77"/>
      <c r="AB51" s="77"/>
      <c r="AC51" s="84"/>
      <c r="AD51" s="77"/>
      <c r="AE51" s="77"/>
      <c r="AF51" s="77"/>
      <c r="AG51" s="77"/>
      <c r="AH51" s="77"/>
      <c r="AI51" s="77"/>
      <c r="AJ51" s="77"/>
      <c r="AK51" s="84"/>
      <c r="AL51" s="77"/>
      <c r="AM51" s="77"/>
      <c r="AN51" s="77"/>
      <c r="AO51" s="77"/>
      <c r="AP51" s="77"/>
      <c r="AQ51" s="77"/>
      <c r="AR51" s="77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zoomScaleNormal="100" workbookViewId="0">
      <pane xSplit="4" topLeftCell="E1" activePane="topRight" state="frozen"/>
      <selection pane="topRight" activeCell="A5" sqref="A5:A24"/>
    </sheetView>
  </sheetViews>
  <sheetFormatPr defaultRowHeight="16.5" x14ac:dyDescent="0.3"/>
  <cols>
    <col min="1" max="1" width="20.25" style="30" bestFit="1" customWidth="1"/>
    <col min="2" max="2" width="7.375" style="30" customWidth="1"/>
    <col min="3" max="3" width="20.25" style="30" bestFit="1" customWidth="1"/>
    <col min="4" max="4" width="10.375" style="78" customWidth="1"/>
    <col min="5" max="5" width="10.25" style="30" bestFit="1" customWidth="1"/>
    <col min="6" max="12" width="9.125" style="30" customWidth="1"/>
    <col min="13" max="13" width="10.25" style="30" bestFit="1" customWidth="1"/>
    <col min="14" max="20" width="9.125" style="30" customWidth="1"/>
    <col min="21" max="21" width="10.25" style="30" bestFit="1" customWidth="1"/>
    <col min="22" max="28" width="9.125" style="30" customWidth="1"/>
    <col min="29" max="29" width="10.25" style="30" bestFit="1" customWidth="1"/>
    <col min="30" max="36" width="9.125" style="30" customWidth="1"/>
    <col min="37" max="37" width="8.75" style="30" bestFit="1" customWidth="1"/>
    <col min="38" max="40" width="9" style="30" bestFit="1" customWidth="1"/>
    <col min="41" max="44" width="8.75" style="30" bestFit="1" customWidth="1"/>
    <col min="45" max="16384" width="9" style="30"/>
  </cols>
  <sheetData>
    <row r="1" spans="1:44" ht="34.5" customHeight="1" x14ac:dyDescent="0.3">
      <c r="A1" s="60" t="s">
        <v>158</v>
      </c>
      <c r="B1" s="60"/>
      <c r="C1" s="60"/>
      <c r="D1" s="60"/>
      <c r="I1" s="61"/>
      <c r="J1" s="61"/>
      <c r="K1" s="61"/>
      <c r="L1" s="61"/>
      <c r="M1" s="61"/>
      <c r="N1" s="61"/>
      <c r="O1" s="61"/>
    </row>
    <row r="2" spans="1:44" ht="14.25" customHeight="1" x14ac:dyDescent="0.3">
      <c r="A2" s="32"/>
      <c r="B2" s="33"/>
      <c r="C2" s="33"/>
      <c r="D2" s="62"/>
      <c r="F2" s="33"/>
      <c r="G2" s="33"/>
      <c r="H2" s="33"/>
      <c r="I2" s="63"/>
      <c r="J2" s="63"/>
      <c r="K2" s="63"/>
      <c r="L2" s="63"/>
      <c r="M2" s="63"/>
      <c r="N2" s="63"/>
      <c r="O2" s="63"/>
      <c r="P2" s="33"/>
      <c r="Q2" s="33"/>
      <c r="R2" s="33"/>
      <c r="S2" s="33"/>
      <c r="T2" s="33"/>
      <c r="V2" s="33"/>
    </row>
    <row r="3" spans="1:44" ht="16.5" customHeight="1" x14ac:dyDescent="0.3">
      <c r="A3" s="34" t="s">
        <v>22</v>
      </c>
      <c r="B3" s="34"/>
      <c r="C3" s="34"/>
      <c r="D3" s="64" t="s">
        <v>14</v>
      </c>
      <c r="E3" s="80" t="s">
        <v>100</v>
      </c>
      <c r="F3" s="35">
        <v>1</v>
      </c>
      <c r="G3" s="35">
        <v>2</v>
      </c>
      <c r="H3" s="35">
        <v>3</v>
      </c>
      <c r="I3" s="35">
        <v>4</v>
      </c>
      <c r="J3" s="35">
        <v>5</v>
      </c>
      <c r="K3" s="35">
        <v>6</v>
      </c>
      <c r="L3" s="35">
        <v>7</v>
      </c>
      <c r="M3" s="80"/>
      <c r="N3" s="35">
        <v>8</v>
      </c>
      <c r="O3" s="35">
        <v>9</v>
      </c>
      <c r="P3" s="35">
        <v>10</v>
      </c>
      <c r="Q3" s="35">
        <v>11</v>
      </c>
      <c r="R3" s="35">
        <v>12</v>
      </c>
      <c r="S3" s="35">
        <v>13</v>
      </c>
      <c r="T3" s="35">
        <v>14</v>
      </c>
      <c r="U3" s="80"/>
      <c r="V3" s="35">
        <v>15</v>
      </c>
      <c r="W3" s="35">
        <v>16</v>
      </c>
      <c r="X3" s="35">
        <v>17</v>
      </c>
      <c r="Y3" s="35">
        <v>18</v>
      </c>
      <c r="Z3" s="35">
        <v>19</v>
      </c>
      <c r="AA3" s="35">
        <v>20</v>
      </c>
      <c r="AB3" s="35">
        <v>21</v>
      </c>
      <c r="AC3" s="80"/>
      <c r="AD3" s="35">
        <v>22</v>
      </c>
      <c r="AE3" s="35">
        <v>23</v>
      </c>
      <c r="AF3" s="35">
        <v>24</v>
      </c>
      <c r="AG3" s="35">
        <v>25</v>
      </c>
      <c r="AH3" s="35">
        <v>26</v>
      </c>
      <c r="AI3" s="35">
        <v>27</v>
      </c>
      <c r="AJ3" s="35">
        <v>28</v>
      </c>
      <c r="AK3" s="80"/>
      <c r="AL3" s="35">
        <v>29</v>
      </c>
      <c r="AM3" s="35">
        <v>30</v>
      </c>
      <c r="AN3" s="35">
        <v>31</v>
      </c>
      <c r="AO3" s="35"/>
      <c r="AP3" s="35"/>
      <c r="AQ3" s="35"/>
      <c r="AR3" s="35"/>
    </row>
    <row r="4" spans="1:44" ht="16.5" customHeight="1" x14ac:dyDescent="0.3">
      <c r="A4" s="34" t="s">
        <v>35</v>
      </c>
      <c r="B4" s="34"/>
      <c r="C4" s="34"/>
      <c r="D4" s="64"/>
      <c r="E4" s="80"/>
      <c r="F4" s="36" t="s">
        <v>143</v>
      </c>
      <c r="G4" s="36" t="s">
        <v>149</v>
      </c>
      <c r="H4" s="36" t="s">
        <v>145</v>
      </c>
      <c r="I4" s="36" t="s">
        <v>146</v>
      </c>
      <c r="J4" s="36" t="s">
        <v>148</v>
      </c>
      <c r="K4" s="36" t="s">
        <v>141</v>
      </c>
      <c r="L4" s="36" t="s">
        <v>129</v>
      </c>
      <c r="M4" s="80"/>
      <c r="N4" s="36" t="s">
        <v>143</v>
      </c>
      <c r="O4" s="36" t="s">
        <v>149</v>
      </c>
      <c r="P4" s="36" t="s">
        <v>145</v>
      </c>
      <c r="Q4" s="36" t="s">
        <v>146</v>
      </c>
      <c r="R4" s="36" t="s">
        <v>148</v>
      </c>
      <c r="S4" s="36" t="s">
        <v>141</v>
      </c>
      <c r="T4" s="36" t="s">
        <v>142</v>
      </c>
      <c r="U4" s="80"/>
      <c r="V4" s="36" t="s">
        <v>143</v>
      </c>
      <c r="W4" s="36" t="s">
        <v>149</v>
      </c>
      <c r="X4" s="36" t="s">
        <v>145</v>
      </c>
      <c r="Y4" s="36" t="s">
        <v>146</v>
      </c>
      <c r="Z4" s="36" t="s">
        <v>148</v>
      </c>
      <c r="AA4" s="36" t="s">
        <v>122</v>
      </c>
      <c r="AB4" s="36" t="s">
        <v>142</v>
      </c>
      <c r="AC4" s="80"/>
      <c r="AD4" s="36" t="s">
        <v>143</v>
      </c>
      <c r="AE4" s="36" t="s">
        <v>144</v>
      </c>
      <c r="AF4" s="36" t="s">
        <v>131</v>
      </c>
      <c r="AG4" s="36" t="s">
        <v>146</v>
      </c>
      <c r="AH4" s="36" t="s">
        <v>147</v>
      </c>
      <c r="AI4" s="36" t="s">
        <v>141</v>
      </c>
      <c r="AJ4" s="36" t="s">
        <v>129</v>
      </c>
      <c r="AK4" s="80"/>
      <c r="AL4" s="36" t="s">
        <v>150</v>
      </c>
      <c r="AM4" s="36" t="s">
        <v>144</v>
      </c>
      <c r="AN4" s="36" t="s">
        <v>145</v>
      </c>
      <c r="AO4" s="36"/>
      <c r="AP4" s="36"/>
      <c r="AQ4" s="36"/>
      <c r="AR4" s="36"/>
    </row>
    <row r="5" spans="1:44" ht="16.5" customHeight="1" x14ac:dyDescent="0.3">
      <c r="A5" s="37" t="s">
        <v>30</v>
      </c>
      <c r="B5" s="37" t="s">
        <v>27</v>
      </c>
      <c r="C5" s="37"/>
      <c r="D5" s="65"/>
      <c r="E5" s="81"/>
      <c r="F5" s="66" t="s">
        <v>151</v>
      </c>
      <c r="G5" s="66" t="s">
        <v>152</v>
      </c>
      <c r="H5" s="66" t="s">
        <v>151</v>
      </c>
      <c r="I5" s="39" t="s">
        <v>134</v>
      </c>
      <c r="J5" s="39" t="s">
        <v>151</v>
      </c>
      <c r="K5" s="36" t="s">
        <v>159</v>
      </c>
      <c r="L5" s="66" t="s">
        <v>134</v>
      </c>
      <c r="M5" s="81"/>
      <c r="N5" s="66" t="s">
        <v>134</v>
      </c>
      <c r="O5" s="36" t="s">
        <v>151</v>
      </c>
      <c r="P5" s="36" t="s">
        <v>160</v>
      </c>
      <c r="Q5" s="36" t="s">
        <v>151</v>
      </c>
      <c r="R5" s="36" t="s">
        <v>134</v>
      </c>
      <c r="S5" s="36" t="s">
        <v>134</v>
      </c>
      <c r="T5" s="36" t="s">
        <v>161</v>
      </c>
      <c r="U5" s="81"/>
      <c r="V5" s="36" t="s">
        <v>152</v>
      </c>
      <c r="W5" s="36" t="s">
        <v>151</v>
      </c>
      <c r="X5" s="66" t="s">
        <v>162</v>
      </c>
      <c r="Y5" s="66" t="s">
        <v>163</v>
      </c>
      <c r="Z5" s="66" t="s">
        <v>134</v>
      </c>
      <c r="AA5" s="66" t="s">
        <v>134</v>
      </c>
      <c r="AB5" s="66" t="s">
        <v>134</v>
      </c>
      <c r="AC5" s="81"/>
      <c r="AD5" s="66" t="s">
        <v>151</v>
      </c>
      <c r="AE5" s="66" t="s">
        <v>134</v>
      </c>
      <c r="AF5" s="66" t="s">
        <v>162</v>
      </c>
      <c r="AG5" s="66" t="s">
        <v>134</v>
      </c>
      <c r="AH5" s="66" t="s">
        <v>134</v>
      </c>
      <c r="AI5" s="66" t="s">
        <v>164</v>
      </c>
      <c r="AJ5" s="66" t="s">
        <v>162</v>
      </c>
      <c r="AK5" s="81"/>
      <c r="AL5" s="66" t="s">
        <v>151</v>
      </c>
      <c r="AM5" s="66" t="s">
        <v>165</v>
      </c>
      <c r="AN5" s="66" t="s">
        <v>134</v>
      </c>
      <c r="AO5" s="66"/>
      <c r="AP5" s="66"/>
      <c r="AQ5" s="66"/>
      <c r="AR5" s="66"/>
    </row>
    <row r="6" spans="1:44" ht="16.5" customHeight="1" x14ac:dyDescent="0.3">
      <c r="A6" s="37"/>
      <c r="B6" s="37" t="s">
        <v>34</v>
      </c>
      <c r="C6" s="37"/>
      <c r="D6" s="67">
        <f t="shared" ref="D6:D24" si="0">SUM(E6,M6,U6,AC6,AK6)</f>
        <v>13860</v>
      </c>
      <c r="E6" s="85">
        <f>SUM(F6:L6)</f>
        <v>3330</v>
      </c>
      <c r="F6" s="68">
        <v>570</v>
      </c>
      <c r="G6" s="68">
        <v>360</v>
      </c>
      <c r="H6" s="68">
        <v>150</v>
      </c>
      <c r="I6" s="94">
        <v>550</v>
      </c>
      <c r="J6" s="94">
        <v>700</v>
      </c>
      <c r="K6" s="95">
        <v>750</v>
      </c>
      <c r="L6" s="68">
        <v>250</v>
      </c>
      <c r="M6" s="85">
        <f>SUM(N6:T6)</f>
        <v>3610</v>
      </c>
      <c r="N6" s="68">
        <v>560</v>
      </c>
      <c r="O6" s="98">
        <v>900</v>
      </c>
      <c r="P6" s="98">
        <v>310</v>
      </c>
      <c r="Q6" s="98">
        <v>300</v>
      </c>
      <c r="R6" s="98">
        <v>540</v>
      </c>
      <c r="S6" s="94">
        <v>320</v>
      </c>
      <c r="T6" s="94">
        <v>680</v>
      </c>
      <c r="U6" s="82">
        <f>SUM(V6:AB6)</f>
        <v>3050</v>
      </c>
      <c r="V6" s="94">
        <v>350</v>
      </c>
      <c r="W6" s="94">
        <v>650</v>
      </c>
      <c r="X6" s="99">
        <v>440</v>
      </c>
      <c r="Y6" s="99">
        <v>380</v>
      </c>
      <c r="Z6" s="99">
        <v>320</v>
      </c>
      <c r="AA6" s="99">
        <v>430</v>
      </c>
      <c r="AB6" s="99">
        <v>480</v>
      </c>
      <c r="AC6" s="82">
        <f>SUM(AD6:AJ6)</f>
        <v>2910</v>
      </c>
      <c r="AD6" s="99">
        <v>480</v>
      </c>
      <c r="AE6" s="99">
        <v>300</v>
      </c>
      <c r="AF6" s="99">
        <v>360</v>
      </c>
      <c r="AG6" s="99">
        <v>450</v>
      </c>
      <c r="AH6" s="99">
        <v>750</v>
      </c>
      <c r="AI6" s="99">
        <v>250</v>
      </c>
      <c r="AJ6" s="99">
        <v>320</v>
      </c>
      <c r="AK6" s="82">
        <f>SUM(AL6:AN6)</f>
        <v>960</v>
      </c>
      <c r="AL6" s="99">
        <v>420</v>
      </c>
      <c r="AM6" s="68">
        <v>290</v>
      </c>
      <c r="AN6" s="68">
        <v>250</v>
      </c>
      <c r="AO6" s="68"/>
      <c r="AP6" s="68"/>
      <c r="AQ6" s="68"/>
      <c r="AR6" s="68"/>
    </row>
    <row r="7" spans="1:44" ht="16.5" customHeight="1" x14ac:dyDescent="0.3">
      <c r="A7" s="37"/>
      <c r="B7" s="69" t="s">
        <v>21</v>
      </c>
      <c r="C7" s="69"/>
      <c r="D7" s="67">
        <f t="shared" si="0"/>
        <v>47440</v>
      </c>
      <c r="E7" s="85">
        <f t="shared" ref="E7:E49" si="1">SUM(F7:L7)</f>
        <v>11720</v>
      </c>
      <c r="F7" s="68">
        <v>1110</v>
      </c>
      <c r="G7" s="68">
        <v>580</v>
      </c>
      <c r="H7" s="68">
        <v>1860</v>
      </c>
      <c r="I7" s="94">
        <v>1740</v>
      </c>
      <c r="J7" s="94">
        <v>1440</v>
      </c>
      <c r="K7" s="95">
        <v>2650</v>
      </c>
      <c r="L7" s="68">
        <v>2340</v>
      </c>
      <c r="M7" s="85">
        <f t="shared" ref="M7:M49" si="2">SUM(N7:T7)</f>
        <v>12560</v>
      </c>
      <c r="N7" s="68">
        <v>1620</v>
      </c>
      <c r="O7" s="98">
        <v>1280</v>
      </c>
      <c r="P7" s="98">
        <v>370</v>
      </c>
      <c r="Q7" s="98">
        <v>3210</v>
      </c>
      <c r="R7" s="98">
        <v>2050</v>
      </c>
      <c r="S7" s="94">
        <v>1480</v>
      </c>
      <c r="T7" s="94">
        <v>2550</v>
      </c>
      <c r="U7" s="82">
        <f t="shared" ref="U7:U49" si="3">SUM(V7:AB7)</f>
        <v>9610</v>
      </c>
      <c r="V7" s="94">
        <v>1790</v>
      </c>
      <c r="W7" s="94">
        <v>1320</v>
      </c>
      <c r="X7" s="99">
        <v>1160</v>
      </c>
      <c r="Y7" s="99">
        <v>1020</v>
      </c>
      <c r="Z7" s="99">
        <v>2080</v>
      </c>
      <c r="AA7" s="99">
        <v>920</v>
      </c>
      <c r="AB7" s="99">
        <v>1320</v>
      </c>
      <c r="AC7" s="82">
        <f t="shared" ref="AC7:AC49" si="4">SUM(AD7:AJ7)</f>
        <v>11140</v>
      </c>
      <c r="AD7" s="99">
        <v>1060</v>
      </c>
      <c r="AE7" s="99">
        <v>2580</v>
      </c>
      <c r="AF7" s="99">
        <v>980</v>
      </c>
      <c r="AG7" s="99">
        <v>960</v>
      </c>
      <c r="AH7" s="99">
        <v>2480</v>
      </c>
      <c r="AI7" s="99">
        <v>1990</v>
      </c>
      <c r="AJ7" s="99">
        <v>1090</v>
      </c>
      <c r="AK7" s="82">
        <f t="shared" ref="AK7:AK25" si="5">SUM(AL7:AN7)</f>
        <v>2410</v>
      </c>
      <c r="AL7" s="99">
        <v>940</v>
      </c>
      <c r="AM7" s="68">
        <v>320</v>
      </c>
      <c r="AN7" s="68">
        <v>1150</v>
      </c>
      <c r="AO7" s="68"/>
      <c r="AP7" s="68"/>
      <c r="AQ7" s="68"/>
      <c r="AR7" s="68"/>
    </row>
    <row r="8" spans="1:44" ht="16.5" customHeight="1" x14ac:dyDescent="0.3">
      <c r="A8" s="37"/>
      <c r="B8" s="69" t="s">
        <v>36</v>
      </c>
      <c r="C8" s="69"/>
      <c r="D8" s="67">
        <f t="shared" si="0"/>
        <v>34360</v>
      </c>
      <c r="E8" s="85">
        <f t="shared" si="1"/>
        <v>8390</v>
      </c>
      <c r="F8" s="70">
        <v>1060</v>
      </c>
      <c r="G8" s="68">
        <v>830</v>
      </c>
      <c r="H8" s="68">
        <v>1750</v>
      </c>
      <c r="I8" s="94">
        <v>760</v>
      </c>
      <c r="J8" s="94">
        <v>1060</v>
      </c>
      <c r="K8" s="95">
        <v>930</v>
      </c>
      <c r="L8" s="70">
        <v>2000</v>
      </c>
      <c r="M8" s="85">
        <f t="shared" si="2"/>
        <v>7260</v>
      </c>
      <c r="N8" s="68">
        <v>980</v>
      </c>
      <c r="O8" s="98">
        <v>1930</v>
      </c>
      <c r="P8" s="98">
        <v>890</v>
      </c>
      <c r="Q8" s="98">
        <v>2020</v>
      </c>
      <c r="R8" s="98">
        <v>750</v>
      </c>
      <c r="S8" s="94">
        <v>0</v>
      </c>
      <c r="T8" s="94">
        <v>690</v>
      </c>
      <c r="U8" s="82">
        <f t="shared" si="3"/>
        <v>8220</v>
      </c>
      <c r="V8" s="94">
        <v>2010</v>
      </c>
      <c r="W8" s="94">
        <v>1060</v>
      </c>
      <c r="X8" s="99">
        <v>790</v>
      </c>
      <c r="Y8" s="99">
        <v>690</v>
      </c>
      <c r="Z8" s="99">
        <v>1820</v>
      </c>
      <c r="AA8" s="99">
        <v>1060</v>
      </c>
      <c r="AB8" s="99">
        <v>790</v>
      </c>
      <c r="AC8" s="82">
        <f t="shared" si="4"/>
        <v>8180</v>
      </c>
      <c r="AD8" s="99">
        <v>970</v>
      </c>
      <c r="AE8" s="99">
        <v>1950</v>
      </c>
      <c r="AF8" s="99">
        <v>790</v>
      </c>
      <c r="AG8" s="99">
        <v>790</v>
      </c>
      <c r="AH8" s="99">
        <v>790</v>
      </c>
      <c r="AI8" s="99">
        <v>1800</v>
      </c>
      <c r="AJ8" s="99">
        <v>1090</v>
      </c>
      <c r="AK8" s="82">
        <f t="shared" si="5"/>
        <v>2310</v>
      </c>
      <c r="AL8" s="99">
        <v>790</v>
      </c>
      <c r="AM8" s="70">
        <v>550</v>
      </c>
      <c r="AN8" s="70">
        <v>970</v>
      </c>
      <c r="AO8" s="70"/>
      <c r="AP8" s="70"/>
      <c r="AQ8" s="70"/>
      <c r="AR8" s="70"/>
    </row>
    <row r="9" spans="1:44" ht="16.5" customHeight="1" x14ac:dyDescent="0.3">
      <c r="A9" s="37"/>
      <c r="B9" s="69" t="s">
        <v>28</v>
      </c>
      <c r="C9" s="69"/>
      <c r="D9" s="67">
        <f t="shared" si="0"/>
        <v>11185</v>
      </c>
      <c r="E9" s="85">
        <f t="shared" si="1"/>
        <v>3260</v>
      </c>
      <c r="F9" s="70">
        <v>310</v>
      </c>
      <c r="G9" s="70">
        <v>350</v>
      </c>
      <c r="H9" s="70">
        <v>430</v>
      </c>
      <c r="I9" s="94">
        <v>930</v>
      </c>
      <c r="J9" s="94">
        <v>330</v>
      </c>
      <c r="K9" s="96">
        <v>350</v>
      </c>
      <c r="L9" s="70">
        <v>560</v>
      </c>
      <c r="M9" s="85">
        <f t="shared" si="2"/>
        <v>3200</v>
      </c>
      <c r="N9" s="70">
        <v>1010</v>
      </c>
      <c r="O9" s="98">
        <v>0</v>
      </c>
      <c r="P9" s="98">
        <v>300</v>
      </c>
      <c r="Q9" s="98">
        <v>570</v>
      </c>
      <c r="R9" s="98">
        <v>910</v>
      </c>
      <c r="S9" s="94">
        <v>190</v>
      </c>
      <c r="T9" s="94">
        <v>220</v>
      </c>
      <c r="U9" s="82">
        <f t="shared" si="3"/>
        <v>1860</v>
      </c>
      <c r="V9" s="94">
        <v>270</v>
      </c>
      <c r="W9" s="94">
        <v>410</v>
      </c>
      <c r="X9" s="99">
        <v>50</v>
      </c>
      <c r="Y9" s="99">
        <v>280</v>
      </c>
      <c r="Z9" s="99">
        <v>280</v>
      </c>
      <c r="AA9" s="99">
        <v>380</v>
      </c>
      <c r="AB9" s="99">
        <v>190</v>
      </c>
      <c r="AC9" s="82">
        <f t="shared" si="4"/>
        <v>2145</v>
      </c>
      <c r="AD9" s="99">
        <v>400</v>
      </c>
      <c r="AE9" s="99">
        <v>270</v>
      </c>
      <c r="AF9" s="99">
        <v>340</v>
      </c>
      <c r="AG9" s="99">
        <v>280</v>
      </c>
      <c r="AH9" s="99">
        <v>215</v>
      </c>
      <c r="AI9" s="99">
        <v>300</v>
      </c>
      <c r="AJ9" s="99">
        <v>340</v>
      </c>
      <c r="AK9" s="82">
        <f t="shared" si="5"/>
        <v>720</v>
      </c>
      <c r="AL9" s="99">
        <v>280</v>
      </c>
      <c r="AM9" s="70">
        <v>210</v>
      </c>
      <c r="AN9" s="70">
        <v>230</v>
      </c>
      <c r="AO9" s="70"/>
      <c r="AP9" s="70"/>
      <c r="AQ9" s="70"/>
      <c r="AR9" s="70"/>
    </row>
    <row r="10" spans="1:44" ht="16.5" customHeight="1" x14ac:dyDescent="0.3">
      <c r="A10" s="37"/>
      <c r="B10" s="69" t="s">
        <v>18</v>
      </c>
      <c r="C10" s="69"/>
      <c r="D10" s="67">
        <f t="shared" si="0"/>
        <v>370</v>
      </c>
      <c r="E10" s="85">
        <f t="shared" si="1"/>
        <v>0</v>
      </c>
      <c r="F10" s="70">
        <v>0</v>
      </c>
      <c r="G10" s="70">
        <v>0</v>
      </c>
      <c r="H10" s="70">
        <v>0</v>
      </c>
      <c r="I10" s="94">
        <v>0</v>
      </c>
      <c r="J10" s="94">
        <v>0</v>
      </c>
      <c r="K10" s="96">
        <v>0</v>
      </c>
      <c r="L10" s="70">
        <v>0</v>
      </c>
      <c r="M10" s="85">
        <f t="shared" si="2"/>
        <v>160</v>
      </c>
      <c r="N10" s="70">
        <v>0</v>
      </c>
      <c r="O10" s="98">
        <v>0</v>
      </c>
      <c r="P10" s="98">
        <v>0</v>
      </c>
      <c r="Q10" s="98">
        <v>140</v>
      </c>
      <c r="R10" s="98">
        <v>20</v>
      </c>
      <c r="S10" s="94">
        <v>0</v>
      </c>
      <c r="T10" s="94">
        <v>0</v>
      </c>
      <c r="U10" s="82">
        <f t="shared" si="3"/>
        <v>130</v>
      </c>
      <c r="V10" s="94">
        <v>0</v>
      </c>
      <c r="W10" s="94">
        <v>0</v>
      </c>
      <c r="X10" s="99">
        <v>0</v>
      </c>
      <c r="Y10" s="99">
        <v>0</v>
      </c>
      <c r="Z10" s="99">
        <v>130</v>
      </c>
      <c r="AA10" s="99">
        <v>0</v>
      </c>
      <c r="AB10" s="99">
        <v>0</v>
      </c>
      <c r="AC10" s="82">
        <f t="shared" si="4"/>
        <v>80</v>
      </c>
      <c r="AD10" s="99">
        <v>0</v>
      </c>
      <c r="AE10" s="99">
        <v>0</v>
      </c>
      <c r="AF10" s="99">
        <v>0</v>
      </c>
      <c r="AG10" s="99">
        <v>80</v>
      </c>
      <c r="AH10" s="99">
        <v>0</v>
      </c>
      <c r="AI10" s="99">
        <v>0</v>
      </c>
      <c r="AJ10" s="99">
        <v>0</v>
      </c>
      <c r="AK10" s="82">
        <f t="shared" si="5"/>
        <v>0</v>
      </c>
      <c r="AL10" s="99">
        <v>0</v>
      </c>
      <c r="AM10" s="70">
        <v>0</v>
      </c>
      <c r="AN10" s="70">
        <v>0</v>
      </c>
      <c r="AO10" s="70"/>
      <c r="AP10" s="70"/>
      <c r="AQ10" s="70"/>
      <c r="AR10" s="70"/>
    </row>
    <row r="11" spans="1:44" ht="16.5" customHeight="1" x14ac:dyDescent="0.3">
      <c r="A11" s="37"/>
      <c r="B11" s="69" t="s">
        <v>25</v>
      </c>
      <c r="C11" s="69"/>
      <c r="D11" s="67">
        <f t="shared" si="0"/>
        <v>0</v>
      </c>
      <c r="E11" s="85">
        <f t="shared" si="1"/>
        <v>0</v>
      </c>
      <c r="F11" s="70">
        <v>0</v>
      </c>
      <c r="G11" s="70">
        <v>0</v>
      </c>
      <c r="H11" s="70">
        <v>0</v>
      </c>
      <c r="I11" s="94">
        <v>0</v>
      </c>
      <c r="J11" s="94">
        <v>0</v>
      </c>
      <c r="K11" s="96">
        <v>0</v>
      </c>
      <c r="L11" s="70">
        <v>0</v>
      </c>
      <c r="M11" s="85">
        <f t="shared" si="2"/>
        <v>0</v>
      </c>
      <c r="N11" s="70">
        <v>0</v>
      </c>
      <c r="O11" s="98">
        <v>0</v>
      </c>
      <c r="P11" s="98">
        <v>0</v>
      </c>
      <c r="Q11" s="98">
        <v>0</v>
      </c>
      <c r="R11" s="98">
        <v>0</v>
      </c>
      <c r="S11" s="94">
        <v>0</v>
      </c>
      <c r="T11" s="94">
        <v>0</v>
      </c>
      <c r="U11" s="82">
        <f t="shared" si="3"/>
        <v>0</v>
      </c>
      <c r="V11" s="94">
        <v>0</v>
      </c>
      <c r="W11" s="94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82">
        <f t="shared" si="4"/>
        <v>0</v>
      </c>
      <c r="AD11" s="99">
        <v>0</v>
      </c>
      <c r="AE11" s="99">
        <v>0</v>
      </c>
      <c r="AF11" s="99">
        <v>0</v>
      </c>
      <c r="AG11" s="99">
        <v>0</v>
      </c>
      <c r="AH11" s="99">
        <v>0</v>
      </c>
      <c r="AI11" s="99">
        <v>0</v>
      </c>
      <c r="AJ11" s="99">
        <v>0</v>
      </c>
      <c r="AK11" s="82">
        <f t="shared" si="5"/>
        <v>0</v>
      </c>
      <c r="AL11" s="99">
        <v>0</v>
      </c>
      <c r="AM11" s="70">
        <v>0</v>
      </c>
      <c r="AN11" s="70">
        <v>0</v>
      </c>
      <c r="AO11" s="70"/>
      <c r="AP11" s="70"/>
      <c r="AQ11" s="70"/>
      <c r="AR11" s="70"/>
    </row>
    <row r="12" spans="1:44" ht="16.5" customHeight="1" x14ac:dyDescent="0.3">
      <c r="A12" s="37"/>
      <c r="B12" s="69" t="s">
        <v>51</v>
      </c>
      <c r="C12" s="69"/>
      <c r="D12" s="67">
        <f t="shared" si="0"/>
        <v>0</v>
      </c>
      <c r="E12" s="85">
        <f t="shared" si="1"/>
        <v>0</v>
      </c>
      <c r="F12" s="70">
        <v>0</v>
      </c>
      <c r="G12" s="70">
        <v>0</v>
      </c>
      <c r="H12" s="70">
        <v>0</v>
      </c>
      <c r="I12" s="94">
        <v>0</v>
      </c>
      <c r="J12" s="94">
        <v>0</v>
      </c>
      <c r="K12" s="96">
        <v>0</v>
      </c>
      <c r="L12" s="70">
        <v>0</v>
      </c>
      <c r="M12" s="85">
        <f t="shared" si="2"/>
        <v>0</v>
      </c>
      <c r="N12" s="70">
        <v>0</v>
      </c>
      <c r="O12" s="98">
        <v>0</v>
      </c>
      <c r="P12" s="98">
        <v>0</v>
      </c>
      <c r="Q12" s="98">
        <v>0</v>
      </c>
      <c r="R12" s="98">
        <v>0</v>
      </c>
      <c r="S12" s="94">
        <v>0</v>
      </c>
      <c r="T12" s="94">
        <v>0</v>
      </c>
      <c r="U12" s="82">
        <f t="shared" si="3"/>
        <v>0</v>
      </c>
      <c r="V12" s="94">
        <v>0</v>
      </c>
      <c r="W12" s="94">
        <v>0</v>
      </c>
      <c r="X12" s="99">
        <v>0</v>
      </c>
      <c r="Y12" s="99">
        <v>0</v>
      </c>
      <c r="Z12" s="99">
        <v>0</v>
      </c>
      <c r="AA12" s="99">
        <v>0</v>
      </c>
      <c r="AB12" s="99">
        <v>0</v>
      </c>
      <c r="AC12" s="82">
        <f t="shared" si="4"/>
        <v>0</v>
      </c>
      <c r="AD12" s="99">
        <v>0</v>
      </c>
      <c r="AE12" s="99">
        <v>0</v>
      </c>
      <c r="AF12" s="99">
        <v>0</v>
      </c>
      <c r="AG12" s="99">
        <v>0</v>
      </c>
      <c r="AH12" s="99">
        <v>0</v>
      </c>
      <c r="AI12" s="99">
        <v>0</v>
      </c>
      <c r="AJ12" s="99">
        <v>0</v>
      </c>
      <c r="AK12" s="82">
        <f t="shared" si="5"/>
        <v>0</v>
      </c>
      <c r="AL12" s="99">
        <v>0</v>
      </c>
      <c r="AM12" s="70">
        <v>0</v>
      </c>
      <c r="AN12" s="70">
        <v>0</v>
      </c>
      <c r="AO12" s="70"/>
      <c r="AP12" s="70"/>
      <c r="AQ12" s="70"/>
      <c r="AR12" s="70"/>
    </row>
    <row r="13" spans="1:44" ht="16.5" customHeight="1" x14ac:dyDescent="0.3">
      <c r="A13" s="37"/>
      <c r="B13" s="69" t="s">
        <v>31</v>
      </c>
      <c r="C13" s="69"/>
      <c r="D13" s="67">
        <f t="shared" si="0"/>
        <v>23397</v>
      </c>
      <c r="E13" s="85">
        <f t="shared" si="1"/>
        <v>5472</v>
      </c>
      <c r="F13" s="70">
        <v>740</v>
      </c>
      <c r="G13" s="70">
        <v>520</v>
      </c>
      <c r="H13" s="70">
        <v>882</v>
      </c>
      <c r="I13" s="94">
        <v>560</v>
      </c>
      <c r="J13" s="94">
        <v>760</v>
      </c>
      <c r="K13" s="96">
        <v>910</v>
      </c>
      <c r="L13" s="70">
        <v>1100</v>
      </c>
      <c r="M13" s="85">
        <f t="shared" si="2"/>
        <v>6580</v>
      </c>
      <c r="N13" s="70">
        <v>740</v>
      </c>
      <c r="O13" s="98">
        <v>1870</v>
      </c>
      <c r="P13" s="98">
        <v>430</v>
      </c>
      <c r="Q13" s="98">
        <v>1320</v>
      </c>
      <c r="R13" s="98">
        <v>870</v>
      </c>
      <c r="S13" s="94">
        <v>460</v>
      </c>
      <c r="T13" s="94">
        <v>890</v>
      </c>
      <c r="U13" s="82">
        <f t="shared" si="3"/>
        <v>4965</v>
      </c>
      <c r="V13" s="94">
        <v>730</v>
      </c>
      <c r="W13" s="94">
        <v>960</v>
      </c>
      <c r="X13" s="99">
        <v>400</v>
      </c>
      <c r="Y13" s="99">
        <v>885</v>
      </c>
      <c r="Z13" s="99">
        <v>810</v>
      </c>
      <c r="AA13" s="99">
        <v>630</v>
      </c>
      <c r="AB13" s="99">
        <v>550</v>
      </c>
      <c r="AC13" s="82">
        <f t="shared" si="4"/>
        <v>5195</v>
      </c>
      <c r="AD13" s="99">
        <v>1045</v>
      </c>
      <c r="AE13" s="99">
        <v>930</v>
      </c>
      <c r="AF13" s="99">
        <v>610</v>
      </c>
      <c r="AG13" s="99">
        <v>410</v>
      </c>
      <c r="AH13" s="99">
        <v>910</v>
      </c>
      <c r="AI13" s="99">
        <v>730</v>
      </c>
      <c r="AJ13" s="99">
        <v>560</v>
      </c>
      <c r="AK13" s="82">
        <f t="shared" si="5"/>
        <v>1185</v>
      </c>
      <c r="AL13" s="99">
        <v>400</v>
      </c>
      <c r="AM13" s="70">
        <v>360</v>
      </c>
      <c r="AN13" s="70">
        <v>425</v>
      </c>
      <c r="AO13" s="70"/>
      <c r="AP13" s="70"/>
      <c r="AQ13" s="70"/>
      <c r="AR13" s="70"/>
    </row>
    <row r="14" spans="1:44" ht="16.5" customHeight="1" x14ac:dyDescent="0.3">
      <c r="A14" s="37"/>
      <c r="B14" s="69" t="s">
        <v>15</v>
      </c>
      <c r="C14" s="69"/>
      <c r="D14" s="67">
        <f t="shared" si="0"/>
        <v>0</v>
      </c>
      <c r="E14" s="85">
        <f t="shared" si="1"/>
        <v>0</v>
      </c>
      <c r="F14" s="70">
        <v>0</v>
      </c>
      <c r="G14" s="70">
        <v>0</v>
      </c>
      <c r="H14" s="70">
        <v>0</v>
      </c>
      <c r="I14" s="94">
        <v>0</v>
      </c>
      <c r="J14" s="94">
        <v>0</v>
      </c>
      <c r="K14" s="96">
        <v>0</v>
      </c>
      <c r="L14" s="70">
        <v>0</v>
      </c>
      <c r="M14" s="85">
        <f t="shared" si="2"/>
        <v>0</v>
      </c>
      <c r="N14" s="70">
        <v>0</v>
      </c>
      <c r="O14" s="98">
        <v>0</v>
      </c>
      <c r="P14" s="98">
        <v>0</v>
      </c>
      <c r="Q14" s="98">
        <v>0</v>
      </c>
      <c r="R14" s="98">
        <v>0</v>
      </c>
      <c r="S14" s="94">
        <v>0</v>
      </c>
      <c r="T14" s="94">
        <v>0</v>
      </c>
      <c r="U14" s="82">
        <f t="shared" si="3"/>
        <v>0</v>
      </c>
      <c r="V14" s="94">
        <v>0</v>
      </c>
      <c r="W14" s="94">
        <v>0</v>
      </c>
      <c r="X14" s="99">
        <v>0</v>
      </c>
      <c r="Y14" s="99">
        <v>0</v>
      </c>
      <c r="Z14" s="99">
        <v>0</v>
      </c>
      <c r="AA14" s="99">
        <v>0</v>
      </c>
      <c r="AB14" s="99">
        <v>0</v>
      </c>
      <c r="AC14" s="82">
        <f t="shared" si="4"/>
        <v>0</v>
      </c>
      <c r="AD14" s="99">
        <v>0</v>
      </c>
      <c r="AE14" s="99">
        <v>0</v>
      </c>
      <c r="AF14" s="99">
        <v>0</v>
      </c>
      <c r="AG14" s="99">
        <v>0</v>
      </c>
      <c r="AH14" s="99">
        <v>0</v>
      </c>
      <c r="AI14" s="99">
        <v>0</v>
      </c>
      <c r="AJ14" s="99">
        <v>0</v>
      </c>
      <c r="AK14" s="82">
        <f t="shared" si="5"/>
        <v>0</v>
      </c>
      <c r="AL14" s="99">
        <v>0</v>
      </c>
      <c r="AM14" s="70">
        <v>0</v>
      </c>
      <c r="AN14" s="70">
        <v>0</v>
      </c>
      <c r="AO14" s="70"/>
      <c r="AP14" s="70"/>
      <c r="AQ14" s="70"/>
      <c r="AR14" s="70"/>
    </row>
    <row r="15" spans="1:44" ht="16.5" customHeight="1" x14ac:dyDescent="0.3">
      <c r="A15" s="37"/>
      <c r="B15" s="69" t="s">
        <v>19</v>
      </c>
      <c r="C15" s="69"/>
      <c r="D15" s="67">
        <f t="shared" si="0"/>
        <v>0</v>
      </c>
      <c r="E15" s="85">
        <f t="shared" si="1"/>
        <v>0</v>
      </c>
      <c r="F15" s="70">
        <v>0</v>
      </c>
      <c r="G15" s="70">
        <v>0</v>
      </c>
      <c r="H15" s="70">
        <v>0</v>
      </c>
      <c r="I15" s="94">
        <v>0</v>
      </c>
      <c r="J15" s="94">
        <v>0</v>
      </c>
      <c r="K15" s="96">
        <v>0</v>
      </c>
      <c r="L15" s="70">
        <v>0</v>
      </c>
      <c r="M15" s="85">
        <f t="shared" si="2"/>
        <v>0</v>
      </c>
      <c r="N15" s="70">
        <v>0</v>
      </c>
      <c r="O15" s="98">
        <v>0</v>
      </c>
      <c r="P15" s="98">
        <v>0</v>
      </c>
      <c r="Q15" s="98">
        <v>0</v>
      </c>
      <c r="R15" s="98">
        <v>0</v>
      </c>
      <c r="S15" s="94">
        <v>0</v>
      </c>
      <c r="T15" s="94">
        <v>0</v>
      </c>
      <c r="U15" s="82">
        <f t="shared" si="3"/>
        <v>0</v>
      </c>
      <c r="V15" s="94">
        <v>0</v>
      </c>
      <c r="W15" s="94">
        <v>0</v>
      </c>
      <c r="X15" s="99">
        <v>0</v>
      </c>
      <c r="Y15" s="99">
        <v>0</v>
      </c>
      <c r="Z15" s="99">
        <v>0</v>
      </c>
      <c r="AA15" s="99">
        <v>0</v>
      </c>
      <c r="AB15" s="99">
        <v>0</v>
      </c>
      <c r="AC15" s="82">
        <f t="shared" si="4"/>
        <v>0</v>
      </c>
      <c r="AD15" s="99">
        <v>0</v>
      </c>
      <c r="AE15" s="99">
        <v>0</v>
      </c>
      <c r="AF15" s="99">
        <v>0</v>
      </c>
      <c r="AG15" s="99">
        <v>0</v>
      </c>
      <c r="AH15" s="99">
        <v>0</v>
      </c>
      <c r="AI15" s="99">
        <v>0</v>
      </c>
      <c r="AJ15" s="99">
        <v>0</v>
      </c>
      <c r="AK15" s="82">
        <f t="shared" si="5"/>
        <v>0</v>
      </c>
      <c r="AL15" s="99">
        <v>0</v>
      </c>
      <c r="AM15" s="70">
        <v>0</v>
      </c>
      <c r="AN15" s="70">
        <v>0</v>
      </c>
      <c r="AO15" s="70"/>
      <c r="AP15" s="70"/>
      <c r="AQ15" s="70"/>
      <c r="AR15" s="70"/>
    </row>
    <row r="16" spans="1:44" ht="16.5" customHeight="1" x14ac:dyDescent="0.3">
      <c r="A16" s="37"/>
      <c r="B16" s="69" t="s">
        <v>52</v>
      </c>
      <c r="C16" s="69"/>
      <c r="D16" s="67">
        <f t="shared" si="0"/>
        <v>0</v>
      </c>
      <c r="E16" s="85">
        <f t="shared" si="1"/>
        <v>0</v>
      </c>
      <c r="F16" s="70">
        <v>0</v>
      </c>
      <c r="G16" s="70">
        <v>0</v>
      </c>
      <c r="H16" s="70">
        <v>0</v>
      </c>
      <c r="I16" s="94">
        <v>0</v>
      </c>
      <c r="J16" s="94">
        <v>0</v>
      </c>
      <c r="K16" s="96">
        <v>0</v>
      </c>
      <c r="L16" s="70">
        <v>0</v>
      </c>
      <c r="M16" s="85">
        <f t="shared" si="2"/>
        <v>0</v>
      </c>
      <c r="N16" s="70">
        <v>0</v>
      </c>
      <c r="O16" s="98">
        <v>0</v>
      </c>
      <c r="P16" s="98">
        <v>0</v>
      </c>
      <c r="Q16" s="98">
        <v>0</v>
      </c>
      <c r="R16" s="98">
        <v>0</v>
      </c>
      <c r="S16" s="94">
        <v>0</v>
      </c>
      <c r="T16" s="94">
        <v>0</v>
      </c>
      <c r="U16" s="82">
        <f t="shared" si="3"/>
        <v>0</v>
      </c>
      <c r="V16" s="94">
        <v>0</v>
      </c>
      <c r="W16" s="94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0</v>
      </c>
      <c r="AC16" s="82">
        <f t="shared" si="4"/>
        <v>0</v>
      </c>
      <c r="AD16" s="99">
        <v>0</v>
      </c>
      <c r="AE16" s="99">
        <v>0</v>
      </c>
      <c r="AF16" s="99">
        <v>0</v>
      </c>
      <c r="AG16" s="99">
        <v>0</v>
      </c>
      <c r="AH16" s="99">
        <v>0</v>
      </c>
      <c r="AI16" s="99">
        <v>0</v>
      </c>
      <c r="AJ16" s="99">
        <v>0</v>
      </c>
      <c r="AK16" s="82">
        <f t="shared" si="5"/>
        <v>0</v>
      </c>
      <c r="AL16" s="99">
        <v>0</v>
      </c>
      <c r="AM16" s="70">
        <v>0</v>
      </c>
      <c r="AN16" s="70">
        <v>0</v>
      </c>
      <c r="AO16" s="70"/>
      <c r="AP16" s="70"/>
      <c r="AQ16" s="70"/>
      <c r="AR16" s="70"/>
    </row>
    <row r="17" spans="1:44" ht="16.5" customHeight="1" x14ac:dyDescent="0.3">
      <c r="A17" s="37"/>
      <c r="B17" s="69" t="s">
        <v>17</v>
      </c>
      <c r="C17" s="69"/>
      <c r="D17" s="67">
        <f t="shared" si="0"/>
        <v>0</v>
      </c>
      <c r="E17" s="85">
        <f t="shared" si="1"/>
        <v>0</v>
      </c>
      <c r="F17" s="70">
        <v>0</v>
      </c>
      <c r="G17" s="70">
        <v>0</v>
      </c>
      <c r="H17" s="70">
        <v>0</v>
      </c>
      <c r="I17" s="94">
        <v>0</v>
      </c>
      <c r="J17" s="94">
        <v>0</v>
      </c>
      <c r="K17" s="96">
        <v>0</v>
      </c>
      <c r="L17" s="70">
        <v>0</v>
      </c>
      <c r="M17" s="85">
        <f t="shared" si="2"/>
        <v>0</v>
      </c>
      <c r="N17" s="70">
        <v>0</v>
      </c>
      <c r="O17" s="98">
        <v>0</v>
      </c>
      <c r="P17" s="98">
        <v>0</v>
      </c>
      <c r="Q17" s="98">
        <v>0</v>
      </c>
      <c r="R17" s="98">
        <v>0</v>
      </c>
      <c r="S17" s="94">
        <v>0</v>
      </c>
      <c r="T17" s="94">
        <v>0</v>
      </c>
      <c r="U17" s="82">
        <f t="shared" si="3"/>
        <v>0</v>
      </c>
      <c r="V17" s="94">
        <v>0</v>
      </c>
      <c r="W17" s="94">
        <v>0</v>
      </c>
      <c r="X17" s="99">
        <v>0</v>
      </c>
      <c r="Y17" s="99">
        <v>0</v>
      </c>
      <c r="Z17" s="99">
        <v>0</v>
      </c>
      <c r="AA17" s="99">
        <v>0</v>
      </c>
      <c r="AB17" s="99">
        <v>0</v>
      </c>
      <c r="AC17" s="82">
        <f t="shared" si="4"/>
        <v>0</v>
      </c>
      <c r="AD17" s="99">
        <v>0</v>
      </c>
      <c r="AE17" s="99">
        <v>0</v>
      </c>
      <c r="AF17" s="99">
        <v>0</v>
      </c>
      <c r="AG17" s="99">
        <v>0</v>
      </c>
      <c r="AH17" s="99">
        <v>0</v>
      </c>
      <c r="AI17" s="99">
        <v>0</v>
      </c>
      <c r="AJ17" s="99">
        <v>0</v>
      </c>
      <c r="AK17" s="82">
        <f t="shared" si="5"/>
        <v>0</v>
      </c>
      <c r="AL17" s="99">
        <v>0</v>
      </c>
      <c r="AM17" s="70">
        <v>0</v>
      </c>
      <c r="AN17" s="70">
        <v>0</v>
      </c>
      <c r="AO17" s="70"/>
      <c r="AP17" s="70"/>
      <c r="AQ17" s="70"/>
      <c r="AR17" s="70"/>
    </row>
    <row r="18" spans="1:44" ht="16.5" customHeight="1" x14ac:dyDescent="0.3">
      <c r="A18" s="37"/>
      <c r="B18" s="69" t="s">
        <v>43</v>
      </c>
      <c r="C18" s="69"/>
      <c r="D18" s="67">
        <f t="shared" si="0"/>
        <v>0</v>
      </c>
      <c r="E18" s="85">
        <f t="shared" si="1"/>
        <v>0</v>
      </c>
      <c r="F18" s="70">
        <v>0</v>
      </c>
      <c r="G18" s="70">
        <v>0</v>
      </c>
      <c r="H18" s="70">
        <v>0</v>
      </c>
      <c r="I18" s="94">
        <v>0</v>
      </c>
      <c r="J18" s="94">
        <v>0</v>
      </c>
      <c r="K18" s="96">
        <v>0</v>
      </c>
      <c r="L18" s="70">
        <v>0</v>
      </c>
      <c r="M18" s="85">
        <f t="shared" si="2"/>
        <v>0</v>
      </c>
      <c r="N18" s="70">
        <v>0</v>
      </c>
      <c r="O18" s="98">
        <v>0</v>
      </c>
      <c r="P18" s="98">
        <v>0</v>
      </c>
      <c r="Q18" s="98">
        <v>0</v>
      </c>
      <c r="R18" s="98">
        <v>0</v>
      </c>
      <c r="S18" s="94">
        <v>0</v>
      </c>
      <c r="T18" s="94">
        <v>0</v>
      </c>
      <c r="U18" s="82">
        <f t="shared" si="3"/>
        <v>0</v>
      </c>
      <c r="V18" s="94">
        <v>0</v>
      </c>
      <c r="W18" s="94">
        <v>0</v>
      </c>
      <c r="X18" s="99">
        <v>0</v>
      </c>
      <c r="Y18" s="99">
        <v>0</v>
      </c>
      <c r="Z18" s="99">
        <v>0</v>
      </c>
      <c r="AA18" s="99">
        <v>0</v>
      </c>
      <c r="AB18" s="99">
        <v>0</v>
      </c>
      <c r="AC18" s="82">
        <f t="shared" si="4"/>
        <v>0</v>
      </c>
      <c r="AD18" s="99">
        <v>0</v>
      </c>
      <c r="AE18" s="99">
        <v>0</v>
      </c>
      <c r="AF18" s="99">
        <v>0</v>
      </c>
      <c r="AG18" s="99">
        <v>0</v>
      </c>
      <c r="AH18" s="99">
        <v>0</v>
      </c>
      <c r="AI18" s="99">
        <v>0</v>
      </c>
      <c r="AJ18" s="99">
        <v>0</v>
      </c>
      <c r="AK18" s="82">
        <f t="shared" si="5"/>
        <v>0</v>
      </c>
      <c r="AL18" s="99">
        <v>0</v>
      </c>
      <c r="AM18" s="70">
        <v>0</v>
      </c>
      <c r="AN18" s="70">
        <v>0</v>
      </c>
      <c r="AO18" s="70"/>
      <c r="AP18" s="70"/>
      <c r="AQ18" s="70"/>
      <c r="AR18" s="70"/>
    </row>
    <row r="19" spans="1:44" ht="16.5" customHeight="1" x14ac:dyDescent="0.3">
      <c r="A19" s="37"/>
      <c r="B19" s="69" t="s">
        <v>3</v>
      </c>
      <c r="C19" s="69"/>
      <c r="D19" s="67">
        <f t="shared" si="0"/>
        <v>65605</v>
      </c>
      <c r="E19" s="85">
        <f t="shared" si="1"/>
        <v>18330</v>
      </c>
      <c r="F19" s="70">
        <v>2180</v>
      </c>
      <c r="G19" s="70">
        <v>2040</v>
      </c>
      <c r="H19" s="70">
        <v>2040</v>
      </c>
      <c r="I19" s="94">
        <v>2270</v>
      </c>
      <c r="J19" s="94">
        <v>2790</v>
      </c>
      <c r="K19" s="96">
        <v>4220</v>
      </c>
      <c r="L19" s="70">
        <v>2790</v>
      </c>
      <c r="M19" s="85">
        <f t="shared" si="2"/>
        <v>18550</v>
      </c>
      <c r="N19" s="70">
        <v>2740</v>
      </c>
      <c r="O19" s="98">
        <v>2510</v>
      </c>
      <c r="P19" s="98">
        <v>890</v>
      </c>
      <c r="Q19" s="98">
        <v>3950</v>
      </c>
      <c r="R19" s="98">
        <v>3360</v>
      </c>
      <c r="S19" s="94">
        <v>1310</v>
      </c>
      <c r="T19" s="94">
        <v>3790</v>
      </c>
      <c r="U19" s="82">
        <f t="shared" si="3"/>
        <v>11230</v>
      </c>
      <c r="V19" s="94">
        <v>2380</v>
      </c>
      <c r="W19" s="94">
        <v>1910</v>
      </c>
      <c r="X19" s="99">
        <v>700</v>
      </c>
      <c r="Y19" s="99">
        <v>1290</v>
      </c>
      <c r="Z19" s="99">
        <v>1180</v>
      </c>
      <c r="AA19" s="99">
        <v>1700</v>
      </c>
      <c r="AB19" s="99">
        <v>2070</v>
      </c>
      <c r="AC19" s="82">
        <f t="shared" si="4"/>
        <v>14235</v>
      </c>
      <c r="AD19" s="99">
        <v>1670</v>
      </c>
      <c r="AE19" s="99">
        <v>2555</v>
      </c>
      <c r="AF19" s="99">
        <v>1520</v>
      </c>
      <c r="AG19" s="99">
        <v>1350</v>
      </c>
      <c r="AH19" s="99">
        <v>3640</v>
      </c>
      <c r="AI19" s="99">
        <v>2000</v>
      </c>
      <c r="AJ19" s="99">
        <v>1500</v>
      </c>
      <c r="AK19" s="82">
        <f t="shared" si="5"/>
        <v>3260</v>
      </c>
      <c r="AL19" s="99">
        <v>1440</v>
      </c>
      <c r="AM19" s="70">
        <v>690</v>
      </c>
      <c r="AN19" s="70">
        <v>1130</v>
      </c>
      <c r="AO19" s="70"/>
      <c r="AP19" s="70"/>
      <c r="AQ19" s="70"/>
      <c r="AR19" s="70"/>
    </row>
    <row r="20" spans="1:44" ht="16.5" customHeight="1" x14ac:dyDescent="0.3">
      <c r="A20" s="37"/>
      <c r="B20" s="69" t="s">
        <v>20</v>
      </c>
      <c r="C20" s="69"/>
      <c r="D20" s="67">
        <f t="shared" si="0"/>
        <v>0</v>
      </c>
      <c r="E20" s="85">
        <f t="shared" si="1"/>
        <v>0</v>
      </c>
      <c r="F20" s="70">
        <v>0</v>
      </c>
      <c r="G20" s="70">
        <v>0</v>
      </c>
      <c r="H20" s="70">
        <v>0</v>
      </c>
      <c r="I20" s="94">
        <v>0</v>
      </c>
      <c r="J20" s="94">
        <v>0</v>
      </c>
      <c r="K20" s="96">
        <v>0</v>
      </c>
      <c r="L20" s="70">
        <v>0</v>
      </c>
      <c r="M20" s="85">
        <f t="shared" si="2"/>
        <v>0</v>
      </c>
      <c r="N20" s="70">
        <v>0</v>
      </c>
      <c r="O20" s="98">
        <v>0</v>
      </c>
      <c r="P20" s="98">
        <v>0</v>
      </c>
      <c r="Q20" s="98">
        <v>0</v>
      </c>
      <c r="R20" s="98">
        <v>0</v>
      </c>
      <c r="S20" s="94">
        <v>0</v>
      </c>
      <c r="T20" s="94">
        <v>0</v>
      </c>
      <c r="U20" s="82">
        <f t="shared" si="3"/>
        <v>0</v>
      </c>
      <c r="V20" s="94">
        <v>0</v>
      </c>
      <c r="W20" s="94">
        <v>0</v>
      </c>
      <c r="X20" s="99">
        <v>0</v>
      </c>
      <c r="Y20" s="99">
        <v>0</v>
      </c>
      <c r="Z20" s="99">
        <v>0</v>
      </c>
      <c r="AA20" s="99">
        <v>0</v>
      </c>
      <c r="AB20" s="99">
        <v>0</v>
      </c>
      <c r="AC20" s="82">
        <f t="shared" si="4"/>
        <v>0</v>
      </c>
      <c r="AD20" s="99">
        <v>0</v>
      </c>
      <c r="AE20" s="99">
        <v>0</v>
      </c>
      <c r="AF20" s="99">
        <v>0</v>
      </c>
      <c r="AG20" s="99">
        <v>0</v>
      </c>
      <c r="AH20" s="99">
        <v>0</v>
      </c>
      <c r="AI20" s="99">
        <v>0</v>
      </c>
      <c r="AJ20" s="99">
        <v>0</v>
      </c>
      <c r="AK20" s="82">
        <f t="shared" si="5"/>
        <v>0</v>
      </c>
      <c r="AL20" s="99">
        <v>0</v>
      </c>
      <c r="AM20" s="70">
        <v>0</v>
      </c>
      <c r="AN20" s="70">
        <v>0</v>
      </c>
      <c r="AO20" s="70"/>
      <c r="AP20" s="70"/>
      <c r="AQ20" s="70"/>
      <c r="AR20" s="70"/>
    </row>
    <row r="21" spans="1:44" ht="16.5" customHeight="1" x14ac:dyDescent="0.3">
      <c r="A21" s="37"/>
      <c r="B21" s="49" t="s">
        <v>53</v>
      </c>
      <c r="C21" s="50"/>
      <c r="D21" s="67">
        <f t="shared" si="0"/>
        <v>587</v>
      </c>
      <c r="E21" s="85">
        <f t="shared" si="1"/>
        <v>141</v>
      </c>
      <c r="F21" s="70">
        <v>10</v>
      </c>
      <c r="G21" s="70">
        <v>32</v>
      </c>
      <c r="H21" s="70">
        <v>19</v>
      </c>
      <c r="I21" s="94">
        <v>30</v>
      </c>
      <c r="J21" s="94">
        <v>10</v>
      </c>
      <c r="K21" s="96">
        <v>21</v>
      </c>
      <c r="L21" s="70">
        <v>19</v>
      </c>
      <c r="M21" s="85">
        <f t="shared" si="2"/>
        <v>197</v>
      </c>
      <c r="N21" s="70">
        <v>30</v>
      </c>
      <c r="O21" s="98">
        <v>40</v>
      </c>
      <c r="P21" s="98">
        <v>32</v>
      </c>
      <c r="Q21" s="98">
        <v>39</v>
      </c>
      <c r="R21" s="98">
        <v>30</v>
      </c>
      <c r="S21" s="94">
        <v>6</v>
      </c>
      <c r="T21" s="94">
        <v>20</v>
      </c>
      <c r="U21" s="82">
        <f t="shared" si="3"/>
        <v>104</v>
      </c>
      <c r="V21" s="94">
        <v>19</v>
      </c>
      <c r="W21" s="94">
        <v>30</v>
      </c>
      <c r="X21" s="99">
        <v>10</v>
      </c>
      <c r="Y21" s="99">
        <v>5</v>
      </c>
      <c r="Z21" s="99">
        <v>10</v>
      </c>
      <c r="AA21" s="99">
        <v>20</v>
      </c>
      <c r="AB21" s="99">
        <v>10</v>
      </c>
      <c r="AC21" s="82">
        <f t="shared" si="4"/>
        <v>93</v>
      </c>
      <c r="AD21" s="99">
        <v>6</v>
      </c>
      <c r="AE21" s="99">
        <v>9</v>
      </c>
      <c r="AF21" s="99">
        <v>20</v>
      </c>
      <c r="AG21" s="99">
        <v>10</v>
      </c>
      <c r="AH21" s="99">
        <v>15</v>
      </c>
      <c r="AI21" s="99">
        <v>13</v>
      </c>
      <c r="AJ21" s="99">
        <v>20</v>
      </c>
      <c r="AK21" s="82">
        <f t="shared" si="5"/>
        <v>52</v>
      </c>
      <c r="AL21" s="99">
        <v>10</v>
      </c>
      <c r="AM21" s="70">
        <v>24</v>
      </c>
      <c r="AN21" s="70">
        <v>18</v>
      </c>
      <c r="AO21" s="70"/>
      <c r="AP21" s="70"/>
      <c r="AQ21" s="70"/>
      <c r="AR21" s="70"/>
    </row>
    <row r="22" spans="1:44" ht="16.5" customHeight="1" x14ac:dyDescent="0.3">
      <c r="A22" s="37"/>
      <c r="B22" s="37" t="s">
        <v>9</v>
      </c>
      <c r="C22" s="37"/>
      <c r="D22" s="67">
        <f t="shared" si="0"/>
        <v>26</v>
      </c>
      <c r="E22" s="85">
        <f t="shared" si="1"/>
        <v>10</v>
      </c>
      <c r="F22" s="70">
        <v>0</v>
      </c>
      <c r="G22" s="68">
        <v>0</v>
      </c>
      <c r="H22" s="68">
        <v>0</v>
      </c>
      <c r="I22" s="94">
        <v>10</v>
      </c>
      <c r="J22" s="94">
        <v>0</v>
      </c>
      <c r="K22" s="95">
        <v>0</v>
      </c>
      <c r="L22" s="70">
        <v>0</v>
      </c>
      <c r="M22" s="85">
        <f t="shared" si="2"/>
        <v>0</v>
      </c>
      <c r="N22" s="68">
        <v>0</v>
      </c>
      <c r="O22" s="98">
        <v>0</v>
      </c>
      <c r="P22" s="98">
        <v>0</v>
      </c>
      <c r="Q22" s="98">
        <v>0</v>
      </c>
      <c r="R22" s="98">
        <v>0</v>
      </c>
      <c r="S22" s="94">
        <v>0</v>
      </c>
      <c r="T22" s="94">
        <v>0</v>
      </c>
      <c r="U22" s="82">
        <f t="shared" si="3"/>
        <v>0</v>
      </c>
      <c r="V22" s="94">
        <v>0</v>
      </c>
      <c r="W22" s="94">
        <v>0</v>
      </c>
      <c r="X22" s="99">
        <v>0</v>
      </c>
      <c r="Y22" s="99">
        <v>0</v>
      </c>
      <c r="Z22" s="99">
        <v>0</v>
      </c>
      <c r="AA22" s="99">
        <v>0</v>
      </c>
      <c r="AB22" s="99">
        <v>0</v>
      </c>
      <c r="AC22" s="82">
        <f t="shared" si="4"/>
        <v>12</v>
      </c>
      <c r="AD22" s="99">
        <v>0</v>
      </c>
      <c r="AE22" s="99">
        <v>0</v>
      </c>
      <c r="AF22" s="99">
        <v>10</v>
      </c>
      <c r="AG22" s="99">
        <v>2</v>
      </c>
      <c r="AH22" s="99">
        <v>0</v>
      </c>
      <c r="AI22" s="99">
        <v>0</v>
      </c>
      <c r="AJ22" s="99">
        <v>0</v>
      </c>
      <c r="AK22" s="82">
        <f t="shared" si="5"/>
        <v>4</v>
      </c>
      <c r="AL22" s="99">
        <v>2</v>
      </c>
      <c r="AM22" s="70">
        <v>0</v>
      </c>
      <c r="AN22" s="70">
        <v>2</v>
      </c>
      <c r="AO22" s="70"/>
      <c r="AP22" s="70"/>
      <c r="AQ22" s="70"/>
      <c r="AR22" s="70"/>
    </row>
    <row r="23" spans="1:44" ht="16.5" customHeight="1" x14ac:dyDescent="0.3">
      <c r="A23" s="37"/>
      <c r="B23" s="37" t="s">
        <v>7</v>
      </c>
      <c r="C23" s="37"/>
      <c r="D23" s="67">
        <f t="shared" si="0"/>
        <v>26</v>
      </c>
      <c r="E23" s="85">
        <f t="shared" si="1"/>
        <v>0</v>
      </c>
      <c r="F23" s="68">
        <v>0</v>
      </c>
      <c r="G23" s="68">
        <v>0</v>
      </c>
      <c r="H23" s="68">
        <v>0</v>
      </c>
      <c r="I23" s="94">
        <v>0</v>
      </c>
      <c r="J23" s="94">
        <v>0</v>
      </c>
      <c r="K23" s="95">
        <v>0</v>
      </c>
      <c r="L23" s="68">
        <v>0</v>
      </c>
      <c r="M23" s="85">
        <f t="shared" si="2"/>
        <v>10</v>
      </c>
      <c r="N23" s="68">
        <v>0</v>
      </c>
      <c r="O23" s="98">
        <v>0</v>
      </c>
      <c r="P23" s="98">
        <v>0</v>
      </c>
      <c r="Q23" s="98">
        <v>10</v>
      </c>
      <c r="R23" s="98">
        <v>0</v>
      </c>
      <c r="S23" s="94">
        <v>0</v>
      </c>
      <c r="T23" s="94">
        <v>0</v>
      </c>
      <c r="U23" s="82">
        <f t="shared" si="3"/>
        <v>8</v>
      </c>
      <c r="V23" s="94">
        <v>0</v>
      </c>
      <c r="W23" s="94">
        <v>0</v>
      </c>
      <c r="X23" s="99">
        <v>0</v>
      </c>
      <c r="Y23" s="99">
        <v>8</v>
      </c>
      <c r="Z23" s="99">
        <v>0</v>
      </c>
      <c r="AA23" s="99">
        <v>0</v>
      </c>
      <c r="AB23" s="99">
        <v>0</v>
      </c>
      <c r="AC23" s="82">
        <f t="shared" si="4"/>
        <v>8</v>
      </c>
      <c r="AD23" s="99">
        <v>8</v>
      </c>
      <c r="AE23" s="99">
        <v>0</v>
      </c>
      <c r="AF23" s="99">
        <v>0</v>
      </c>
      <c r="AG23" s="99">
        <v>0</v>
      </c>
      <c r="AH23" s="99">
        <v>0</v>
      </c>
      <c r="AI23" s="99">
        <v>0</v>
      </c>
      <c r="AJ23" s="99">
        <v>0</v>
      </c>
      <c r="AK23" s="82">
        <f t="shared" si="5"/>
        <v>0</v>
      </c>
      <c r="AL23" s="99">
        <v>0</v>
      </c>
      <c r="AM23" s="68">
        <v>0</v>
      </c>
      <c r="AN23" s="68">
        <v>0</v>
      </c>
      <c r="AO23" s="68"/>
      <c r="AP23" s="68"/>
      <c r="AQ23" s="68"/>
      <c r="AR23" s="68"/>
    </row>
    <row r="24" spans="1:44" ht="16.5" customHeight="1" x14ac:dyDescent="0.3">
      <c r="A24" s="37"/>
      <c r="B24" s="37" t="s">
        <v>32</v>
      </c>
      <c r="C24" s="37"/>
      <c r="D24" s="67">
        <f t="shared" si="0"/>
        <v>0</v>
      </c>
      <c r="E24" s="85">
        <f t="shared" si="1"/>
        <v>0</v>
      </c>
      <c r="F24" s="68">
        <v>0</v>
      </c>
      <c r="G24" s="68">
        <v>0</v>
      </c>
      <c r="H24" s="68">
        <v>0</v>
      </c>
      <c r="I24" s="94">
        <v>0</v>
      </c>
      <c r="J24" s="94">
        <v>0</v>
      </c>
      <c r="K24" s="95">
        <v>0</v>
      </c>
      <c r="L24" s="68">
        <v>0</v>
      </c>
      <c r="M24" s="85">
        <f t="shared" si="2"/>
        <v>0</v>
      </c>
      <c r="N24" s="68">
        <v>0</v>
      </c>
      <c r="O24" s="98">
        <v>0</v>
      </c>
      <c r="P24" s="98">
        <v>0</v>
      </c>
      <c r="Q24" s="98">
        <v>0</v>
      </c>
      <c r="R24" s="98">
        <v>0</v>
      </c>
      <c r="S24" s="94">
        <v>0</v>
      </c>
      <c r="T24" s="94">
        <v>0</v>
      </c>
      <c r="U24" s="82">
        <f t="shared" si="3"/>
        <v>0</v>
      </c>
      <c r="V24" s="94">
        <v>0</v>
      </c>
      <c r="W24" s="94">
        <v>0</v>
      </c>
      <c r="X24" s="99">
        <v>0</v>
      </c>
      <c r="Y24" s="99">
        <v>0</v>
      </c>
      <c r="Z24" s="99">
        <v>0</v>
      </c>
      <c r="AA24" s="99">
        <v>0</v>
      </c>
      <c r="AB24" s="99">
        <v>0</v>
      </c>
      <c r="AC24" s="82">
        <f t="shared" si="4"/>
        <v>0</v>
      </c>
      <c r="AD24" s="99">
        <v>0</v>
      </c>
      <c r="AE24" s="99">
        <v>0</v>
      </c>
      <c r="AF24" s="99">
        <v>0</v>
      </c>
      <c r="AG24" s="99">
        <v>0</v>
      </c>
      <c r="AH24" s="99">
        <v>0</v>
      </c>
      <c r="AI24" s="99">
        <v>0</v>
      </c>
      <c r="AJ24" s="99">
        <v>0</v>
      </c>
      <c r="AK24" s="82">
        <f t="shared" si="5"/>
        <v>0</v>
      </c>
      <c r="AL24" s="99">
        <v>0</v>
      </c>
      <c r="AM24" s="68">
        <v>0</v>
      </c>
      <c r="AN24" s="68">
        <v>0</v>
      </c>
      <c r="AO24" s="68"/>
      <c r="AP24" s="68"/>
      <c r="AQ24" s="68"/>
      <c r="AR24" s="68"/>
    </row>
    <row r="25" spans="1:44" ht="16.5" customHeight="1" x14ac:dyDescent="0.3">
      <c r="A25" s="34" t="s">
        <v>12</v>
      </c>
      <c r="B25" s="34"/>
      <c r="C25" s="34"/>
      <c r="D25" s="71">
        <f>SUM(D6:D24)</f>
        <v>196856</v>
      </c>
      <c r="E25" s="85">
        <f t="shared" si="1"/>
        <v>50653</v>
      </c>
      <c r="F25" s="93">
        <f t="shared" ref="F25:AR25" si="6">SUM(F6:F24)</f>
        <v>5980</v>
      </c>
      <c r="G25" s="93">
        <f t="shared" si="6"/>
        <v>4712</v>
      </c>
      <c r="H25" s="93">
        <f t="shared" si="6"/>
        <v>7131</v>
      </c>
      <c r="I25" s="93">
        <f t="shared" si="6"/>
        <v>6850</v>
      </c>
      <c r="J25" s="71">
        <f t="shared" si="6"/>
        <v>7090</v>
      </c>
      <c r="K25" s="71">
        <f t="shared" si="6"/>
        <v>9831</v>
      </c>
      <c r="L25" s="71">
        <f t="shared" si="6"/>
        <v>9059</v>
      </c>
      <c r="M25" s="85">
        <f t="shared" si="2"/>
        <v>52127</v>
      </c>
      <c r="N25" s="97">
        <f t="shared" si="6"/>
        <v>7680</v>
      </c>
      <c r="O25" s="97">
        <f t="shared" si="6"/>
        <v>8530</v>
      </c>
      <c r="P25" s="97">
        <f t="shared" si="6"/>
        <v>3222</v>
      </c>
      <c r="Q25" s="97">
        <f t="shared" si="6"/>
        <v>11559</v>
      </c>
      <c r="R25" s="97">
        <f t="shared" si="6"/>
        <v>8530</v>
      </c>
      <c r="S25" s="97">
        <f t="shared" si="6"/>
        <v>3766</v>
      </c>
      <c r="T25" s="97">
        <f t="shared" si="6"/>
        <v>8840</v>
      </c>
      <c r="U25" s="82">
        <f t="shared" si="3"/>
        <v>39177</v>
      </c>
      <c r="V25" s="71">
        <f t="shared" si="6"/>
        <v>7549</v>
      </c>
      <c r="W25" s="71">
        <f t="shared" si="6"/>
        <v>6340</v>
      </c>
      <c r="X25" s="71">
        <f t="shared" si="6"/>
        <v>3550</v>
      </c>
      <c r="Y25" s="71">
        <f t="shared" si="6"/>
        <v>4558</v>
      </c>
      <c r="Z25" s="71">
        <f t="shared" si="6"/>
        <v>6630</v>
      </c>
      <c r="AA25" s="71">
        <f t="shared" si="6"/>
        <v>5140</v>
      </c>
      <c r="AB25" s="71">
        <f t="shared" si="6"/>
        <v>5410</v>
      </c>
      <c r="AC25" s="82">
        <f t="shared" si="4"/>
        <v>43998</v>
      </c>
      <c r="AD25" s="71">
        <f t="shared" si="6"/>
        <v>5639</v>
      </c>
      <c r="AE25" s="71">
        <f t="shared" si="6"/>
        <v>8594</v>
      </c>
      <c r="AF25" s="71">
        <f t="shared" si="6"/>
        <v>4630</v>
      </c>
      <c r="AG25" s="71">
        <f t="shared" si="6"/>
        <v>4332</v>
      </c>
      <c r="AH25" s="71">
        <f t="shared" si="6"/>
        <v>8800</v>
      </c>
      <c r="AI25" s="71">
        <f t="shared" si="6"/>
        <v>7083</v>
      </c>
      <c r="AJ25" s="71">
        <f t="shared" si="6"/>
        <v>4920</v>
      </c>
      <c r="AK25" s="82">
        <f t="shared" si="5"/>
        <v>10901</v>
      </c>
      <c r="AL25" s="71">
        <f t="shared" si="6"/>
        <v>4282</v>
      </c>
      <c r="AM25" s="71">
        <f t="shared" si="6"/>
        <v>2444</v>
      </c>
      <c r="AN25" s="71">
        <f t="shared" si="6"/>
        <v>4175</v>
      </c>
      <c r="AO25" s="71">
        <f t="shared" si="6"/>
        <v>0</v>
      </c>
      <c r="AP25" s="71">
        <f t="shared" si="6"/>
        <v>0</v>
      </c>
      <c r="AQ25" s="71">
        <f t="shared" si="6"/>
        <v>0</v>
      </c>
      <c r="AR25" s="71">
        <f t="shared" si="6"/>
        <v>0</v>
      </c>
    </row>
    <row r="26" spans="1:44" x14ac:dyDescent="0.3">
      <c r="A26" s="37" t="s">
        <v>54</v>
      </c>
      <c r="B26" s="37" t="s">
        <v>55</v>
      </c>
      <c r="C26" s="36" t="s">
        <v>56</v>
      </c>
      <c r="D26" s="67">
        <f t="shared" ref="D26:D50" si="7">SUM(F26:AJ26)</f>
        <v>0</v>
      </c>
      <c r="E26" s="82">
        <f t="shared" si="1"/>
        <v>0</v>
      </c>
      <c r="F26" s="72"/>
      <c r="G26" s="72"/>
      <c r="H26" s="72"/>
      <c r="I26" s="72"/>
      <c r="J26" s="72"/>
      <c r="K26" s="72"/>
      <c r="L26" s="72"/>
      <c r="M26" s="82">
        <f t="shared" si="2"/>
        <v>0</v>
      </c>
      <c r="N26" s="72"/>
      <c r="O26" s="72"/>
      <c r="P26" s="72"/>
      <c r="Q26" s="72"/>
      <c r="R26" s="72"/>
      <c r="S26" s="72"/>
      <c r="T26" s="72"/>
      <c r="U26" s="82">
        <f t="shared" si="3"/>
        <v>0</v>
      </c>
      <c r="V26" s="72"/>
      <c r="W26" s="73"/>
      <c r="X26" s="73"/>
      <c r="Y26" s="73"/>
      <c r="Z26" s="73"/>
      <c r="AA26" s="73"/>
      <c r="AB26" s="73"/>
      <c r="AC26" s="82">
        <f t="shared" si="4"/>
        <v>0</v>
      </c>
      <c r="AD26" s="73"/>
      <c r="AE26" s="73"/>
      <c r="AF26" s="73"/>
      <c r="AG26" s="73"/>
      <c r="AH26" s="73"/>
      <c r="AI26" s="73"/>
      <c r="AJ26" s="73"/>
      <c r="AK26" s="82">
        <f t="shared" ref="AK26:AK49" si="8">SUM(AL26:AR26)</f>
        <v>0</v>
      </c>
      <c r="AL26" s="73"/>
      <c r="AM26" s="73"/>
      <c r="AN26" s="73"/>
      <c r="AO26" s="73"/>
      <c r="AP26" s="73"/>
      <c r="AQ26" s="73"/>
      <c r="AR26" s="73"/>
    </row>
    <row r="27" spans="1:44" x14ac:dyDescent="0.3">
      <c r="A27" s="37"/>
      <c r="B27" s="37"/>
      <c r="C27" s="36" t="s">
        <v>57</v>
      </c>
      <c r="D27" s="67">
        <f t="shared" si="7"/>
        <v>0</v>
      </c>
      <c r="E27" s="82">
        <f t="shared" si="1"/>
        <v>0</v>
      </c>
      <c r="F27" s="72"/>
      <c r="G27" s="72"/>
      <c r="H27" s="72"/>
      <c r="I27" s="72"/>
      <c r="J27" s="72"/>
      <c r="K27" s="72"/>
      <c r="L27" s="72"/>
      <c r="M27" s="82">
        <f t="shared" si="2"/>
        <v>0</v>
      </c>
      <c r="N27" s="72"/>
      <c r="O27" s="72"/>
      <c r="P27" s="72"/>
      <c r="Q27" s="72"/>
      <c r="R27" s="72"/>
      <c r="S27" s="72"/>
      <c r="T27" s="72"/>
      <c r="U27" s="82">
        <f t="shared" si="3"/>
        <v>0</v>
      </c>
      <c r="V27" s="72"/>
      <c r="W27" s="73"/>
      <c r="X27" s="73"/>
      <c r="Y27" s="73"/>
      <c r="Z27" s="73"/>
      <c r="AA27" s="73"/>
      <c r="AB27" s="73"/>
      <c r="AC27" s="82">
        <f t="shared" si="4"/>
        <v>0</v>
      </c>
      <c r="AD27" s="73"/>
      <c r="AE27" s="73"/>
      <c r="AF27" s="73"/>
      <c r="AG27" s="73"/>
      <c r="AH27" s="73"/>
      <c r="AI27" s="73"/>
      <c r="AJ27" s="73"/>
      <c r="AK27" s="82">
        <f t="shared" si="8"/>
        <v>0</v>
      </c>
      <c r="AL27" s="73"/>
      <c r="AM27" s="73"/>
      <c r="AN27" s="73"/>
      <c r="AO27" s="73"/>
      <c r="AP27" s="73"/>
      <c r="AQ27" s="73"/>
      <c r="AR27" s="73"/>
    </row>
    <row r="28" spans="1:44" x14ac:dyDescent="0.3">
      <c r="A28" s="37"/>
      <c r="B28" s="37"/>
      <c r="C28" s="36" t="s">
        <v>58</v>
      </c>
      <c r="D28" s="67">
        <f t="shared" si="7"/>
        <v>0</v>
      </c>
      <c r="E28" s="82">
        <f t="shared" si="1"/>
        <v>0</v>
      </c>
      <c r="F28" s="72"/>
      <c r="G28" s="72"/>
      <c r="H28" s="72"/>
      <c r="I28" s="72"/>
      <c r="J28" s="72"/>
      <c r="K28" s="72"/>
      <c r="L28" s="72"/>
      <c r="M28" s="82">
        <f t="shared" si="2"/>
        <v>0</v>
      </c>
      <c r="N28" s="72"/>
      <c r="O28" s="72"/>
      <c r="P28" s="72"/>
      <c r="Q28" s="72"/>
      <c r="R28" s="72"/>
      <c r="S28" s="72"/>
      <c r="T28" s="72"/>
      <c r="U28" s="82">
        <f t="shared" si="3"/>
        <v>0</v>
      </c>
      <c r="V28" s="72"/>
      <c r="W28" s="73"/>
      <c r="X28" s="73"/>
      <c r="Y28" s="73"/>
      <c r="Z28" s="73"/>
      <c r="AA28" s="73"/>
      <c r="AB28" s="73"/>
      <c r="AC28" s="82">
        <f t="shared" si="4"/>
        <v>0</v>
      </c>
      <c r="AD28" s="73"/>
      <c r="AE28" s="73"/>
      <c r="AF28" s="73"/>
      <c r="AG28" s="73"/>
      <c r="AH28" s="73"/>
      <c r="AI28" s="73"/>
      <c r="AJ28" s="73"/>
      <c r="AK28" s="82">
        <f t="shared" si="8"/>
        <v>0</v>
      </c>
      <c r="AL28" s="73"/>
      <c r="AM28" s="73"/>
      <c r="AN28" s="73"/>
      <c r="AO28" s="73"/>
      <c r="AP28" s="73"/>
      <c r="AQ28" s="73"/>
      <c r="AR28" s="73"/>
    </row>
    <row r="29" spans="1:44" x14ac:dyDescent="0.3">
      <c r="A29" s="37"/>
      <c r="B29" s="37"/>
      <c r="C29" s="36" t="s">
        <v>59</v>
      </c>
      <c r="D29" s="67">
        <f t="shared" si="7"/>
        <v>0</v>
      </c>
      <c r="E29" s="82">
        <f t="shared" si="1"/>
        <v>0</v>
      </c>
      <c r="F29" s="72"/>
      <c r="G29" s="72"/>
      <c r="H29" s="72"/>
      <c r="I29" s="72"/>
      <c r="J29" s="72"/>
      <c r="K29" s="72"/>
      <c r="L29" s="72"/>
      <c r="M29" s="82">
        <f t="shared" si="2"/>
        <v>0</v>
      </c>
      <c r="N29" s="72"/>
      <c r="O29" s="72"/>
      <c r="P29" s="72"/>
      <c r="Q29" s="72"/>
      <c r="R29" s="72"/>
      <c r="S29" s="72"/>
      <c r="T29" s="72"/>
      <c r="U29" s="82">
        <f t="shared" si="3"/>
        <v>0</v>
      </c>
      <c r="V29" s="72"/>
      <c r="W29" s="73"/>
      <c r="X29" s="73"/>
      <c r="Y29" s="73"/>
      <c r="Z29" s="73"/>
      <c r="AA29" s="73"/>
      <c r="AB29" s="73"/>
      <c r="AC29" s="82">
        <f t="shared" si="4"/>
        <v>0</v>
      </c>
      <c r="AD29" s="73"/>
      <c r="AE29" s="73"/>
      <c r="AF29" s="73"/>
      <c r="AG29" s="73"/>
      <c r="AH29" s="73"/>
      <c r="AI29" s="73"/>
      <c r="AJ29" s="73"/>
      <c r="AK29" s="82">
        <f t="shared" si="8"/>
        <v>0</v>
      </c>
      <c r="AL29" s="73"/>
      <c r="AM29" s="73"/>
      <c r="AN29" s="73"/>
      <c r="AO29" s="73"/>
      <c r="AP29" s="73"/>
      <c r="AQ29" s="73"/>
      <c r="AR29" s="73"/>
    </row>
    <row r="30" spans="1:44" x14ac:dyDescent="0.3">
      <c r="A30" s="37"/>
      <c r="B30" s="37"/>
      <c r="C30" s="36" t="s">
        <v>60</v>
      </c>
      <c r="D30" s="67">
        <f t="shared" si="7"/>
        <v>0</v>
      </c>
      <c r="E30" s="82">
        <f t="shared" si="1"/>
        <v>0</v>
      </c>
      <c r="F30" s="72"/>
      <c r="G30" s="72"/>
      <c r="H30" s="72"/>
      <c r="I30" s="72"/>
      <c r="J30" s="72"/>
      <c r="K30" s="72"/>
      <c r="L30" s="72"/>
      <c r="M30" s="82">
        <f t="shared" si="2"/>
        <v>0</v>
      </c>
      <c r="N30" s="72"/>
      <c r="O30" s="72"/>
      <c r="P30" s="72"/>
      <c r="Q30" s="72"/>
      <c r="R30" s="72"/>
      <c r="S30" s="72"/>
      <c r="T30" s="72"/>
      <c r="U30" s="82">
        <f t="shared" si="3"/>
        <v>0</v>
      </c>
      <c r="V30" s="72"/>
      <c r="W30" s="73"/>
      <c r="X30" s="73"/>
      <c r="Y30" s="73"/>
      <c r="Z30" s="73"/>
      <c r="AA30" s="73"/>
      <c r="AB30" s="73"/>
      <c r="AC30" s="82">
        <f t="shared" si="4"/>
        <v>0</v>
      </c>
      <c r="AD30" s="73"/>
      <c r="AE30" s="73"/>
      <c r="AF30" s="73"/>
      <c r="AG30" s="73"/>
      <c r="AH30" s="73"/>
      <c r="AI30" s="73"/>
      <c r="AJ30" s="73"/>
      <c r="AK30" s="82">
        <f t="shared" si="8"/>
        <v>0</v>
      </c>
      <c r="AL30" s="73"/>
      <c r="AM30" s="73"/>
      <c r="AN30" s="73"/>
      <c r="AO30" s="73"/>
      <c r="AP30" s="73"/>
      <c r="AQ30" s="73"/>
      <c r="AR30" s="73"/>
    </row>
    <row r="31" spans="1:44" x14ac:dyDescent="0.3">
      <c r="A31" s="37"/>
      <c r="B31" s="37"/>
      <c r="C31" s="36" t="s">
        <v>61</v>
      </c>
      <c r="D31" s="67">
        <f t="shared" si="7"/>
        <v>0</v>
      </c>
      <c r="E31" s="82">
        <f t="shared" si="1"/>
        <v>0</v>
      </c>
      <c r="F31" s="72"/>
      <c r="G31" s="72"/>
      <c r="H31" s="72"/>
      <c r="I31" s="72"/>
      <c r="J31" s="72"/>
      <c r="K31" s="72"/>
      <c r="L31" s="72"/>
      <c r="M31" s="82">
        <f t="shared" si="2"/>
        <v>0</v>
      </c>
      <c r="N31" s="72"/>
      <c r="O31" s="72"/>
      <c r="P31" s="72"/>
      <c r="Q31" s="72"/>
      <c r="R31" s="72"/>
      <c r="S31" s="72"/>
      <c r="T31" s="72"/>
      <c r="U31" s="82">
        <f t="shared" si="3"/>
        <v>0</v>
      </c>
      <c r="V31" s="72"/>
      <c r="W31" s="73"/>
      <c r="X31" s="73"/>
      <c r="Y31" s="73"/>
      <c r="Z31" s="73"/>
      <c r="AA31" s="73"/>
      <c r="AB31" s="73"/>
      <c r="AC31" s="82">
        <f t="shared" si="4"/>
        <v>0</v>
      </c>
      <c r="AD31" s="73"/>
      <c r="AE31" s="73"/>
      <c r="AF31" s="73"/>
      <c r="AG31" s="73"/>
      <c r="AH31" s="73"/>
      <c r="AI31" s="73"/>
      <c r="AJ31" s="73"/>
      <c r="AK31" s="82">
        <f t="shared" si="8"/>
        <v>0</v>
      </c>
      <c r="AL31" s="73"/>
      <c r="AM31" s="73"/>
      <c r="AN31" s="73"/>
      <c r="AO31" s="73"/>
      <c r="AP31" s="73"/>
      <c r="AQ31" s="73"/>
      <c r="AR31" s="73"/>
    </row>
    <row r="32" spans="1:44" x14ac:dyDescent="0.3">
      <c r="A32" s="37"/>
      <c r="B32" s="37"/>
      <c r="C32" s="36" t="s">
        <v>62</v>
      </c>
      <c r="D32" s="67">
        <f t="shared" si="7"/>
        <v>0</v>
      </c>
      <c r="E32" s="82">
        <f t="shared" si="1"/>
        <v>0</v>
      </c>
      <c r="F32" s="72"/>
      <c r="G32" s="72"/>
      <c r="H32" s="72"/>
      <c r="I32" s="72"/>
      <c r="J32" s="72"/>
      <c r="K32" s="72"/>
      <c r="L32" s="72"/>
      <c r="M32" s="82">
        <f t="shared" si="2"/>
        <v>0</v>
      </c>
      <c r="N32" s="72"/>
      <c r="O32" s="72"/>
      <c r="P32" s="72"/>
      <c r="Q32" s="72"/>
      <c r="R32" s="72"/>
      <c r="S32" s="72"/>
      <c r="T32" s="72"/>
      <c r="U32" s="82">
        <f t="shared" si="3"/>
        <v>0</v>
      </c>
      <c r="V32" s="72"/>
      <c r="W32" s="73"/>
      <c r="X32" s="73"/>
      <c r="Y32" s="73"/>
      <c r="Z32" s="73"/>
      <c r="AA32" s="73"/>
      <c r="AB32" s="73"/>
      <c r="AC32" s="82">
        <f t="shared" si="4"/>
        <v>0</v>
      </c>
      <c r="AD32" s="73"/>
      <c r="AE32" s="73"/>
      <c r="AF32" s="73"/>
      <c r="AG32" s="73"/>
      <c r="AH32" s="73"/>
      <c r="AI32" s="73"/>
      <c r="AJ32" s="73"/>
      <c r="AK32" s="82">
        <f t="shared" si="8"/>
        <v>0</v>
      </c>
      <c r="AL32" s="73"/>
      <c r="AM32" s="73"/>
      <c r="AN32" s="73"/>
      <c r="AO32" s="73"/>
      <c r="AP32" s="73"/>
      <c r="AQ32" s="73"/>
      <c r="AR32" s="73"/>
    </row>
    <row r="33" spans="1:44" x14ac:dyDescent="0.3">
      <c r="A33" s="37"/>
      <c r="B33" s="37"/>
      <c r="C33" s="36" t="s">
        <v>63</v>
      </c>
      <c r="D33" s="67">
        <f t="shared" si="7"/>
        <v>0</v>
      </c>
      <c r="E33" s="82">
        <f t="shared" si="1"/>
        <v>0</v>
      </c>
      <c r="F33" s="72"/>
      <c r="G33" s="72"/>
      <c r="H33" s="72"/>
      <c r="I33" s="72"/>
      <c r="J33" s="72"/>
      <c r="K33" s="72"/>
      <c r="L33" s="72"/>
      <c r="M33" s="82">
        <f t="shared" si="2"/>
        <v>0</v>
      </c>
      <c r="N33" s="72"/>
      <c r="O33" s="72"/>
      <c r="P33" s="72"/>
      <c r="Q33" s="72"/>
      <c r="R33" s="72"/>
      <c r="S33" s="72"/>
      <c r="T33" s="72"/>
      <c r="U33" s="82">
        <f t="shared" si="3"/>
        <v>0</v>
      </c>
      <c r="V33" s="72"/>
      <c r="W33" s="73"/>
      <c r="X33" s="73"/>
      <c r="Y33" s="73"/>
      <c r="Z33" s="73"/>
      <c r="AA33" s="73"/>
      <c r="AB33" s="73"/>
      <c r="AC33" s="82">
        <f t="shared" si="4"/>
        <v>0</v>
      </c>
      <c r="AD33" s="73"/>
      <c r="AE33" s="73"/>
      <c r="AF33" s="73"/>
      <c r="AG33" s="73"/>
      <c r="AH33" s="73"/>
      <c r="AI33" s="73"/>
      <c r="AJ33" s="73"/>
      <c r="AK33" s="82">
        <f t="shared" si="8"/>
        <v>0</v>
      </c>
      <c r="AL33" s="73"/>
      <c r="AM33" s="73"/>
      <c r="AN33" s="73"/>
      <c r="AO33" s="73"/>
      <c r="AP33" s="73"/>
      <c r="AQ33" s="73"/>
      <c r="AR33" s="73"/>
    </row>
    <row r="34" spans="1:44" x14ac:dyDescent="0.3">
      <c r="A34" s="37"/>
      <c r="B34" s="37"/>
      <c r="C34" s="36" t="s">
        <v>64</v>
      </c>
      <c r="D34" s="67">
        <f t="shared" si="7"/>
        <v>0</v>
      </c>
      <c r="E34" s="82">
        <f t="shared" si="1"/>
        <v>0</v>
      </c>
      <c r="F34" s="72"/>
      <c r="G34" s="72"/>
      <c r="H34" s="72"/>
      <c r="I34" s="72"/>
      <c r="J34" s="72"/>
      <c r="K34" s="72"/>
      <c r="L34" s="72"/>
      <c r="M34" s="82">
        <f t="shared" si="2"/>
        <v>0</v>
      </c>
      <c r="N34" s="72"/>
      <c r="O34" s="72"/>
      <c r="P34" s="72"/>
      <c r="Q34" s="72"/>
      <c r="R34" s="72"/>
      <c r="S34" s="72"/>
      <c r="T34" s="72"/>
      <c r="U34" s="82">
        <f t="shared" si="3"/>
        <v>0</v>
      </c>
      <c r="V34" s="72"/>
      <c r="W34" s="73"/>
      <c r="X34" s="73"/>
      <c r="Y34" s="73"/>
      <c r="Z34" s="73"/>
      <c r="AA34" s="73"/>
      <c r="AB34" s="73"/>
      <c r="AC34" s="82">
        <f t="shared" si="4"/>
        <v>0</v>
      </c>
      <c r="AD34" s="73"/>
      <c r="AE34" s="73"/>
      <c r="AF34" s="73"/>
      <c r="AG34" s="73"/>
      <c r="AH34" s="73"/>
      <c r="AI34" s="73"/>
      <c r="AJ34" s="73"/>
      <c r="AK34" s="82">
        <f t="shared" si="8"/>
        <v>0</v>
      </c>
      <c r="AL34" s="73"/>
      <c r="AM34" s="73"/>
      <c r="AN34" s="73"/>
      <c r="AO34" s="73"/>
      <c r="AP34" s="73"/>
      <c r="AQ34" s="73"/>
      <c r="AR34" s="73"/>
    </row>
    <row r="35" spans="1:44" x14ac:dyDescent="0.3">
      <c r="A35" s="37"/>
      <c r="B35" s="37"/>
      <c r="C35" s="36" t="s">
        <v>65</v>
      </c>
      <c r="D35" s="67">
        <f t="shared" si="7"/>
        <v>0</v>
      </c>
      <c r="E35" s="82">
        <f t="shared" si="1"/>
        <v>0</v>
      </c>
      <c r="F35" s="72"/>
      <c r="G35" s="72"/>
      <c r="H35" s="72"/>
      <c r="I35" s="72"/>
      <c r="J35" s="72"/>
      <c r="K35" s="72"/>
      <c r="L35" s="72"/>
      <c r="M35" s="82">
        <f t="shared" si="2"/>
        <v>0</v>
      </c>
      <c r="N35" s="72"/>
      <c r="O35" s="72"/>
      <c r="P35" s="72"/>
      <c r="Q35" s="72"/>
      <c r="R35" s="72"/>
      <c r="S35" s="72"/>
      <c r="T35" s="72"/>
      <c r="U35" s="82">
        <f t="shared" si="3"/>
        <v>0</v>
      </c>
      <c r="V35" s="72"/>
      <c r="W35" s="73"/>
      <c r="X35" s="73"/>
      <c r="Y35" s="73"/>
      <c r="Z35" s="73"/>
      <c r="AA35" s="73"/>
      <c r="AB35" s="73"/>
      <c r="AC35" s="82">
        <f t="shared" si="4"/>
        <v>0</v>
      </c>
      <c r="AD35" s="73"/>
      <c r="AE35" s="73"/>
      <c r="AF35" s="73"/>
      <c r="AG35" s="73"/>
      <c r="AH35" s="73"/>
      <c r="AI35" s="73"/>
      <c r="AJ35" s="73"/>
      <c r="AK35" s="82">
        <f t="shared" si="8"/>
        <v>0</v>
      </c>
      <c r="AL35" s="73"/>
      <c r="AM35" s="73"/>
      <c r="AN35" s="73"/>
      <c r="AO35" s="73"/>
      <c r="AP35" s="73"/>
      <c r="AQ35" s="73"/>
      <c r="AR35" s="73"/>
    </row>
    <row r="36" spans="1:44" x14ac:dyDescent="0.3">
      <c r="A36" s="37"/>
      <c r="B36" s="37"/>
      <c r="C36" s="36" t="s">
        <v>66</v>
      </c>
      <c r="D36" s="67">
        <f t="shared" si="7"/>
        <v>0</v>
      </c>
      <c r="E36" s="82">
        <f t="shared" si="1"/>
        <v>0</v>
      </c>
      <c r="F36" s="72"/>
      <c r="G36" s="72"/>
      <c r="H36" s="72"/>
      <c r="I36" s="72"/>
      <c r="J36" s="72"/>
      <c r="K36" s="72"/>
      <c r="L36" s="72"/>
      <c r="M36" s="82">
        <f t="shared" si="2"/>
        <v>0</v>
      </c>
      <c r="N36" s="72"/>
      <c r="O36" s="72"/>
      <c r="P36" s="72"/>
      <c r="Q36" s="72"/>
      <c r="R36" s="72"/>
      <c r="S36" s="72"/>
      <c r="T36" s="72"/>
      <c r="U36" s="82">
        <f t="shared" si="3"/>
        <v>0</v>
      </c>
      <c r="V36" s="72"/>
      <c r="W36" s="73"/>
      <c r="X36" s="73"/>
      <c r="Y36" s="73"/>
      <c r="Z36" s="73"/>
      <c r="AA36" s="73"/>
      <c r="AB36" s="73"/>
      <c r="AC36" s="82">
        <f t="shared" si="4"/>
        <v>0</v>
      </c>
      <c r="AD36" s="73"/>
      <c r="AE36" s="73"/>
      <c r="AF36" s="73"/>
      <c r="AG36" s="73"/>
      <c r="AH36" s="73"/>
      <c r="AI36" s="73"/>
      <c r="AJ36" s="73"/>
      <c r="AK36" s="82">
        <f t="shared" si="8"/>
        <v>0</v>
      </c>
      <c r="AL36" s="73"/>
      <c r="AM36" s="73"/>
      <c r="AN36" s="73"/>
      <c r="AO36" s="73"/>
      <c r="AP36" s="73"/>
      <c r="AQ36" s="73"/>
      <c r="AR36" s="73"/>
    </row>
    <row r="37" spans="1:44" x14ac:dyDescent="0.3">
      <c r="A37" s="37"/>
      <c r="B37" s="37" t="s">
        <v>67</v>
      </c>
      <c r="C37" s="36" t="s">
        <v>68</v>
      </c>
      <c r="D37" s="67">
        <f t="shared" si="7"/>
        <v>0</v>
      </c>
      <c r="E37" s="82">
        <f t="shared" si="1"/>
        <v>0</v>
      </c>
      <c r="F37" s="72"/>
      <c r="G37" s="72"/>
      <c r="H37" s="72"/>
      <c r="I37" s="72"/>
      <c r="J37" s="72"/>
      <c r="K37" s="72"/>
      <c r="L37" s="72"/>
      <c r="M37" s="82">
        <f t="shared" si="2"/>
        <v>0</v>
      </c>
      <c r="N37" s="72"/>
      <c r="O37" s="72"/>
      <c r="P37" s="72"/>
      <c r="Q37" s="72"/>
      <c r="R37" s="72"/>
      <c r="S37" s="72"/>
      <c r="T37" s="72"/>
      <c r="U37" s="82">
        <f t="shared" si="3"/>
        <v>0</v>
      </c>
      <c r="V37" s="72"/>
      <c r="W37" s="73"/>
      <c r="X37" s="73"/>
      <c r="Y37" s="73"/>
      <c r="Z37" s="73"/>
      <c r="AA37" s="73"/>
      <c r="AB37" s="73"/>
      <c r="AC37" s="82">
        <f t="shared" si="4"/>
        <v>0</v>
      </c>
      <c r="AD37" s="73"/>
      <c r="AE37" s="73"/>
      <c r="AF37" s="73"/>
      <c r="AG37" s="73"/>
      <c r="AH37" s="73"/>
      <c r="AI37" s="73"/>
      <c r="AJ37" s="73"/>
      <c r="AK37" s="82">
        <f t="shared" si="8"/>
        <v>0</v>
      </c>
      <c r="AL37" s="73"/>
      <c r="AM37" s="73"/>
      <c r="AN37" s="73"/>
      <c r="AO37" s="73"/>
      <c r="AP37" s="73"/>
      <c r="AQ37" s="73"/>
      <c r="AR37" s="73"/>
    </row>
    <row r="38" spans="1:44" x14ac:dyDescent="0.3">
      <c r="A38" s="37"/>
      <c r="B38" s="37"/>
      <c r="C38" s="36" t="s">
        <v>69</v>
      </c>
      <c r="D38" s="67">
        <f t="shared" si="7"/>
        <v>0</v>
      </c>
      <c r="E38" s="82">
        <f t="shared" si="1"/>
        <v>0</v>
      </c>
      <c r="F38" s="72"/>
      <c r="G38" s="72"/>
      <c r="H38" s="72"/>
      <c r="I38" s="72"/>
      <c r="J38" s="72"/>
      <c r="K38" s="72"/>
      <c r="L38" s="72"/>
      <c r="M38" s="82">
        <f t="shared" si="2"/>
        <v>0</v>
      </c>
      <c r="N38" s="72"/>
      <c r="O38" s="72"/>
      <c r="P38" s="72"/>
      <c r="Q38" s="72"/>
      <c r="R38" s="72"/>
      <c r="S38" s="72"/>
      <c r="T38" s="72"/>
      <c r="U38" s="82">
        <f t="shared" si="3"/>
        <v>0</v>
      </c>
      <c r="V38" s="72"/>
      <c r="W38" s="73"/>
      <c r="X38" s="73"/>
      <c r="Y38" s="73"/>
      <c r="Z38" s="73"/>
      <c r="AA38" s="73"/>
      <c r="AB38" s="73"/>
      <c r="AC38" s="82">
        <f t="shared" si="4"/>
        <v>0</v>
      </c>
      <c r="AD38" s="73"/>
      <c r="AE38" s="73"/>
      <c r="AF38" s="73"/>
      <c r="AG38" s="73"/>
      <c r="AH38" s="73"/>
      <c r="AI38" s="73"/>
      <c r="AJ38" s="73"/>
      <c r="AK38" s="82">
        <f t="shared" si="8"/>
        <v>0</v>
      </c>
      <c r="AL38" s="73"/>
      <c r="AM38" s="73"/>
      <c r="AN38" s="73"/>
      <c r="AO38" s="73"/>
      <c r="AP38" s="73"/>
      <c r="AQ38" s="73"/>
      <c r="AR38" s="73"/>
    </row>
    <row r="39" spans="1:44" x14ac:dyDescent="0.3">
      <c r="A39" s="37"/>
      <c r="B39" s="37"/>
      <c r="C39" s="36" t="s">
        <v>70</v>
      </c>
      <c r="D39" s="67">
        <f t="shared" si="7"/>
        <v>0</v>
      </c>
      <c r="E39" s="82">
        <f t="shared" si="1"/>
        <v>0</v>
      </c>
      <c r="F39" s="72"/>
      <c r="G39" s="72"/>
      <c r="H39" s="72"/>
      <c r="I39" s="72"/>
      <c r="J39" s="72"/>
      <c r="K39" s="72"/>
      <c r="L39" s="72"/>
      <c r="M39" s="82">
        <f t="shared" si="2"/>
        <v>0</v>
      </c>
      <c r="N39" s="72"/>
      <c r="O39" s="72"/>
      <c r="P39" s="72"/>
      <c r="Q39" s="72"/>
      <c r="R39" s="72"/>
      <c r="S39" s="72"/>
      <c r="T39" s="72"/>
      <c r="U39" s="82">
        <f t="shared" si="3"/>
        <v>0</v>
      </c>
      <c r="V39" s="72"/>
      <c r="W39" s="73"/>
      <c r="X39" s="73"/>
      <c r="Y39" s="73"/>
      <c r="Z39" s="73"/>
      <c r="AA39" s="73"/>
      <c r="AB39" s="73"/>
      <c r="AC39" s="82">
        <f t="shared" si="4"/>
        <v>0</v>
      </c>
      <c r="AD39" s="73"/>
      <c r="AE39" s="73"/>
      <c r="AF39" s="73"/>
      <c r="AG39" s="73"/>
      <c r="AH39" s="73"/>
      <c r="AI39" s="73"/>
      <c r="AJ39" s="73"/>
      <c r="AK39" s="82">
        <f t="shared" si="8"/>
        <v>0</v>
      </c>
      <c r="AL39" s="73"/>
      <c r="AM39" s="73"/>
      <c r="AN39" s="73"/>
      <c r="AO39" s="73"/>
      <c r="AP39" s="73"/>
      <c r="AQ39" s="73"/>
      <c r="AR39" s="73"/>
    </row>
    <row r="40" spans="1:44" x14ac:dyDescent="0.3">
      <c r="A40" s="37"/>
      <c r="B40" s="37"/>
      <c r="C40" s="36" t="s">
        <v>71</v>
      </c>
      <c r="D40" s="67">
        <f t="shared" si="7"/>
        <v>0</v>
      </c>
      <c r="E40" s="82">
        <f t="shared" si="1"/>
        <v>0</v>
      </c>
      <c r="F40" s="72"/>
      <c r="G40" s="72"/>
      <c r="H40" s="72"/>
      <c r="I40" s="72"/>
      <c r="J40" s="72"/>
      <c r="K40" s="72"/>
      <c r="L40" s="72"/>
      <c r="M40" s="82">
        <f t="shared" si="2"/>
        <v>0</v>
      </c>
      <c r="N40" s="72"/>
      <c r="O40" s="72"/>
      <c r="P40" s="72"/>
      <c r="Q40" s="72"/>
      <c r="R40" s="72"/>
      <c r="S40" s="72"/>
      <c r="T40" s="72"/>
      <c r="U40" s="82">
        <f t="shared" si="3"/>
        <v>0</v>
      </c>
      <c r="V40" s="72"/>
      <c r="W40" s="73"/>
      <c r="X40" s="73"/>
      <c r="Y40" s="73"/>
      <c r="Z40" s="73"/>
      <c r="AA40" s="73"/>
      <c r="AB40" s="73"/>
      <c r="AC40" s="82">
        <f t="shared" si="4"/>
        <v>0</v>
      </c>
      <c r="AD40" s="73"/>
      <c r="AE40" s="73"/>
      <c r="AF40" s="73"/>
      <c r="AG40" s="73"/>
      <c r="AH40" s="73"/>
      <c r="AI40" s="73"/>
      <c r="AJ40" s="73"/>
      <c r="AK40" s="82">
        <f t="shared" si="8"/>
        <v>0</v>
      </c>
      <c r="AL40" s="73"/>
      <c r="AM40" s="73"/>
      <c r="AN40" s="73"/>
      <c r="AO40" s="73"/>
      <c r="AP40" s="73"/>
      <c r="AQ40" s="73"/>
      <c r="AR40" s="73"/>
    </row>
    <row r="41" spans="1:44" x14ac:dyDescent="0.3">
      <c r="A41" s="37"/>
      <c r="B41" s="37"/>
      <c r="C41" s="36" t="s">
        <v>72</v>
      </c>
      <c r="D41" s="67">
        <f t="shared" si="7"/>
        <v>0</v>
      </c>
      <c r="E41" s="82">
        <f t="shared" si="1"/>
        <v>0</v>
      </c>
      <c r="F41" s="72"/>
      <c r="G41" s="72"/>
      <c r="H41" s="72"/>
      <c r="I41" s="72"/>
      <c r="J41" s="72"/>
      <c r="K41" s="72"/>
      <c r="L41" s="72"/>
      <c r="M41" s="82">
        <f t="shared" si="2"/>
        <v>0</v>
      </c>
      <c r="N41" s="72"/>
      <c r="O41" s="72"/>
      <c r="P41" s="72"/>
      <c r="Q41" s="72"/>
      <c r="R41" s="72"/>
      <c r="S41" s="72"/>
      <c r="T41" s="72"/>
      <c r="U41" s="82">
        <f t="shared" si="3"/>
        <v>0</v>
      </c>
      <c r="V41" s="72"/>
      <c r="W41" s="73"/>
      <c r="X41" s="73"/>
      <c r="Y41" s="73"/>
      <c r="Z41" s="73"/>
      <c r="AA41" s="73"/>
      <c r="AB41" s="73"/>
      <c r="AC41" s="82">
        <f t="shared" si="4"/>
        <v>0</v>
      </c>
      <c r="AD41" s="73"/>
      <c r="AE41" s="73"/>
      <c r="AF41" s="73"/>
      <c r="AG41" s="73"/>
      <c r="AH41" s="73"/>
      <c r="AI41" s="73"/>
      <c r="AJ41" s="73"/>
      <c r="AK41" s="82">
        <f t="shared" si="8"/>
        <v>0</v>
      </c>
      <c r="AL41" s="73"/>
      <c r="AM41" s="73"/>
      <c r="AN41" s="73"/>
      <c r="AO41" s="73"/>
      <c r="AP41" s="73"/>
      <c r="AQ41" s="73"/>
      <c r="AR41" s="73"/>
    </row>
    <row r="42" spans="1:44" x14ac:dyDescent="0.3">
      <c r="A42" s="37"/>
      <c r="B42" s="37" t="s">
        <v>73</v>
      </c>
      <c r="C42" s="36" t="s">
        <v>74</v>
      </c>
      <c r="D42" s="67">
        <f t="shared" si="7"/>
        <v>0</v>
      </c>
      <c r="E42" s="82">
        <f t="shared" si="1"/>
        <v>0</v>
      </c>
      <c r="F42" s="72"/>
      <c r="G42" s="72"/>
      <c r="H42" s="72"/>
      <c r="I42" s="72"/>
      <c r="J42" s="72"/>
      <c r="K42" s="72"/>
      <c r="L42" s="72"/>
      <c r="M42" s="82">
        <f t="shared" si="2"/>
        <v>0</v>
      </c>
      <c r="N42" s="72"/>
      <c r="O42" s="72"/>
      <c r="P42" s="72"/>
      <c r="Q42" s="72"/>
      <c r="R42" s="72"/>
      <c r="S42" s="72"/>
      <c r="T42" s="72"/>
      <c r="U42" s="82">
        <f t="shared" si="3"/>
        <v>0</v>
      </c>
      <c r="V42" s="72"/>
      <c r="W42" s="73"/>
      <c r="X42" s="73"/>
      <c r="Y42" s="73"/>
      <c r="Z42" s="73"/>
      <c r="AA42" s="73"/>
      <c r="AB42" s="73"/>
      <c r="AC42" s="82">
        <f t="shared" si="4"/>
        <v>0</v>
      </c>
      <c r="AD42" s="73"/>
      <c r="AE42" s="73"/>
      <c r="AF42" s="73"/>
      <c r="AG42" s="73"/>
      <c r="AH42" s="73"/>
      <c r="AI42" s="73"/>
      <c r="AJ42" s="73"/>
      <c r="AK42" s="82">
        <f t="shared" si="8"/>
        <v>0</v>
      </c>
      <c r="AL42" s="73"/>
      <c r="AM42" s="73"/>
      <c r="AN42" s="73"/>
      <c r="AO42" s="73"/>
      <c r="AP42" s="73"/>
      <c r="AQ42" s="73"/>
      <c r="AR42" s="73"/>
    </row>
    <row r="43" spans="1:44" x14ac:dyDescent="0.3">
      <c r="A43" s="37"/>
      <c r="B43" s="37"/>
      <c r="C43" s="36" t="s">
        <v>75</v>
      </c>
      <c r="D43" s="67">
        <f t="shared" si="7"/>
        <v>0</v>
      </c>
      <c r="E43" s="82">
        <f t="shared" si="1"/>
        <v>0</v>
      </c>
      <c r="F43" s="72"/>
      <c r="G43" s="72"/>
      <c r="H43" s="72"/>
      <c r="I43" s="72"/>
      <c r="J43" s="72"/>
      <c r="K43" s="72"/>
      <c r="L43" s="72"/>
      <c r="M43" s="82">
        <f t="shared" si="2"/>
        <v>0</v>
      </c>
      <c r="N43" s="72"/>
      <c r="O43" s="72"/>
      <c r="P43" s="72"/>
      <c r="Q43" s="72"/>
      <c r="R43" s="72"/>
      <c r="S43" s="72"/>
      <c r="T43" s="72"/>
      <c r="U43" s="82">
        <f t="shared" si="3"/>
        <v>0</v>
      </c>
      <c r="V43" s="72"/>
      <c r="W43" s="73"/>
      <c r="X43" s="73"/>
      <c r="Y43" s="73"/>
      <c r="Z43" s="73"/>
      <c r="AA43" s="73"/>
      <c r="AB43" s="73"/>
      <c r="AC43" s="82">
        <f t="shared" si="4"/>
        <v>0</v>
      </c>
      <c r="AD43" s="73"/>
      <c r="AE43" s="73"/>
      <c r="AF43" s="73"/>
      <c r="AG43" s="73"/>
      <c r="AH43" s="73"/>
      <c r="AI43" s="73"/>
      <c r="AJ43" s="73"/>
      <c r="AK43" s="82">
        <f t="shared" si="8"/>
        <v>0</v>
      </c>
      <c r="AL43" s="73"/>
      <c r="AM43" s="73"/>
      <c r="AN43" s="73"/>
      <c r="AO43" s="73"/>
      <c r="AP43" s="73"/>
      <c r="AQ43" s="73"/>
      <c r="AR43" s="73"/>
    </row>
    <row r="44" spans="1:44" x14ac:dyDescent="0.3">
      <c r="A44" s="37"/>
      <c r="B44" s="37"/>
      <c r="C44" s="36" t="s">
        <v>76</v>
      </c>
      <c r="D44" s="67">
        <f t="shared" si="7"/>
        <v>0</v>
      </c>
      <c r="E44" s="82">
        <f t="shared" si="1"/>
        <v>0</v>
      </c>
      <c r="F44" s="72"/>
      <c r="G44" s="72"/>
      <c r="H44" s="72"/>
      <c r="I44" s="72"/>
      <c r="J44" s="72"/>
      <c r="K44" s="72"/>
      <c r="L44" s="72"/>
      <c r="M44" s="82">
        <f t="shared" si="2"/>
        <v>0</v>
      </c>
      <c r="N44" s="72"/>
      <c r="O44" s="72"/>
      <c r="P44" s="72"/>
      <c r="Q44" s="72"/>
      <c r="R44" s="72"/>
      <c r="S44" s="72"/>
      <c r="T44" s="72"/>
      <c r="U44" s="82">
        <f t="shared" si="3"/>
        <v>0</v>
      </c>
      <c r="V44" s="72"/>
      <c r="W44" s="73"/>
      <c r="X44" s="73"/>
      <c r="Y44" s="73"/>
      <c r="Z44" s="73"/>
      <c r="AA44" s="73"/>
      <c r="AB44" s="73"/>
      <c r="AC44" s="82">
        <f t="shared" si="4"/>
        <v>0</v>
      </c>
      <c r="AD44" s="73"/>
      <c r="AE44" s="73"/>
      <c r="AF44" s="73"/>
      <c r="AG44" s="73"/>
      <c r="AH44" s="73"/>
      <c r="AI44" s="73"/>
      <c r="AJ44" s="73"/>
      <c r="AK44" s="82">
        <f t="shared" si="8"/>
        <v>0</v>
      </c>
      <c r="AL44" s="73"/>
      <c r="AM44" s="73"/>
      <c r="AN44" s="73"/>
      <c r="AO44" s="73"/>
      <c r="AP44" s="73"/>
      <c r="AQ44" s="73"/>
      <c r="AR44" s="73"/>
    </row>
    <row r="45" spans="1:44" x14ac:dyDescent="0.3">
      <c r="A45" s="37"/>
      <c r="B45" s="37"/>
      <c r="C45" s="36" t="s">
        <v>77</v>
      </c>
      <c r="D45" s="67">
        <f t="shared" si="7"/>
        <v>0</v>
      </c>
      <c r="E45" s="82">
        <f t="shared" si="1"/>
        <v>0</v>
      </c>
      <c r="F45" s="72"/>
      <c r="G45" s="72"/>
      <c r="H45" s="72"/>
      <c r="I45" s="72"/>
      <c r="J45" s="72"/>
      <c r="K45" s="72"/>
      <c r="L45" s="72"/>
      <c r="M45" s="82">
        <f t="shared" si="2"/>
        <v>0</v>
      </c>
      <c r="N45" s="72"/>
      <c r="O45" s="72"/>
      <c r="P45" s="72"/>
      <c r="Q45" s="72"/>
      <c r="R45" s="72"/>
      <c r="S45" s="72"/>
      <c r="T45" s="72"/>
      <c r="U45" s="82">
        <f t="shared" si="3"/>
        <v>0</v>
      </c>
      <c r="V45" s="72"/>
      <c r="W45" s="73"/>
      <c r="X45" s="73"/>
      <c r="Y45" s="73"/>
      <c r="Z45" s="73"/>
      <c r="AA45" s="73"/>
      <c r="AB45" s="73"/>
      <c r="AC45" s="82">
        <f t="shared" si="4"/>
        <v>0</v>
      </c>
      <c r="AD45" s="73"/>
      <c r="AE45" s="73"/>
      <c r="AF45" s="73"/>
      <c r="AG45" s="73"/>
      <c r="AH45" s="73"/>
      <c r="AI45" s="73"/>
      <c r="AJ45" s="73"/>
      <c r="AK45" s="82">
        <f t="shared" si="8"/>
        <v>0</v>
      </c>
      <c r="AL45" s="73"/>
      <c r="AM45" s="73"/>
      <c r="AN45" s="73"/>
      <c r="AO45" s="73"/>
      <c r="AP45" s="73"/>
      <c r="AQ45" s="73"/>
      <c r="AR45" s="73"/>
    </row>
    <row r="46" spans="1:44" x14ac:dyDescent="0.3">
      <c r="A46" s="37"/>
      <c r="B46" s="37"/>
      <c r="C46" s="36" t="s">
        <v>78</v>
      </c>
      <c r="D46" s="67">
        <f t="shared" si="7"/>
        <v>0</v>
      </c>
      <c r="E46" s="82">
        <f t="shared" si="1"/>
        <v>0</v>
      </c>
      <c r="F46" s="72"/>
      <c r="G46" s="72"/>
      <c r="H46" s="72"/>
      <c r="I46" s="72"/>
      <c r="J46" s="72"/>
      <c r="K46" s="72"/>
      <c r="L46" s="72"/>
      <c r="M46" s="82">
        <f t="shared" si="2"/>
        <v>0</v>
      </c>
      <c r="N46" s="72"/>
      <c r="O46" s="72"/>
      <c r="P46" s="72"/>
      <c r="Q46" s="72"/>
      <c r="R46" s="72"/>
      <c r="S46" s="72"/>
      <c r="T46" s="72"/>
      <c r="U46" s="82">
        <f t="shared" si="3"/>
        <v>0</v>
      </c>
      <c r="V46" s="72"/>
      <c r="W46" s="73"/>
      <c r="X46" s="73"/>
      <c r="Y46" s="73"/>
      <c r="Z46" s="73"/>
      <c r="AA46" s="73"/>
      <c r="AB46" s="73"/>
      <c r="AC46" s="82">
        <f t="shared" si="4"/>
        <v>0</v>
      </c>
      <c r="AD46" s="73"/>
      <c r="AE46" s="73"/>
      <c r="AF46" s="73"/>
      <c r="AG46" s="73"/>
      <c r="AH46" s="73"/>
      <c r="AI46" s="73"/>
      <c r="AJ46" s="73"/>
      <c r="AK46" s="82">
        <f t="shared" si="8"/>
        <v>0</v>
      </c>
      <c r="AL46" s="73"/>
      <c r="AM46" s="73"/>
      <c r="AN46" s="73"/>
      <c r="AO46" s="73"/>
      <c r="AP46" s="73"/>
      <c r="AQ46" s="73"/>
      <c r="AR46" s="73"/>
    </row>
    <row r="47" spans="1:44" x14ac:dyDescent="0.3">
      <c r="A47" s="37"/>
      <c r="B47" s="37"/>
      <c r="C47" s="36" t="s">
        <v>79</v>
      </c>
      <c r="D47" s="67">
        <f t="shared" si="7"/>
        <v>0</v>
      </c>
      <c r="E47" s="82">
        <f t="shared" si="1"/>
        <v>0</v>
      </c>
      <c r="F47" s="72"/>
      <c r="G47" s="72"/>
      <c r="H47" s="72"/>
      <c r="I47" s="72"/>
      <c r="J47" s="72"/>
      <c r="K47" s="72"/>
      <c r="L47" s="72"/>
      <c r="M47" s="82">
        <f t="shared" si="2"/>
        <v>0</v>
      </c>
      <c r="N47" s="72"/>
      <c r="O47" s="72"/>
      <c r="P47" s="72"/>
      <c r="Q47" s="72"/>
      <c r="R47" s="72"/>
      <c r="S47" s="72"/>
      <c r="T47" s="72"/>
      <c r="U47" s="82">
        <f t="shared" si="3"/>
        <v>0</v>
      </c>
      <c r="V47" s="72"/>
      <c r="W47" s="73"/>
      <c r="X47" s="73"/>
      <c r="Y47" s="73"/>
      <c r="Z47" s="73"/>
      <c r="AA47" s="73"/>
      <c r="AB47" s="73"/>
      <c r="AC47" s="82">
        <f t="shared" si="4"/>
        <v>0</v>
      </c>
      <c r="AD47" s="73"/>
      <c r="AE47" s="73"/>
      <c r="AF47" s="73"/>
      <c r="AG47" s="73"/>
      <c r="AH47" s="73"/>
      <c r="AI47" s="73"/>
      <c r="AJ47" s="73"/>
      <c r="AK47" s="82">
        <f t="shared" si="8"/>
        <v>0</v>
      </c>
      <c r="AL47" s="73"/>
      <c r="AM47" s="73"/>
      <c r="AN47" s="73"/>
      <c r="AO47" s="73"/>
      <c r="AP47" s="73"/>
      <c r="AQ47" s="73"/>
      <c r="AR47" s="73"/>
    </row>
    <row r="48" spans="1:44" x14ac:dyDescent="0.3">
      <c r="A48" s="37"/>
      <c r="B48" s="37" t="s">
        <v>80</v>
      </c>
      <c r="C48" s="36" t="s">
        <v>81</v>
      </c>
      <c r="D48" s="67">
        <f t="shared" si="7"/>
        <v>0</v>
      </c>
      <c r="E48" s="82">
        <f t="shared" si="1"/>
        <v>0</v>
      </c>
      <c r="F48" s="72"/>
      <c r="G48" s="72"/>
      <c r="H48" s="72"/>
      <c r="I48" s="72"/>
      <c r="J48" s="72"/>
      <c r="K48" s="72"/>
      <c r="L48" s="72"/>
      <c r="M48" s="82">
        <f t="shared" si="2"/>
        <v>0</v>
      </c>
      <c r="N48" s="72"/>
      <c r="O48" s="72"/>
      <c r="P48" s="72"/>
      <c r="Q48" s="72"/>
      <c r="R48" s="72"/>
      <c r="S48" s="72"/>
      <c r="T48" s="72"/>
      <c r="U48" s="82">
        <f t="shared" si="3"/>
        <v>0</v>
      </c>
      <c r="V48" s="72"/>
      <c r="W48" s="73"/>
      <c r="X48" s="73"/>
      <c r="Y48" s="73"/>
      <c r="Z48" s="73"/>
      <c r="AA48" s="73"/>
      <c r="AB48" s="73"/>
      <c r="AC48" s="82">
        <f t="shared" si="4"/>
        <v>0</v>
      </c>
      <c r="AD48" s="73"/>
      <c r="AE48" s="73"/>
      <c r="AF48" s="73"/>
      <c r="AG48" s="73"/>
      <c r="AH48" s="73"/>
      <c r="AI48" s="73"/>
      <c r="AJ48" s="73"/>
      <c r="AK48" s="82">
        <f t="shared" si="8"/>
        <v>0</v>
      </c>
      <c r="AL48" s="73"/>
      <c r="AM48" s="73"/>
      <c r="AN48" s="73"/>
      <c r="AO48" s="73"/>
      <c r="AP48" s="73"/>
      <c r="AQ48" s="73"/>
      <c r="AR48" s="73"/>
    </row>
    <row r="49" spans="1:44" x14ac:dyDescent="0.3">
      <c r="A49" s="37"/>
      <c r="B49" s="37"/>
      <c r="C49" s="36" t="s">
        <v>82</v>
      </c>
      <c r="D49" s="67">
        <f t="shared" si="7"/>
        <v>0</v>
      </c>
      <c r="E49" s="82">
        <f t="shared" si="1"/>
        <v>0</v>
      </c>
      <c r="F49" s="72"/>
      <c r="G49" s="72"/>
      <c r="H49" s="72"/>
      <c r="I49" s="72"/>
      <c r="J49" s="72"/>
      <c r="K49" s="72"/>
      <c r="L49" s="72"/>
      <c r="M49" s="82">
        <f t="shared" si="2"/>
        <v>0</v>
      </c>
      <c r="N49" s="72"/>
      <c r="O49" s="72"/>
      <c r="P49" s="72"/>
      <c r="Q49" s="72"/>
      <c r="R49" s="72"/>
      <c r="S49" s="72"/>
      <c r="T49" s="72"/>
      <c r="U49" s="82">
        <f t="shared" si="3"/>
        <v>0</v>
      </c>
      <c r="V49" s="72"/>
      <c r="W49" s="73"/>
      <c r="X49" s="73"/>
      <c r="Y49" s="73"/>
      <c r="Z49" s="73"/>
      <c r="AA49" s="73"/>
      <c r="AB49" s="73"/>
      <c r="AC49" s="82">
        <f t="shared" si="4"/>
        <v>0</v>
      </c>
      <c r="AD49" s="73"/>
      <c r="AE49" s="73"/>
      <c r="AF49" s="73"/>
      <c r="AG49" s="73"/>
      <c r="AH49" s="73"/>
      <c r="AI49" s="73"/>
      <c r="AJ49" s="73"/>
      <c r="AK49" s="82">
        <f t="shared" si="8"/>
        <v>0</v>
      </c>
      <c r="AL49" s="73"/>
      <c r="AM49" s="73"/>
      <c r="AN49" s="73"/>
      <c r="AO49" s="73"/>
      <c r="AP49" s="73"/>
      <c r="AQ49" s="73"/>
      <c r="AR49" s="73"/>
    </row>
    <row r="50" spans="1:44" ht="16.5" customHeight="1" x14ac:dyDescent="0.3">
      <c r="A50" s="34" t="s">
        <v>12</v>
      </c>
      <c r="B50" s="34"/>
      <c r="C50" s="34"/>
      <c r="D50" s="67">
        <f t="shared" si="7"/>
        <v>0</v>
      </c>
      <c r="E50" s="71">
        <f t="shared" ref="E50:AR50" si="9">SUM(E26:E49)</f>
        <v>0</v>
      </c>
      <c r="F50" s="74">
        <f t="shared" si="9"/>
        <v>0</v>
      </c>
      <c r="G50" s="74">
        <f t="shared" si="9"/>
        <v>0</v>
      </c>
      <c r="H50" s="74">
        <f t="shared" si="9"/>
        <v>0</v>
      </c>
      <c r="I50" s="74">
        <f t="shared" si="9"/>
        <v>0</v>
      </c>
      <c r="J50" s="74">
        <f t="shared" si="9"/>
        <v>0</v>
      </c>
      <c r="K50" s="74">
        <f t="shared" si="9"/>
        <v>0</v>
      </c>
      <c r="L50" s="74">
        <f t="shared" si="9"/>
        <v>0</v>
      </c>
      <c r="M50" s="71">
        <f t="shared" si="9"/>
        <v>0</v>
      </c>
      <c r="N50" s="74">
        <f t="shared" si="9"/>
        <v>0</v>
      </c>
      <c r="O50" s="74">
        <f t="shared" si="9"/>
        <v>0</v>
      </c>
      <c r="P50" s="74">
        <f t="shared" si="9"/>
        <v>0</v>
      </c>
      <c r="Q50" s="74">
        <f t="shared" si="9"/>
        <v>0</v>
      </c>
      <c r="R50" s="74">
        <f t="shared" si="9"/>
        <v>0</v>
      </c>
      <c r="S50" s="74">
        <f t="shared" si="9"/>
        <v>0</v>
      </c>
      <c r="T50" s="74">
        <f t="shared" si="9"/>
        <v>0</v>
      </c>
      <c r="U50" s="71">
        <f t="shared" si="9"/>
        <v>0</v>
      </c>
      <c r="V50" s="74">
        <f t="shared" si="9"/>
        <v>0</v>
      </c>
      <c r="W50" s="74">
        <f t="shared" si="9"/>
        <v>0</v>
      </c>
      <c r="X50" s="74">
        <f t="shared" si="9"/>
        <v>0</v>
      </c>
      <c r="Y50" s="74">
        <f t="shared" si="9"/>
        <v>0</v>
      </c>
      <c r="Z50" s="74">
        <f t="shared" si="9"/>
        <v>0</v>
      </c>
      <c r="AA50" s="74">
        <f t="shared" si="9"/>
        <v>0</v>
      </c>
      <c r="AB50" s="74">
        <f t="shared" si="9"/>
        <v>0</v>
      </c>
      <c r="AC50" s="71">
        <f t="shared" si="9"/>
        <v>0</v>
      </c>
      <c r="AD50" s="74">
        <f t="shared" si="9"/>
        <v>0</v>
      </c>
      <c r="AE50" s="74">
        <f t="shared" si="9"/>
        <v>0</v>
      </c>
      <c r="AF50" s="74">
        <f t="shared" si="9"/>
        <v>0</v>
      </c>
      <c r="AG50" s="74">
        <f t="shared" si="9"/>
        <v>0</v>
      </c>
      <c r="AH50" s="74">
        <f t="shared" si="9"/>
        <v>0</v>
      </c>
      <c r="AI50" s="74">
        <f t="shared" si="9"/>
        <v>0</v>
      </c>
      <c r="AJ50" s="74">
        <f t="shared" si="9"/>
        <v>0</v>
      </c>
      <c r="AK50" s="71">
        <f t="shared" si="9"/>
        <v>0</v>
      </c>
      <c r="AL50" s="74">
        <f t="shared" si="9"/>
        <v>0</v>
      </c>
      <c r="AM50" s="74">
        <f t="shared" si="9"/>
        <v>0</v>
      </c>
      <c r="AN50" s="74">
        <f t="shared" si="9"/>
        <v>0</v>
      </c>
      <c r="AO50" s="74">
        <f t="shared" si="9"/>
        <v>0</v>
      </c>
      <c r="AP50" s="74">
        <f t="shared" si="9"/>
        <v>0</v>
      </c>
      <c r="AQ50" s="74">
        <f t="shared" si="9"/>
        <v>0</v>
      </c>
      <c r="AR50" s="74">
        <f t="shared" si="9"/>
        <v>0</v>
      </c>
    </row>
    <row r="51" spans="1:44" ht="16.5" customHeight="1" x14ac:dyDescent="0.3">
      <c r="A51" s="75" t="s">
        <v>83</v>
      </c>
      <c r="B51" s="75"/>
      <c r="C51" s="75"/>
      <c r="D51" s="76"/>
      <c r="E51" s="84"/>
      <c r="F51" s="84"/>
      <c r="G51" s="77"/>
      <c r="H51" s="77"/>
      <c r="I51" s="77"/>
      <c r="J51" s="77"/>
      <c r="K51" s="77"/>
      <c r="L51" s="77"/>
      <c r="M51" s="84"/>
      <c r="N51" s="77"/>
      <c r="O51" s="77"/>
      <c r="P51" s="77"/>
      <c r="Q51" s="77"/>
      <c r="R51" s="77"/>
      <c r="S51" s="77"/>
      <c r="T51" s="77"/>
      <c r="U51" s="84"/>
      <c r="V51" s="77"/>
      <c r="W51" s="77"/>
      <c r="X51" s="77"/>
      <c r="Y51" s="77"/>
      <c r="Z51" s="77"/>
      <c r="AA51" s="77"/>
      <c r="AB51" s="77"/>
      <c r="AC51" s="84"/>
      <c r="AD51" s="77"/>
      <c r="AE51" s="77"/>
      <c r="AF51" s="77"/>
      <c r="AG51" s="77"/>
      <c r="AH51" s="77"/>
      <c r="AI51" s="77"/>
      <c r="AJ51" s="77"/>
      <c r="AK51" s="84"/>
      <c r="AL51" s="77"/>
      <c r="AM51" s="77"/>
      <c r="AN51" s="77"/>
      <c r="AO51" s="77"/>
      <c r="AP51" s="77"/>
      <c r="AQ51" s="77"/>
      <c r="AR51" s="77"/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showGridLines="0" zoomScale="90" zoomScaleNormal="90" workbookViewId="0">
      <pane xSplit="3" ySplit="4" topLeftCell="D5" activePane="bottomRight" state="frozen"/>
      <selection pane="topRight"/>
      <selection pane="bottomLeft"/>
      <selection pane="bottomRight" activeCell="C31" sqref="C31"/>
    </sheetView>
  </sheetViews>
  <sheetFormatPr defaultRowHeight="16.5" x14ac:dyDescent="0.3"/>
  <cols>
    <col min="1" max="1" width="20.25" style="30" bestFit="1" customWidth="1"/>
    <col min="2" max="2" width="7.375" style="30" customWidth="1"/>
    <col min="3" max="3" width="20.25" style="30" bestFit="1" customWidth="1"/>
    <col min="4" max="4" width="10.375" style="30" customWidth="1"/>
    <col min="5" max="35" width="9.125" style="30" customWidth="1"/>
    <col min="36" max="38" width="8.75" style="30" bestFit="1" customWidth="1"/>
    <col min="39" max="16384" width="9" style="30"/>
  </cols>
  <sheetData>
    <row r="1" spans="1:39" ht="34.5" customHeight="1" x14ac:dyDescent="0.3">
      <c r="B1" s="31"/>
      <c r="C1" s="31"/>
      <c r="F1" s="31" t="s">
        <v>41</v>
      </c>
    </row>
    <row r="2" spans="1:39" ht="14.25" customHeigh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39" ht="16.5" customHeight="1" x14ac:dyDescent="0.3">
      <c r="A3" s="34" t="s">
        <v>22</v>
      </c>
      <c r="B3" s="34"/>
      <c r="C3" s="34"/>
      <c r="D3" s="34" t="s">
        <v>14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/>
      <c r="AH3" s="35"/>
      <c r="AI3" s="35"/>
      <c r="AJ3" s="35"/>
      <c r="AK3" s="35"/>
      <c r="AL3" s="35"/>
    </row>
    <row r="4" spans="1:39" ht="16.5" customHeight="1" x14ac:dyDescent="0.3">
      <c r="A4" s="34" t="s">
        <v>35</v>
      </c>
      <c r="B4" s="34"/>
      <c r="C4" s="34"/>
      <c r="D4" s="34"/>
      <c r="E4" s="36" t="s">
        <v>11</v>
      </c>
      <c r="F4" s="36" t="s">
        <v>8</v>
      </c>
      <c r="G4" s="36" t="s">
        <v>16</v>
      </c>
      <c r="H4" s="36" t="s">
        <v>5</v>
      </c>
      <c r="I4" s="36" t="s">
        <v>10</v>
      </c>
      <c r="J4" s="36" t="s">
        <v>13</v>
      </c>
      <c r="K4" s="36" t="s">
        <v>6</v>
      </c>
      <c r="L4" s="36" t="s">
        <v>11</v>
      </c>
      <c r="M4" s="36" t="s">
        <v>8</v>
      </c>
      <c r="N4" s="36" t="s">
        <v>16</v>
      </c>
      <c r="O4" s="36" t="s">
        <v>5</v>
      </c>
      <c r="P4" s="36" t="s">
        <v>10</v>
      </c>
      <c r="Q4" s="36" t="s">
        <v>13</v>
      </c>
      <c r="R4" s="36" t="s">
        <v>6</v>
      </c>
      <c r="S4" s="36" t="s">
        <v>11</v>
      </c>
      <c r="T4" s="36" t="s">
        <v>8</v>
      </c>
      <c r="U4" s="36" t="s">
        <v>16</v>
      </c>
      <c r="V4" s="36" t="s">
        <v>5</v>
      </c>
      <c r="W4" s="36" t="s">
        <v>10</v>
      </c>
      <c r="X4" s="36" t="s">
        <v>13</v>
      </c>
      <c r="Y4" s="36" t="s">
        <v>6</v>
      </c>
      <c r="Z4" s="36" t="s">
        <v>11</v>
      </c>
      <c r="AA4" s="36" t="s">
        <v>8</v>
      </c>
      <c r="AB4" s="36" t="s">
        <v>16</v>
      </c>
      <c r="AC4" s="36" t="s">
        <v>5</v>
      </c>
      <c r="AD4" s="36" t="s">
        <v>10</v>
      </c>
      <c r="AE4" s="36" t="s">
        <v>13</v>
      </c>
      <c r="AF4" s="36" t="s">
        <v>6</v>
      </c>
      <c r="AG4" s="36"/>
      <c r="AH4" s="36"/>
      <c r="AI4" s="36"/>
      <c r="AJ4" s="36"/>
      <c r="AK4" s="36"/>
      <c r="AL4" s="36"/>
      <c r="AM4" s="36"/>
    </row>
    <row r="5" spans="1:39" ht="16.5" customHeight="1" x14ac:dyDescent="0.3">
      <c r="A5" s="37" t="s">
        <v>30</v>
      </c>
      <c r="B5" s="37" t="s">
        <v>27</v>
      </c>
      <c r="C5" s="37"/>
      <c r="D5" s="38"/>
      <c r="E5" s="36" t="s">
        <v>1</v>
      </c>
      <c r="F5" s="36" t="s">
        <v>4</v>
      </c>
      <c r="G5" s="36" t="s">
        <v>23</v>
      </c>
      <c r="H5" s="36" t="s">
        <v>4</v>
      </c>
      <c r="I5" s="36" t="s">
        <v>1</v>
      </c>
      <c r="J5" s="39" t="s">
        <v>1</v>
      </c>
      <c r="K5" s="36" t="s">
        <v>4</v>
      </c>
      <c r="L5" s="36" t="s">
        <v>4</v>
      </c>
      <c r="M5" s="36" t="s">
        <v>4</v>
      </c>
      <c r="N5" s="36" t="s">
        <v>4</v>
      </c>
      <c r="O5" s="36" t="s">
        <v>1</v>
      </c>
      <c r="P5" s="36" t="s">
        <v>4</v>
      </c>
      <c r="Q5" s="36" t="s">
        <v>4</v>
      </c>
      <c r="R5" s="36" t="s">
        <v>42</v>
      </c>
      <c r="S5" s="36" t="s">
        <v>4</v>
      </c>
      <c r="T5" s="36" t="s">
        <v>23</v>
      </c>
      <c r="U5" s="36" t="s">
        <v>26</v>
      </c>
      <c r="V5" s="36" t="s">
        <v>4</v>
      </c>
      <c r="W5" s="36" t="s">
        <v>4</v>
      </c>
      <c r="X5" s="36" t="s">
        <v>4</v>
      </c>
      <c r="Y5" s="36" t="s">
        <v>4</v>
      </c>
      <c r="Z5" s="36" t="s">
        <v>4</v>
      </c>
      <c r="AA5" s="36" t="s">
        <v>4</v>
      </c>
      <c r="AB5" s="36" t="s">
        <v>4</v>
      </c>
      <c r="AC5" s="36" t="s">
        <v>4</v>
      </c>
      <c r="AD5" s="36" t="s">
        <v>4</v>
      </c>
      <c r="AE5" s="36" t="s">
        <v>4</v>
      </c>
      <c r="AF5" s="36" t="s">
        <v>37</v>
      </c>
      <c r="AG5" s="36"/>
      <c r="AH5" s="36"/>
      <c r="AI5" s="36"/>
      <c r="AJ5" s="36"/>
      <c r="AK5" s="36"/>
      <c r="AL5" s="36"/>
    </row>
    <row r="6" spans="1:39" ht="16.5" customHeight="1" x14ac:dyDescent="0.3">
      <c r="A6" s="37"/>
      <c r="B6" s="37" t="s">
        <v>34</v>
      </c>
      <c r="C6" s="37"/>
      <c r="D6" s="35">
        <f>SUM(E6:AI6)</f>
        <v>8990</v>
      </c>
      <c r="E6" s="40">
        <v>400</v>
      </c>
      <c r="F6" s="40">
        <v>280</v>
      </c>
      <c r="G6" s="40">
        <v>40</v>
      </c>
      <c r="H6" s="40">
        <v>390</v>
      </c>
      <c r="I6" s="40">
        <v>360</v>
      </c>
      <c r="J6" s="41">
        <v>440</v>
      </c>
      <c r="K6" s="40">
        <v>240</v>
      </c>
      <c r="L6" s="42">
        <v>350</v>
      </c>
      <c r="M6" s="42">
        <v>250</v>
      </c>
      <c r="N6" s="42">
        <v>490</v>
      </c>
      <c r="O6" s="43">
        <v>0</v>
      </c>
      <c r="P6" s="42">
        <v>350</v>
      </c>
      <c r="Q6" s="43">
        <v>480</v>
      </c>
      <c r="R6" s="43">
        <v>820</v>
      </c>
      <c r="S6" s="43">
        <v>0</v>
      </c>
      <c r="T6" s="44">
        <v>310</v>
      </c>
      <c r="U6" s="45">
        <v>360</v>
      </c>
      <c r="V6" s="45">
        <v>210</v>
      </c>
      <c r="W6" s="45">
        <v>0</v>
      </c>
      <c r="X6" s="45">
        <v>410</v>
      </c>
      <c r="Y6" s="45">
        <v>610</v>
      </c>
      <c r="Z6" s="46">
        <v>450</v>
      </c>
      <c r="AA6" s="45">
        <v>0</v>
      </c>
      <c r="AB6" s="45">
        <v>430</v>
      </c>
      <c r="AC6" s="45">
        <v>410</v>
      </c>
      <c r="AD6" s="45">
        <v>390</v>
      </c>
      <c r="AE6" s="45">
        <v>390</v>
      </c>
      <c r="AF6" s="45">
        <v>130</v>
      </c>
      <c r="AG6" s="40"/>
      <c r="AH6" s="40"/>
      <c r="AI6" s="40"/>
      <c r="AJ6" s="40"/>
      <c r="AK6" s="40"/>
      <c r="AL6" s="40"/>
    </row>
    <row r="7" spans="1:39" ht="16.5" customHeight="1" x14ac:dyDescent="0.3">
      <c r="A7" s="37"/>
      <c r="B7" s="37" t="s">
        <v>21</v>
      </c>
      <c r="C7" s="37"/>
      <c r="D7" s="47">
        <f>SUM(E7:AI7)-D20</f>
        <v>51005</v>
      </c>
      <c r="E7" s="40">
        <v>1380</v>
      </c>
      <c r="F7" s="40">
        <v>1550</v>
      </c>
      <c r="G7" s="40">
        <v>1570</v>
      </c>
      <c r="H7" s="40">
        <v>1430</v>
      </c>
      <c r="I7" s="40">
        <v>1250</v>
      </c>
      <c r="J7" s="40">
        <v>2580</v>
      </c>
      <c r="K7" s="40">
        <v>2230</v>
      </c>
      <c r="L7" s="42">
        <v>1500</v>
      </c>
      <c r="M7" s="42">
        <v>1160</v>
      </c>
      <c r="N7" s="42">
        <v>2310</v>
      </c>
      <c r="O7" s="43">
        <v>1960</v>
      </c>
      <c r="P7" s="42">
        <v>1900</v>
      </c>
      <c r="Q7" s="43">
        <v>2000</v>
      </c>
      <c r="R7" s="43">
        <v>4580</v>
      </c>
      <c r="S7" s="43">
        <v>1830</v>
      </c>
      <c r="T7" s="44">
        <v>1450</v>
      </c>
      <c r="U7" s="45">
        <v>900</v>
      </c>
      <c r="V7" s="45">
        <v>910</v>
      </c>
      <c r="W7" s="45">
        <v>2200</v>
      </c>
      <c r="X7" s="45">
        <v>1940</v>
      </c>
      <c r="Y7" s="45">
        <v>2190</v>
      </c>
      <c r="Z7" s="45">
        <v>2080</v>
      </c>
      <c r="AA7" s="45">
        <v>1460</v>
      </c>
      <c r="AB7" s="45">
        <v>1550</v>
      </c>
      <c r="AC7" s="45">
        <v>1210</v>
      </c>
      <c r="AD7" s="45">
        <v>2170</v>
      </c>
      <c r="AE7" s="45">
        <v>2170</v>
      </c>
      <c r="AF7" s="45">
        <v>1670</v>
      </c>
      <c r="AG7" s="40"/>
      <c r="AH7" s="40"/>
      <c r="AI7" s="40"/>
      <c r="AJ7" s="40"/>
      <c r="AK7" s="40"/>
      <c r="AL7" s="40"/>
    </row>
    <row r="8" spans="1:39" ht="16.5" customHeight="1" x14ac:dyDescent="0.3">
      <c r="A8" s="37"/>
      <c r="B8" s="37" t="s">
        <v>36</v>
      </c>
      <c r="C8" s="37"/>
      <c r="D8" s="35">
        <f t="shared" ref="D8:D23" si="0">SUM(E8:AI8)</f>
        <v>28490</v>
      </c>
      <c r="E8" s="40">
        <v>670</v>
      </c>
      <c r="F8" s="40">
        <v>850</v>
      </c>
      <c r="G8" s="40">
        <v>500</v>
      </c>
      <c r="H8" s="40">
        <v>1510</v>
      </c>
      <c r="I8" s="40">
        <v>710</v>
      </c>
      <c r="J8" s="40">
        <v>800</v>
      </c>
      <c r="K8" s="40">
        <v>700</v>
      </c>
      <c r="L8" s="42">
        <v>1510</v>
      </c>
      <c r="M8" s="42">
        <v>0</v>
      </c>
      <c r="N8" s="42">
        <v>740</v>
      </c>
      <c r="O8" s="43">
        <v>920</v>
      </c>
      <c r="P8" s="42">
        <v>1750</v>
      </c>
      <c r="Q8" s="43">
        <v>870</v>
      </c>
      <c r="R8" s="43">
        <v>0</v>
      </c>
      <c r="S8" s="43">
        <v>690</v>
      </c>
      <c r="T8" s="44">
        <v>1200</v>
      </c>
      <c r="U8" s="45">
        <v>560</v>
      </c>
      <c r="V8" s="45">
        <v>410</v>
      </c>
      <c r="W8" s="45">
        <v>1720</v>
      </c>
      <c r="X8" s="45">
        <v>1690</v>
      </c>
      <c r="Y8" s="45">
        <v>830</v>
      </c>
      <c r="Z8" s="45">
        <v>900</v>
      </c>
      <c r="AA8" s="45">
        <v>1740</v>
      </c>
      <c r="AB8" s="45">
        <v>1690</v>
      </c>
      <c r="AC8" s="45">
        <v>650</v>
      </c>
      <c r="AD8" s="45">
        <v>1080</v>
      </c>
      <c r="AE8" s="45">
        <v>2440</v>
      </c>
      <c r="AF8" s="45">
        <v>1360</v>
      </c>
      <c r="AG8" s="40"/>
      <c r="AH8" s="40"/>
      <c r="AI8" s="40"/>
      <c r="AJ8" s="40"/>
      <c r="AK8" s="40"/>
      <c r="AL8" s="40"/>
    </row>
    <row r="9" spans="1:39" ht="16.5" customHeight="1" x14ac:dyDescent="0.3">
      <c r="A9" s="37"/>
      <c r="B9" s="37" t="s">
        <v>28</v>
      </c>
      <c r="C9" s="37"/>
      <c r="D9" s="35">
        <f t="shared" si="0"/>
        <v>16890</v>
      </c>
      <c r="E9" s="40">
        <v>880</v>
      </c>
      <c r="F9" s="40">
        <v>160</v>
      </c>
      <c r="G9" s="40">
        <v>0</v>
      </c>
      <c r="H9" s="40">
        <v>200</v>
      </c>
      <c r="I9" s="40">
        <v>1120</v>
      </c>
      <c r="J9" s="40">
        <v>230</v>
      </c>
      <c r="K9" s="40">
        <v>330</v>
      </c>
      <c r="L9" s="42">
        <v>200</v>
      </c>
      <c r="M9" s="42">
        <v>670</v>
      </c>
      <c r="N9" s="42">
        <v>390</v>
      </c>
      <c r="O9" s="43">
        <v>120</v>
      </c>
      <c r="P9" s="42">
        <v>680</v>
      </c>
      <c r="Q9" s="43">
        <v>1640</v>
      </c>
      <c r="R9" s="43">
        <v>270</v>
      </c>
      <c r="S9" s="43">
        <v>1290</v>
      </c>
      <c r="T9" s="44">
        <v>510</v>
      </c>
      <c r="U9" s="45">
        <v>890</v>
      </c>
      <c r="V9" s="45">
        <v>940</v>
      </c>
      <c r="W9" s="45">
        <v>0</v>
      </c>
      <c r="X9" s="45">
        <v>770</v>
      </c>
      <c r="Y9" s="45">
        <v>1630</v>
      </c>
      <c r="Z9" s="45">
        <v>90</v>
      </c>
      <c r="AA9" s="45">
        <v>1520</v>
      </c>
      <c r="AB9" s="45">
        <v>560</v>
      </c>
      <c r="AC9" s="45">
        <v>940</v>
      </c>
      <c r="AD9" s="45">
        <v>90</v>
      </c>
      <c r="AE9" s="45">
        <v>230</v>
      </c>
      <c r="AF9" s="45">
        <v>540</v>
      </c>
      <c r="AG9" s="40"/>
      <c r="AH9" s="40"/>
      <c r="AI9" s="40"/>
      <c r="AJ9" s="40"/>
      <c r="AK9" s="40"/>
      <c r="AL9" s="40"/>
    </row>
    <row r="10" spans="1:39" ht="16.5" customHeight="1" x14ac:dyDescent="0.3">
      <c r="A10" s="37"/>
      <c r="B10" s="37" t="s">
        <v>18</v>
      </c>
      <c r="C10" s="37"/>
      <c r="D10" s="35">
        <f t="shared" si="0"/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5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/>
      <c r="AH10" s="40"/>
      <c r="AI10" s="40"/>
      <c r="AJ10" s="40"/>
      <c r="AK10" s="40"/>
      <c r="AL10" s="40"/>
    </row>
    <row r="11" spans="1:39" ht="16.5" customHeight="1" x14ac:dyDescent="0.3">
      <c r="A11" s="37"/>
      <c r="B11" s="37" t="s">
        <v>25</v>
      </c>
      <c r="C11" s="37"/>
      <c r="D11" s="35">
        <f t="shared" si="0"/>
        <v>0</v>
      </c>
      <c r="E11" s="40">
        <v>0</v>
      </c>
      <c r="F11" s="40">
        <v>0</v>
      </c>
      <c r="G11" s="40">
        <v>0</v>
      </c>
      <c r="H11" s="40">
        <v>0</v>
      </c>
      <c r="I11" s="41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/>
      <c r="AH11" s="40"/>
      <c r="AI11" s="40"/>
      <c r="AJ11" s="40"/>
      <c r="AK11" s="40"/>
      <c r="AL11" s="40"/>
    </row>
    <row r="12" spans="1:39" ht="16.5" customHeight="1" x14ac:dyDescent="0.3">
      <c r="A12" s="37"/>
      <c r="B12" s="37" t="s">
        <v>29</v>
      </c>
      <c r="C12" s="37"/>
      <c r="D12" s="35">
        <f t="shared" si="0"/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1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/>
      <c r="AH12" s="40"/>
      <c r="AI12" s="40"/>
      <c r="AJ12" s="40"/>
      <c r="AK12" s="40"/>
      <c r="AL12" s="40"/>
    </row>
    <row r="13" spans="1:39" ht="16.5" customHeight="1" x14ac:dyDescent="0.3">
      <c r="A13" s="37"/>
      <c r="B13" s="37" t="s">
        <v>31</v>
      </c>
      <c r="C13" s="37"/>
      <c r="D13" s="35">
        <f t="shared" si="0"/>
        <v>25880</v>
      </c>
      <c r="E13" s="40">
        <v>910</v>
      </c>
      <c r="F13" s="40">
        <v>390</v>
      </c>
      <c r="G13" s="40">
        <v>1200</v>
      </c>
      <c r="H13" s="40">
        <v>550</v>
      </c>
      <c r="I13" s="40">
        <v>1110</v>
      </c>
      <c r="J13" s="40">
        <v>1000</v>
      </c>
      <c r="K13" s="40">
        <v>790</v>
      </c>
      <c r="L13" s="42">
        <v>600</v>
      </c>
      <c r="M13" s="42">
        <v>690</v>
      </c>
      <c r="N13" s="42">
        <v>710</v>
      </c>
      <c r="O13" s="43">
        <v>760</v>
      </c>
      <c r="P13" s="42">
        <v>1080</v>
      </c>
      <c r="Q13" s="43">
        <v>1690</v>
      </c>
      <c r="R13" s="48">
        <v>1250</v>
      </c>
      <c r="S13" s="43">
        <v>920</v>
      </c>
      <c r="T13" s="44">
        <v>880</v>
      </c>
      <c r="U13" s="45">
        <v>940</v>
      </c>
      <c r="V13" s="45">
        <v>780</v>
      </c>
      <c r="W13" s="45">
        <v>750</v>
      </c>
      <c r="X13" s="45">
        <v>940</v>
      </c>
      <c r="Y13" s="45">
        <v>1520</v>
      </c>
      <c r="Z13" s="40">
        <v>890</v>
      </c>
      <c r="AA13" s="45">
        <v>980</v>
      </c>
      <c r="AB13" s="45">
        <v>770</v>
      </c>
      <c r="AC13" s="45">
        <v>1100</v>
      </c>
      <c r="AD13" s="45">
        <v>870</v>
      </c>
      <c r="AE13" s="45">
        <v>730</v>
      </c>
      <c r="AF13" s="45">
        <v>1080</v>
      </c>
      <c r="AG13" s="40"/>
      <c r="AH13" s="40"/>
      <c r="AI13" s="40"/>
      <c r="AJ13" s="40"/>
      <c r="AK13" s="40"/>
      <c r="AL13" s="40"/>
    </row>
    <row r="14" spans="1:39" ht="16.5" customHeight="1" x14ac:dyDescent="0.3">
      <c r="A14" s="37"/>
      <c r="B14" s="37" t="s">
        <v>15</v>
      </c>
      <c r="C14" s="37"/>
      <c r="D14" s="35">
        <f t="shared" si="0"/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5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/>
      <c r="AH14" s="40"/>
      <c r="AI14" s="40"/>
      <c r="AJ14" s="40"/>
      <c r="AK14" s="40"/>
      <c r="AL14" s="40"/>
    </row>
    <row r="15" spans="1:39" ht="16.5" customHeight="1" x14ac:dyDescent="0.3">
      <c r="A15" s="37"/>
      <c r="B15" s="37" t="s">
        <v>19</v>
      </c>
      <c r="C15" s="37"/>
      <c r="D15" s="35">
        <f t="shared" si="0"/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  <c r="AG15" s="40"/>
      <c r="AH15" s="40"/>
      <c r="AI15" s="40"/>
      <c r="AJ15" s="40"/>
      <c r="AK15" s="40"/>
      <c r="AL15" s="40"/>
    </row>
    <row r="16" spans="1:39" ht="16.5" customHeight="1" x14ac:dyDescent="0.3">
      <c r="A16" s="37"/>
      <c r="B16" s="37" t="s">
        <v>17</v>
      </c>
      <c r="C16" s="37"/>
      <c r="D16" s="35">
        <f t="shared" si="0"/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/>
      <c r="AH16" s="40"/>
      <c r="AI16" s="40"/>
      <c r="AJ16" s="40"/>
      <c r="AK16" s="40"/>
      <c r="AL16" s="40"/>
    </row>
    <row r="17" spans="1:38" ht="16.5" customHeight="1" x14ac:dyDescent="0.3">
      <c r="A17" s="37"/>
      <c r="B17" s="37" t="s">
        <v>43</v>
      </c>
      <c r="C17" s="37"/>
      <c r="D17" s="35">
        <f t="shared" si="0"/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/>
      <c r="AH17" s="40"/>
      <c r="AI17" s="40"/>
      <c r="AJ17" s="40"/>
      <c r="AK17" s="40"/>
      <c r="AL17" s="40"/>
    </row>
    <row r="18" spans="1:38" ht="16.5" customHeight="1" x14ac:dyDescent="0.3">
      <c r="A18" s="37"/>
      <c r="B18" s="37" t="s">
        <v>3</v>
      </c>
      <c r="C18" s="37"/>
      <c r="D18" s="35">
        <f t="shared" si="0"/>
        <v>52650</v>
      </c>
      <c r="E18" s="40">
        <v>710</v>
      </c>
      <c r="F18" s="40">
        <v>880</v>
      </c>
      <c r="G18" s="40">
        <v>1140</v>
      </c>
      <c r="H18" s="40">
        <v>1160</v>
      </c>
      <c r="I18" s="40">
        <v>970</v>
      </c>
      <c r="J18" s="40">
        <v>2820</v>
      </c>
      <c r="K18" s="40">
        <v>2480</v>
      </c>
      <c r="L18" s="42">
        <v>1450</v>
      </c>
      <c r="M18" s="42">
        <v>720</v>
      </c>
      <c r="N18" s="42">
        <v>1530</v>
      </c>
      <c r="O18" s="43">
        <v>3150</v>
      </c>
      <c r="P18" s="42">
        <v>3170</v>
      </c>
      <c r="Q18" s="43">
        <v>3230</v>
      </c>
      <c r="R18" s="43">
        <v>3560</v>
      </c>
      <c r="S18" s="43">
        <v>1560</v>
      </c>
      <c r="T18" s="44">
        <v>920</v>
      </c>
      <c r="U18" s="45">
        <v>760</v>
      </c>
      <c r="V18" s="45">
        <v>790</v>
      </c>
      <c r="W18" s="45">
        <v>3090</v>
      </c>
      <c r="X18" s="45">
        <v>2560</v>
      </c>
      <c r="Y18" s="45">
        <v>3070</v>
      </c>
      <c r="Z18" s="40">
        <v>1190</v>
      </c>
      <c r="AA18" s="45">
        <v>2080</v>
      </c>
      <c r="AB18" s="45">
        <v>2310</v>
      </c>
      <c r="AC18" s="45">
        <v>1190</v>
      </c>
      <c r="AD18" s="45">
        <v>1660</v>
      </c>
      <c r="AE18" s="45">
        <v>2260</v>
      </c>
      <c r="AF18" s="45">
        <v>2240</v>
      </c>
      <c r="AG18" s="40"/>
      <c r="AH18" s="40"/>
      <c r="AI18" s="40"/>
      <c r="AJ18" s="40"/>
      <c r="AK18" s="40"/>
      <c r="AL18" s="40"/>
    </row>
    <row r="19" spans="1:38" ht="16.5" customHeight="1" x14ac:dyDescent="0.3">
      <c r="A19" s="37"/>
      <c r="B19" s="37" t="s">
        <v>20</v>
      </c>
      <c r="C19" s="37"/>
      <c r="D19" s="35">
        <f t="shared" si="0"/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5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/>
      <c r="AH19" s="40"/>
      <c r="AI19" s="40"/>
      <c r="AJ19" s="40"/>
      <c r="AK19" s="40"/>
      <c r="AL19" s="40"/>
    </row>
    <row r="20" spans="1:38" ht="16.5" customHeight="1" x14ac:dyDescent="0.3">
      <c r="A20" s="37"/>
      <c r="B20" s="49" t="s">
        <v>44</v>
      </c>
      <c r="C20" s="50"/>
      <c r="D20" s="47">
        <v>125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51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</row>
    <row r="21" spans="1:38" ht="16.5" customHeight="1" x14ac:dyDescent="0.3">
      <c r="A21" s="37"/>
      <c r="B21" s="37" t="s">
        <v>9</v>
      </c>
      <c r="C21" s="37"/>
      <c r="D21" s="35">
        <f t="shared" si="0"/>
        <v>131</v>
      </c>
      <c r="E21" s="40">
        <v>4</v>
      </c>
      <c r="F21" s="40">
        <v>5</v>
      </c>
      <c r="G21" s="40">
        <v>0</v>
      </c>
      <c r="H21" s="40">
        <v>0</v>
      </c>
      <c r="I21" s="40">
        <v>4</v>
      </c>
      <c r="J21" s="40">
        <v>4</v>
      </c>
      <c r="K21" s="40">
        <v>0</v>
      </c>
      <c r="L21" s="40">
        <v>0</v>
      </c>
      <c r="M21" s="40">
        <v>7</v>
      </c>
      <c r="N21" s="40">
        <v>7</v>
      </c>
      <c r="O21" s="40">
        <v>0</v>
      </c>
      <c r="P21" s="40">
        <v>0</v>
      </c>
      <c r="Q21" s="40">
        <v>7</v>
      </c>
      <c r="R21" s="40">
        <v>5</v>
      </c>
      <c r="S21" s="40">
        <v>25</v>
      </c>
      <c r="T21" s="40">
        <v>0</v>
      </c>
      <c r="U21" s="40">
        <v>7</v>
      </c>
      <c r="V21" s="40">
        <v>7</v>
      </c>
      <c r="W21" s="40">
        <v>0</v>
      </c>
      <c r="X21" s="40">
        <v>0</v>
      </c>
      <c r="Y21" s="40">
        <v>8</v>
      </c>
      <c r="Z21" s="40">
        <v>5</v>
      </c>
      <c r="AA21" s="40">
        <v>25</v>
      </c>
      <c r="AB21" s="40">
        <v>0</v>
      </c>
      <c r="AC21" s="40">
        <v>4</v>
      </c>
      <c r="AD21" s="40">
        <v>7</v>
      </c>
      <c r="AE21" s="40">
        <v>0</v>
      </c>
      <c r="AF21" s="40">
        <v>0</v>
      </c>
      <c r="AG21" s="40"/>
      <c r="AH21" s="40"/>
      <c r="AI21" s="40"/>
      <c r="AJ21" s="40"/>
      <c r="AK21" s="40"/>
      <c r="AL21" s="40"/>
    </row>
    <row r="22" spans="1:38" ht="16.5" customHeight="1" x14ac:dyDescent="0.3">
      <c r="A22" s="37"/>
      <c r="B22" s="37" t="s">
        <v>7</v>
      </c>
      <c r="C22" s="37"/>
      <c r="D22" s="35">
        <f t="shared" si="0"/>
        <v>18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8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2</v>
      </c>
      <c r="Z22" s="40">
        <v>0</v>
      </c>
      <c r="AA22" s="40">
        <v>8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/>
      <c r="AH22" s="40"/>
      <c r="AI22" s="40"/>
      <c r="AJ22" s="40"/>
      <c r="AK22" s="40"/>
      <c r="AL22" s="40"/>
    </row>
    <row r="23" spans="1:38" ht="16.5" customHeight="1" x14ac:dyDescent="0.3">
      <c r="A23" s="37"/>
      <c r="B23" s="37" t="s">
        <v>32</v>
      </c>
      <c r="C23" s="37"/>
      <c r="D23" s="35">
        <f t="shared" si="0"/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  <c r="AG23" s="40"/>
      <c r="AH23" s="40"/>
      <c r="AI23" s="40"/>
      <c r="AJ23" s="40"/>
      <c r="AK23" s="40"/>
      <c r="AL23" s="40"/>
    </row>
    <row r="24" spans="1:38" ht="16.5" customHeight="1" x14ac:dyDescent="0.3">
      <c r="A24" s="34" t="s">
        <v>12</v>
      </c>
      <c r="B24" s="34"/>
      <c r="C24" s="34"/>
      <c r="D24" s="52">
        <f>SUM(E24:AI24)</f>
        <v>184179</v>
      </c>
      <c r="E24" s="53">
        <f>(E6+E7+E8+E9+E10+E11+E12+E14+E13+E15+E16+E17+E18+E19+E21+E22+E23)</f>
        <v>4954</v>
      </c>
      <c r="F24" s="53">
        <f>(F6+F7+F8+F9+F10+F11+F12+F14+F13+F15+F16+F17+F18+F19+F21+F22+F23)</f>
        <v>4115</v>
      </c>
      <c r="G24" s="53">
        <f>(G6+G7+G8+G9+G10+G11+G12+G14+G13+G15+G16+G17+G18+G19+G21+G22+G23)</f>
        <v>4450</v>
      </c>
      <c r="H24" s="53">
        <f>H6+H7+H8+H9+H10+H11+H12+H13+H14+H15+H16+H17+H18+H19+H21+H22+H23</f>
        <v>5240</v>
      </c>
      <c r="I24" s="53">
        <f>I6+I7+I8+I9+I10+I11+I12+I13+I14+I15+I16+I17+I18+I19+I21+I22+I23</f>
        <v>5524</v>
      </c>
      <c r="J24" s="53">
        <f>J6+J7+J8+J9+J10+J11+J12+J13+J14+J15+J16+J17+J18+J19+J21+J22+J23</f>
        <v>7874</v>
      </c>
      <c r="K24" s="53">
        <f>K6+K7+K8+K9+K10+K11+K12+K13+K14+K15+K16+K17+K18+K19+K21+K22+K23</f>
        <v>6770</v>
      </c>
      <c r="L24" s="53">
        <f>L6+L7+L8+L9+L10+L11+L12+L13+L14+L15+L16+L17+L18+L19+L21+L22+L23</f>
        <v>5610</v>
      </c>
      <c r="M24" s="53">
        <f t="shared" ref="M24:T24" si="1">(M6+M7+M8+M9+M10+M11+M12+M14+M13+M15+M16+M17+M18+M19+M21+M22+M23)</f>
        <v>3497</v>
      </c>
      <c r="N24" s="53">
        <f t="shared" si="1"/>
        <v>6177</v>
      </c>
      <c r="O24" s="53">
        <f t="shared" si="1"/>
        <v>6910</v>
      </c>
      <c r="P24" s="53">
        <f t="shared" si="1"/>
        <v>8930</v>
      </c>
      <c r="Q24" s="53">
        <f t="shared" si="1"/>
        <v>9917</v>
      </c>
      <c r="R24" s="53">
        <f t="shared" si="1"/>
        <v>10485</v>
      </c>
      <c r="S24" s="53">
        <f t="shared" si="1"/>
        <v>6323</v>
      </c>
      <c r="T24" s="53">
        <f t="shared" si="1"/>
        <v>5270</v>
      </c>
      <c r="U24" s="53">
        <f>SUM(U6:U23)</f>
        <v>4417</v>
      </c>
      <c r="V24" s="53">
        <f t="shared" ref="V24:AL24" si="2">(V6+V7+V8+V9+V10+V11+V12+V14+V13+V15+V16+V17+V18+V19+V21+V22+V23)</f>
        <v>4047</v>
      </c>
      <c r="W24" s="53">
        <f t="shared" si="2"/>
        <v>7760</v>
      </c>
      <c r="X24" s="53">
        <f t="shared" si="2"/>
        <v>8310</v>
      </c>
      <c r="Y24" s="53">
        <f t="shared" si="2"/>
        <v>9860</v>
      </c>
      <c r="Z24" s="53">
        <f t="shared" si="2"/>
        <v>5605</v>
      </c>
      <c r="AA24" s="53">
        <f t="shared" si="2"/>
        <v>7813</v>
      </c>
      <c r="AB24" s="53">
        <f t="shared" si="2"/>
        <v>7310</v>
      </c>
      <c r="AC24" s="53">
        <f t="shared" si="2"/>
        <v>5504</v>
      </c>
      <c r="AD24" s="53">
        <f t="shared" si="2"/>
        <v>6267</v>
      </c>
      <c r="AE24" s="53">
        <f t="shared" si="2"/>
        <v>8220</v>
      </c>
      <c r="AF24" s="53">
        <f>(AF6+AF7+AF8+AF9+AF10+AF11+AF12+AF14+AF13+AF15+AF16+AF17+AF18+AF19+AF21+AF22+AF23)</f>
        <v>7020</v>
      </c>
      <c r="AG24" s="53">
        <f t="shared" si="2"/>
        <v>0</v>
      </c>
      <c r="AH24" s="53">
        <f t="shared" si="2"/>
        <v>0</v>
      </c>
      <c r="AI24" s="53">
        <f t="shared" si="2"/>
        <v>0</v>
      </c>
      <c r="AJ24" s="53">
        <f t="shared" si="2"/>
        <v>0</v>
      </c>
      <c r="AK24" s="53">
        <f t="shared" si="2"/>
        <v>0</v>
      </c>
      <c r="AL24" s="53">
        <f t="shared" si="2"/>
        <v>0</v>
      </c>
    </row>
    <row r="25" spans="1:38" x14ac:dyDescent="0.3">
      <c r="K25" s="54">
        <f>SUM(E24:K24)</f>
        <v>38927</v>
      </c>
      <c r="R25" s="54">
        <f>SUM(L24:R24)</f>
        <v>51526</v>
      </c>
      <c r="Y25" s="54">
        <f>SUM(S24:Y24)</f>
        <v>45987</v>
      </c>
      <c r="AF25" s="54">
        <f>SUM(Z24:AF24)</f>
        <v>47739</v>
      </c>
    </row>
  </sheetData>
  <mergeCells count="24">
    <mergeCell ref="B23:C23"/>
    <mergeCell ref="A24:C24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</mergeCells>
  <phoneticPr fontId="23" type="noConversion"/>
  <pageMargins left="0.74750000238418579" right="0.74750000238418579" top="0.98416668176651001" bottom="0.98416668176651001" header="0.51138889789581299" footer="0.51138889789581299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showGridLines="0" zoomScale="90" zoomScaleNormal="90" workbookViewId="0">
      <pane xSplit="3" ySplit="4" topLeftCell="D5" activePane="bottomRight" state="frozen"/>
      <selection pane="topRight"/>
      <selection pane="bottomLeft"/>
      <selection pane="bottomRight" activeCell="B10" sqref="B10:C10"/>
    </sheetView>
  </sheetViews>
  <sheetFormatPr defaultRowHeight="16.5" x14ac:dyDescent="0.3"/>
  <cols>
    <col min="1" max="1" width="20.25" style="30" bestFit="1" customWidth="1"/>
    <col min="2" max="2" width="7.375" style="30" customWidth="1"/>
    <col min="3" max="3" width="20.25" style="30" bestFit="1" customWidth="1"/>
    <col min="4" max="4" width="10.375" style="30" customWidth="1"/>
    <col min="5" max="32" width="9.125" style="30" customWidth="1"/>
    <col min="33" max="33" width="9.5" style="30" customWidth="1"/>
    <col min="34" max="35" width="9.125" style="30" customWidth="1"/>
    <col min="36" max="38" width="8.75" style="30" bestFit="1" customWidth="1"/>
    <col min="39" max="16384" width="9" style="30"/>
  </cols>
  <sheetData>
    <row r="1" spans="1:35" ht="34.5" customHeight="1" x14ac:dyDescent="0.3">
      <c r="B1" s="31"/>
      <c r="C1" s="31"/>
      <c r="F1" s="31" t="s">
        <v>45</v>
      </c>
    </row>
    <row r="2" spans="1:35" ht="14.25" customHeigh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35" ht="16.5" customHeight="1" x14ac:dyDescent="0.3">
      <c r="A3" s="34" t="s">
        <v>22</v>
      </c>
      <c r="B3" s="34"/>
      <c r="C3" s="34"/>
      <c r="D3" s="34" t="s">
        <v>14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</row>
    <row r="4" spans="1:35" ht="16.5" customHeight="1" x14ac:dyDescent="0.3">
      <c r="A4" s="34" t="s">
        <v>35</v>
      </c>
      <c r="B4" s="34"/>
      <c r="C4" s="34"/>
      <c r="D4" s="34"/>
      <c r="E4" s="36" t="s">
        <v>11</v>
      </c>
      <c r="F4" s="36" t="s">
        <v>8</v>
      </c>
      <c r="G4" s="36" t="s">
        <v>16</v>
      </c>
      <c r="H4" s="36" t="s">
        <v>5</v>
      </c>
      <c r="I4" s="36" t="s">
        <v>10</v>
      </c>
      <c r="J4" s="36" t="s">
        <v>13</v>
      </c>
      <c r="K4" s="36" t="s">
        <v>6</v>
      </c>
      <c r="L4" s="36" t="s">
        <v>11</v>
      </c>
      <c r="M4" s="36" t="s">
        <v>8</v>
      </c>
      <c r="N4" s="36" t="s">
        <v>16</v>
      </c>
      <c r="O4" s="36" t="s">
        <v>5</v>
      </c>
      <c r="P4" s="36" t="s">
        <v>10</v>
      </c>
      <c r="Q4" s="36" t="s">
        <v>13</v>
      </c>
      <c r="R4" s="36" t="s">
        <v>6</v>
      </c>
      <c r="S4" s="36" t="s">
        <v>11</v>
      </c>
      <c r="T4" s="36" t="s">
        <v>8</v>
      </c>
      <c r="U4" s="36" t="s">
        <v>16</v>
      </c>
      <c r="V4" s="36" t="s">
        <v>5</v>
      </c>
      <c r="W4" s="36" t="s">
        <v>10</v>
      </c>
      <c r="X4" s="36" t="s">
        <v>13</v>
      </c>
      <c r="Y4" s="36" t="s">
        <v>6</v>
      </c>
      <c r="Z4" s="36" t="s">
        <v>11</v>
      </c>
      <c r="AA4" s="36" t="s">
        <v>8</v>
      </c>
      <c r="AB4" s="36" t="s">
        <v>16</v>
      </c>
      <c r="AC4" s="36" t="s">
        <v>5</v>
      </c>
      <c r="AD4" s="36" t="s">
        <v>10</v>
      </c>
      <c r="AE4" s="36" t="s">
        <v>13</v>
      </c>
      <c r="AF4" s="36" t="s">
        <v>6</v>
      </c>
      <c r="AG4" s="36" t="s">
        <v>11</v>
      </c>
      <c r="AH4" s="36" t="s">
        <v>8</v>
      </c>
      <c r="AI4" s="36" t="s">
        <v>16</v>
      </c>
    </row>
    <row r="5" spans="1:35" ht="16.5" customHeight="1" x14ac:dyDescent="0.3">
      <c r="A5" s="37" t="s">
        <v>30</v>
      </c>
      <c r="B5" s="37" t="s">
        <v>27</v>
      </c>
      <c r="C5" s="37"/>
      <c r="D5" s="38"/>
      <c r="E5" s="36" t="s">
        <v>2</v>
      </c>
      <c r="F5" s="36" t="s">
        <v>4</v>
      </c>
      <c r="G5" s="36" t="s">
        <v>4</v>
      </c>
      <c r="H5" s="36" t="s">
        <v>4</v>
      </c>
      <c r="I5" s="36" t="s">
        <v>4</v>
      </c>
      <c r="J5" s="39" t="s">
        <v>1</v>
      </c>
      <c r="K5" s="36" t="s">
        <v>4</v>
      </c>
      <c r="L5" s="36" t="s">
        <v>4</v>
      </c>
      <c r="M5" s="36" t="s">
        <v>4</v>
      </c>
      <c r="N5" s="36" t="s">
        <v>4</v>
      </c>
      <c r="O5" s="36" t="s">
        <v>4</v>
      </c>
      <c r="P5" s="36" t="s">
        <v>1</v>
      </c>
      <c r="Q5" s="36" t="s">
        <v>4</v>
      </c>
      <c r="R5" s="36" t="s">
        <v>4</v>
      </c>
      <c r="S5" s="36" t="s">
        <v>1</v>
      </c>
      <c r="T5" s="36" t="s">
        <v>1</v>
      </c>
      <c r="U5" s="36" t="s">
        <v>4</v>
      </c>
      <c r="V5" s="36" t="s">
        <v>4</v>
      </c>
      <c r="W5" s="36" t="s">
        <v>4</v>
      </c>
      <c r="X5" s="36" t="s">
        <v>37</v>
      </c>
      <c r="Y5" s="36" t="s">
        <v>4</v>
      </c>
      <c r="Z5" s="36" t="s">
        <v>4</v>
      </c>
      <c r="AA5" s="36" t="s">
        <v>4</v>
      </c>
      <c r="AB5" s="36" t="s">
        <v>4</v>
      </c>
      <c r="AC5" s="36" t="s">
        <v>4</v>
      </c>
      <c r="AD5" s="36" t="s">
        <v>4</v>
      </c>
      <c r="AE5" s="36" t="s">
        <v>2</v>
      </c>
      <c r="AF5" s="36" t="s">
        <v>37</v>
      </c>
      <c r="AG5" s="36" t="s">
        <v>46</v>
      </c>
      <c r="AH5" s="36" t="s">
        <v>4</v>
      </c>
      <c r="AI5" s="36" t="s">
        <v>4</v>
      </c>
    </row>
    <row r="6" spans="1:35" ht="16.5" customHeight="1" x14ac:dyDescent="0.3">
      <c r="A6" s="37"/>
      <c r="B6" s="37" t="s">
        <v>34</v>
      </c>
      <c r="C6" s="37"/>
      <c r="D6" s="35">
        <f>SUM(E6:AI6)</f>
        <v>11210</v>
      </c>
      <c r="E6" s="55">
        <v>290</v>
      </c>
      <c r="F6" s="55">
        <v>420</v>
      </c>
      <c r="G6" s="55">
        <v>190</v>
      </c>
      <c r="H6" s="55">
        <v>290</v>
      </c>
      <c r="I6" s="55">
        <v>430</v>
      </c>
      <c r="J6" s="56">
        <v>870</v>
      </c>
      <c r="K6" s="55">
        <v>640</v>
      </c>
      <c r="L6" s="57">
        <v>290</v>
      </c>
      <c r="M6" s="57">
        <v>390</v>
      </c>
      <c r="N6" s="57">
        <v>440</v>
      </c>
      <c r="O6" s="58">
        <v>110</v>
      </c>
      <c r="P6" s="57">
        <v>290</v>
      </c>
      <c r="Q6" s="58">
        <v>460</v>
      </c>
      <c r="R6" s="58">
        <v>440</v>
      </c>
      <c r="S6" s="58">
        <v>90</v>
      </c>
      <c r="T6" s="44">
        <v>290</v>
      </c>
      <c r="U6" s="45">
        <v>460</v>
      </c>
      <c r="V6" s="45">
        <v>500</v>
      </c>
      <c r="W6" s="45">
        <v>370</v>
      </c>
      <c r="X6" s="45">
        <v>290</v>
      </c>
      <c r="Y6" s="45">
        <v>380</v>
      </c>
      <c r="Z6" s="46">
        <v>450</v>
      </c>
      <c r="AA6" s="45">
        <v>80</v>
      </c>
      <c r="AB6" s="45">
        <v>430</v>
      </c>
      <c r="AC6" s="45">
        <v>370</v>
      </c>
      <c r="AD6" s="45">
        <v>440</v>
      </c>
      <c r="AE6" s="45">
        <v>50</v>
      </c>
      <c r="AF6" s="45">
        <v>210</v>
      </c>
      <c r="AG6" s="55">
        <v>350</v>
      </c>
      <c r="AH6" s="55">
        <v>470</v>
      </c>
      <c r="AI6" s="55">
        <v>430</v>
      </c>
    </row>
    <row r="7" spans="1:35" ht="16.5" customHeight="1" x14ac:dyDescent="0.3">
      <c r="A7" s="37"/>
      <c r="B7" s="37" t="s">
        <v>21</v>
      </c>
      <c r="C7" s="37"/>
      <c r="D7" s="47">
        <f>SUM(E7:AI7)-D20</f>
        <v>54244</v>
      </c>
      <c r="E7" s="55">
        <v>620</v>
      </c>
      <c r="F7" s="55">
        <v>2220</v>
      </c>
      <c r="G7" s="55">
        <v>800</v>
      </c>
      <c r="H7" s="55">
        <v>1540</v>
      </c>
      <c r="I7" s="55">
        <v>1430</v>
      </c>
      <c r="J7" s="55">
        <v>3300</v>
      </c>
      <c r="K7" s="55">
        <v>3420</v>
      </c>
      <c r="L7" s="57">
        <v>1490</v>
      </c>
      <c r="M7" s="57">
        <v>1320</v>
      </c>
      <c r="N7" s="57">
        <v>2250</v>
      </c>
      <c r="O7" s="58">
        <v>3180</v>
      </c>
      <c r="P7" s="57">
        <v>1060</v>
      </c>
      <c r="Q7" s="58">
        <v>2110</v>
      </c>
      <c r="R7" s="58">
        <v>3450</v>
      </c>
      <c r="S7" s="58">
        <v>2240</v>
      </c>
      <c r="T7" s="44">
        <v>1270</v>
      </c>
      <c r="U7" s="45">
        <v>2110</v>
      </c>
      <c r="V7" s="45">
        <v>2250</v>
      </c>
      <c r="W7" s="45">
        <v>1350</v>
      </c>
      <c r="X7" s="45">
        <v>630</v>
      </c>
      <c r="Y7" s="45">
        <v>1250</v>
      </c>
      <c r="Z7" s="45">
        <v>1810</v>
      </c>
      <c r="AA7" s="45">
        <v>2120</v>
      </c>
      <c r="AB7" s="45">
        <v>1130</v>
      </c>
      <c r="AC7" s="45">
        <v>1110</v>
      </c>
      <c r="AD7" s="45">
        <v>1970</v>
      </c>
      <c r="AE7" s="45">
        <v>1380</v>
      </c>
      <c r="AF7" s="45">
        <v>630</v>
      </c>
      <c r="AG7" s="55">
        <v>1060</v>
      </c>
      <c r="AH7" s="55">
        <v>1990</v>
      </c>
      <c r="AI7" s="55">
        <v>1950</v>
      </c>
    </row>
    <row r="8" spans="1:35" ht="16.5" customHeight="1" x14ac:dyDescent="0.3">
      <c r="A8" s="37"/>
      <c r="B8" s="37" t="s">
        <v>36</v>
      </c>
      <c r="C8" s="37"/>
      <c r="D8" s="35">
        <f t="shared" ref="D8:D23" si="0">SUM(E8:AI8)</f>
        <v>34420</v>
      </c>
      <c r="E8" s="55">
        <v>270</v>
      </c>
      <c r="F8" s="55">
        <v>1050</v>
      </c>
      <c r="G8" s="55">
        <v>1840</v>
      </c>
      <c r="H8" s="55">
        <v>1360</v>
      </c>
      <c r="I8" s="55">
        <v>880</v>
      </c>
      <c r="J8" s="55">
        <v>1200</v>
      </c>
      <c r="K8" s="55">
        <v>2200</v>
      </c>
      <c r="L8" s="57">
        <v>1460</v>
      </c>
      <c r="M8" s="57">
        <v>840</v>
      </c>
      <c r="N8" s="57">
        <v>970</v>
      </c>
      <c r="O8" s="58">
        <v>1010</v>
      </c>
      <c r="P8" s="57">
        <v>1460</v>
      </c>
      <c r="Q8" s="58">
        <v>980</v>
      </c>
      <c r="R8" s="58">
        <v>920</v>
      </c>
      <c r="S8" s="58">
        <v>1270</v>
      </c>
      <c r="T8" s="44">
        <v>1390</v>
      </c>
      <c r="U8" s="45">
        <v>940</v>
      </c>
      <c r="V8" s="45">
        <v>1070</v>
      </c>
      <c r="W8" s="45">
        <v>1110</v>
      </c>
      <c r="X8" s="45">
        <v>1000</v>
      </c>
      <c r="Y8" s="45">
        <v>830</v>
      </c>
      <c r="Z8" s="45">
        <v>870</v>
      </c>
      <c r="AA8" s="45">
        <v>1070</v>
      </c>
      <c r="AB8" s="45">
        <v>1400</v>
      </c>
      <c r="AC8" s="45">
        <v>830</v>
      </c>
      <c r="AD8" s="45">
        <v>1080</v>
      </c>
      <c r="AE8" s="45">
        <v>440</v>
      </c>
      <c r="AF8" s="45">
        <v>790</v>
      </c>
      <c r="AG8" s="55">
        <v>770</v>
      </c>
      <c r="AH8" s="55">
        <v>1180</v>
      </c>
      <c r="AI8" s="55">
        <v>1940</v>
      </c>
    </row>
    <row r="9" spans="1:35" ht="16.5" customHeight="1" x14ac:dyDescent="0.3">
      <c r="A9" s="37"/>
      <c r="B9" s="37" t="s">
        <v>28</v>
      </c>
      <c r="C9" s="37"/>
      <c r="D9" s="35">
        <f t="shared" si="0"/>
        <v>18208</v>
      </c>
      <c r="E9" s="55">
        <v>470</v>
      </c>
      <c r="F9" s="55">
        <v>80</v>
      </c>
      <c r="G9" s="55">
        <v>800</v>
      </c>
      <c r="H9" s="55">
        <v>620</v>
      </c>
      <c r="I9" s="55">
        <v>1050</v>
      </c>
      <c r="J9" s="55">
        <v>140</v>
      </c>
      <c r="K9" s="55">
        <v>760</v>
      </c>
      <c r="L9" s="57">
        <v>520</v>
      </c>
      <c r="M9" s="57">
        <v>1060</v>
      </c>
      <c r="N9" s="57">
        <v>450</v>
      </c>
      <c r="O9" s="58">
        <v>0</v>
      </c>
      <c r="P9" s="57">
        <v>420</v>
      </c>
      <c r="Q9" s="58">
        <v>1430</v>
      </c>
      <c r="R9" s="58">
        <v>540</v>
      </c>
      <c r="S9" s="58">
        <v>0</v>
      </c>
      <c r="T9" s="44">
        <v>550</v>
      </c>
      <c r="U9" s="45">
        <v>1440</v>
      </c>
      <c r="V9" s="45">
        <v>1090</v>
      </c>
      <c r="W9" s="45">
        <v>1140</v>
      </c>
      <c r="X9" s="45">
        <v>390</v>
      </c>
      <c r="Y9" s="45">
        <v>1450</v>
      </c>
      <c r="Z9" s="45">
        <v>190</v>
      </c>
      <c r="AA9" s="45">
        <v>0</v>
      </c>
      <c r="AB9" s="45">
        <v>598</v>
      </c>
      <c r="AC9" s="45">
        <v>1100</v>
      </c>
      <c r="AD9" s="45">
        <v>200</v>
      </c>
      <c r="AE9" s="45">
        <v>0</v>
      </c>
      <c r="AF9" s="45">
        <v>370</v>
      </c>
      <c r="AG9" s="55">
        <v>880</v>
      </c>
      <c r="AH9" s="55">
        <v>170</v>
      </c>
      <c r="AI9" s="55">
        <v>300</v>
      </c>
    </row>
    <row r="10" spans="1:35" ht="16.5" customHeight="1" x14ac:dyDescent="0.3">
      <c r="A10" s="37"/>
      <c r="B10" s="37" t="s">
        <v>18</v>
      </c>
      <c r="C10" s="37"/>
      <c r="D10" s="35">
        <f t="shared" si="0"/>
        <v>390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40</v>
      </c>
      <c r="O10" s="55">
        <v>20</v>
      </c>
      <c r="P10" s="55">
        <v>0</v>
      </c>
      <c r="Q10" s="55">
        <v>80</v>
      </c>
      <c r="R10" s="55">
        <v>50</v>
      </c>
      <c r="S10" s="55">
        <v>0</v>
      </c>
      <c r="T10" s="55">
        <v>0</v>
      </c>
      <c r="U10" s="55">
        <v>40</v>
      </c>
      <c r="V10" s="55">
        <v>40</v>
      </c>
      <c r="W10" s="55">
        <v>0</v>
      </c>
      <c r="X10" s="55">
        <v>0</v>
      </c>
      <c r="Y10" s="55">
        <v>40</v>
      </c>
      <c r="Z10" s="4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40</v>
      </c>
      <c r="AI10" s="55">
        <v>40</v>
      </c>
    </row>
    <row r="11" spans="1:35" ht="16.5" customHeight="1" x14ac:dyDescent="0.3">
      <c r="A11" s="37"/>
      <c r="B11" s="37" t="s">
        <v>25</v>
      </c>
      <c r="C11" s="37"/>
      <c r="D11" s="35">
        <f t="shared" si="0"/>
        <v>0</v>
      </c>
      <c r="E11" s="55">
        <v>0</v>
      </c>
      <c r="F11" s="55">
        <v>0</v>
      </c>
      <c r="G11" s="55">
        <v>0</v>
      </c>
      <c r="H11" s="55">
        <v>0</v>
      </c>
      <c r="I11" s="56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</row>
    <row r="12" spans="1:35" ht="16.5" customHeight="1" x14ac:dyDescent="0.3">
      <c r="A12" s="37"/>
      <c r="B12" s="37" t="s">
        <v>29</v>
      </c>
      <c r="C12" s="37"/>
      <c r="D12" s="35">
        <f t="shared" si="0"/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</row>
    <row r="13" spans="1:35" ht="16.5" customHeight="1" x14ac:dyDescent="0.3">
      <c r="A13" s="37"/>
      <c r="B13" s="37" t="s">
        <v>31</v>
      </c>
      <c r="C13" s="37"/>
      <c r="D13" s="35">
        <f t="shared" si="0"/>
        <v>32430</v>
      </c>
      <c r="E13" s="55">
        <v>670</v>
      </c>
      <c r="F13" s="55">
        <v>780</v>
      </c>
      <c r="G13" s="55">
        <v>1090</v>
      </c>
      <c r="H13" s="55">
        <v>990</v>
      </c>
      <c r="I13" s="55">
        <v>1070</v>
      </c>
      <c r="J13" s="55">
        <v>1220</v>
      </c>
      <c r="K13" s="55">
        <v>2100</v>
      </c>
      <c r="L13" s="57">
        <v>790</v>
      </c>
      <c r="M13" s="57">
        <v>1110</v>
      </c>
      <c r="N13" s="57">
        <v>840</v>
      </c>
      <c r="O13" s="58">
        <v>1590</v>
      </c>
      <c r="P13" s="57">
        <v>730</v>
      </c>
      <c r="Q13" s="58">
        <v>1460</v>
      </c>
      <c r="R13" s="58">
        <v>1310</v>
      </c>
      <c r="S13" s="58">
        <v>1380</v>
      </c>
      <c r="T13" s="44">
        <v>740</v>
      </c>
      <c r="U13" s="45">
        <v>1440</v>
      </c>
      <c r="V13" s="45">
        <v>1400</v>
      </c>
      <c r="W13" s="45">
        <v>1080</v>
      </c>
      <c r="X13" s="45">
        <v>440</v>
      </c>
      <c r="Y13" s="45">
        <v>1450</v>
      </c>
      <c r="Z13" s="55">
        <v>720</v>
      </c>
      <c r="AA13" s="45">
        <v>1240</v>
      </c>
      <c r="AB13" s="45">
        <v>1000</v>
      </c>
      <c r="AC13" s="45">
        <v>1040</v>
      </c>
      <c r="AD13" s="45">
        <v>630</v>
      </c>
      <c r="AE13" s="45">
        <v>890</v>
      </c>
      <c r="AF13" s="45">
        <v>620</v>
      </c>
      <c r="AG13" s="55">
        <v>940</v>
      </c>
      <c r="AH13" s="55">
        <v>790</v>
      </c>
      <c r="AI13" s="55">
        <v>880</v>
      </c>
    </row>
    <row r="14" spans="1:35" ht="16.5" customHeight="1" x14ac:dyDescent="0.3">
      <c r="A14" s="37"/>
      <c r="B14" s="37" t="s">
        <v>15</v>
      </c>
      <c r="C14" s="37"/>
      <c r="D14" s="35">
        <f t="shared" si="0"/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4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</row>
    <row r="15" spans="1:35" ht="16.5" customHeight="1" x14ac:dyDescent="0.3">
      <c r="A15" s="37"/>
      <c r="B15" s="37" t="s">
        <v>19</v>
      </c>
      <c r="C15" s="37"/>
      <c r="D15" s="35">
        <f t="shared" si="0"/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</row>
    <row r="16" spans="1:35" ht="16.5" customHeight="1" x14ac:dyDescent="0.3">
      <c r="A16" s="37"/>
      <c r="B16" s="37" t="s">
        <v>17</v>
      </c>
      <c r="C16" s="37"/>
      <c r="D16" s="35">
        <f t="shared" si="0"/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</row>
    <row r="17" spans="1:35" ht="16.5" customHeight="1" x14ac:dyDescent="0.3">
      <c r="A17" s="37"/>
      <c r="B17" s="37" t="s">
        <v>43</v>
      </c>
      <c r="C17" s="37"/>
      <c r="D17" s="35">
        <f t="shared" si="0"/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</row>
    <row r="18" spans="1:35" ht="16.5" customHeight="1" x14ac:dyDescent="0.3">
      <c r="A18" s="37"/>
      <c r="B18" s="37" t="s">
        <v>3</v>
      </c>
      <c r="C18" s="37"/>
      <c r="D18" s="35">
        <f t="shared" si="0"/>
        <v>71720</v>
      </c>
      <c r="E18" s="55">
        <v>200</v>
      </c>
      <c r="F18" s="55">
        <v>1190</v>
      </c>
      <c r="G18" s="55">
        <v>1880</v>
      </c>
      <c r="H18" s="55">
        <v>1690</v>
      </c>
      <c r="I18" s="55">
        <v>1860</v>
      </c>
      <c r="J18" s="55">
        <v>3300</v>
      </c>
      <c r="K18" s="55">
        <v>5740</v>
      </c>
      <c r="L18" s="57">
        <v>2180</v>
      </c>
      <c r="M18" s="57">
        <v>1910</v>
      </c>
      <c r="N18" s="57">
        <v>1880</v>
      </c>
      <c r="O18" s="58">
        <v>3920</v>
      </c>
      <c r="P18" s="57">
        <v>1700</v>
      </c>
      <c r="Q18" s="58">
        <v>3130</v>
      </c>
      <c r="R18" s="58">
        <v>4740</v>
      </c>
      <c r="S18" s="58">
        <v>2950</v>
      </c>
      <c r="T18" s="44">
        <v>2030</v>
      </c>
      <c r="U18" s="45">
        <v>3670</v>
      </c>
      <c r="V18" s="45">
        <v>3680</v>
      </c>
      <c r="W18" s="45">
        <v>2850</v>
      </c>
      <c r="X18" s="45">
        <v>480</v>
      </c>
      <c r="Y18" s="45">
        <v>2910</v>
      </c>
      <c r="Z18" s="55">
        <v>1660</v>
      </c>
      <c r="AA18" s="45">
        <v>3030</v>
      </c>
      <c r="AB18" s="45">
        <v>2510</v>
      </c>
      <c r="AC18" s="45">
        <v>1300</v>
      </c>
      <c r="AD18" s="45">
        <v>1640</v>
      </c>
      <c r="AE18" s="45">
        <v>1510</v>
      </c>
      <c r="AF18" s="45">
        <v>1290</v>
      </c>
      <c r="AG18" s="55">
        <v>1100</v>
      </c>
      <c r="AH18" s="55">
        <v>1570</v>
      </c>
      <c r="AI18" s="55">
        <v>2220</v>
      </c>
    </row>
    <row r="19" spans="1:35" ht="16.5" customHeight="1" x14ac:dyDescent="0.3">
      <c r="A19" s="37"/>
      <c r="B19" s="37" t="s">
        <v>20</v>
      </c>
      <c r="C19" s="37"/>
      <c r="D19" s="35">
        <f t="shared" si="0"/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4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</row>
    <row r="20" spans="1:35" ht="16.5" customHeight="1" x14ac:dyDescent="0.3">
      <c r="A20" s="37"/>
      <c r="B20" s="49" t="s">
        <v>44</v>
      </c>
      <c r="C20" s="50"/>
      <c r="D20" s="47">
        <v>196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1"/>
      <c r="AA20" s="55"/>
      <c r="AB20" s="55"/>
      <c r="AC20" s="55"/>
      <c r="AD20" s="55"/>
      <c r="AE20" s="55"/>
      <c r="AF20" s="55"/>
      <c r="AG20" s="55"/>
      <c r="AH20" s="55"/>
      <c r="AI20" s="55"/>
    </row>
    <row r="21" spans="1:35" ht="16.5" customHeight="1" x14ac:dyDescent="0.3">
      <c r="A21" s="37"/>
      <c r="B21" s="37" t="s">
        <v>9</v>
      </c>
      <c r="C21" s="37"/>
      <c r="D21" s="35">
        <f t="shared" si="0"/>
        <v>175</v>
      </c>
      <c r="E21" s="55">
        <v>5</v>
      </c>
      <c r="F21" s="55">
        <v>7</v>
      </c>
      <c r="G21" s="55">
        <v>42</v>
      </c>
      <c r="H21" s="55">
        <v>0</v>
      </c>
      <c r="I21" s="55">
        <v>2</v>
      </c>
      <c r="J21" s="55">
        <v>3</v>
      </c>
      <c r="K21" s="55">
        <v>0</v>
      </c>
      <c r="L21" s="55">
        <v>0</v>
      </c>
      <c r="M21" s="55">
        <v>4</v>
      </c>
      <c r="N21" s="55">
        <v>4</v>
      </c>
      <c r="O21" s="55">
        <v>0</v>
      </c>
      <c r="P21" s="55">
        <v>0</v>
      </c>
      <c r="Q21" s="55">
        <v>12</v>
      </c>
      <c r="R21" s="55">
        <v>5</v>
      </c>
      <c r="S21" s="55">
        <v>0</v>
      </c>
      <c r="T21" s="55">
        <v>0</v>
      </c>
      <c r="U21" s="55">
        <v>12</v>
      </c>
      <c r="V21" s="55">
        <v>6</v>
      </c>
      <c r="W21" s="55">
        <v>42</v>
      </c>
      <c r="X21" s="55">
        <v>0</v>
      </c>
      <c r="Y21" s="55">
        <v>9</v>
      </c>
      <c r="Z21" s="55">
        <v>2</v>
      </c>
      <c r="AA21" s="55">
        <v>0</v>
      </c>
      <c r="AB21" s="55">
        <v>0</v>
      </c>
      <c r="AC21" s="55">
        <v>2</v>
      </c>
      <c r="AD21" s="55">
        <v>7</v>
      </c>
      <c r="AE21" s="55">
        <v>0</v>
      </c>
      <c r="AF21" s="55">
        <v>0</v>
      </c>
      <c r="AG21" s="55">
        <v>4</v>
      </c>
      <c r="AH21" s="55">
        <v>7</v>
      </c>
      <c r="AI21" s="55">
        <v>0</v>
      </c>
    </row>
    <row r="22" spans="1:35" ht="16.5" customHeight="1" x14ac:dyDescent="0.3">
      <c r="A22" s="37"/>
      <c r="B22" s="37" t="s">
        <v>7</v>
      </c>
      <c r="C22" s="37"/>
      <c r="D22" s="35">
        <f t="shared" si="0"/>
        <v>36</v>
      </c>
      <c r="E22" s="55">
        <v>0</v>
      </c>
      <c r="F22" s="55">
        <v>0</v>
      </c>
      <c r="G22" s="55">
        <v>8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7</v>
      </c>
      <c r="R22" s="55">
        <v>0</v>
      </c>
      <c r="S22" s="55">
        <v>0</v>
      </c>
      <c r="T22" s="55">
        <v>0</v>
      </c>
      <c r="U22" s="55">
        <v>9</v>
      </c>
      <c r="V22" s="55">
        <v>0</v>
      </c>
      <c r="W22" s="55">
        <v>8</v>
      </c>
      <c r="X22" s="55">
        <v>0</v>
      </c>
      <c r="Y22" s="55">
        <v>4</v>
      </c>
      <c r="Z22" s="55">
        <v>0</v>
      </c>
      <c r="AA22" s="55">
        <v>0</v>
      </c>
      <c r="AB22" s="55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</row>
    <row r="23" spans="1:35" ht="16.5" customHeight="1" x14ac:dyDescent="0.3">
      <c r="A23" s="37"/>
      <c r="B23" s="37" t="s">
        <v>32</v>
      </c>
      <c r="C23" s="37"/>
      <c r="D23" s="35">
        <f t="shared" si="0"/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55">
        <v>0</v>
      </c>
      <c r="AB23" s="55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</row>
    <row r="24" spans="1:35" ht="16.5" customHeight="1" x14ac:dyDescent="0.3">
      <c r="A24" s="34" t="s">
        <v>12</v>
      </c>
      <c r="B24" s="34"/>
      <c r="C24" s="34"/>
      <c r="D24" s="35">
        <f t="shared" ref="D24" si="1">SUM(E24:AI24)</f>
        <v>223029</v>
      </c>
      <c r="E24" s="53">
        <f>(E6+E7+E8+E9+E10+E11+E12+E14+E13+E15+E16+E17+E18+E19+E21+E22+E23)</f>
        <v>2525</v>
      </c>
      <c r="F24" s="53">
        <f>(F6+F7+F8+F9+F10+F11+F12+F14+F13+F15+F16+F17+F18+F19+F21+F22+F23)</f>
        <v>5747</v>
      </c>
      <c r="G24" s="53">
        <f>(G6+G7+G8+G9+G10+G11+G12+G14+G13+G15+G16+G17+G18+G19+G21+G22+G23)</f>
        <v>6650</v>
      </c>
      <c r="H24" s="53">
        <f>H6+H7+H8+H9+H10+H11+H12+H13+H14+H15+H16+H17+H18+H19+H21+H22+H23</f>
        <v>6490</v>
      </c>
      <c r="I24" s="53">
        <f>I6+I7+I8+I9+I10+I11+I12+I13+I14+I15+I16+I17+I18+I19+I21+I22+I23</f>
        <v>6722</v>
      </c>
      <c r="J24" s="53">
        <f>J6+J7+J8+J9+J10+J11+J12+J13+J14+J15+J16+J17+J18+J19+J21+J22+J23</f>
        <v>10033</v>
      </c>
      <c r="K24" s="53">
        <f>K6+K7+K8+K9+K10+K11+K12+K13+K14+K15+K16+K17+K18+K19+K21+K22+K23</f>
        <v>14860</v>
      </c>
      <c r="L24" s="53">
        <f>L6+L7+L8+L9+L10+L11+L12+L13+L14+L15+L16+L17+L18+L19+L21+L22+L23</f>
        <v>6730</v>
      </c>
      <c r="M24" s="53">
        <f t="shared" ref="M24:T24" si="2">(M6+M7+M8+M9+M10+M11+M12+M14+M13+M15+M16+M17+M18+M19+M21+M22+M23)</f>
        <v>6634</v>
      </c>
      <c r="N24" s="53">
        <f t="shared" si="2"/>
        <v>6874</v>
      </c>
      <c r="O24" s="53">
        <f t="shared" si="2"/>
        <v>9830</v>
      </c>
      <c r="P24" s="53">
        <f t="shared" si="2"/>
        <v>5660</v>
      </c>
      <c r="Q24" s="53">
        <f t="shared" si="2"/>
        <v>9669</v>
      </c>
      <c r="R24" s="53">
        <f t="shared" si="2"/>
        <v>11455</v>
      </c>
      <c r="S24" s="53">
        <f t="shared" si="2"/>
        <v>7930</v>
      </c>
      <c r="T24" s="53">
        <f t="shared" si="2"/>
        <v>6270</v>
      </c>
      <c r="U24" s="53">
        <f>SUM(U6:U23)</f>
        <v>10121</v>
      </c>
      <c r="V24" s="53">
        <f t="shared" ref="V24:AI24" si="3">(V6+V7+V8+V9+V10+V11+V12+V14+V13+V15+V16+V17+V18+V19+V21+V22+V23)</f>
        <v>10036</v>
      </c>
      <c r="W24" s="53">
        <f t="shared" si="3"/>
        <v>7950</v>
      </c>
      <c r="X24" s="53">
        <f t="shared" si="3"/>
        <v>3230</v>
      </c>
      <c r="Y24" s="53">
        <f t="shared" si="3"/>
        <v>8323</v>
      </c>
      <c r="Z24" s="53">
        <f t="shared" si="3"/>
        <v>5702</v>
      </c>
      <c r="AA24" s="53">
        <f t="shared" si="3"/>
        <v>7540</v>
      </c>
      <c r="AB24" s="53">
        <f t="shared" si="3"/>
        <v>7068</v>
      </c>
      <c r="AC24" s="53">
        <f t="shared" si="3"/>
        <v>5752</v>
      </c>
      <c r="AD24" s="53">
        <f t="shared" si="3"/>
        <v>5967</v>
      </c>
      <c r="AE24" s="53">
        <f t="shared" si="3"/>
        <v>4270</v>
      </c>
      <c r="AF24" s="53">
        <f t="shared" si="3"/>
        <v>3910</v>
      </c>
      <c r="AG24" s="53">
        <f t="shared" si="3"/>
        <v>5104</v>
      </c>
      <c r="AH24" s="53">
        <f t="shared" si="3"/>
        <v>6217</v>
      </c>
      <c r="AI24" s="53">
        <f t="shared" si="3"/>
        <v>7760</v>
      </c>
    </row>
    <row r="25" spans="1:35" x14ac:dyDescent="0.3">
      <c r="D25" s="59">
        <f>SUM(D6:D23)</f>
        <v>223029</v>
      </c>
    </row>
  </sheetData>
  <mergeCells count="24">
    <mergeCell ref="B23:C23"/>
    <mergeCell ref="A24:C24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</mergeCells>
  <phoneticPr fontId="23" type="noConversion"/>
  <pageMargins left="0.74750000238418579" right="0.74750000238418579" top="0.98416668176651001" bottom="0.98416668176651001" header="0.51138889789581299" footer="0.51138889789581299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zoomScale="70" zoomScaleNormal="70" workbookViewId="0">
      <pane xSplit="4" topLeftCell="E1" activePane="topRight" state="frozen"/>
      <selection pane="topRight" activeCell="I55" sqref="I55"/>
    </sheetView>
  </sheetViews>
  <sheetFormatPr defaultRowHeight="16.5" x14ac:dyDescent="0.3"/>
  <cols>
    <col min="1" max="1" width="20.25" style="30" bestFit="1" customWidth="1"/>
    <col min="2" max="2" width="7.375" style="30" customWidth="1"/>
    <col min="3" max="3" width="20.25" style="30" bestFit="1" customWidth="1"/>
    <col min="4" max="4" width="10.375" style="78" customWidth="1"/>
    <col min="5" max="29" width="9.125" style="30" customWidth="1"/>
    <col min="30" max="32" width="9" style="30" bestFit="1" customWidth="1"/>
    <col min="33" max="16384" width="9" style="30"/>
  </cols>
  <sheetData>
    <row r="1" spans="1:34" ht="34.5" customHeight="1" x14ac:dyDescent="0.3">
      <c r="A1" s="60" t="s">
        <v>47</v>
      </c>
      <c r="B1" s="60"/>
      <c r="C1" s="60"/>
      <c r="D1" s="60"/>
      <c r="E1" s="61"/>
      <c r="F1" s="61"/>
      <c r="G1" s="61"/>
      <c r="H1" s="61"/>
      <c r="I1" s="61"/>
      <c r="J1" s="61"/>
    </row>
    <row r="2" spans="1:34" ht="14.25" customHeight="1" x14ac:dyDescent="0.3">
      <c r="A2" s="32"/>
      <c r="B2" s="33"/>
      <c r="C2" s="33"/>
      <c r="D2" s="62"/>
      <c r="E2" s="63"/>
      <c r="F2" s="63"/>
      <c r="G2" s="63"/>
      <c r="H2" s="63"/>
      <c r="I2" s="63"/>
      <c r="J2" s="63"/>
      <c r="K2" s="33"/>
      <c r="L2" s="33"/>
      <c r="M2" s="33"/>
      <c r="N2" s="33"/>
      <c r="O2" s="33"/>
      <c r="P2" s="33"/>
    </row>
    <row r="3" spans="1:34" ht="16.5" customHeight="1" x14ac:dyDescent="0.3">
      <c r="A3" s="34" t="s">
        <v>22</v>
      </c>
      <c r="B3" s="34"/>
      <c r="C3" s="34"/>
      <c r="D3" s="64" t="s">
        <v>14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</row>
    <row r="4" spans="1:34" ht="16.5" customHeight="1" x14ac:dyDescent="0.3">
      <c r="A4" s="34" t="s">
        <v>35</v>
      </c>
      <c r="B4" s="34"/>
      <c r="C4" s="34"/>
      <c r="D4" s="64"/>
      <c r="E4" s="36" t="s">
        <v>5</v>
      </c>
      <c r="F4" s="36" t="s">
        <v>10</v>
      </c>
      <c r="G4" s="36" t="s">
        <v>13</v>
      </c>
      <c r="H4" s="36" t="s">
        <v>6</v>
      </c>
      <c r="I4" s="36" t="s">
        <v>11</v>
      </c>
      <c r="J4" s="36" t="s">
        <v>8</v>
      </c>
      <c r="K4" s="36" t="s">
        <v>16</v>
      </c>
      <c r="L4" s="36" t="s">
        <v>5</v>
      </c>
      <c r="M4" s="36" t="s">
        <v>10</v>
      </c>
      <c r="N4" s="36" t="s">
        <v>13</v>
      </c>
      <c r="O4" s="36" t="s">
        <v>6</v>
      </c>
      <c r="P4" s="36" t="s">
        <v>11</v>
      </c>
      <c r="Q4" s="36" t="s">
        <v>8</v>
      </c>
      <c r="R4" s="36" t="s">
        <v>16</v>
      </c>
      <c r="S4" s="36" t="s">
        <v>5</v>
      </c>
      <c r="T4" s="36" t="s">
        <v>10</v>
      </c>
      <c r="U4" s="36" t="s">
        <v>13</v>
      </c>
      <c r="V4" s="36" t="s">
        <v>6</v>
      </c>
      <c r="W4" s="36" t="s">
        <v>11</v>
      </c>
      <c r="X4" s="36" t="s">
        <v>8</v>
      </c>
      <c r="Y4" s="36" t="s">
        <v>16</v>
      </c>
      <c r="Z4" s="36" t="s">
        <v>5</v>
      </c>
      <c r="AA4" s="36" t="s">
        <v>10</v>
      </c>
      <c r="AB4" s="36" t="s">
        <v>13</v>
      </c>
      <c r="AC4" s="36" t="s">
        <v>6</v>
      </c>
      <c r="AD4" s="36" t="s">
        <v>11</v>
      </c>
      <c r="AE4" s="36" t="s">
        <v>8</v>
      </c>
      <c r="AF4" s="36" t="s">
        <v>16</v>
      </c>
      <c r="AG4" s="36" t="s">
        <v>5</v>
      </c>
      <c r="AH4" s="36" t="s">
        <v>10</v>
      </c>
    </row>
    <row r="5" spans="1:34" ht="16.5" customHeight="1" x14ac:dyDescent="0.3">
      <c r="A5" s="37" t="s">
        <v>30</v>
      </c>
      <c r="B5" s="37" t="s">
        <v>27</v>
      </c>
      <c r="C5" s="37"/>
      <c r="D5" s="65"/>
      <c r="E5" s="36" t="s">
        <v>48</v>
      </c>
      <c r="F5" s="36" t="s">
        <v>1</v>
      </c>
      <c r="G5" s="36" t="s">
        <v>2</v>
      </c>
      <c r="H5" s="36" t="s">
        <v>1</v>
      </c>
      <c r="I5" s="66" t="s">
        <v>4</v>
      </c>
      <c r="J5" s="66" t="s">
        <v>4</v>
      </c>
      <c r="K5" s="66" t="s">
        <v>4</v>
      </c>
      <c r="L5" s="66" t="s">
        <v>4</v>
      </c>
      <c r="M5" s="66" t="s">
        <v>4</v>
      </c>
      <c r="N5" s="66" t="s">
        <v>4</v>
      </c>
      <c r="O5" s="66" t="s">
        <v>4</v>
      </c>
      <c r="P5" s="66" t="s">
        <v>2</v>
      </c>
      <c r="Q5" s="66" t="s">
        <v>4</v>
      </c>
      <c r="R5" s="66" t="s">
        <v>4</v>
      </c>
      <c r="S5" s="66" t="s">
        <v>4</v>
      </c>
      <c r="T5" s="66" t="s">
        <v>4</v>
      </c>
      <c r="U5" s="66" t="s">
        <v>49</v>
      </c>
      <c r="V5" s="66" t="s">
        <v>4</v>
      </c>
      <c r="W5" s="66" t="s">
        <v>4</v>
      </c>
      <c r="X5" s="66" t="s">
        <v>4</v>
      </c>
      <c r="Y5" s="66" t="s">
        <v>4</v>
      </c>
      <c r="Z5" s="66" t="s">
        <v>1</v>
      </c>
      <c r="AA5" s="66" t="s">
        <v>1</v>
      </c>
      <c r="AB5" s="66" t="s">
        <v>1</v>
      </c>
      <c r="AC5" s="66" t="s">
        <v>4</v>
      </c>
      <c r="AD5" s="66" t="s">
        <v>4</v>
      </c>
      <c r="AE5" s="66" t="s">
        <v>1</v>
      </c>
      <c r="AF5" s="66" t="s">
        <v>1</v>
      </c>
      <c r="AG5" s="66" t="s">
        <v>50</v>
      </c>
      <c r="AH5" s="66" t="s">
        <v>50</v>
      </c>
    </row>
    <row r="6" spans="1:34" ht="16.5" customHeight="1" x14ac:dyDescent="0.3">
      <c r="A6" s="37"/>
      <c r="B6" s="37" t="s">
        <v>34</v>
      </c>
      <c r="C6" s="37"/>
      <c r="D6" s="67">
        <f>SUM(E6:AH6)</f>
        <v>12315</v>
      </c>
      <c r="E6" s="55">
        <v>350</v>
      </c>
      <c r="F6" s="55">
        <v>370</v>
      </c>
      <c r="G6" s="55">
        <v>380</v>
      </c>
      <c r="H6" s="55">
        <v>200</v>
      </c>
      <c r="I6" s="68">
        <v>350</v>
      </c>
      <c r="J6" s="68">
        <v>520</v>
      </c>
      <c r="K6" s="68">
        <v>440</v>
      </c>
      <c r="L6" s="68">
        <v>220</v>
      </c>
      <c r="M6" s="68">
        <v>350</v>
      </c>
      <c r="N6" s="68">
        <v>490</v>
      </c>
      <c r="O6" s="68">
        <v>620</v>
      </c>
      <c r="P6" s="68">
        <v>70</v>
      </c>
      <c r="Q6" s="68">
        <v>480</v>
      </c>
      <c r="R6" s="68">
        <v>360</v>
      </c>
      <c r="S6" s="68">
        <v>550</v>
      </c>
      <c r="T6" s="68">
        <v>240</v>
      </c>
      <c r="U6" s="68">
        <v>460</v>
      </c>
      <c r="V6" s="68">
        <v>450</v>
      </c>
      <c r="W6" s="68">
        <v>460</v>
      </c>
      <c r="X6" s="68">
        <v>220</v>
      </c>
      <c r="Y6" s="68">
        <v>510</v>
      </c>
      <c r="Z6" s="68">
        <v>660</v>
      </c>
      <c r="AA6" s="68">
        <v>535</v>
      </c>
      <c r="AB6" s="68">
        <v>290</v>
      </c>
      <c r="AC6" s="68">
        <v>720</v>
      </c>
      <c r="AD6" s="68">
        <v>470</v>
      </c>
      <c r="AE6" s="68">
        <v>670</v>
      </c>
      <c r="AF6" s="68">
        <v>190</v>
      </c>
      <c r="AG6" s="68">
        <v>360</v>
      </c>
      <c r="AH6" s="68">
        <v>330</v>
      </c>
    </row>
    <row r="7" spans="1:34" ht="16.5" customHeight="1" x14ac:dyDescent="0.3">
      <c r="A7" s="37"/>
      <c r="B7" s="69" t="s">
        <v>21</v>
      </c>
      <c r="C7" s="69"/>
      <c r="D7" s="67">
        <f t="shared" ref="D7:D24" si="0">SUM(E7:AH7)</f>
        <v>52830</v>
      </c>
      <c r="E7" s="55">
        <v>1580</v>
      </c>
      <c r="F7" s="55">
        <v>1170</v>
      </c>
      <c r="G7" s="55">
        <v>350</v>
      </c>
      <c r="H7" s="55">
        <v>3380</v>
      </c>
      <c r="I7" s="70">
        <v>1680</v>
      </c>
      <c r="J7" s="70">
        <v>1130</v>
      </c>
      <c r="K7" s="70">
        <v>2010</v>
      </c>
      <c r="L7" s="70">
        <v>2030</v>
      </c>
      <c r="M7" s="70">
        <v>1660</v>
      </c>
      <c r="N7" s="70">
        <v>2060</v>
      </c>
      <c r="O7" s="70">
        <v>3910</v>
      </c>
      <c r="P7" s="68">
        <v>900</v>
      </c>
      <c r="Q7" s="68">
        <v>1040</v>
      </c>
      <c r="R7" s="68">
        <v>1110</v>
      </c>
      <c r="S7" s="68">
        <v>2210</v>
      </c>
      <c r="T7" s="68">
        <v>1160</v>
      </c>
      <c r="U7" s="68">
        <v>950</v>
      </c>
      <c r="V7" s="68">
        <v>2370</v>
      </c>
      <c r="W7" s="68">
        <v>1820</v>
      </c>
      <c r="X7" s="68">
        <v>1720</v>
      </c>
      <c r="Y7" s="68">
        <v>1110</v>
      </c>
      <c r="Z7" s="68">
        <v>2180</v>
      </c>
      <c r="AA7" s="68">
        <v>2200</v>
      </c>
      <c r="AB7" s="68">
        <v>2670</v>
      </c>
      <c r="AC7" s="68">
        <v>3280</v>
      </c>
      <c r="AD7" s="68">
        <v>1250</v>
      </c>
      <c r="AE7" s="68">
        <v>1920</v>
      </c>
      <c r="AF7" s="68">
        <v>1920</v>
      </c>
      <c r="AG7" s="68">
        <v>920</v>
      </c>
      <c r="AH7" s="68">
        <v>1140</v>
      </c>
    </row>
    <row r="8" spans="1:34" ht="16.5" customHeight="1" x14ac:dyDescent="0.3">
      <c r="A8" s="37"/>
      <c r="B8" s="69" t="s">
        <v>36</v>
      </c>
      <c r="C8" s="69"/>
      <c r="D8" s="67">
        <f t="shared" si="0"/>
        <v>33690</v>
      </c>
      <c r="E8" s="55">
        <v>780</v>
      </c>
      <c r="F8" s="55">
        <v>910</v>
      </c>
      <c r="G8" s="55">
        <v>150</v>
      </c>
      <c r="H8" s="55">
        <v>2190</v>
      </c>
      <c r="I8" s="70">
        <v>780</v>
      </c>
      <c r="J8" s="70">
        <v>710</v>
      </c>
      <c r="K8" s="70">
        <v>1060</v>
      </c>
      <c r="L8" s="70">
        <v>1490</v>
      </c>
      <c r="M8" s="70">
        <v>840</v>
      </c>
      <c r="N8" s="70">
        <v>970</v>
      </c>
      <c r="O8" s="70">
        <v>1340</v>
      </c>
      <c r="P8" s="70">
        <v>410</v>
      </c>
      <c r="Q8" s="70">
        <v>1250</v>
      </c>
      <c r="R8" s="70">
        <v>870</v>
      </c>
      <c r="S8" s="70">
        <v>1200</v>
      </c>
      <c r="T8" s="70">
        <v>1280</v>
      </c>
      <c r="U8" s="70">
        <v>1250</v>
      </c>
      <c r="V8" s="70">
        <v>990</v>
      </c>
      <c r="W8" s="70">
        <v>890</v>
      </c>
      <c r="X8" s="70">
        <v>1180</v>
      </c>
      <c r="Y8" s="70">
        <v>1810</v>
      </c>
      <c r="Z8" s="70">
        <v>970</v>
      </c>
      <c r="AA8" s="70">
        <v>990</v>
      </c>
      <c r="AB8" s="70">
        <v>1860</v>
      </c>
      <c r="AC8" s="70">
        <v>2580</v>
      </c>
      <c r="AD8" s="68">
        <v>850</v>
      </c>
      <c r="AE8" s="68">
        <v>1070</v>
      </c>
      <c r="AF8" s="68">
        <v>1470</v>
      </c>
      <c r="AG8" s="70">
        <v>870</v>
      </c>
      <c r="AH8" s="70">
        <v>680</v>
      </c>
    </row>
    <row r="9" spans="1:34" ht="16.5" customHeight="1" x14ac:dyDescent="0.3">
      <c r="A9" s="37"/>
      <c r="B9" s="69" t="s">
        <v>28</v>
      </c>
      <c r="C9" s="69"/>
      <c r="D9" s="67">
        <f t="shared" si="0"/>
        <v>21790</v>
      </c>
      <c r="E9" s="55">
        <v>530</v>
      </c>
      <c r="F9" s="55">
        <v>1060</v>
      </c>
      <c r="G9" s="55">
        <v>90</v>
      </c>
      <c r="H9" s="55">
        <v>40</v>
      </c>
      <c r="I9" s="70">
        <v>580</v>
      </c>
      <c r="J9" s="70">
        <v>780</v>
      </c>
      <c r="K9" s="70">
        <v>580</v>
      </c>
      <c r="L9" s="70">
        <v>20</v>
      </c>
      <c r="M9" s="70">
        <v>600</v>
      </c>
      <c r="N9" s="70">
        <v>1530</v>
      </c>
      <c r="O9" s="70">
        <v>540</v>
      </c>
      <c r="P9" s="70">
        <v>0</v>
      </c>
      <c r="Q9" s="70">
        <v>500</v>
      </c>
      <c r="R9" s="70">
        <v>990</v>
      </c>
      <c r="S9" s="70">
        <v>640</v>
      </c>
      <c r="T9" s="70">
        <v>370</v>
      </c>
      <c r="U9" s="70">
        <v>510</v>
      </c>
      <c r="V9" s="70">
        <v>1510</v>
      </c>
      <c r="W9" s="70">
        <v>480</v>
      </c>
      <c r="X9" s="70">
        <v>280</v>
      </c>
      <c r="Y9" s="70">
        <v>560</v>
      </c>
      <c r="Z9" s="70">
        <v>1670</v>
      </c>
      <c r="AA9" s="70">
        <v>1410</v>
      </c>
      <c r="AB9" s="70">
        <v>1130</v>
      </c>
      <c r="AC9" s="70">
        <v>1230</v>
      </c>
      <c r="AD9" s="70">
        <v>1080</v>
      </c>
      <c r="AE9" s="70">
        <v>650</v>
      </c>
      <c r="AF9" s="70">
        <v>1110</v>
      </c>
      <c r="AG9" s="70">
        <v>600</v>
      </c>
      <c r="AH9" s="70">
        <v>720</v>
      </c>
    </row>
    <row r="10" spans="1:34" ht="16.5" customHeight="1" x14ac:dyDescent="0.3">
      <c r="A10" s="37"/>
      <c r="B10" s="69" t="s">
        <v>18</v>
      </c>
      <c r="C10" s="69"/>
      <c r="D10" s="67">
        <f t="shared" si="0"/>
        <v>530</v>
      </c>
      <c r="E10" s="55">
        <v>0</v>
      </c>
      <c r="F10" s="55">
        <v>0</v>
      </c>
      <c r="G10" s="55">
        <v>0</v>
      </c>
      <c r="H10" s="55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130</v>
      </c>
      <c r="O10" s="70">
        <v>0</v>
      </c>
      <c r="P10" s="70">
        <v>0</v>
      </c>
      <c r="Q10" s="70">
        <v>0</v>
      </c>
      <c r="R10" s="70">
        <v>40</v>
      </c>
      <c r="S10" s="70">
        <v>0</v>
      </c>
      <c r="T10" s="70">
        <v>0</v>
      </c>
      <c r="U10" s="70">
        <v>80</v>
      </c>
      <c r="V10" s="70">
        <v>20</v>
      </c>
      <c r="W10" s="70">
        <v>0</v>
      </c>
      <c r="X10" s="70">
        <v>0</v>
      </c>
      <c r="Y10" s="70">
        <v>80</v>
      </c>
      <c r="Z10" s="70">
        <v>20</v>
      </c>
      <c r="AA10" s="70">
        <v>20</v>
      </c>
      <c r="AB10" s="70">
        <v>0</v>
      </c>
      <c r="AC10" s="70">
        <v>80</v>
      </c>
      <c r="AD10" s="70">
        <v>60</v>
      </c>
      <c r="AE10" s="70">
        <v>0</v>
      </c>
      <c r="AF10" s="70">
        <v>0</v>
      </c>
      <c r="AG10" s="70">
        <v>0</v>
      </c>
      <c r="AH10" s="70">
        <v>0</v>
      </c>
    </row>
    <row r="11" spans="1:34" ht="16.5" customHeight="1" x14ac:dyDescent="0.3">
      <c r="A11" s="37"/>
      <c r="B11" s="69" t="s">
        <v>25</v>
      </c>
      <c r="C11" s="69"/>
      <c r="D11" s="67">
        <f t="shared" si="0"/>
        <v>0</v>
      </c>
      <c r="E11" s="55">
        <v>0</v>
      </c>
      <c r="F11" s="55">
        <v>0</v>
      </c>
      <c r="G11" s="55">
        <v>0</v>
      </c>
      <c r="H11" s="55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</row>
    <row r="12" spans="1:34" ht="16.5" customHeight="1" x14ac:dyDescent="0.3">
      <c r="A12" s="37"/>
      <c r="B12" s="69" t="s">
        <v>51</v>
      </c>
      <c r="C12" s="69"/>
      <c r="D12" s="67">
        <f t="shared" si="0"/>
        <v>0</v>
      </c>
      <c r="E12" s="55">
        <v>0</v>
      </c>
      <c r="F12" s="55">
        <v>0</v>
      </c>
      <c r="G12" s="55">
        <v>0</v>
      </c>
      <c r="H12" s="55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</row>
    <row r="13" spans="1:34" ht="16.5" customHeight="1" x14ac:dyDescent="0.3">
      <c r="A13" s="37"/>
      <c r="B13" s="69" t="s">
        <v>31</v>
      </c>
      <c r="C13" s="69"/>
      <c r="D13" s="67">
        <f t="shared" si="0"/>
        <v>33470</v>
      </c>
      <c r="E13" s="55">
        <v>930</v>
      </c>
      <c r="F13" s="55">
        <v>1080</v>
      </c>
      <c r="G13" s="55">
        <v>220</v>
      </c>
      <c r="H13" s="55">
        <v>2000</v>
      </c>
      <c r="I13" s="70">
        <v>920</v>
      </c>
      <c r="J13" s="70">
        <v>1000</v>
      </c>
      <c r="K13" s="70">
        <v>940</v>
      </c>
      <c r="L13" s="70">
        <v>1440</v>
      </c>
      <c r="M13" s="70">
        <v>870</v>
      </c>
      <c r="N13" s="70">
        <v>1900</v>
      </c>
      <c r="O13" s="70">
        <v>1440</v>
      </c>
      <c r="P13" s="70">
        <v>440</v>
      </c>
      <c r="Q13" s="70">
        <v>950</v>
      </c>
      <c r="R13" s="70">
        <v>1080</v>
      </c>
      <c r="S13" s="70">
        <v>920</v>
      </c>
      <c r="T13" s="70">
        <v>870</v>
      </c>
      <c r="U13" s="70">
        <v>760</v>
      </c>
      <c r="V13" s="70">
        <v>2180</v>
      </c>
      <c r="W13" s="70">
        <v>730</v>
      </c>
      <c r="X13" s="70">
        <v>870</v>
      </c>
      <c r="Y13" s="70">
        <v>920</v>
      </c>
      <c r="Z13" s="70">
        <v>1890</v>
      </c>
      <c r="AA13" s="70">
        <v>1750</v>
      </c>
      <c r="AB13" s="70">
        <v>960</v>
      </c>
      <c r="AC13" s="70">
        <v>2580</v>
      </c>
      <c r="AD13" s="70">
        <v>1070</v>
      </c>
      <c r="AE13" s="70">
        <v>730</v>
      </c>
      <c r="AF13" s="70">
        <v>1060</v>
      </c>
      <c r="AG13" s="70">
        <v>640</v>
      </c>
      <c r="AH13" s="70">
        <v>330</v>
      </c>
    </row>
    <row r="14" spans="1:34" ht="16.5" customHeight="1" x14ac:dyDescent="0.3">
      <c r="A14" s="37"/>
      <c r="B14" s="69" t="s">
        <v>15</v>
      </c>
      <c r="C14" s="69"/>
      <c r="D14" s="67">
        <f t="shared" si="0"/>
        <v>0</v>
      </c>
      <c r="E14" s="55">
        <v>0</v>
      </c>
      <c r="F14" s="55">
        <v>0</v>
      </c>
      <c r="G14" s="55">
        <v>0</v>
      </c>
      <c r="H14" s="55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</row>
    <row r="15" spans="1:34" ht="16.5" customHeight="1" x14ac:dyDescent="0.3">
      <c r="A15" s="37"/>
      <c r="B15" s="69" t="s">
        <v>19</v>
      </c>
      <c r="C15" s="69"/>
      <c r="D15" s="67">
        <f t="shared" si="0"/>
        <v>0</v>
      </c>
      <c r="E15" s="55">
        <v>0</v>
      </c>
      <c r="F15" s="55">
        <v>0</v>
      </c>
      <c r="G15" s="55">
        <v>0</v>
      </c>
      <c r="H15" s="55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</row>
    <row r="16" spans="1:34" ht="16.5" customHeight="1" x14ac:dyDescent="0.3">
      <c r="A16" s="37"/>
      <c r="B16" s="69" t="s">
        <v>52</v>
      </c>
      <c r="C16" s="69"/>
      <c r="D16" s="67">
        <f t="shared" si="0"/>
        <v>0</v>
      </c>
      <c r="E16" s="55">
        <v>0</v>
      </c>
      <c r="F16" s="55">
        <v>0</v>
      </c>
      <c r="G16" s="55">
        <v>0</v>
      </c>
      <c r="H16" s="55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</row>
    <row r="17" spans="1:34" ht="16.5" customHeight="1" x14ac:dyDescent="0.3">
      <c r="A17" s="37"/>
      <c r="B17" s="69" t="s">
        <v>17</v>
      </c>
      <c r="C17" s="69"/>
      <c r="D17" s="67">
        <f t="shared" si="0"/>
        <v>0</v>
      </c>
      <c r="E17" s="55">
        <v>0</v>
      </c>
      <c r="F17" s="55">
        <v>0</v>
      </c>
      <c r="G17" s="55">
        <v>0</v>
      </c>
      <c r="H17" s="55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</row>
    <row r="18" spans="1:34" ht="16.5" customHeight="1" x14ac:dyDescent="0.3">
      <c r="A18" s="37"/>
      <c r="B18" s="69" t="s">
        <v>43</v>
      </c>
      <c r="C18" s="69"/>
      <c r="D18" s="67">
        <f t="shared" si="0"/>
        <v>0</v>
      </c>
      <c r="E18" s="55">
        <v>0</v>
      </c>
      <c r="F18" s="55">
        <v>0</v>
      </c>
      <c r="G18" s="55">
        <v>0</v>
      </c>
      <c r="H18" s="55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</row>
    <row r="19" spans="1:34" ht="16.5" customHeight="1" x14ac:dyDescent="0.3">
      <c r="A19" s="37"/>
      <c r="B19" s="69" t="s">
        <v>3</v>
      </c>
      <c r="C19" s="69"/>
      <c r="D19" s="67">
        <f t="shared" si="0"/>
        <v>68790</v>
      </c>
      <c r="E19" s="55">
        <v>1900</v>
      </c>
      <c r="F19" s="55">
        <v>1050</v>
      </c>
      <c r="G19" s="55">
        <v>585</v>
      </c>
      <c r="H19" s="55">
        <v>4690</v>
      </c>
      <c r="I19" s="70">
        <v>2070</v>
      </c>
      <c r="J19" s="70">
        <v>1380</v>
      </c>
      <c r="K19" s="70">
        <v>1660</v>
      </c>
      <c r="L19" s="70">
        <v>2400</v>
      </c>
      <c r="M19" s="70">
        <v>2070</v>
      </c>
      <c r="N19" s="70">
        <v>3080</v>
      </c>
      <c r="O19" s="70">
        <v>3470</v>
      </c>
      <c r="P19" s="70">
        <v>685</v>
      </c>
      <c r="Q19" s="70">
        <v>2070</v>
      </c>
      <c r="R19" s="70">
        <v>1030</v>
      </c>
      <c r="S19" s="70">
        <v>1415</v>
      </c>
      <c r="T19" s="70">
        <v>2210</v>
      </c>
      <c r="U19" s="70">
        <v>2330</v>
      </c>
      <c r="V19" s="70">
        <v>2960</v>
      </c>
      <c r="W19" s="70">
        <v>1710</v>
      </c>
      <c r="X19" s="70">
        <v>1940</v>
      </c>
      <c r="Y19" s="70">
        <v>2650</v>
      </c>
      <c r="Z19" s="70">
        <v>4060</v>
      </c>
      <c r="AA19" s="70">
        <v>3045</v>
      </c>
      <c r="AB19" s="70">
        <v>6460</v>
      </c>
      <c r="AC19" s="70">
        <v>4400</v>
      </c>
      <c r="AD19" s="70">
        <v>1180</v>
      </c>
      <c r="AE19" s="70">
        <v>1520</v>
      </c>
      <c r="AF19" s="70">
        <v>2370</v>
      </c>
      <c r="AG19" s="70">
        <v>1980</v>
      </c>
      <c r="AH19" s="70">
        <v>420</v>
      </c>
    </row>
    <row r="20" spans="1:34" ht="16.5" customHeight="1" x14ac:dyDescent="0.3">
      <c r="A20" s="37"/>
      <c r="B20" s="69" t="s">
        <v>20</v>
      </c>
      <c r="C20" s="69"/>
      <c r="D20" s="67">
        <f t="shared" si="0"/>
        <v>0</v>
      </c>
      <c r="E20" s="55">
        <v>0</v>
      </c>
      <c r="F20" s="55">
        <v>0</v>
      </c>
      <c r="G20" s="55">
        <v>0</v>
      </c>
      <c r="H20" s="55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</row>
    <row r="21" spans="1:34" ht="16.5" customHeight="1" x14ac:dyDescent="0.3">
      <c r="A21" s="37"/>
      <c r="B21" s="49" t="s">
        <v>53</v>
      </c>
      <c r="C21" s="50"/>
      <c r="D21" s="67">
        <f t="shared" si="0"/>
        <v>583</v>
      </c>
      <c r="E21" s="55">
        <v>0</v>
      </c>
      <c r="F21" s="55">
        <v>0</v>
      </c>
      <c r="G21" s="55">
        <v>0</v>
      </c>
      <c r="H21" s="55">
        <v>0</v>
      </c>
      <c r="I21" s="70">
        <v>0</v>
      </c>
      <c r="J21" s="70">
        <v>37</v>
      </c>
      <c r="K21" s="70">
        <v>7</v>
      </c>
      <c r="L21" s="70">
        <v>13</v>
      </c>
      <c r="M21" s="70">
        <v>0</v>
      </c>
      <c r="N21" s="70">
        <v>13</v>
      </c>
      <c r="O21" s="70">
        <v>15</v>
      </c>
      <c r="P21" s="70">
        <v>1</v>
      </c>
      <c r="Q21" s="70">
        <v>20</v>
      </c>
      <c r="R21" s="70">
        <v>5</v>
      </c>
      <c r="S21" s="70">
        <v>3</v>
      </c>
      <c r="T21" s="70">
        <v>5</v>
      </c>
      <c r="U21" s="70">
        <v>30</v>
      </c>
      <c r="V21" s="70">
        <v>25</v>
      </c>
      <c r="W21" s="70">
        <v>13</v>
      </c>
      <c r="X21" s="70">
        <v>44</v>
      </c>
      <c r="Y21" s="70">
        <v>30</v>
      </c>
      <c r="Z21" s="70">
        <v>7</v>
      </c>
      <c r="AA21" s="70">
        <v>16</v>
      </c>
      <c r="AB21" s="70">
        <v>140</v>
      </c>
      <c r="AC21" s="70">
        <v>70</v>
      </c>
      <c r="AD21" s="70">
        <v>11</v>
      </c>
      <c r="AE21" s="70">
        <v>10</v>
      </c>
      <c r="AF21" s="70">
        <v>40</v>
      </c>
      <c r="AG21" s="70">
        <v>20</v>
      </c>
      <c r="AH21" s="70">
        <v>8</v>
      </c>
    </row>
    <row r="22" spans="1:34" ht="16.5" customHeight="1" x14ac:dyDescent="0.3">
      <c r="A22" s="37"/>
      <c r="B22" s="37" t="s">
        <v>9</v>
      </c>
      <c r="C22" s="37"/>
      <c r="D22" s="67">
        <f t="shared" si="0"/>
        <v>151</v>
      </c>
      <c r="E22" s="55">
        <v>0</v>
      </c>
      <c r="F22" s="55">
        <v>4</v>
      </c>
      <c r="G22" s="55">
        <v>2</v>
      </c>
      <c r="H22" s="55">
        <v>0</v>
      </c>
      <c r="I22" s="70">
        <v>0</v>
      </c>
      <c r="J22" s="70">
        <v>5</v>
      </c>
      <c r="K22" s="70">
        <v>0</v>
      </c>
      <c r="L22" s="70">
        <v>0</v>
      </c>
      <c r="M22" s="70">
        <v>0</v>
      </c>
      <c r="N22" s="70">
        <v>4</v>
      </c>
      <c r="O22" s="70">
        <v>4</v>
      </c>
      <c r="P22" s="70">
        <v>0</v>
      </c>
      <c r="Q22" s="70">
        <v>0</v>
      </c>
      <c r="R22" s="70">
        <v>0</v>
      </c>
      <c r="S22" s="70">
        <v>16</v>
      </c>
      <c r="T22" s="70">
        <v>40</v>
      </c>
      <c r="U22" s="70">
        <v>0</v>
      </c>
      <c r="V22" s="70">
        <v>7</v>
      </c>
      <c r="W22" s="68">
        <v>5</v>
      </c>
      <c r="X22" s="68">
        <v>20</v>
      </c>
      <c r="Y22" s="68">
        <v>0</v>
      </c>
      <c r="Z22" s="68">
        <v>25</v>
      </c>
      <c r="AA22" s="68">
        <v>12</v>
      </c>
      <c r="AB22" s="68">
        <v>0</v>
      </c>
      <c r="AC22" s="68">
        <v>0</v>
      </c>
      <c r="AD22" s="68">
        <v>4</v>
      </c>
      <c r="AE22" s="68">
        <v>3</v>
      </c>
      <c r="AF22" s="68">
        <v>0</v>
      </c>
      <c r="AG22" s="70">
        <v>0</v>
      </c>
      <c r="AH22" s="70">
        <v>0</v>
      </c>
    </row>
    <row r="23" spans="1:34" ht="16.5" customHeight="1" x14ac:dyDescent="0.3">
      <c r="A23" s="37"/>
      <c r="B23" s="37" t="s">
        <v>7</v>
      </c>
      <c r="C23" s="37"/>
      <c r="D23" s="67">
        <f t="shared" si="0"/>
        <v>58</v>
      </c>
      <c r="E23" s="55">
        <v>0</v>
      </c>
      <c r="F23" s="55">
        <v>3</v>
      </c>
      <c r="G23" s="55">
        <v>0</v>
      </c>
      <c r="H23" s="55">
        <v>40</v>
      </c>
      <c r="I23" s="68">
        <v>0</v>
      </c>
      <c r="J23" s="68">
        <v>0</v>
      </c>
      <c r="K23" s="68">
        <v>0</v>
      </c>
      <c r="L23" s="68">
        <v>10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5</v>
      </c>
      <c r="W23" s="68">
        <v>0</v>
      </c>
      <c r="X23" s="68">
        <v>0</v>
      </c>
      <c r="Y23" s="68">
        <v>0</v>
      </c>
      <c r="Z23" s="68">
        <v>0</v>
      </c>
      <c r="AA23" s="68">
        <v>0</v>
      </c>
      <c r="AB23" s="68">
        <v>0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>
        <v>0</v>
      </c>
    </row>
    <row r="24" spans="1:34" ht="16.5" customHeight="1" x14ac:dyDescent="0.3">
      <c r="A24" s="37"/>
      <c r="B24" s="37" t="s">
        <v>32</v>
      </c>
      <c r="C24" s="37"/>
      <c r="D24" s="67">
        <f t="shared" si="0"/>
        <v>0</v>
      </c>
      <c r="E24" s="55">
        <v>0</v>
      </c>
      <c r="F24" s="55">
        <v>0</v>
      </c>
      <c r="G24" s="55">
        <v>0</v>
      </c>
      <c r="H24" s="55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  <c r="Y24" s="68">
        <v>0</v>
      </c>
      <c r="Z24" s="68">
        <v>0</v>
      </c>
      <c r="AA24" s="68">
        <v>0</v>
      </c>
      <c r="AB24" s="68">
        <v>0</v>
      </c>
      <c r="AC24" s="68">
        <v>0</v>
      </c>
      <c r="AD24" s="68">
        <v>0</v>
      </c>
      <c r="AE24" s="68">
        <v>0</v>
      </c>
      <c r="AF24" s="68">
        <v>0</v>
      </c>
      <c r="AG24" s="68">
        <v>0</v>
      </c>
      <c r="AH24" s="68">
        <v>0</v>
      </c>
    </row>
    <row r="25" spans="1:34" ht="16.5" customHeight="1" x14ac:dyDescent="0.3">
      <c r="A25" s="34" t="s">
        <v>12</v>
      </c>
      <c r="B25" s="34"/>
      <c r="C25" s="34"/>
      <c r="D25" s="71">
        <f>SUM(D6:D24)</f>
        <v>224207</v>
      </c>
      <c r="E25" s="71">
        <f t="shared" ref="E25:AH25" si="1">SUM(E6:E24)</f>
        <v>6070</v>
      </c>
      <c r="F25" s="71">
        <f t="shared" si="1"/>
        <v>5647</v>
      </c>
      <c r="G25" s="71">
        <f t="shared" si="1"/>
        <v>1777</v>
      </c>
      <c r="H25" s="71">
        <f t="shared" si="1"/>
        <v>12540</v>
      </c>
      <c r="I25" s="71">
        <f t="shared" si="1"/>
        <v>6380</v>
      </c>
      <c r="J25" s="71">
        <f t="shared" si="1"/>
        <v>5562</v>
      </c>
      <c r="K25" s="71">
        <f t="shared" si="1"/>
        <v>6697</v>
      </c>
      <c r="L25" s="71">
        <f t="shared" si="1"/>
        <v>7623</v>
      </c>
      <c r="M25" s="71">
        <f t="shared" si="1"/>
        <v>6390</v>
      </c>
      <c r="N25" s="71">
        <f t="shared" si="1"/>
        <v>10177</v>
      </c>
      <c r="O25" s="71">
        <f t="shared" si="1"/>
        <v>11339</v>
      </c>
      <c r="P25" s="71">
        <f t="shared" si="1"/>
        <v>2506</v>
      </c>
      <c r="Q25" s="71">
        <f t="shared" si="1"/>
        <v>6310</v>
      </c>
      <c r="R25" s="71">
        <f t="shared" si="1"/>
        <v>5485</v>
      </c>
      <c r="S25" s="71">
        <f t="shared" si="1"/>
        <v>6954</v>
      </c>
      <c r="T25" s="71">
        <f t="shared" si="1"/>
        <v>6175</v>
      </c>
      <c r="U25" s="71">
        <f t="shared" si="1"/>
        <v>6370</v>
      </c>
      <c r="V25" s="71">
        <f t="shared" si="1"/>
        <v>10517</v>
      </c>
      <c r="W25" s="71">
        <f t="shared" si="1"/>
        <v>6108</v>
      </c>
      <c r="X25" s="71">
        <f t="shared" si="1"/>
        <v>6274</v>
      </c>
      <c r="Y25" s="71">
        <f t="shared" si="1"/>
        <v>7670</v>
      </c>
      <c r="Z25" s="71">
        <f t="shared" si="1"/>
        <v>11482</v>
      </c>
      <c r="AA25" s="71">
        <f t="shared" si="1"/>
        <v>9978</v>
      </c>
      <c r="AB25" s="71">
        <f t="shared" si="1"/>
        <v>13510</v>
      </c>
      <c r="AC25" s="71">
        <f t="shared" si="1"/>
        <v>14940</v>
      </c>
      <c r="AD25" s="71">
        <f t="shared" si="1"/>
        <v>5975</v>
      </c>
      <c r="AE25" s="71">
        <f t="shared" si="1"/>
        <v>6573</v>
      </c>
      <c r="AF25" s="71">
        <f t="shared" si="1"/>
        <v>8160</v>
      </c>
      <c r="AG25" s="71">
        <f t="shared" si="1"/>
        <v>5390</v>
      </c>
      <c r="AH25" s="71">
        <f t="shared" si="1"/>
        <v>3628</v>
      </c>
    </row>
    <row r="26" spans="1:34" ht="16.5" hidden="1" customHeight="1" x14ac:dyDescent="0.3">
      <c r="A26" s="37" t="s">
        <v>54</v>
      </c>
      <c r="B26" s="37" t="s">
        <v>55</v>
      </c>
      <c r="C26" s="36" t="s">
        <v>56</v>
      </c>
      <c r="D26" s="67">
        <f t="shared" ref="D26:D50" si="2">SUM(E26:AC26)</f>
        <v>0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</row>
    <row r="27" spans="1:34" ht="16.5" hidden="1" customHeight="1" x14ac:dyDescent="0.3">
      <c r="A27" s="37"/>
      <c r="B27" s="37"/>
      <c r="C27" s="36" t="s">
        <v>57</v>
      </c>
      <c r="D27" s="67">
        <f t="shared" si="2"/>
        <v>0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</row>
    <row r="28" spans="1:34" ht="16.5" hidden="1" customHeight="1" x14ac:dyDescent="0.3">
      <c r="A28" s="37"/>
      <c r="B28" s="37"/>
      <c r="C28" s="36" t="s">
        <v>58</v>
      </c>
      <c r="D28" s="67">
        <f t="shared" si="2"/>
        <v>0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</row>
    <row r="29" spans="1:34" ht="16.5" hidden="1" customHeight="1" x14ac:dyDescent="0.3">
      <c r="A29" s="37"/>
      <c r="B29" s="37"/>
      <c r="C29" s="36" t="s">
        <v>59</v>
      </c>
      <c r="D29" s="67">
        <f t="shared" si="2"/>
        <v>0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</row>
    <row r="30" spans="1:34" ht="16.5" hidden="1" customHeight="1" x14ac:dyDescent="0.3">
      <c r="A30" s="37"/>
      <c r="B30" s="37"/>
      <c r="C30" s="36" t="s">
        <v>60</v>
      </c>
      <c r="D30" s="67">
        <f t="shared" si="2"/>
        <v>0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</row>
    <row r="31" spans="1:34" ht="16.5" hidden="1" customHeight="1" x14ac:dyDescent="0.3">
      <c r="A31" s="37"/>
      <c r="B31" s="37"/>
      <c r="C31" s="36" t="s">
        <v>61</v>
      </c>
      <c r="D31" s="67">
        <f t="shared" si="2"/>
        <v>0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</row>
    <row r="32" spans="1:34" ht="16.5" hidden="1" customHeight="1" x14ac:dyDescent="0.3">
      <c r="A32" s="37"/>
      <c r="B32" s="37"/>
      <c r="C32" s="36" t="s">
        <v>62</v>
      </c>
      <c r="D32" s="67">
        <f t="shared" si="2"/>
        <v>0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</row>
    <row r="33" spans="1:34" ht="16.5" hidden="1" customHeight="1" x14ac:dyDescent="0.3">
      <c r="A33" s="37"/>
      <c r="B33" s="37"/>
      <c r="C33" s="36" t="s">
        <v>63</v>
      </c>
      <c r="D33" s="67">
        <f t="shared" si="2"/>
        <v>0</v>
      </c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</row>
    <row r="34" spans="1:34" ht="16.5" hidden="1" customHeight="1" x14ac:dyDescent="0.3">
      <c r="A34" s="37"/>
      <c r="B34" s="37"/>
      <c r="C34" s="36" t="s">
        <v>64</v>
      </c>
      <c r="D34" s="67">
        <f t="shared" si="2"/>
        <v>0</v>
      </c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</row>
    <row r="35" spans="1:34" ht="16.5" hidden="1" customHeight="1" x14ac:dyDescent="0.3">
      <c r="A35" s="37"/>
      <c r="B35" s="37"/>
      <c r="C35" s="36" t="s">
        <v>65</v>
      </c>
      <c r="D35" s="67">
        <f t="shared" si="2"/>
        <v>0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</row>
    <row r="36" spans="1:34" ht="16.5" hidden="1" customHeight="1" x14ac:dyDescent="0.3">
      <c r="A36" s="37"/>
      <c r="B36" s="37"/>
      <c r="C36" s="36" t="s">
        <v>66</v>
      </c>
      <c r="D36" s="67">
        <f t="shared" si="2"/>
        <v>0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</row>
    <row r="37" spans="1:34" ht="16.5" hidden="1" customHeight="1" x14ac:dyDescent="0.3">
      <c r="A37" s="37"/>
      <c r="B37" s="37" t="s">
        <v>67</v>
      </c>
      <c r="C37" s="36" t="s">
        <v>68</v>
      </c>
      <c r="D37" s="67">
        <f t="shared" si="2"/>
        <v>0</v>
      </c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</row>
    <row r="38" spans="1:34" ht="16.5" hidden="1" customHeight="1" x14ac:dyDescent="0.3">
      <c r="A38" s="37"/>
      <c r="B38" s="37"/>
      <c r="C38" s="36" t="s">
        <v>69</v>
      </c>
      <c r="D38" s="67">
        <f t="shared" si="2"/>
        <v>0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</row>
    <row r="39" spans="1:34" ht="16.5" hidden="1" customHeight="1" x14ac:dyDescent="0.3">
      <c r="A39" s="37"/>
      <c r="B39" s="37"/>
      <c r="C39" s="36" t="s">
        <v>70</v>
      </c>
      <c r="D39" s="67">
        <f t="shared" si="2"/>
        <v>0</v>
      </c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</row>
    <row r="40" spans="1:34" ht="16.5" hidden="1" customHeight="1" x14ac:dyDescent="0.3">
      <c r="A40" s="37"/>
      <c r="B40" s="37"/>
      <c r="C40" s="36" t="s">
        <v>71</v>
      </c>
      <c r="D40" s="67">
        <f t="shared" si="2"/>
        <v>0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</row>
    <row r="41" spans="1:34" ht="16.5" hidden="1" customHeight="1" x14ac:dyDescent="0.3">
      <c r="A41" s="37"/>
      <c r="B41" s="37"/>
      <c r="C41" s="36" t="s">
        <v>72</v>
      </c>
      <c r="D41" s="67">
        <f t="shared" si="2"/>
        <v>0</v>
      </c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</row>
    <row r="42" spans="1:34" ht="16.5" hidden="1" customHeight="1" x14ac:dyDescent="0.3">
      <c r="A42" s="37"/>
      <c r="B42" s="37" t="s">
        <v>73</v>
      </c>
      <c r="C42" s="36" t="s">
        <v>74</v>
      </c>
      <c r="D42" s="67">
        <f t="shared" si="2"/>
        <v>0</v>
      </c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</row>
    <row r="43" spans="1:34" ht="16.5" hidden="1" customHeight="1" x14ac:dyDescent="0.3">
      <c r="A43" s="37"/>
      <c r="B43" s="37"/>
      <c r="C43" s="36" t="s">
        <v>75</v>
      </c>
      <c r="D43" s="67">
        <f t="shared" si="2"/>
        <v>0</v>
      </c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</row>
    <row r="44" spans="1:34" ht="16.5" hidden="1" customHeight="1" x14ac:dyDescent="0.3">
      <c r="A44" s="37"/>
      <c r="B44" s="37"/>
      <c r="C44" s="36" t="s">
        <v>76</v>
      </c>
      <c r="D44" s="67">
        <f t="shared" si="2"/>
        <v>0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</row>
    <row r="45" spans="1:34" ht="16.5" hidden="1" customHeight="1" x14ac:dyDescent="0.3">
      <c r="A45" s="37"/>
      <c r="B45" s="37"/>
      <c r="C45" s="36" t="s">
        <v>77</v>
      </c>
      <c r="D45" s="67">
        <f t="shared" si="2"/>
        <v>0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</row>
    <row r="46" spans="1:34" ht="16.5" hidden="1" customHeight="1" x14ac:dyDescent="0.3">
      <c r="A46" s="37"/>
      <c r="B46" s="37"/>
      <c r="C46" s="36" t="s">
        <v>78</v>
      </c>
      <c r="D46" s="67">
        <f t="shared" si="2"/>
        <v>0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</row>
    <row r="47" spans="1:34" ht="16.5" hidden="1" customHeight="1" x14ac:dyDescent="0.3">
      <c r="A47" s="37"/>
      <c r="B47" s="37"/>
      <c r="C47" s="36" t="s">
        <v>79</v>
      </c>
      <c r="D47" s="67">
        <f t="shared" si="2"/>
        <v>0</v>
      </c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</row>
    <row r="48" spans="1:34" ht="16.5" hidden="1" customHeight="1" x14ac:dyDescent="0.3">
      <c r="A48" s="37"/>
      <c r="B48" s="37" t="s">
        <v>80</v>
      </c>
      <c r="C48" s="36" t="s">
        <v>81</v>
      </c>
      <c r="D48" s="67">
        <f t="shared" si="2"/>
        <v>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</row>
    <row r="49" spans="1:34" ht="16.5" hidden="1" customHeight="1" x14ac:dyDescent="0.3">
      <c r="A49" s="37"/>
      <c r="B49" s="37"/>
      <c r="C49" s="36" t="s">
        <v>82</v>
      </c>
      <c r="D49" s="67">
        <f t="shared" si="2"/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</row>
    <row r="50" spans="1:34" ht="16.5" hidden="1" customHeight="1" x14ac:dyDescent="0.3">
      <c r="A50" s="34" t="s">
        <v>12</v>
      </c>
      <c r="B50" s="34"/>
      <c r="C50" s="34"/>
      <c r="D50" s="67">
        <f t="shared" si="2"/>
        <v>0</v>
      </c>
      <c r="E50" s="74">
        <f t="shared" ref="E50:AH50" si="3">SUM(E26:E49)</f>
        <v>0</v>
      </c>
      <c r="F50" s="74">
        <f t="shared" si="3"/>
        <v>0</v>
      </c>
      <c r="G50" s="74">
        <f t="shared" si="3"/>
        <v>0</v>
      </c>
      <c r="H50" s="74">
        <f t="shared" si="3"/>
        <v>0</v>
      </c>
      <c r="I50" s="74">
        <f t="shared" si="3"/>
        <v>0</v>
      </c>
      <c r="J50" s="74">
        <f t="shared" si="3"/>
        <v>0</v>
      </c>
      <c r="K50" s="74">
        <f t="shared" si="3"/>
        <v>0</v>
      </c>
      <c r="L50" s="74">
        <f t="shared" si="3"/>
        <v>0</v>
      </c>
      <c r="M50" s="74">
        <f t="shared" si="3"/>
        <v>0</v>
      </c>
      <c r="N50" s="74">
        <f t="shared" si="3"/>
        <v>0</v>
      </c>
      <c r="O50" s="74">
        <f t="shared" si="3"/>
        <v>0</v>
      </c>
      <c r="P50" s="74">
        <f t="shared" si="3"/>
        <v>0</v>
      </c>
      <c r="Q50" s="74">
        <f t="shared" si="3"/>
        <v>0</v>
      </c>
      <c r="R50" s="74">
        <f t="shared" si="3"/>
        <v>0</v>
      </c>
      <c r="S50" s="74">
        <f t="shared" si="3"/>
        <v>0</v>
      </c>
      <c r="T50" s="74">
        <f t="shared" si="3"/>
        <v>0</v>
      </c>
      <c r="U50" s="74">
        <f t="shared" si="3"/>
        <v>0</v>
      </c>
      <c r="V50" s="74">
        <f t="shared" si="3"/>
        <v>0</v>
      </c>
      <c r="W50" s="74">
        <f t="shared" si="3"/>
        <v>0</v>
      </c>
      <c r="X50" s="74">
        <f t="shared" si="3"/>
        <v>0</v>
      </c>
      <c r="Y50" s="74">
        <f t="shared" si="3"/>
        <v>0</v>
      </c>
      <c r="Z50" s="74">
        <f t="shared" si="3"/>
        <v>0</v>
      </c>
      <c r="AA50" s="74">
        <f t="shared" si="3"/>
        <v>0</v>
      </c>
      <c r="AB50" s="74">
        <f t="shared" si="3"/>
        <v>0</v>
      </c>
      <c r="AC50" s="74">
        <f t="shared" si="3"/>
        <v>0</v>
      </c>
      <c r="AD50" s="74">
        <f t="shared" si="3"/>
        <v>0</v>
      </c>
      <c r="AE50" s="74">
        <f t="shared" si="3"/>
        <v>0</v>
      </c>
      <c r="AF50" s="74">
        <f t="shared" si="3"/>
        <v>0</v>
      </c>
      <c r="AG50" s="74">
        <f t="shared" si="3"/>
        <v>0</v>
      </c>
      <c r="AH50" s="74">
        <f t="shared" si="3"/>
        <v>0</v>
      </c>
    </row>
    <row r="51" spans="1:34" ht="16.5" customHeight="1" x14ac:dyDescent="0.3">
      <c r="A51" s="75" t="s">
        <v>83</v>
      </c>
      <c r="B51" s="75"/>
      <c r="C51" s="75"/>
      <c r="D51" s="76">
        <f>SUM(E51:AH51)</f>
        <v>224207</v>
      </c>
      <c r="E51" s="77">
        <f t="shared" ref="E51:AH51" si="4">SUM(E25,E50)</f>
        <v>6070</v>
      </c>
      <c r="F51" s="77">
        <f t="shared" si="4"/>
        <v>5647</v>
      </c>
      <c r="G51" s="77">
        <f t="shared" si="4"/>
        <v>1777</v>
      </c>
      <c r="H51" s="77">
        <f t="shared" si="4"/>
        <v>12540</v>
      </c>
      <c r="I51" s="77">
        <f t="shared" si="4"/>
        <v>6380</v>
      </c>
      <c r="J51" s="77">
        <f t="shared" si="4"/>
        <v>5562</v>
      </c>
      <c r="K51" s="77">
        <f t="shared" si="4"/>
        <v>6697</v>
      </c>
      <c r="L51" s="77">
        <f t="shared" si="4"/>
        <v>7623</v>
      </c>
      <c r="M51" s="77">
        <f t="shared" si="4"/>
        <v>6390</v>
      </c>
      <c r="N51" s="77">
        <f t="shared" si="4"/>
        <v>10177</v>
      </c>
      <c r="O51" s="77">
        <f t="shared" si="4"/>
        <v>11339</v>
      </c>
      <c r="P51" s="77">
        <f t="shared" si="4"/>
        <v>2506</v>
      </c>
      <c r="Q51" s="77">
        <f t="shared" si="4"/>
        <v>6310</v>
      </c>
      <c r="R51" s="77">
        <f t="shared" si="4"/>
        <v>5485</v>
      </c>
      <c r="S51" s="77">
        <f t="shared" si="4"/>
        <v>6954</v>
      </c>
      <c r="T51" s="77">
        <f t="shared" si="4"/>
        <v>6175</v>
      </c>
      <c r="U51" s="77">
        <f t="shared" si="4"/>
        <v>6370</v>
      </c>
      <c r="V51" s="77">
        <f t="shared" si="4"/>
        <v>10517</v>
      </c>
      <c r="W51" s="77">
        <f t="shared" si="4"/>
        <v>6108</v>
      </c>
      <c r="X51" s="77">
        <f t="shared" si="4"/>
        <v>6274</v>
      </c>
      <c r="Y51" s="77">
        <f t="shared" si="4"/>
        <v>7670</v>
      </c>
      <c r="Z51" s="77">
        <f t="shared" si="4"/>
        <v>11482</v>
      </c>
      <c r="AA51" s="77">
        <f t="shared" si="4"/>
        <v>9978</v>
      </c>
      <c r="AB51" s="77">
        <f t="shared" si="4"/>
        <v>13510</v>
      </c>
      <c r="AC51" s="77">
        <f t="shared" si="4"/>
        <v>14940</v>
      </c>
      <c r="AD51" s="77">
        <f t="shared" si="4"/>
        <v>5975</v>
      </c>
      <c r="AE51" s="77">
        <f t="shared" si="4"/>
        <v>6573</v>
      </c>
      <c r="AF51" s="77">
        <f t="shared" si="4"/>
        <v>8160</v>
      </c>
      <c r="AG51" s="77">
        <f t="shared" si="4"/>
        <v>5390</v>
      </c>
      <c r="AH51" s="77">
        <f t="shared" si="4"/>
        <v>3628</v>
      </c>
    </row>
    <row r="52" spans="1:34" x14ac:dyDescent="0.3">
      <c r="AH52" s="30">
        <f>SUM(AD51:AH51)</f>
        <v>29726</v>
      </c>
    </row>
  </sheetData>
  <mergeCells count="34">
    <mergeCell ref="A50:C50"/>
    <mergeCell ref="A51:C51"/>
    <mergeCell ref="B21:C2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A1:D1"/>
    <mergeCell ref="E1:J2"/>
    <mergeCell ref="A3:C3"/>
    <mergeCell ref="D3:D4"/>
    <mergeCell ref="A4:C4"/>
    <mergeCell ref="A5:A24"/>
    <mergeCell ref="B5:C5"/>
    <mergeCell ref="B6:C6"/>
    <mergeCell ref="B7:C7"/>
    <mergeCell ref="B8:C8"/>
  </mergeCells>
  <phoneticPr fontId="23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zoomScale="60" zoomScaleNormal="60" workbookViewId="0">
      <pane xSplit="4" topLeftCell="U1" activePane="topRight" state="frozen"/>
      <selection pane="topRight" activeCell="Z34" sqref="Z34"/>
    </sheetView>
  </sheetViews>
  <sheetFormatPr defaultRowHeight="16.5" x14ac:dyDescent="0.3"/>
  <cols>
    <col min="1" max="1" width="20.25" style="30" bestFit="1" customWidth="1"/>
    <col min="2" max="2" width="7.375" style="30" customWidth="1"/>
    <col min="3" max="3" width="20.25" style="30" bestFit="1" customWidth="1"/>
    <col min="4" max="4" width="10.375" style="78" customWidth="1"/>
    <col min="5" max="11" width="9.125" style="30" customWidth="1"/>
    <col min="12" max="12" width="10.25" style="30" bestFit="1" customWidth="1"/>
    <col min="13" max="18" width="9.125" style="30" customWidth="1"/>
    <col min="19" max="19" width="10.25" style="30" bestFit="1" customWidth="1"/>
    <col min="20" max="25" width="9.125" style="30" customWidth="1"/>
    <col min="26" max="26" width="10.25" style="30" bestFit="1" customWidth="1"/>
    <col min="27" max="32" width="9.125" style="30" customWidth="1"/>
    <col min="33" max="33" width="8.75" style="30" bestFit="1" customWidth="1"/>
    <col min="34" max="35" width="9" style="30" bestFit="1" customWidth="1"/>
    <col min="36" max="16384" width="9" style="30"/>
  </cols>
  <sheetData>
    <row r="1" spans="1:35" ht="34.5" customHeight="1" x14ac:dyDescent="0.3">
      <c r="A1" s="60" t="s">
        <v>84</v>
      </c>
      <c r="B1" s="60"/>
      <c r="C1" s="60"/>
      <c r="D1" s="60"/>
      <c r="H1" s="61"/>
      <c r="I1" s="61"/>
      <c r="J1" s="61"/>
      <c r="K1" s="61"/>
      <c r="L1" s="61"/>
      <c r="M1" s="61"/>
    </row>
    <row r="2" spans="1:35" ht="14.25" customHeight="1" x14ac:dyDescent="0.3">
      <c r="A2" s="32"/>
      <c r="B2" s="33"/>
      <c r="C2" s="33"/>
      <c r="D2" s="62"/>
      <c r="E2" s="33"/>
      <c r="F2" s="33"/>
      <c r="G2" s="33"/>
      <c r="H2" s="63"/>
      <c r="I2" s="63"/>
      <c r="J2" s="63"/>
      <c r="K2" s="63"/>
      <c r="L2" s="63"/>
      <c r="M2" s="63"/>
      <c r="N2" s="33"/>
      <c r="O2" s="33"/>
      <c r="P2" s="33"/>
      <c r="Q2" s="33"/>
      <c r="R2" s="33"/>
      <c r="T2" s="33"/>
    </row>
    <row r="3" spans="1:35" ht="16.5" customHeight="1" x14ac:dyDescent="0.3">
      <c r="A3" s="34" t="s">
        <v>22</v>
      </c>
      <c r="B3" s="34"/>
      <c r="C3" s="34"/>
      <c r="D3" s="64" t="s">
        <v>14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</row>
    <row r="4" spans="1:35" ht="16.5" customHeight="1" x14ac:dyDescent="0.3">
      <c r="A4" s="34" t="s">
        <v>35</v>
      </c>
      <c r="B4" s="34"/>
      <c r="C4" s="34"/>
      <c r="D4" s="64"/>
      <c r="E4" s="36" t="s">
        <v>13</v>
      </c>
      <c r="F4" s="36" t="s">
        <v>6</v>
      </c>
      <c r="G4" s="36" t="s">
        <v>11</v>
      </c>
      <c r="H4" s="36" t="s">
        <v>8</v>
      </c>
      <c r="I4" s="36" t="s">
        <v>16</v>
      </c>
      <c r="J4" s="36" t="s">
        <v>5</v>
      </c>
      <c r="K4" s="36" t="s">
        <v>10</v>
      </c>
      <c r="L4" s="36" t="s">
        <v>13</v>
      </c>
      <c r="M4" s="36" t="s">
        <v>6</v>
      </c>
      <c r="N4" s="36" t="s">
        <v>11</v>
      </c>
      <c r="O4" s="36" t="s">
        <v>8</v>
      </c>
      <c r="P4" s="36" t="s">
        <v>16</v>
      </c>
      <c r="Q4" s="36" t="s">
        <v>5</v>
      </c>
      <c r="R4" s="36" t="s">
        <v>10</v>
      </c>
      <c r="S4" s="36" t="s">
        <v>13</v>
      </c>
      <c r="T4" s="36" t="s">
        <v>6</v>
      </c>
      <c r="U4" s="36" t="s">
        <v>11</v>
      </c>
      <c r="V4" s="36" t="s">
        <v>8</v>
      </c>
      <c r="W4" s="36" t="s">
        <v>16</v>
      </c>
      <c r="X4" s="36" t="s">
        <v>5</v>
      </c>
      <c r="Y4" s="36" t="s">
        <v>10</v>
      </c>
      <c r="Z4" s="36" t="s">
        <v>13</v>
      </c>
      <c r="AA4" s="36" t="s">
        <v>6</v>
      </c>
      <c r="AB4" s="36" t="s">
        <v>11</v>
      </c>
      <c r="AC4" s="36" t="s">
        <v>8</v>
      </c>
      <c r="AD4" s="36" t="s">
        <v>16</v>
      </c>
      <c r="AE4" s="36" t="s">
        <v>5</v>
      </c>
      <c r="AF4" s="36" t="s">
        <v>10</v>
      </c>
      <c r="AG4" s="36" t="s">
        <v>13</v>
      </c>
      <c r="AH4" s="36" t="s">
        <v>6</v>
      </c>
      <c r="AI4" s="36" t="s">
        <v>11</v>
      </c>
    </row>
    <row r="5" spans="1:35" ht="16.5" customHeight="1" x14ac:dyDescent="0.3">
      <c r="A5" s="37" t="s">
        <v>30</v>
      </c>
      <c r="B5" s="37" t="s">
        <v>27</v>
      </c>
      <c r="C5" s="37"/>
      <c r="D5" s="65"/>
      <c r="E5" s="66" t="s">
        <v>2</v>
      </c>
      <c r="F5" s="66" t="s">
        <v>4</v>
      </c>
      <c r="G5" s="36" t="s">
        <v>4</v>
      </c>
      <c r="H5" s="66" t="s">
        <v>2</v>
      </c>
      <c r="I5" s="66" t="s">
        <v>4</v>
      </c>
      <c r="J5" s="36" t="s">
        <v>4</v>
      </c>
      <c r="K5" s="36" t="s">
        <v>1</v>
      </c>
      <c r="L5" s="36" t="s">
        <v>85</v>
      </c>
      <c r="M5" s="36" t="s">
        <v>4</v>
      </c>
      <c r="N5" s="66" t="s">
        <v>1</v>
      </c>
      <c r="O5" s="66" t="s">
        <v>4</v>
      </c>
      <c r="P5" s="66" t="s">
        <v>4</v>
      </c>
      <c r="Q5" s="66" t="s">
        <v>4</v>
      </c>
      <c r="R5" s="66" t="s">
        <v>4</v>
      </c>
      <c r="S5" s="66" t="s">
        <v>37</v>
      </c>
      <c r="T5" s="66" t="s">
        <v>2</v>
      </c>
      <c r="U5" s="66" t="s">
        <v>1</v>
      </c>
      <c r="V5" s="66" t="s">
        <v>4</v>
      </c>
      <c r="W5" s="66" t="s">
        <v>4</v>
      </c>
      <c r="X5" s="66" t="s">
        <v>49</v>
      </c>
      <c r="Y5" s="66" t="s">
        <v>86</v>
      </c>
      <c r="Z5" s="66" t="s">
        <v>4</v>
      </c>
      <c r="AA5" s="66" t="s">
        <v>4</v>
      </c>
      <c r="AB5" s="66" t="s">
        <v>1</v>
      </c>
      <c r="AC5" s="66" t="s">
        <v>4</v>
      </c>
      <c r="AD5" s="66" t="s">
        <v>1</v>
      </c>
      <c r="AE5" s="66" t="s">
        <v>87</v>
      </c>
      <c r="AF5" s="66" t="s">
        <v>1</v>
      </c>
      <c r="AG5" s="66" t="s">
        <v>88</v>
      </c>
      <c r="AH5" s="66" t="s">
        <v>89</v>
      </c>
      <c r="AI5" s="66" t="s">
        <v>90</v>
      </c>
    </row>
    <row r="6" spans="1:35" ht="16.5" customHeight="1" x14ac:dyDescent="0.3">
      <c r="A6" s="37"/>
      <c r="B6" s="37" t="s">
        <v>34</v>
      </c>
      <c r="C6" s="37"/>
      <c r="D6" s="67">
        <f>SUM(E6:AI6)</f>
        <v>14010</v>
      </c>
      <c r="E6" s="68">
        <v>450</v>
      </c>
      <c r="F6" s="68">
        <v>190</v>
      </c>
      <c r="G6" s="68">
        <v>420</v>
      </c>
      <c r="H6" s="68">
        <v>370</v>
      </c>
      <c r="I6" s="68">
        <v>580</v>
      </c>
      <c r="J6" s="55">
        <v>220</v>
      </c>
      <c r="K6" s="55">
        <v>80</v>
      </c>
      <c r="L6" s="55">
        <v>370</v>
      </c>
      <c r="M6" s="55">
        <v>820</v>
      </c>
      <c r="N6" s="68">
        <v>350</v>
      </c>
      <c r="O6" s="68">
        <v>180</v>
      </c>
      <c r="P6" s="68">
        <v>600</v>
      </c>
      <c r="Q6" s="68">
        <v>740</v>
      </c>
      <c r="R6" s="68">
        <v>420</v>
      </c>
      <c r="S6" s="68">
        <v>330</v>
      </c>
      <c r="T6" s="68">
        <v>370</v>
      </c>
      <c r="U6" s="68">
        <v>600</v>
      </c>
      <c r="V6" s="68">
        <v>660</v>
      </c>
      <c r="W6" s="68">
        <v>570</v>
      </c>
      <c r="X6" s="68">
        <v>360</v>
      </c>
      <c r="Y6" s="68">
        <v>670</v>
      </c>
      <c r="Z6" s="68">
        <v>640</v>
      </c>
      <c r="AA6" s="68">
        <v>630</v>
      </c>
      <c r="AB6" s="68">
        <v>300</v>
      </c>
      <c r="AC6" s="68">
        <v>320</v>
      </c>
      <c r="AD6" s="68">
        <v>530</v>
      </c>
      <c r="AE6" s="68">
        <v>310</v>
      </c>
      <c r="AF6" s="68">
        <v>400</v>
      </c>
      <c r="AG6" s="68">
        <v>660</v>
      </c>
      <c r="AH6" s="68">
        <v>560</v>
      </c>
      <c r="AI6" s="68">
        <v>310</v>
      </c>
    </row>
    <row r="7" spans="1:35" ht="16.5" customHeight="1" x14ac:dyDescent="0.3">
      <c r="A7" s="37"/>
      <c r="B7" s="69" t="s">
        <v>21</v>
      </c>
      <c r="C7" s="69"/>
      <c r="D7" s="67">
        <f t="shared" ref="D7:D25" si="0">SUM(E7:AI7)</f>
        <v>68530</v>
      </c>
      <c r="E7" s="68">
        <v>780</v>
      </c>
      <c r="F7" s="68">
        <v>4550</v>
      </c>
      <c r="G7" s="68">
        <v>1380</v>
      </c>
      <c r="H7" s="68">
        <v>930</v>
      </c>
      <c r="I7" s="68">
        <v>3640</v>
      </c>
      <c r="J7" s="55">
        <v>1100</v>
      </c>
      <c r="K7" s="55">
        <v>1110</v>
      </c>
      <c r="L7" s="55">
        <v>1020</v>
      </c>
      <c r="M7" s="55">
        <v>4070</v>
      </c>
      <c r="N7" s="70">
        <v>860</v>
      </c>
      <c r="O7" s="70">
        <v>1130</v>
      </c>
      <c r="P7" s="70">
        <v>2060</v>
      </c>
      <c r="Q7" s="70">
        <v>2050</v>
      </c>
      <c r="R7" s="70">
        <v>1610</v>
      </c>
      <c r="S7" s="70">
        <v>820</v>
      </c>
      <c r="T7" s="70">
        <v>910</v>
      </c>
      <c r="U7" s="68">
        <v>1030</v>
      </c>
      <c r="V7" s="68">
        <v>1010</v>
      </c>
      <c r="W7" s="68">
        <v>1930</v>
      </c>
      <c r="X7" s="68">
        <v>1090</v>
      </c>
      <c r="Y7" s="68">
        <v>17960</v>
      </c>
      <c r="Z7" s="68">
        <v>2880</v>
      </c>
      <c r="AA7" s="68">
        <v>2170</v>
      </c>
      <c r="AB7" s="68">
        <v>1220</v>
      </c>
      <c r="AC7" s="68">
        <v>1010</v>
      </c>
      <c r="AD7" s="68">
        <v>1870</v>
      </c>
      <c r="AE7" s="68">
        <v>800</v>
      </c>
      <c r="AF7" s="68">
        <v>1070</v>
      </c>
      <c r="AG7" s="68">
        <v>2160</v>
      </c>
      <c r="AH7" s="68">
        <v>3020</v>
      </c>
      <c r="AI7" s="68">
        <v>1290</v>
      </c>
    </row>
    <row r="8" spans="1:35" ht="16.5" customHeight="1" x14ac:dyDescent="0.3">
      <c r="A8" s="37"/>
      <c r="B8" s="69" t="s">
        <v>36</v>
      </c>
      <c r="C8" s="69"/>
      <c r="D8" s="67">
        <f t="shared" si="0"/>
        <v>40470</v>
      </c>
      <c r="E8" s="70">
        <v>310</v>
      </c>
      <c r="F8" s="70">
        <v>1820</v>
      </c>
      <c r="G8" s="70">
        <v>1530</v>
      </c>
      <c r="H8" s="70">
        <v>730</v>
      </c>
      <c r="I8" s="70">
        <v>1260</v>
      </c>
      <c r="J8" s="55">
        <v>1360</v>
      </c>
      <c r="K8" s="55">
        <v>720</v>
      </c>
      <c r="L8" s="55">
        <v>530</v>
      </c>
      <c r="M8" s="55">
        <v>1470</v>
      </c>
      <c r="N8" s="70">
        <v>1620</v>
      </c>
      <c r="O8" s="70">
        <v>1230</v>
      </c>
      <c r="P8" s="70">
        <v>1040</v>
      </c>
      <c r="Q8" s="70">
        <v>1460</v>
      </c>
      <c r="R8" s="70">
        <v>2700</v>
      </c>
      <c r="S8" s="70">
        <v>540</v>
      </c>
      <c r="T8" s="70">
        <v>520</v>
      </c>
      <c r="U8" s="70">
        <v>910</v>
      </c>
      <c r="V8" s="70">
        <v>2040</v>
      </c>
      <c r="W8" s="70">
        <v>2250</v>
      </c>
      <c r="X8" s="70">
        <v>600</v>
      </c>
      <c r="Y8" s="70">
        <v>1490</v>
      </c>
      <c r="Z8" s="70">
        <v>3100</v>
      </c>
      <c r="AA8" s="70">
        <v>2050</v>
      </c>
      <c r="AB8" s="70">
        <v>840</v>
      </c>
      <c r="AC8" s="70">
        <v>930</v>
      </c>
      <c r="AD8" s="70">
        <v>1870</v>
      </c>
      <c r="AE8" s="70">
        <v>1390</v>
      </c>
      <c r="AF8" s="70">
        <v>920</v>
      </c>
      <c r="AG8" s="70">
        <v>1210</v>
      </c>
      <c r="AH8" s="70">
        <v>900</v>
      </c>
      <c r="AI8" s="68">
        <v>1130</v>
      </c>
    </row>
    <row r="9" spans="1:35" ht="16.5" customHeight="1" x14ac:dyDescent="0.3">
      <c r="A9" s="37"/>
      <c r="B9" s="69" t="s">
        <v>28</v>
      </c>
      <c r="C9" s="69"/>
      <c r="D9" s="67">
        <f t="shared" si="0"/>
        <v>22505</v>
      </c>
      <c r="E9" s="70">
        <v>330</v>
      </c>
      <c r="F9" s="70">
        <v>940</v>
      </c>
      <c r="G9" s="70">
        <v>730</v>
      </c>
      <c r="H9" s="70">
        <v>370</v>
      </c>
      <c r="I9" s="70">
        <v>580</v>
      </c>
      <c r="J9" s="55">
        <v>645</v>
      </c>
      <c r="K9" s="55">
        <v>150</v>
      </c>
      <c r="L9" s="55">
        <v>1000</v>
      </c>
      <c r="M9" s="55">
        <v>760</v>
      </c>
      <c r="N9" s="70">
        <v>520</v>
      </c>
      <c r="O9" s="70">
        <v>660</v>
      </c>
      <c r="P9" s="70">
        <v>1080</v>
      </c>
      <c r="Q9" s="70">
        <v>690</v>
      </c>
      <c r="R9" s="70">
        <v>780</v>
      </c>
      <c r="S9" s="70">
        <v>320</v>
      </c>
      <c r="T9" s="70">
        <v>760</v>
      </c>
      <c r="U9" s="70">
        <v>410</v>
      </c>
      <c r="V9" s="70">
        <v>890</v>
      </c>
      <c r="W9" s="70">
        <v>1220</v>
      </c>
      <c r="X9" s="70">
        <v>790</v>
      </c>
      <c r="Y9" s="70">
        <v>430</v>
      </c>
      <c r="Z9" s="70">
        <v>1200</v>
      </c>
      <c r="AA9" s="70">
        <v>1390</v>
      </c>
      <c r="AB9" s="70">
        <v>1150</v>
      </c>
      <c r="AC9" s="70">
        <v>450</v>
      </c>
      <c r="AD9" s="70">
        <v>810</v>
      </c>
      <c r="AE9" s="70">
        <v>610</v>
      </c>
      <c r="AF9" s="70">
        <v>860</v>
      </c>
      <c r="AG9" s="70">
        <v>670</v>
      </c>
      <c r="AH9" s="70">
        <v>770</v>
      </c>
      <c r="AI9" s="70">
        <v>540</v>
      </c>
    </row>
    <row r="10" spans="1:35" ht="16.5" customHeight="1" x14ac:dyDescent="0.3">
      <c r="A10" s="37"/>
      <c r="B10" s="69" t="s">
        <v>18</v>
      </c>
      <c r="C10" s="69"/>
      <c r="D10" s="67">
        <f t="shared" si="0"/>
        <v>397</v>
      </c>
      <c r="E10" s="70">
        <v>0</v>
      </c>
      <c r="F10" s="70">
        <v>80</v>
      </c>
      <c r="G10" s="70">
        <v>80</v>
      </c>
      <c r="H10" s="70">
        <v>0</v>
      </c>
      <c r="I10" s="70">
        <v>0</v>
      </c>
      <c r="J10" s="55">
        <v>0</v>
      </c>
      <c r="K10" s="55">
        <v>0</v>
      </c>
      <c r="L10" s="55">
        <v>77</v>
      </c>
      <c r="M10" s="55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20</v>
      </c>
      <c r="Z10" s="70">
        <v>0</v>
      </c>
      <c r="AA10" s="70">
        <v>120</v>
      </c>
      <c r="AB10" s="70">
        <v>20</v>
      </c>
      <c r="AC10" s="70">
        <v>0</v>
      </c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</row>
    <row r="11" spans="1:35" ht="16.5" customHeight="1" x14ac:dyDescent="0.3">
      <c r="A11" s="37"/>
      <c r="B11" s="69"/>
      <c r="C11" s="69"/>
      <c r="D11" s="67">
        <f t="shared" si="0"/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55">
        <v>0</v>
      </c>
      <c r="K11" s="55">
        <v>0</v>
      </c>
      <c r="L11" s="55">
        <v>0</v>
      </c>
      <c r="M11" s="55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</row>
    <row r="12" spans="1:35" ht="16.5" customHeight="1" x14ac:dyDescent="0.3">
      <c r="A12" s="37"/>
      <c r="B12" s="69" t="s">
        <v>51</v>
      </c>
      <c r="C12" s="69"/>
      <c r="D12" s="67">
        <f t="shared" si="0"/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55">
        <v>0</v>
      </c>
      <c r="K12" s="55">
        <v>0</v>
      </c>
      <c r="L12" s="55">
        <v>0</v>
      </c>
      <c r="M12" s="55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</row>
    <row r="13" spans="1:35" ht="16.5" customHeight="1" x14ac:dyDescent="0.3">
      <c r="A13" s="37"/>
      <c r="B13" s="69" t="s">
        <v>31</v>
      </c>
      <c r="C13" s="69"/>
      <c r="D13" s="67">
        <f t="shared" si="0"/>
        <v>36480</v>
      </c>
      <c r="E13" s="70">
        <v>730</v>
      </c>
      <c r="F13" s="70">
        <v>1780</v>
      </c>
      <c r="G13" s="70">
        <v>1130</v>
      </c>
      <c r="H13" s="70">
        <v>320</v>
      </c>
      <c r="I13" s="70">
        <v>2110</v>
      </c>
      <c r="J13" s="55">
        <v>860</v>
      </c>
      <c r="K13" s="55">
        <v>480</v>
      </c>
      <c r="L13" s="55">
        <v>990</v>
      </c>
      <c r="M13" s="55">
        <v>1850</v>
      </c>
      <c r="N13" s="70">
        <v>790</v>
      </c>
      <c r="O13" s="70">
        <v>1100</v>
      </c>
      <c r="P13" s="70">
        <v>1960</v>
      </c>
      <c r="Q13" s="70">
        <v>1690</v>
      </c>
      <c r="R13" s="70">
        <v>1070</v>
      </c>
      <c r="S13" s="70">
        <v>320</v>
      </c>
      <c r="T13" s="70">
        <v>880</v>
      </c>
      <c r="U13" s="70">
        <v>470</v>
      </c>
      <c r="V13" s="70">
        <v>1020</v>
      </c>
      <c r="W13" s="70">
        <v>1720</v>
      </c>
      <c r="X13" s="70">
        <v>800</v>
      </c>
      <c r="Y13" s="70">
        <v>790</v>
      </c>
      <c r="Z13" s="70">
        <v>1670</v>
      </c>
      <c r="AA13" s="70">
        <v>1590</v>
      </c>
      <c r="AB13" s="70">
        <v>1350</v>
      </c>
      <c r="AC13" s="70">
        <v>630</v>
      </c>
      <c r="AD13" s="70">
        <v>1790</v>
      </c>
      <c r="AE13" s="70">
        <v>730</v>
      </c>
      <c r="AF13" s="70">
        <v>1050</v>
      </c>
      <c r="AG13" s="70">
        <v>1220</v>
      </c>
      <c r="AH13" s="70">
        <v>2790</v>
      </c>
      <c r="AI13" s="70">
        <v>800</v>
      </c>
    </row>
    <row r="14" spans="1:35" ht="16.5" customHeight="1" x14ac:dyDescent="0.3">
      <c r="A14" s="37"/>
      <c r="B14" s="69" t="s">
        <v>15</v>
      </c>
      <c r="C14" s="69"/>
      <c r="D14" s="67">
        <f t="shared" si="0"/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55">
        <v>0</v>
      </c>
      <c r="K14" s="55">
        <v>0</v>
      </c>
      <c r="L14" s="55">
        <v>0</v>
      </c>
      <c r="M14" s="55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</row>
    <row r="15" spans="1:35" ht="16.5" customHeight="1" x14ac:dyDescent="0.3">
      <c r="A15" s="37"/>
      <c r="B15" s="69" t="s">
        <v>19</v>
      </c>
      <c r="C15" s="69"/>
      <c r="D15" s="67">
        <f>SUM(E15:AI15)</f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55">
        <v>0</v>
      </c>
      <c r="K15" s="55">
        <v>0</v>
      </c>
      <c r="L15" s="55">
        <v>0</v>
      </c>
      <c r="M15" s="55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</row>
    <row r="16" spans="1:35" ht="16.5" customHeight="1" x14ac:dyDescent="0.3">
      <c r="A16" s="37"/>
      <c r="B16" s="69" t="s">
        <v>52</v>
      </c>
      <c r="C16" s="69"/>
      <c r="D16" s="67">
        <f t="shared" si="0"/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55">
        <v>0</v>
      </c>
      <c r="K16" s="55">
        <v>0</v>
      </c>
      <c r="L16" s="55">
        <v>0</v>
      </c>
      <c r="M16" s="55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</row>
    <row r="17" spans="1:35" ht="16.5" customHeight="1" x14ac:dyDescent="0.3">
      <c r="A17" s="37"/>
      <c r="B17" s="69" t="s">
        <v>17</v>
      </c>
      <c r="C17" s="69"/>
      <c r="D17" s="67">
        <f t="shared" si="0"/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55">
        <v>0</v>
      </c>
      <c r="K17" s="55">
        <v>0</v>
      </c>
      <c r="L17" s="55">
        <v>0</v>
      </c>
      <c r="M17" s="55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</row>
    <row r="18" spans="1:35" ht="16.5" customHeight="1" x14ac:dyDescent="0.3">
      <c r="A18" s="37"/>
      <c r="B18" s="69" t="s">
        <v>43</v>
      </c>
      <c r="C18" s="69"/>
      <c r="D18" s="67">
        <f t="shared" si="0"/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55">
        <v>0</v>
      </c>
      <c r="K18" s="55">
        <v>0</v>
      </c>
      <c r="L18" s="55">
        <v>0</v>
      </c>
      <c r="M18" s="55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</row>
    <row r="19" spans="1:35" ht="16.5" customHeight="1" x14ac:dyDescent="0.3">
      <c r="A19" s="37"/>
      <c r="B19" s="69" t="s">
        <v>3</v>
      </c>
      <c r="C19" s="69"/>
      <c r="D19" s="67">
        <f t="shared" si="0"/>
        <v>76185</v>
      </c>
      <c r="E19" s="70">
        <v>880</v>
      </c>
      <c r="F19" s="70">
        <v>5790</v>
      </c>
      <c r="G19" s="70">
        <v>2140</v>
      </c>
      <c r="H19" s="70">
        <v>340</v>
      </c>
      <c r="I19" s="70">
        <v>4470</v>
      </c>
      <c r="J19" s="55">
        <v>2690</v>
      </c>
      <c r="K19" s="55">
        <v>800</v>
      </c>
      <c r="L19" s="55">
        <v>1200</v>
      </c>
      <c r="M19" s="55">
        <v>4130</v>
      </c>
      <c r="N19" s="70">
        <v>2680</v>
      </c>
      <c r="O19" s="70">
        <v>1740</v>
      </c>
      <c r="P19" s="70">
        <v>3470</v>
      </c>
      <c r="Q19" s="70">
        <v>2550</v>
      </c>
      <c r="R19" s="70">
        <v>2740</v>
      </c>
      <c r="S19" s="70">
        <v>1330</v>
      </c>
      <c r="T19" s="70">
        <v>230</v>
      </c>
      <c r="U19" s="70">
        <v>1000</v>
      </c>
      <c r="V19" s="70">
        <v>2680</v>
      </c>
      <c r="W19" s="70">
        <v>5350</v>
      </c>
      <c r="X19" s="70">
        <v>700</v>
      </c>
      <c r="Y19" s="70">
        <v>1555</v>
      </c>
      <c r="Z19" s="70">
        <v>4960</v>
      </c>
      <c r="AA19" s="70">
        <v>3740</v>
      </c>
      <c r="AB19" s="70">
        <v>1210</v>
      </c>
      <c r="AC19" s="70">
        <v>1100</v>
      </c>
      <c r="AD19" s="70">
        <v>3430</v>
      </c>
      <c r="AE19" s="70">
        <v>1500</v>
      </c>
      <c r="AF19" s="70">
        <v>1300</v>
      </c>
      <c r="AG19" s="70">
        <v>3150</v>
      </c>
      <c r="AH19" s="70">
        <v>5580</v>
      </c>
      <c r="AI19" s="70">
        <v>1750</v>
      </c>
    </row>
    <row r="20" spans="1:35" ht="16.5" customHeight="1" x14ac:dyDescent="0.3">
      <c r="A20" s="37"/>
      <c r="B20" s="69" t="s">
        <v>20</v>
      </c>
      <c r="C20" s="69"/>
      <c r="D20" s="67">
        <f t="shared" si="0"/>
        <v>1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55">
        <v>0</v>
      </c>
      <c r="K20" s="55">
        <v>0</v>
      </c>
      <c r="L20" s="55">
        <v>0</v>
      </c>
      <c r="M20" s="55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1</v>
      </c>
      <c r="AH20" s="70">
        <v>0</v>
      </c>
      <c r="AI20" s="70">
        <v>0</v>
      </c>
    </row>
    <row r="21" spans="1:35" ht="16.5" customHeight="1" x14ac:dyDescent="0.3">
      <c r="A21" s="37"/>
      <c r="B21" s="49" t="s">
        <v>53</v>
      </c>
      <c r="C21" s="50"/>
      <c r="D21" s="67">
        <f t="shared" si="0"/>
        <v>765</v>
      </c>
      <c r="E21" s="70">
        <v>30</v>
      </c>
      <c r="F21" s="70">
        <v>43</v>
      </c>
      <c r="G21" s="70">
        <v>50</v>
      </c>
      <c r="H21" s="70">
        <v>0</v>
      </c>
      <c r="I21" s="70">
        <v>59</v>
      </c>
      <c r="J21" s="55">
        <v>43</v>
      </c>
      <c r="K21" s="55">
        <v>0</v>
      </c>
      <c r="L21" s="55">
        <v>11</v>
      </c>
      <c r="M21" s="55">
        <v>50</v>
      </c>
      <c r="N21" s="70">
        <v>43</v>
      </c>
      <c r="O21" s="70">
        <v>0</v>
      </c>
      <c r="P21" s="70">
        <v>10</v>
      </c>
      <c r="Q21" s="70">
        <v>31</v>
      </c>
      <c r="R21" s="70">
        <v>43</v>
      </c>
      <c r="S21" s="70">
        <v>10</v>
      </c>
      <c r="T21" s="70">
        <v>7</v>
      </c>
      <c r="U21" s="70">
        <v>9</v>
      </c>
      <c r="V21" s="70">
        <v>43</v>
      </c>
      <c r="W21" s="70">
        <v>40</v>
      </c>
      <c r="X21" s="70">
        <v>0</v>
      </c>
      <c r="Y21" s="70">
        <v>8</v>
      </c>
      <c r="Z21" s="70">
        <v>43</v>
      </c>
      <c r="AA21" s="70">
        <v>50</v>
      </c>
      <c r="AB21" s="70">
        <v>4</v>
      </c>
      <c r="AC21" s="70">
        <v>5</v>
      </c>
      <c r="AD21" s="70">
        <v>43</v>
      </c>
      <c r="AE21" s="70">
        <v>10</v>
      </c>
      <c r="AF21" s="70">
        <v>5</v>
      </c>
      <c r="AG21" s="70">
        <v>22</v>
      </c>
      <c r="AH21" s="70">
        <v>43</v>
      </c>
      <c r="AI21" s="70">
        <v>10</v>
      </c>
    </row>
    <row r="22" spans="1:35" ht="16.5" customHeight="1" x14ac:dyDescent="0.3">
      <c r="A22" s="37"/>
      <c r="B22" s="37" t="s">
        <v>9</v>
      </c>
      <c r="C22" s="37"/>
      <c r="D22" s="67">
        <f t="shared" si="0"/>
        <v>162</v>
      </c>
      <c r="E22" s="70">
        <v>18</v>
      </c>
      <c r="F22" s="70">
        <v>0</v>
      </c>
      <c r="G22" s="70">
        <v>0</v>
      </c>
      <c r="H22" s="70">
        <v>0</v>
      </c>
      <c r="I22" s="70">
        <v>7</v>
      </c>
      <c r="J22" s="55">
        <v>0</v>
      </c>
      <c r="K22" s="55">
        <v>0</v>
      </c>
      <c r="L22" s="55">
        <v>4</v>
      </c>
      <c r="M22" s="55">
        <v>12</v>
      </c>
      <c r="N22" s="70">
        <v>0</v>
      </c>
      <c r="O22" s="70">
        <v>0</v>
      </c>
      <c r="P22" s="70">
        <v>20</v>
      </c>
      <c r="Q22" s="70">
        <v>7</v>
      </c>
      <c r="R22" s="70">
        <v>0</v>
      </c>
      <c r="S22" s="70">
        <v>0</v>
      </c>
      <c r="T22" s="70">
        <v>0</v>
      </c>
      <c r="U22" s="70">
        <v>25</v>
      </c>
      <c r="V22" s="70">
        <v>0</v>
      </c>
      <c r="W22" s="70">
        <v>0</v>
      </c>
      <c r="X22" s="70">
        <v>5</v>
      </c>
      <c r="Y22" s="70">
        <v>10</v>
      </c>
      <c r="Z22" s="70">
        <v>0</v>
      </c>
      <c r="AA22" s="70">
        <v>0</v>
      </c>
      <c r="AB22" s="68">
        <v>4</v>
      </c>
      <c r="AC22" s="68">
        <v>9</v>
      </c>
      <c r="AD22" s="68">
        <v>0</v>
      </c>
      <c r="AE22" s="68">
        <v>0</v>
      </c>
      <c r="AF22" s="68">
        <v>3</v>
      </c>
      <c r="AG22" s="68">
        <v>38</v>
      </c>
      <c r="AH22" s="68">
        <v>0</v>
      </c>
      <c r="AI22" s="68">
        <v>0</v>
      </c>
    </row>
    <row r="23" spans="1:35" ht="16.5" customHeight="1" x14ac:dyDescent="0.3">
      <c r="A23" s="37"/>
      <c r="B23" s="37" t="s">
        <v>7</v>
      </c>
      <c r="C23" s="37"/>
      <c r="D23" s="67">
        <f t="shared" si="0"/>
        <v>46</v>
      </c>
      <c r="E23" s="68">
        <v>4</v>
      </c>
      <c r="F23" s="68">
        <v>0</v>
      </c>
      <c r="G23" s="68">
        <v>0</v>
      </c>
      <c r="H23" s="68">
        <v>0</v>
      </c>
      <c r="I23" s="68">
        <v>11</v>
      </c>
      <c r="J23" s="55">
        <v>0</v>
      </c>
      <c r="K23" s="55">
        <v>0</v>
      </c>
      <c r="L23" s="55">
        <v>0</v>
      </c>
      <c r="M23" s="55">
        <v>13</v>
      </c>
      <c r="N23" s="68">
        <v>0</v>
      </c>
      <c r="O23" s="68">
        <v>0</v>
      </c>
      <c r="P23" s="68">
        <v>0</v>
      </c>
      <c r="Q23" s="68">
        <v>13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0</v>
      </c>
      <c r="AA23" s="68">
        <v>0</v>
      </c>
      <c r="AB23" s="68">
        <v>0</v>
      </c>
      <c r="AC23" s="68">
        <v>0</v>
      </c>
      <c r="AD23" s="68">
        <v>0</v>
      </c>
      <c r="AE23" s="68">
        <v>0</v>
      </c>
      <c r="AF23" s="68">
        <v>5</v>
      </c>
      <c r="AG23" s="68">
        <v>0</v>
      </c>
      <c r="AH23" s="68">
        <v>0</v>
      </c>
      <c r="AI23" s="68">
        <v>0</v>
      </c>
    </row>
    <row r="24" spans="1:35" ht="16.5" customHeight="1" x14ac:dyDescent="0.3">
      <c r="A24" s="37"/>
      <c r="B24" s="37" t="s">
        <v>32</v>
      </c>
      <c r="C24" s="37"/>
      <c r="D24" s="67">
        <f t="shared" si="0"/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55">
        <v>0</v>
      </c>
      <c r="K24" s="55">
        <v>0</v>
      </c>
      <c r="L24" s="55">
        <v>0</v>
      </c>
      <c r="M24" s="55">
        <v>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  <c r="Y24" s="68">
        <v>0</v>
      </c>
      <c r="Z24" s="68">
        <v>0</v>
      </c>
      <c r="AA24" s="68">
        <v>0</v>
      </c>
      <c r="AB24" s="68">
        <v>0</v>
      </c>
      <c r="AC24" s="68">
        <v>0</v>
      </c>
      <c r="AD24" s="68">
        <v>0</v>
      </c>
      <c r="AE24" s="68">
        <v>0</v>
      </c>
      <c r="AF24" s="68"/>
      <c r="AG24" s="68">
        <v>0</v>
      </c>
      <c r="AH24" s="68">
        <v>0</v>
      </c>
      <c r="AI24" s="68">
        <v>0</v>
      </c>
    </row>
    <row r="25" spans="1:35" ht="16.5" customHeight="1" x14ac:dyDescent="0.3">
      <c r="A25" s="34" t="s">
        <v>12</v>
      </c>
      <c r="B25" s="34"/>
      <c r="C25" s="34"/>
      <c r="D25" s="67">
        <f t="shared" si="0"/>
        <v>259551</v>
      </c>
      <c r="E25" s="71">
        <f>SUM(E6:E24)</f>
        <v>3532</v>
      </c>
      <c r="F25" s="71">
        <f t="shared" ref="F25:AI25" si="1">SUM(F6:F24)</f>
        <v>15193</v>
      </c>
      <c r="G25" s="71">
        <f t="shared" si="1"/>
        <v>7460</v>
      </c>
      <c r="H25" s="71">
        <f t="shared" si="1"/>
        <v>3060</v>
      </c>
      <c r="I25" s="71">
        <f t="shared" si="1"/>
        <v>12717</v>
      </c>
      <c r="J25" s="71">
        <f t="shared" si="1"/>
        <v>6918</v>
      </c>
      <c r="K25" s="71">
        <f t="shared" si="1"/>
        <v>3340</v>
      </c>
      <c r="L25" s="71">
        <f t="shared" si="1"/>
        <v>5202</v>
      </c>
      <c r="M25" s="71">
        <f t="shared" si="1"/>
        <v>13175</v>
      </c>
      <c r="N25" s="71">
        <f t="shared" si="1"/>
        <v>6863</v>
      </c>
      <c r="O25" s="71">
        <f t="shared" si="1"/>
        <v>6040</v>
      </c>
      <c r="P25" s="71">
        <f t="shared" si="1"/>
        <v>10240</v>
      </c>
      <c r="Q25" s="71">
        <f t="shared" si="1"/>
        <v>9231</v>
      </c>
      <c r="R25" s="71">
        <f t="shared" si="1"/>
        <v>9363</v>
      </c>
      <c r="S25" s="71">
        <f t="shared" si="1"/>
        <v>3670</v>
      </c>
      <c r="T25" s="71">
        <f t="shared" si="1"/>
        <v>3677</v>
      </c>
      <c r="U25" s="71">
        <f t="shared" si="1"/>
        <v>4454</v>
      </c>
      <c r="V25" s="71">
        <f t="shared" si="1"/>
        <v>8343</v>
      </c>
      <c r="W25" s="71">
        <f t="shared" si="1"/>
        <v>13080</v>
      </c>
      <c r="X25" s="71">
        <f t="shared" si="1"/>
        <v>4345</v>
      </c>
      <c r="Y25" s="71">
        <f t="shared" si="1"/>
        <v>22933</v>
      </c>
      <c r="Z25" s="71">
        <f t="shared" si="1"/>
        <v>14493</v>
      </c>
      <c r="AA25" s="71">
        <f t="shared" si="1"/>
        <v>11740</v>
      </c>
      <c r="AB25" s="71">
        <f t="shared" si="1"/>
        <v>6098</v>
      </c>
      <c r="AC25" s="71">
        <f t="shared" si="1"/>
        <v>4454</v>
      </c>
      <c r="AD25" s="71">
        <f t="shared" si="1"/>
        <v>10343</v>
      </c>
      <c r="AE25" s="71">
        <f t="shared" si="1"/>
        <v>5350</v>
      </c>
      <c r="AF25" s="71">
        <f t="shared" si="1"/>
        <v>5613</v>
      </c>
      <c r="AG25" s="71">
        <f t="shared" si="1"/>
        <v>9131</v>
      </c>
      <c r="AH25" s="71">
        <f t="shared" si="1"/>
        <v>13663</v>
      </c>
      <c r="AI25" s="71">
        <f t="shared" si="1"/>
        <v>5830</v>
      </c>
    </row>
    <row r="26" spans="1:35" x14ac:dyDescent="0.3">
      <c r="F26" s="79">
        <f>SUM(E25:F25)</f>
        <v>18725</v>
      </c>
      <c r="M26" s="79">
        <f>SUM(G25:M25)</f>
        <v>51872</v>
      </c>
      <c r="T26" s="79">
        <f>SUM(N25:T25)</f>
        <v>49084</v>
      </c>
      <c r="AA26" s="79">
        <f>SUM(U25:AA25)</f>
        <v>79388</v>
      </c>
      <c r="AH26" s="79">
        <f>SUM(AB25:AH25)</f>
        <v>54652</v>
      </c>
    </row>
  </sheetData>
  <mergeCells count="27">
    <mergeCell ref="B21:C21"/>
    <mergeCell ref="B22:C22"/>
    <mergeCell ref="B23:C23"/>
    <mergeCell ref="B24:C24"/>
    <mergeCell ref="A25:C25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A1:D1"/>
    <mergeCell ref="H1:M2"/>
    <mergeCell ref="A3:C3"/>
    <mergeCell ref="D3:D4"/>
    <mergeCell ref="A4:C4"/>
    <mergeCell ref="A5:A24"/>
    <mergeCell ref="B5:C5"/>
    <mergeCell ref="B6:C6"/>
    <mergeCell ref="B7:C7"/>
    <mergeCell ref="B8:C8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zoomScale="80" zoomScaleNormal="80" workbookViewId="0">
      <pane xSplit="4" topLeftCell="E1" activePane="topRight" state="frozen"/>
      <selection pane="topRight" activeCell="L59" sqref="L59"/>
    </sheetView>
  </sheetViews>
  <sheetFormatPr defaultRowHeight="16.5" x14ac:dyDescent="0.3"/>
  <cols>
    <col min="1" max="1" width="20.25" style="30" bestFit="1" customWidth="1"/>
    <col min="2" max="2" width="7.375" style="30" customWidth="1"/>
    <col min="3" max="3" width="20.25" style="30" bestFit="1" customWidth="1"/>
    <col min="4" max="4" width="10.375" style="78" customWidth="1"/>
    <col min="5" max="31" width="9.125" style="30" customWidth="1"/>
    <col min="32" max="34" width="9" style="30" bestFit="1" customWidth="1"/>
    <col min="35" max="16384" width="9" style="30"/>
  </cols>
  <sheetData>
    <row r="1" spans="1:34" ht="34.5" customHeight="1" x14ac:dyDescent="0.3">
      <c r="A1" s="60" t="s">
        <v>91</v>
      </c>
      <c r="B1" s="60"/>
      <c r="C1" s="60"/>
      <c r="D1" s="60"/>
      <c r="G1" s="61"/>
      <c r="H1" s="61"/>
      <c r="I1" s="61"/>
      <c r="J1" s="61"/>
      <c r="K1" s="61"/>
      <c r="L1" s="61"/>
    </row>
    <row r="2" spans="1:34" ht="14.25" customHeight="1" x14ac:dyDescent="0.3">
      <c r="A2" s="32"/>
      <c r="B2" s="33"/>
      <c r="C2" s="33"/>
      <c r="D2" s="62"/>
      <c r="E2" s="33"/>
      <c r="F2" s="33"/>
      <c r="G2" s="63"/>
      <c r="H2" s="63"/>
      <c r="I2" s="63"/>
      <c r="J2" s="63"/>
      <c r="K2" s="63"/>
      <c r="L2" s="63"/>
      <c r="M2" s="33"/>
      <c r="N2" s="33"/>
      <c r="O2" s="33"/>
      <c r="P2" s="33"/>
      <c r="Q2" s="33"/>
      <c r="R2" s="33"/>
    </row>
    <row r="3" spans="1:34" ht="16.5" customHeight="1" x14ac:dyDescent="0.3">
      <c r="A3" s="34" t="s">
        <v>22</v>
      </c>
      <c r="B3" s="34"/>
      <c r="C3" s="34"/>
      <c r="D3" s="64" t="s">
        <v>14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</row>
    <row r="4" spans="1:34" ht="16.5" customHeight="1" x14ac:dyDescent="0.3">
      <c r="A4" s="34" t="s">
        <v>35</v>
      </c>
      <c r="B4" s="34"/>
      <c r="C4" s="34"/>
      <c r="D4" s="64"/>
      <c r="E4" s="36" t="s">
        <v>8</v>
      </c>
      <c r="F4" s="36" t="s">
        <v>16</v>
      </c>
      <c r="G4" s="36" t="s">
        <v>5</v>
      </c>
      <c r="H4" s="36" t="s">
        <v>10</v>
      </c>
      <c r="I4" s="36" t="s">
        <v>13</v>
      </c>
      <c r="J4" s="36" t="s">
        <v>6</v>
      </c>
      <c r="K4" s="36" t="s">
        <v>11</v>
      </c>
      <c r="L4" s="36" t="s">
        <v>8</v>
      </c>
      <c r="M4" s="36" t="s">
        <v>16</v>
      </c>
      <c r="N4" s="36" t="s">
        <v>5</v>
      </c>
      <c r="O4" s="36" t="s">
        <v>10</v>
      </c>
      <c r="P4" s="36" t="s">
        <v>13</v>
      </c>
      <c r="Q4" s="36" t="s">
        <v>6</v>
      </c>
      <c r="R4" s="36" t="s">
        <v>11</v>
      </c>
      <c r="S4" s="36" t="s">
        <v>8</v>
      </c>
      <c r="T4" s="36" t="s">
        <v>16</v>
      </c>
      <c r="U4" s="36" t="s">
        <v>5</v>
      </c>
      <c r="V4" s="36" t="s">
        <v>10</v>
      </c>
      <c r="W4" s="36" t="s">
        <v>13</v>
      </c>
      <c r="X4" s="36" t="s">
        <v>6</v>
      </c>
      <c r="Y4" s="36" t="s">
        <v>11</v>
      </c>
      <c r="Z4" s="36" t="s">
        <v>8</v>
      </c>
      <c r="AA4" s="36" t="s">
        <v>16</v>
      </c>
      <c r="AB4" s="36" t="s">
        <v>5</v>
      </c>
      <c r="AC4" s="36" t="s">
        <v>10</v>
      </c>
      <c r="AD4" s="36" t="s">
        <v>13</v>
      </c>
      <c r="AE4" s="36" t="s">
        <v>6</v>
      </c>
      <c r="AF4" s="36" t="s">
        <v>11</v>
      </c>
      <c r="AG4" s="36" t="s">
        <v>8</v>
      </c>
      <c r="AH4" s="36" t="s">
        <v>16</v>
      </c>
    </row>
    <row r="5" spans="1:34" ht="16.5" customHeight="1" x14ac:dyDescent="0.3">
      <c r="A5" s="37" t="s">
        <v>30</v>
      </c>
      <c r="B5" s="37" t="s">
        <v>27</v>
      </c>
      <c r="C5" s="37"/>
      <c r="D5" s="65"/>
      <c r="E5" s="66" t="s">
        <v>1</v>
      </c>
      <c r="F5" s="66" t="s">
        <v>4</v>
      </c>
      <c r="G5" s="36" t="s">
        <v>4</v>
      </c>
      <c r="H5" s="36" t="s">
        <v>1</v>
      </c>
      <c r="I5" s="36" t="s">
        <v>85</v>
      </c>
      <c r="J5" s="36" t="s">
        <v>4</v>
      </c>
      <c r="K5" s="36" t="s">
        <v>1</v>
      </c>
      <c r="L5" s="66" t="s">
        <v>1</v>
      </c>
      <c r="M5" s="66" t="s">
        <v>4</v>
      </c>
      <c r="N5" s="36" t="s">
        <v>92</v>
      </c>
      <c r="O5" s="36" t="s">
        <v>1</v>
      </c>
      <c r="P5" s="36" t="s">
        <v>4</v>
      </c>
      <c r="Q5" s="36" t="s">
        <v>4</v>
      </c>
      <c r="R5" s="66" t="s">
        <v>93</v>
      </c>
      <c r="S5" s="66" t="s">
        <v>1</v>
      </c>
      <c r="T5" s="66" t="s">
        <v>4</v>
      </c>
      <c r="U5" s="66" t="s">
        <v>1</v>
      </c>
      <c r="V5" s="66" t="s">
        <v>94</v>
      </c>
      <c r="W5" s="66" t="s">
        <v>4</v>
      </c>
      <c r="X5" s="66" t="s">
        <v>4</v>
      </c>
      <c r="Y5" s="66" t="s">
        <v>4</v>
      </c>
      <c r="Z5" s="66" t="s">
        <v>4</v>
      </c>
      <c r="AA5" s="66" t="s">
        <v>1</v>
      </c>
      <c r="AB5" s="66" t="s">
        <v>95</v>
      </c>
      <c r="AC5" s="66" t="s">
        <v>96</v>
      </c>
      <c r="AD5" s="66" t="s">
        <v>4</v>
      </c>
      <c r="AE5" s="66" t="s">
        <v>97</v>
      </c>
      <c r="AF5" s="66" t="s">
        <v>1</v>
      </c>
      <c r="AG5" s="66" t="s">
        <v>98</v>
      </c>
      <c r="AH5" s="66" t="s">
        <v>4</v>
      </c>
    </row>
    <row r="6" spans="1:34" ht="16.5" customHeight="1" x14ac:dyDescent="0.3">
      <c r="A6" s="37"/>
      <c r="B6" s="37" t="s">
        <v>34</v>
      </c>
      <c r="C6" s="37"/>
      <c r="D6" s="67">
        <f>SUM(E6:AH6)</f>
        <v>15270</v>
      </c>
      <c r="E6" s="68">
        <v>480</v>
      </c>
      <c r="F6" s="68">
        <v>800</v>
      </c>
      <c r="G6" s="55">
        <v>220</v>
      </c>
      <c r="H6" s="55">
        <v>80</v>
      </c>
      <c r="I6" s="55">
        <v>370</v>
      </c>
      <c r="J6" s="55">
        <v>820</v>
      </c>
      <c r="K6" s="68">
        <v>600</v>
      </c>
      <c r="L6" s="68">
        <v>400</v>
      </c>
      <c r="M6" s="68">
        <v>460</v>
      </c>
      <c r="N6" s="55">
        <v>400</v>
      </c>
      <c r="O6" s="55">
        <v>470</v>
      </c>
      <c r="P6" s="55">
        <v>570</v>
      </c>
      <c r="Q6" s="55">
        <v>540</v>
      </c>
      <c r="R6" s="68">
        <v>630</v>
      </c>
      <c r="S6" s="68">
        <v>600</v>
      </c>
      <c r="T6" s="68">
        <v>560</v>
      </c>
      <c r="U6" s="68">
        <v>360</v>
      </c>
      <c r="V6" s="68">
        <v>400</v>
      </c>
      <c r="W6" s="68">
        <v>660</v>
      </c>
      <c r="X6" s="68">
        <v>630</v>
      </c>
      <c r="Y6" s="68">
        <v>420</v>
      </c>
      <c r="Z6" s="68">
        <v>630</v>
      </c>
      <c r="AA6" s="68">
        <v>520</v>
      </c>
      <c r="AB6" s="68">
        <v>630</v>
      </c>
      <c r="AC6" s="68">
        <v>310</v>
      </c>
      <c r="AD6" s="68">
        <v>450</v>
      </c>
      <c r="AE6" s="68">
        <v>580</v>
      </c>
      <c r="AF6" s="68">
        <v>580</v>
      </c>
      <c r="AG6" s="68">
        <v>450</v>
      </c>
      <c r="AH6" s="68">
        <v>650</v>
      </c>
    </row>
    <row r="7" spans="1:34" ht="16.5" customHeight="1" x14ac:dyDescent="0.3">
      <c r="A7" s="37"/>
      <c r="B7" s="69" t="s">
        <v>21</v>
      </c>
      <c r="C7" s="69"/>
      <c r="D7" s="67">
        <f t="shared" ref="D7:D25" si="0">SUM(E7:AH7)</f>
        <v>42580</v>
      </c>
      <c r="E7" s="68">
        <v>1310</v>
      </c>
      <c r="F7" s="68">
        <v>1410</v>
      </c>
      <c r="G7" s="55">
        <v>1100</v>
      </c>
      <c r="H7" s="55">
        <v>1110</v>
      </c>
      <c r="I7" s="55">
        <v>1020</v>
      </c>
      <c r="J7" s="55">
        <v>4070</v>
      </c>
      <c r="K7" s="68">
        <v>1450</v>
      </c>
      <c r="L7" s="68">
        <v>1340</v>
      </c>
      <c r="M7" s="68">
        <v>1050</v>
      </c>
      <c r="N7" s="55">
        <v>1330</v>
      </c>
      <c r="O7" s="55">
        <v>940</v>
      </c>
      <c r="P7" s="55">
        <v>1420</v>
      </c>
      <c r="Q7" s="55">
        <v>1220</v>
      </c>
      <c r="R7" s="68">
        <v>1710</v>
      </c>
      <c r="S7" s="68">
        <v>1380</v>
      </c>
      <c r="T7" s="68">
        <v>970</v>
      </c>
      <c r="U7" s="68">
        <v>1140</v>
      </c>
      <c r="V7" s="68">
        <v>1420</v>
      </c>
      <c r="W7" s="68">
        <v>1320</v>
      </c>
      <c r="X7" s="68">
        <v>1370</v>
      </c>
      <c r="Y7" s="68">
        <v>1090</v>
      </c>
      <c r="Z7" s="68">
        <v>1370</v>
      </c>
      <c r="AA7" s="68">
        <v>940</v>
      </c>
      <c r="AB7" s="68">
        <v>1330</v>
      </c>
      <c r="AC7" s="68">
        <v>1080</v>
      </c>
      <c r="AD7" s="68">
        <v>2280</v>
      </c>
      <c r="AE7" s="68">
        <v>2280</v>
      </c>
      <c r="AF7" s="68">
        <v>1340</v>
      </c>
      <c r="AG7" s="68">
        <v>1200</v>
      </c>
      <c r="AH7" s="68">
        <v>1590</v>
      </c>
    </row>
    <row r="8" spans="1:34" ht="16.5" customHeight="1" x14ac:dyDescent="0.3">
      <c r="A8" s="37"/>
      <c r="B8" s="69" t="s">
        <v>36</v>
      </c>
      <c r="C8" s="69"/>
      <c r="D8" s="67">
        <f t="shared" si="0"/>
        <v>43760</v>
      </c>
      <c r="E8" s="70">
        <v>4220</v>
      </c>
      <c r="F8" s="70">
        <v>730</v>
      </c>
      <c r="G8" s="55">
        <v>1360</v>
      </c>
      <c r="H8" s="55">
        <v>720</v>
      </c>
      <c r="I8" s="55">
        <v>530</v>
      </c>
      <c r="J8" s="55">
        <v>1470</v>
      </c>
      <c r="K8" s="70">
        <v>990</v>
      </c>
      <c r="L8" s="70">
        <v>1130</v>
      </c>
      <c r="M8" s="70">
        <v>1150</v>
      </c>
      <c r="N8" s="55">
        <v>670</v>
      </c>
      <c r="O8" s="55">
        <v>2830</v>
      </c>
      <c r="P8" s="55">
        <v>1260</v>
      </c>
      <c r="Q8" s="55">
        <v>1180</v>
      </c>
      <c r="R8" s="70">
        <v>1190</v>
      </c>
      <c r="S8" s="70">
        <v>1760</v>
      </c>
      <c r="T8" s="70">
        <v>1200</v>
      </c>
      <c r="U8" s="70">
        <v>930</v>
      </c>
      <c r="V8" s="70">
        <v>1320</v>
      </c>
      <c r="W8" s="70">
        <v>3340</v>
      </c>
      <c r="X8" s="70">
        <v>1660</v>
      </c>
      <c r="Y8" s="70">
        <v>1070</v>
      </c>
      <c r="Z8" s="70">
        <v>890</v>
      </c>
      <c r="AA8" s="70">
        <v>1980</v>
      </c>
      <c r="AB8" s="70">
        <v>1060</v>
      </c>
      <c r="AC8" s="70">
        <v>1070</v>
      </c>
      <c r="AD8" s="70">
        <v>1610</v>
      </c>
      <c r="AE8" s="70">
        <v>1320</v>
      </c>
      <c r="AF8" s="68">
        <v>1560</v>
      </c>
      <c r="AG8" s="68">
        <v>1070</v>
      </c>
      <c r="AH8" s="68">
        <v>2490</v>
      </c>
    </row>
    <row r="9" spans="1:34" ht="16.5" customHeight="1" x14ac:dyDescent="0.3">
      <c r="A9" s="37"/>
      <c r="B9" s="69" t="s">
        <v>28</v>
      </c>
      <c r="C9" s="69"/>
      <c r="D9" s="67">
        <f t="shared" si="0"/>
        <v>24970</v>
      </c>
      <c r="E9" s="70">
        <v>1390</v>
      </c>
      <c r="F9" s="70">
        <v>660</v>
      </c>
      <c r="G9" s="55">
        <v>645</v>
      </c>
      <c r="H9" s="55">
        <v>150</v>
      </c>
      <c r="I9" s="55">
        <v>1000</v>
      </c>
      <c r="J9" s="55">
        <v>760</v>
      </c>
      <c r="K9" s="70">
        <v>760</v>
      </c>
      <c r="L9" s="70">
        <v>660</v>
      </c>
      <c r="M9" s="70">
        <v>990</v>
      </c>
      <c r="N9" s="55">
        <v>440</v>
      </c>
      <c r="O9" s="55">
        <v>1140</v>
      </c>
      <c r="P9" s="55">
        <v>760</v>
      </c>
      <c r="Q9" s="55">
        <v>1390</v>
      </c>
      <c r="R9" s="70">
        <v>560</v>
      </c>
      <c r="S9" s="70">
        <v>540</v>
      </c>
      <c r="T9" s="70">
        <v>650</v>
      </c>
      <c r="U9" s="70">
        <v>1030</v>
      </c>
      <c r="V9" s="70">
        <v>450</v>
      </c>
      <c r="W9" s="70">
        <v>1630</v>
      </c>
      <c r="X9" s="70">
        <v>1060</v>
      </c>
      <c r="Y9" s="70">
        <v>1100</v>
      </c>
      <c r="Z9" s="70">
        <v>500</v>
      </c>
      <c r="AA9" s="70">
        <v>1010</v>
      </c>
      <c r="AB9" s="70">
        <v>870</v>
      </c>
      <c r="AC9" s="70">
        <v>900</v>
      </c>
      <c r="AD9" s="70">
        <v>520</v>
      </c>
      <c r="AE9" s="70">
        <v>960</v>
      </c>
      <c r="AF9" s="70">
        <v>900</v>
      </c>
      <c r="AG9" s="70">
        <v>1000</v>
      </c>
      <c r="AH9" s="70">
        <v>545</v>
      </c>
    </row>
    <row r="10" spans="1:34" ht="16.5" customHeight="1" x14ac:dyDescent="0.3">
      <c r="A10" s="37"/>
      <c r="B10" s="69" t="s">
        <v>18</v>
      </c>
      <c r="C10" s="69"/>
      <c r="D10" s="67">
        <f t="shared" si="0"/>
        <v>397</v>
      </c>
      <c r="E10" s="70">
        <v>0</v>
      </c>
      <c r="F10" s="70">
        <v>0</v>
      </c>
      <c r="G10" s="55">
        <v>0</v>
      </c>
      <c r="H10" s="55">
        <v>0</v>
      </c>
      <c r="I10" s="55">
        <v>77</v>
      </c>
      <c r="J10" s="55">
        <v>0</v>
      </c>
      <c r="K10" s="70">
        <v>0</v>
      </c>
      <c r="L10" s="70">
        <v>0</v>
      </c>
      <c r="M10" s="70">
        <v>20</v>
      </c>
      <c r="N10" s="55">
        <v>0</v>
      </c>
      <c r="O10" s="55">
        <v>0</v>
      </c>
      <c r="P10" s="55">
        <v>0</v>
      </c>
      <c r="Q10" s="55">
        <v>160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20</v>
      </c>
      <c r="Z10" s="70">
        <v>0</v>
      </c>
      <c r="AA10" s="70">
        <v>0</v>
      </c>
      <c r="AB10" s="70">
        <v>0</v>
      </c>
      <c r="AC10" s="70">
        <v>0</v>
      </c>
      <c r="AD10" s="70">
        <v>120</v>
      </c>
      <c r="AE10" s="70">
        <v>0</v>
      </c>
      <c r="AF10" s="70">
        <v>0</v>
      </c>
      <c r="AG10" s="70">
        <v>0</v>
      </c>
      <c r="AH10" s="70">
        <v>0</v>
      </c>
    </row>
    <row r="11" spans="1:34" ht="16.5" customHeight="1" x14ac:dyDescent="0.3">
      <c r="A11" s="37"/>
      <c r="B11" s="69" t="s">
        <v>25</v>
      </c>
      <c r="C11" s="69"/>
      <c r="D11" s="67">
        <f t="shared" si="0"/>
        <v>0</v>
      </c>
      <c r="E11" s="70">
        <v>0</v>
      </c>
      <c r="F11" s="70">
        <v>0</v>
      </c>
      <c r="G11" s="55">
        <v>0</v>
      </c>
      <c r="H11" s="55">
        <v>0</v>
      </c>
      <c r="I11" s="55">
        <v>0</v>
      </c>
      <c r="J11" s="55">
        <v>0</v>
      </c>
      <c r="K11" s="70">
        <v>0</v>
      </c>
      <c r="L11" s="70">
        <v>0</v>
      </c>
      <c r="M11" s="70">
        <v>0</v>
      </c>
      <c r="N11" s="55">
        <v>0</v>
      </c>
      <c r="O11" s="55">
        <v>0</v>
      </c>
      <c r="P11" s="55">
        <v>0</v>
      </c>
      <c r="Q11" s="55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</row>
    <row r="12" spans="1:34" ht="16.5" customHeight="1" x14ac:dyDescent="0.3">
      <c r="A12" s="37"/>
      <c r="B12" s="69" t="s">
        <v>51</v>
      </c>
      <c r="C12" s="69"/>
      <c r="D12" s="67">
        <f t="shared" si="0"/>
        <v>0</v>
      </c>
      <c r="E12" s="70">
        <v>0</v>
      </c>
      <c r="F12" s="70">
        <v>0</v>
      </c>
      <c r="G12" s="55">
        <v>0</v>
      </c>
      <c r="H12" s="55">
        <v>0</v>
      </c>
      <c r="I12" s="55">
        <v>0</v>
      </c>
      <c r="J12" s="55">
        <v>0</v>
      </c>
      <c r="K12" s="70">
        <v>0</v>
      </c>
      <c r="L12" s="70">
        <v>0</v>
      </c>
      <c r="M12" s="70">
        <v>0</v>
      </c>
      <c r="N12" s="55">
        <v>0</v>
      </c>
      <c r="O12" s="55">
        <v>0</v>
      </c>
      <c r="P12" s="55">
        <v>0</v>
      </c>
      <c r="Q12" s="55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</row>
    <row r="13" spans="1:34" ht="16.5" customHeight="1" x14ac:dyDescent="0.3">
      <c r="A13" s="37"/>
      <c r="B13" s="69" t="s">
        <v>31</v>
      </c>
      <c r="C13" s="69"/>
      <c r="D13" s="67">
        <f t="shared" si="0"/>
        <v>35470</v>
      </c>
      <c r="E13" s="70">
        <v>1240</v>
      </c>
      <c r="F13" s="70">
        <v>540</v>
      </c>
      <c r="G13" s="55">
        <v>860</v>
      </c>
      <c r="H13" s="55">
        <v>480</v>
      </c>
      <c r="I13" s="55">
        <v>990</v>
      </c>
      <c r="J13" s="55">
        <v>1850</v>
      </c>
      <c r="K13" s="70">
        <v>1630</v>
      </c>
      <c r="L13" s="70">
        <v>440</v>
      </c>
      <c r="M13" s="70">
        <v>1050</v>
      </c>
      <c r="N13" s="55">
        <v>620</v>
      </c>
      <c r="O13" s="55">
        <v>1550</v>
      </c>
      <c r="P13" s="55">
        <v>950</v>
      </c>
      <c r="Q13" s="55">
        <v>1500</v>
      </c>
      <c r="R13" s="70">
        <v>880</v>
      </c>
      <c r="S13" s="70">
        <v>1140</v>
      </c>
      <c r="T13" s="70">
        <v>890</v>
      </c>
      <c r="U13" s="70">
        <v>1040</v>
      </c>
      <c r="V13" s="70">
        <v>910</v>
      </c>
      <c r="W13" s="70">
        <v>2560</v>
      </c>
      <c r="X13" s="70">
        <v>1130</v>
      </c>
      <c r="Y13" s="70">
        <v>1200</v>
      </c>
      <c r="Z13" s="70">
        <v>1030</v>
      </c>
      <c r="AA13" s="70">
        <v>1620</v>
      </c>
      <c r="AB13" s="70">
        <v>1010</v>
      </c>
      <c r="AC13" s="70">
        <v>930</v>
      </c>
      <c r="AD13" s="70">
        <v>2060</v>
      </c>
      <c r="AE13" s="70">
        <v>1300</v>
      </c>
      <c r="AF13" s="70">
        <v>1010</v>
      </c>
      <c r="AG13" s="70">
        <v>1040</v>
      </c>
      <c r="AH13" s="70">
        <v>2020</v>
      </c>
    </row>
    <row r="14" spans="1:34" ht="16.5" customHeight="1" x14ac:dyDescent="0.3">
      <c r="A14" s="37"/>
      <c r="B14" s="69" t="s">
        <v>15</v>
      </c>
      <c r="C14" s="69"/>
      <c r="D14" s="67">
        <f t="shared" si="0"/>
        <v>0</v>
      </c>
      <c r="E14" s="70">
        <v>0</v>
      </c>
      <c r="F14" s="70">
        <v>0</v>
      </c>
      <c r="G14" s="55">
        <v>0</v>
      </c>
      <c r="H14" s="55">
        <v>0</v>
      </c>
      <c r="I14" s="55">
        <v>0</v>
      </c>
      <c r="J14" s="55">
        <v>0</v>
      </c>
      <c r="K14" s="70">
        <v>0</v>
      </c>
      <c r="L14" s="70">
        <v>0</v>
      </c>
      <c r="M14" s="70">
        <v>0</v>
      </c>
      <c r="N14" s="55">
        <v>0</v>
      </c>
      <c r="O14" s="55">
        <v>0</v>
      </c>
      <c r="P14" s="55">
        <v>0</v>
      </c>
      <c r="Q14" s="55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</row>
    <row r="15" spans="1:34" ht="16.5" customHeight="1" x14ac:dyDescent="0.3">
      <c r="A15" s="37"/>
      <c r="B15" s="69" t="s">
        <v>19</v>
      </c>
      <c r="C15" s="69"/>
      <c r="D15" s="67">
        <f t="shared" si="0"/>
        <v>0</v>
      </c>
      <c r="E15" s="70">
        <v>0</v>
      </c>
      <c r="F15" s="70">
        <v>0</v>
      </c>
      <c r="G15" s="55">
        <v>0</v>
      </c>
      <c r="H15" s="55">
        <v>0</v>
      </c>
      <c r="I15" s="55">
        <v>0</v>
      </c>
      <c r="J15" s="55">
        <v>0</v>
      </c>
      <c r="K15" s="70">
        <v>0</v>
      </c>
      <c r="L15" s="70">
        <v>0</v>
      </c>
      <c r="M15" s="70">
        <v>0</v>
      </c>
      <c r="N15" s="55">
        <v>0</v>
      </c>
      <c r="O15" s="55">
        <v>0</v>
      </c>
      <c r="P15" s="55">
        <v>0</v>
      </c>
      <c r="Q15" s="55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/>
      <c r="AE15" s="70">
        <v>0</v>
      </c>
      <c r="AF15" s="70">
        <v>0</v>
      </c>
      <c r="AG15" s="70">
        <v>0</v>
      </c>
      <c r="AH15" s="70">
        <v>0</v>
      </c>
    </row>
    <row r="16" spans="1:34" ht="16.5" customHeight="1" x14ac:dyDescent="0.3">
      <c r="A16" s="37"/>
      <c r="B16" s="69" t="s">
        <v>52</v>
      </c>
      <c r="C16" s="69"/>
      <c r="D16" s="67">
        <f t="shared" si="0"/>
        <v>0</v>
      </c>
      <c r="E16" s="70">
        <v>0</v>
      </c>
      <c r="F16" s="70">
        <v>0</v>
      </c>
      <c r="G16" s="55">
        <v>0</v>
      </c>
      <c r="H16" s="55">
        <v>0</v>
      </c>
      <c r="I16" s="55">
        <v>0</v>
      </c>
      <c r="J16" s="55">
        <v>0</v>
      </c>
      <c r="K16" s="70">
        <v>0</v>
      </c>
      <c r="L16" s="70">
        <v>0</v>
      </c>
      <c r="M16" s="70">
        <v>0</v>
      </c>
      <c r="N16" s="55">
        <v>0</v>
      </c>
      <c r="O16" s="55">
        <v>0</v>
      </c>
      <c r="P16" s="55">
        <v>0</v>
      </c>
      <c r="Q16" s="55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</row>
    <row r="17" spans="1:34" ht="16.5" customHeight="1" x14ac:dyDescent="0.3">
      <c r="A17" s="37"/>
      <c r="B17" s="69" t="s">
        <v>17</v>
      </c>
      <c r="C17" s="69"/>
      <c r="D17" s="67">
        <f t="shared" si="0"/>
        <v>0</v>
      </c>
      <c r="E17" s="70">
        <v>0</v>
      </c>
      <c r="F17" s="70">
        <v>0</v>
      </c>
      <c r="G17" s="55">
        <v>0</v>
      </c>
      <c r="H17" s="55">
        <v>0</v>
      </c>
      <c r="I17" s="55">
        <v>0</v>
      </c>
      <c r="J17" s="55">
        <v>0</v>
      </c>
      <c r="K17" s="70">
        <v>0</v>
      </c>
      <c r="L17" s="70">
        <v>0</v>
      </c>
      <c r="M17" s="70">
        <v>0</v>
      </c>
      <c r="N17" s="55">
        <v>0</v>
      </c>
      <c r="O17" s="55">
        <v>0</v>
      </c>
      <c r="P17" s="55">
        <v>0</v>
      </c>
      <c r="Q17" s="55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</row>
    <row r="18" spans="1:34" ht="16.5" customHeight="1" x14ac:dyDescent="0.3">
      <c r="A18" s="37"/>
      <c r="B18" s="69" t="s">
        <v>43</v>
      </c>
      <c r="C18" s="69"/>
      <c r="D18" s="67">
        <f t="shared" si="0"/>
        <v>0</v>
      </c>
      <c r="E18" s="70">
        <v>0</v>
      </c>
      <c r="F18" s="70">
        <v>0</v>
      </c>
      <c r="G18" s="55">
        <v>0</v>
      </c>
      <c r="H18" s="55">
        <v>0</v>
      </c>
      <c r="I18" s="55">
        <v>0</v>
      </c>
      <c r="J18" s="55">
        <v>0</v>
      </c>
      <c r="K18" s="70">
        <v>0</v>
      </c>
      <c r="L18" s="70">
        <v>0</v>
      </c>
      <c r="M18" s="70">
        <v>0</v>
      </c>
      <c r="N18" s="55">
        <v>0</v>
      </c>
      <c r="O18" s="55">
        <v>0</v>
      </c>
      <c r="P18" s="55">
        <v>0</v>
      </c>
      <c r="Q18" s="55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</row>
    <row r="19" spans="1:34" ht="16.5" customHeight="1" x14ac:dyDescent="0.3">
      <c r="A19" s="37"/>
      <c r="B19" s="69" t="s">
        <v>3</v>
      </c>
      <c r="C19" s="69"/>
      <c r="D19" s="67">
        <f t="shared" si="0"/>
        <v>69395</v>
      </c>
      <c r="E19" s="70">
        <v>1420</v>
      </c>
      <c r="F19" s="70">
        <v>2080</v>
      </c>
      <c r="G19" s="55">
        <v>2690</v>
      </c>
      <c r="H19" s="55">
        <v>800</v>
      </c>
      <c r="I19" s="55">
        <v>1200</v>
      </c>
      <c r="J19" s="55">
        <v>4130</v>
      </c>
      <c r="K19" s="70">
        <v>2350</v>
      </c>
      <c r="L19" s="70">
        <v>1780</v>
      </c>
      <c r="M19" s="70">
        <v>1240</v>
      </c>
      <c r="N19" s="55">
        <v>1750</v>
      </c>
      <c r="O19" s="55">
        <v>2730</v>
      </c>
      <c r="P19" s="55">
        <v>2810</v>
      </c>
      <c r="Q19" s="55">
        <v>2610</v>
      </c>
      <c r="R19" s="70">
        <v>1975</v>
      </c>
      <c r="S19" s="70">
        <v>2100</v>
      </c>
      <c r="T19" s="70">
        <v>2430</v>
      </c>
      <c r="U19" s="70">
        <v>1160</v>
      </c>
      <c r="V19" s="70">
        <v>1060</v>
      </c>
      <c r="W19" s="70">
        <v>3440</v>
      </c>
      <c r="X19" s="70">
        <v>3280</v>
      </c>
      <c r="Y19" s="70">
        <v>1670</v>
      </c>
      <c r="Z19" s="70">
        <v>1850</v>
      </c>
      <c r="AA19" s="70">
        <v>2720</v>
      </c>
      <c r="AB19" s="70">
        <v>2770</v>
      </c>
      <c r="AC19" s="70">
        <v>1250</v>
      </c>
      <c r="AD19" s="70">
        <v>3200</v>
      </c>
      <c r="AE19" s="70">
        <v>6090</v>
      </c>
      <c r="AF19" s="70">
        <v>2410</v>
      </c>
      <c r="AG19" s="70">
        <v>1330</v>
      </c>
      <c r="AH19" s="70">
        <v>3070</v>
      </c>
    </row>
    <row r="20" spans="1:34" ht="16.5" customHeight="1" x14ac:dyDescent="0.3">
      <c r="A20" s="37"/>
      <c r="B20" s="69" t="s">
        <v>20</v>
      </c>
      <c r="C20" s="69"/>
      <c r="D20" s="67">
        <f t="shared" si="0"/>
        <v>80</v>
      </c>
      <c r="E20" s="70">
        <v>0</v>
      </c>
      <c r="F20" s="70">
        <v>0</v>
      </c>
      <c r="G20" s="55">
        <v>0</v>
      </c>
      <c r="H20" s="55">
        <v>0</v>
      </c>
      <c r="I20" s="55">
        <v>0</v>
      </c>
      <c r="J20" s="55">
        <v>0</v>
      </c>
      <c r="K20" s="70">
        <v>0</v>
      </c>
      <c r="L20" s="70">
        <v>0</v>
      </c>
      <c r="M20" s="70">
        <v>0</v>
      </c>
      <c r="N20" s="55">
        <v>0</v>
      </c>
      <c r="O20" s="55">
        <v>0</v>
      </c>
      <c r="P20" s="55">
        <v>0</v>
      </c>
      <c r="Q20" s="55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30</v>
      </c>
      <c r="Y20" s="70">
        <v>0</v>
      </c>
      <c r="Z20" s="70">
        <v>0</v>
      </c>
      <c r="AA20" s="70">
        <v>0</v>
      </c>
      <c r="AB20" s="70">
        <v>10</v>
      </c>
      <c r="AC20" s="70">
        <v>0</v>
      </c>
      <c r="AD20" s="70">
        <v>0</v>
      </c>
      <c r="AE20" s="70">
        <v>20</v>
      </c>
      <c r="AF20" s="70">
        <v>20</v>
      </c>
      <c r="AG20" s="70">
        <v>0</v>
      </c>
      <c r="AH20" s="70">
        <v>0</v>
      </c>
    </row>
    <row r="21" spans="1:34" ht="16.5" customHeight="1" x14ac:dyDescent="0.3">
      <c r="A21" s="37"/>
      <c r="B21" s="49" t="s">
        <v>53</v>
      </c>
      <c r="C21" s="50"/>
      <c r="D21" s="67">
        <f t="shared" si="0"/>
        <v>788</v>
      </c>
      <c r="E21" s="70">
        <v>13</v>
      </c>
      <c r="F21" s="70">
        <v>15</v>
      </c>
      <c r="G21" s="55">
        <v>43</v>
      </c>
      <c r="H21" s="55">
        <v>0</v>
      </c>
      <c r="I21" s="55">
        <v>11</v>
      </c>
      <c r="J21" s="55">
        <v>50</v>
      </c>
      <c r="K21" s="70">
        <v>43</v>
      </c>
      <c r="L21" s="70">
        <v>20</v>
      </c>
      <c r="M21" s="70">
        <v>130</v>
      </c>
      <c r="N21" s="55">
        <v>6</v>
      </c>
      <c r="O21" s="55">
        <v>43</v>
      </c>
      <c r="P21" s="55">
        <v>30</v>
      </c>
      <c r="Q21" s="55">
        <v>18</v>
      </c>
      <c r="R21" s="70">
        <v>14</v>
      </c>
      <c r="S21" s="70">
        <v>43</v>
      </c>
      <c r="T21" s="70">
        <v>20</v>
      </c>
      <c r="U21" s="70">
        <v>10</v>
      </c>
      <c r="V21" s="70">
        <v>5</v>
      </c>
      <c r="W21" s="70">
        <v>43</v>
      </c>
      <c r="X21" s="70">
        <v>40</v>
      </c>
      <c r="Y21" s="70">
        <v>14</v>
      </c>
      <c r="Z21" s="70">
        <v>5</v>
      </c>
      <c r="AA21" s="70">
        <v>43</v>
      </c>
      <c r="AB21" s="70">
        <v>30</v>
      </c>
      <c r="AC21" s="70">
        <v>18</v>
      </c>
      <c r="AD21" s="70">
        <v>22</v>
      </c>
      <c r="AE21" s="70">
        <v>4</v>
      </c>
      <c r="AF21" s="70">
        <v>20</v>
      </c>
      <c r="AG21" s="70">
        <v>12</v>
      </c>
      <c r="AH21" s="70">
        <v>23</v>
      </c>
    </row>
    <row r="22" spans="1:34" ht="16.5" customHeight="1" x14ac:dyDescent="0.3">
      <c r="A22" s="37"/>
      <c r="B22" s="37" t="s">
        <v>9</v>
      </c>
      <c r="C22" s="37"/>
      <c r="D22" s="67">
        <f t="shared" si="0"/>
        <v>256</v>
      </c>
      <c r="E22" s="70">
        <v>7</v>
      </c>
      <c r="F22" s="70">
        <v>6</v>
      </c>
      <c r="G22" s="55">
        <v>0</v>
      </c>
      <c r="H22" s="55">
        <v>0</v>
      </c>
      <c r="I22" s="55">
        <v>4</v>
      </c>
      <c r="J22" s="55">
        <v>12</v>
      </c>
      <c r="K22" s="70">
        <v>0</v>
      </c>
      <c r="L22" s="70">
        <v>0</v>
      </c>
      <c r="M22" s="70">
        <v>0</v>
      </c>
      <c r="N22" s="55">
        <v>4</v>
      </c>
      <c r="O22" s="55">
        <v>0</v>
      </c>
      <c r="P22" s="55">
        <v>0</v>
      </c>
      <c r="Q22" s="55">
        <v>5</v>
      </c>
      <c r="R22" s="70">
        <v>6</v>
      </c>
      <c r="S22" s="70">
        <v>0</v>
      </c>
      <c r="T22" s="70">
        <v>0</v>
      </c>
      <c r="U22" s="70">
        <v>4</v>
      </c>
      <c r="V22" s="70">
        <v>2</v>
      </c>
      <c r="W22" s="70">
        <v>140</v>
      </c>
      <c r="X22" s="70">
        <v>0</v>
      </c>
      <c r="Y22" s="68">
        <v>0</v>
      </c>
      <c r="Z22" s="68">
        <v>4</v>
      </c>
      <c r="AA22" s="68">
        <v>43</v>
      </c>
      <c r="AB22" s="68">
        <v>0</v>
      </c>
      <c r="AC22" s="68">
        <v>3</v>
      </c>
      <c r="AD22" s="68">
        <v>5</v>
      </c>
      <c r="AE22" s="68">
        <v>0</v>
      </c>
      <c r="AF22" s="68">
        <v>0</v>
      </c>
      <c r="AG22" s="68">
        <v>6</v>
      </c>
      <c r="AH22" s="68">
        <v>5</v>
      </c>
    </row>
    <row r="23" spans="1:34" ht="16.5" customHeight="1" x14ac:dyDescent="0.3">
      <c r="A23" s="37"/>
      <c r="B23" s="37" t="s">
        <v>7</v>
      </c>
      <c r="C23" s="37"/>
      <c r="D23" s="67">
        <f t="shared" si="0"/>
        <v>116</v>
      </c>
      <c r="E23" s="68">
        <v>0</v>
      </c>
      <c r="F23" s="68">
        <v>0</v>
      </c>
      <c r="G23" s="55">
        <v>0</v>
      </c>
      <c r="H23" s="55">
        <v>0</v>
      </c>
      <c r="I23" s="55">
        <v>0</v>
      </c>
      <c r="J23" s="55">
        <v>13</v>
      </c>
      <c r="K23" s="68">
        <v>0</v>
      </c>
      <c r="L23" s="68">
        <v>0</v>
      </c>
      <c r="M23" s="68">
        <v>5</v>
      </c>
      <c r="N23" s="55">
        <v>0</v>
      </c>
      <c r="O23" s="55">
        <v>8</v>
      </c>
      <c r="P23" s="55">
        <v>0</v>
      </c>
      <c r="Q23" s="55">
        <v>5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9</v>
      </c>
      <c r="X23" s="68">
        <v>0</v>
      </c>
      <c r="Y23" s="68">
        <v>0</v>
      </c>
      <c r="Z23" s="68">
        <v>0</v>
      </c>
      <c r="AA23" s="68">
        <v>9</v>
      </c>
      <c r="AB23" s="68">
        <v>0</v>
      </c>
      <c r="AC23" s="68">
        <v>0</v>
      </c>
      <c r="AD23" s="68">
        <v>39</v>
      </c>
      <c r="AE23" s="68">
        <v>0</v>
      </c>
      <c r="AF23" s="68">
        <v>0</v>
      </c>
      <c r="AG23" s="68">
        <v>0</v>
      </c>
      <c r="AH23" s="68">
        <v>28</v>
      </c>
    </row>
    <row r="24" spans="1:34" ht="16.5" customHeight="1" x14ac:dyDescent="0.3">
      <c r="A24" s="37"/>
      <c r="B24" s="37" t="s">
        <v>32</v>
      </c>
      <c r="C24" s="37"/>
      <c r="D24" s="67">
        <f t="shared" si="0"/>
        <v>0</v>
      </c>
      <c r="E24" s="68">
        <v>0</v>
      </c>
      <c r="F24" s="68">
        <v>0</v>
      </c>
      <c r="G24" s="55">
        <v>0</v>
      </c>
      <c r="H24" s="55">
        <v>0</v>
      </c>
      <c r="I24" s="55">
        <v>0</v>
      </c>
      <c r="J24" s="55">
        <v>0</v>
      </c>
      <c r="K24" s="68">
        <v>0</v>
      </c>
      <c r="L24" s="68">
        <v>0</v>
      </c>
      <c r="M24" s="68">
        <v>0</v>
      </c>
      <c r="N24" s="55">
        <v>0</v>
      </c>
      <c r="O24" s="55">
        <v>0</v>
      </c>
      <c r="P24" s="55">
        <v>0</v>
      </c>
      <c r="Q24" s="55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  <c r="Y24" s="68">
        <v>0</v>
      </c>
      <c r="Z24" s="68">
        <v>0</v>
      </c>
      <c r="AA24" s="68">
        <v>0</v>
      </c>
      <c r="AB24" s="68">
        <v>0</v>
      </c>
      <c r="AC24" s="68">
        <v>0</v>
      </c>
      <c r="AD24" s="68">
        <v>0</v>
      </c>
      <c r="AE24" s="68">
        <v>0</v>
      </c>
      <c r="AF24" s="68">
        <v>0</v>
      </c>
      <c r="AG24" s="68">
        <v>0</v>
      </c>
      <c r="AH24" s="68">
        <v>0</v>
      </c>
    </row>
    <row r="25" spans="1:34" ht="16.5" customHeight="1" x14ac:dyDescent="0.3">
      <c r="A25" s="34" t="s">
        <v>12</v>
      </c>
      <c r="B25" s="34"/>
      <c r="C25" s="34"/>
      <c r="D25" s="67">
        <f t="shared" si="0"/>
        <v>233082</v>
      </c>
      <c r="E25" s="71">
        <f>SUM(E6:E24)</f>
        <v>10080</v>
      </c>
      <c r="F25" s="71">
        <f t="shared" ref="F25:AH25" si="1">SUM(F6:F24)</f>
        <v>6241</v>
      </c>
      <c r="G25" s="71">
        <f t="shared" si="1"/>
        <v>6918</v>
      </c>
      <c r="H25" s="71">
        <f t="shared" si="1"/>
        <v>3340</v>
      </c>
      <c r="I25" s="71">
        <f t="shared" si="1"/>
        <v>5202</v>
      </c>
      <c r="J25" s="71">
        <f t="shared" si="1"/>
        <v>13175</v>
      </c>
      <c r="K25" s="71">
        <f t="shared" si="1"/>
        <v>7823</v>
      </c>
      <c r="L25" s="71">
        <f t="shared" si="1"/>
        <v>5770</v>
      </c>
      <c r="M25" s="71">
        <f t="shared" si="1"/>
        <v>6095</v>
      </c>
      <c r="N25" s="71">
        <f t="shared" si="1"/>
        <v>5220</v>
      </c>
      <c r="O25" s="71">
        <f t="shared" si="1"/>
        <v>9711</v>
      </c>
      <c r="P25" s="71">
        <f t="shared" si="1"/>
        <v>7800</v>
      </c>
      <c r="Q25" s="71">
        <f t="shared" si="1"/>
        <v>8628</v>
      </c>
      <c r="R25" s="71">
        <f t="shared" si="1"/>
        <v>6965</v>
      </c>
      <c r="S25" s="71">
        <f t="shared" si="1"/>
        <v>7563</v>
      </c>
      <c r="T25" s="71">
        <f t="shared" si="1"/>
        <v>6720</v>
      </c>
      <c r="U25" s="71">
        <f t="shared" si="1"/>
        <v>5674</v>
      </c>
      <c r="V25" s="71">
        <f t="shared" si="1"/>
        <v>5567</v>
      </c>
      <c r="W25" s="71">
        <f t="shared" si="1"/>
        <v>13142</v>
      </c>
      <c r="X25" s="71">
        <f t="shared" si="1"/>
        <v>9200</v>
      </c>
      <c r="Y25" s="71">
        <f t="shared" si="1"/>
        <v>6584</v>
      </c>
      <c r="Z25" s="71">
        <f t="shared" si="1"/>
        <v>6279</v>
      </c>
      <c r="AA25" s="71">
        <f t="shared" si="1"/>
        <v>8885</v>
      </c>
      <c r="AB25" s="71">
        <f t="shared" si="1"/>
        <v>7710</v>
      </c>
      <c r="AC25" s="71">
        <f t="shared" si="1"/>
        <v>5561</v>
      </c>
      <c r="AD25" s="71">
        <f t="shared" si="1"/>
        <v>10306</v>
      </c>
      <c r="AE25" s="71">
        <f t="shared" si="1"/>
        <v>12554</v>
      </c>
      <c r="AF25" s="71">
        <f t="shared" si="1"/>
        <v>7840</v>
      </c>
      <c r="AG25" s="71">
        <f t="shared" si="1"/>
        <v>6108</v>
      </c>
      <c r="AH25" s="71">
        <f t="shared" si="1"/>
        <v>10421</v>
      </c>
    </row>
    <row r="26" spans="1:34" hidden="1" x14ac:dyDescent="0.3">
      <c r="A26" s="37" t="s">
        <v>54</v>
      </c>
      <c r="B26" s="37" t="s">
        <v>55</v>
      </c>
      <c r="C26" s="36" t="s">
        <v>56</v>
      </c>
      <c r="D26" s="67">
        <f t="shared" ref="D26:D51" si="2">SUM(E26:AE26)</f>
        <v>0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</row>
    <row r="27" spans="1:34" hidden="1" x14ac:dyDescent="0.3">
      <c r="A27" s="37"/>
      <c r="B27" s="37"/>
      <c r="C27" s="36" t="s">
        <v>57</v>
      </c>
      <c r="D27" s="67">
        <f t="shared" si="2"/>
        <v>0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</row>
    <row r="28" spans="1:34" hidden="1" x14ac:dyDescent="0.3">
      <c r="A28" s="37"/>
      <c r="B28" s="37"/>
      <c r="C28" s="36" t="s">
        <v>58</v>
      </c>
      <c r="D28" s="67">
        <f t="shared" si="2"/>
        <v>0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</row>
    <row r="29" spans="1:34" hidden="1" x14ac:dyDescent="0.3">
      <c r="A29" s="37"/>
      <c r="B29" s="37"/>
      <c r="C29" s="36" t="s">
        <v>59</v>
      </c>
      <c r="D29" s="67">
        <f t="shared" si="2"/>
        <v>0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</row>
    <row r="30" spans="1:34" hidden="1" x14ac:dyDescent="0.3">
      <c r="A30" s="37"/>
      <c r="B30" s="37"/>
      <c r="C30" s="36" t="s">
        <v>60</v>
      </c>
      <c r="D30" s="67">
        <f t="shared" si="2"/>
        <v>0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</row>
    <row r="31" spans="1:34" hidden="1" x14ac:dyDescent="0.3">
      <c r="A31" s="37"/>
      <c r="B31" s="37"/>
      <c r="C31" s="36" t="s">
        <v>61</v>
      </c>
      <c r="D31" s="67">
        <f t="shared" si="2"/>
        <v>0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</row>
    <row r="32" spans="1:34" hidden="1" x14ac:dyDescent="0.3">
      <c r="A32" s="37"/>
      <c r="B32" s="37"/>
      <c r="C32" s="36" t="s">
        <v>62</v>
      </c>
      <c r="D32" s="67">
        <f t="shared" si="2"/>
        <v>0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</row>
    <row r="33" spans="1:34" hidden="1" x14ac:dyDescent="0.3">
      <c r="A33" s="37"/>
      <c r="B33" s="37"/>
      <c r="C33" s="36" t="s">
        <v>63</v>
      </c>
      <c r="D33" s="67">
        <f t="shared" si="2"/>
        <v>0</v>
      </c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</row>
    <row r="34" spans="1:34" hidden="1" x14ac:dyDescent="0.3">
      <c r="A34" s="37"/>
      <c r="B34" s="37"/>
      <c r="C34" s="36" t="s">
        <v>64</v>
      </c>
      <c r="D34" s="67">
        <f t="shared" si="2"/>
        <v>0</v>
      </c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</row>
    <row r="35" spans="1:34" hidden="1" x14ac:dyDescent="0.3">
      <c r="A35" s="37"/>
      <c r="B35" s="37"/>
      <c r="C35" s="36" t="s">
        <v>65</v>
      </c>
      <c r="D35" s="67">
        <f t="shared" si="2"/>
        <v>0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</row>
    <row r="36" spans="1:34" hidden="1" x14ac:dyDescent="0.3">
      <c r="A36" s="37"/>
      <c r="B36" s="37"/>
      <c r="C36" s="36" t="s">
        <v>66</v>
      </c>
      <c r="D36" s="67">
        <f t="shared" si="2"/>
        <v>0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</row>
    <row r="37" spans="1:34" hidden="1" x14ac:dyDescent="0.3">
      <c r="A37" s="37"/>
      <c r="B37" s="37" t="s">
        <v>67</v>
      </c>
      <c r="C37" s="36" t="s">
        <v>68</v>
      </c>
      <c r="D37" s="67">
        <f t="shared" si="2"/>
        <v>0</v>
      </c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</row>
    <row r="38" spans="1:34" hidden="1" x14ac:dyDescent="0.3">
      <c r="A38" s="37"/>
      <c r="B38" s="37"/>
      <c r="C38" s="36" t="s">
        <v>69</v>
      </c>
      <c r="D38" s="67">
        <f t="shared" si="2"/>
        <v>0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</row>
    <row r="39" spans="1:34" hidden="1" x14ac:dyDescent="0.3">
      <c r="A39" s="37"/>
      <c r="B39" s="37"/>
      <c r="C39" s="36" t="s">
        <v>70</v>
      </c>
      <c r="D39" s="67">
        <f t="shared" si="2"/>
        <v>0</v>
      </c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</row>
    <row r="40" spans="1:34" hidden="1" x14ac:dyDescent="0.3">
      <c r="A40" s="37"/>
      <c r="B40" s="37"/>
      <c r="C40" s="36" t="s">
        <v>71</v>
      </c>
      <c r="D40" s="67">
        <f t="shared" si="2"/>
        <v>0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</row>
    <row r="41" spans="1:34" hidden="1" x14ac:dyDescent="0.3">
      <c r="A41" s="37"/>
      <c r="B41" s="37"/>
      <c r="C41" s="36" t="s">
        <v>72</v>
      </c>
      <c r="D41" s="67">
        <f t="shared" si="2"/>
        <v>0</v>
      </c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</row>
    <row r="42" spans="1:34" hidden="1" x14ac:dyDescent="0.3">
      <c r="A42" s="37"/>
      <c r="B42" s="37" t="s">
        <v>73</v>
      </c>
      <c r="C42" s="36" t="s">
        <v>74</v>
      </c>
      <c r="D42" s="67">
        <f t="shared" si="2"/>
        <v>0</v>
      </c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</row>
    <row r="43" spans="1:34" hidden="1" x14ac:dyDescent="0.3">
      <c r="A43" s="37"/>
      <c r="B43" s="37"/>
      <c r="C43" s="36" t="s">
        <v>75</v>
      </c>
      <c r="D43" s="67">
        <f t="shared" si="2"/>
        <v>0</v>
      </c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</row>
    <row r="44" spans="1:34" hidden="1" x14ac:dyDescent="0.3">
      <c r="A44" s="37"/>
      <c r="B44" s="37"/>
      <c r="C44" s="36" t="s">
        <v>76</v>
      </c>
      <c r="D44" s="67">
        <f t="shared" si="2"/>
        <v>0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</row>
    <row r="45" spans="1:34" hidden="1" x14ac:dyDescent="0.3">
      <c r="A45" s="37"/>
      <c r="B45" s="37"/>
      <c r="C45" s="36" t="s">
        <v>77</v>
      </c>
      <c r="D45" s="67">
        <f t="shared" si="2"/>
        <v>0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</row>
    <row r="46" spans="1:34" hidden="1" x14ac:dyDescent="0.3">
      <c r="A46" s="37"/>
      <c r="B46" s="37"/>
      <c r="C46" s="36" t="s">
        <v>78</v>
      </c>
      <c r="D46" s="67">
        <f t="shared" si="2"/>
        <v>0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</row>
    <row r="47" spans="1:34" hidden="1" x14ac:dyDescent="0.3">
      <c r="A47" s="37"/>
      <c r="B47" s="37"/>
      <c r="C47" s="36" t="s">
        <v>79</v>
      </c>
      <c r="D47" s="67">
        <f t="shared" si="2"/>
        <v>0</v>
      </c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</row>
    <row r="48" spans="1:34" hidden="1" x14ac:dyDescent="0.3">
      <c r="A48" s="37"/>
      <c r="B48" s="37" t="s">
        <v>80</v>
      </c>
      <c r="C48" s="36" t="s">
        <v>81</v>
      </c>
      <c r="D48" s="67">
        <f t="shared" si="2"/>
        <v>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</row>
    <row r="49" spans="1:34" hidden="1" x14ac:dyDescent="0.3">
      <c r="A49" s="37"/>
      <c r="B49" s="37"/>
      <c r="C49" s="36" t="s">
        <v>82</v>
      </c>
      <c r="D49" s="67">
        <f t="shared" si="2"/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</row>
    <row r="50" spans="1:34" ht="16.5" hidden="1" customHeight="1" x14ac:dyDescent="0.3">
      <c r="A50" s="34" t="s">
        <v>12</v>
      </c>
      <c r="B50" s="34"/>
      <c r="C50" s="34"/>
      <c r="D50" s="67">
        <f t="shared" si="2"/>
        <v>0</v>
      </c>
      <c r="E50" s="74">
        <f t="shared" ref="E50:AH50" si="3">SUM(E26:E49)</f>
        <v>0</v>
      </c>
      <c r="F50" s="74">
        <f t="shared" si="3"/>
        <v>0</v>
      </c>
      <c r="G50" s="74">
        <f t="shared" si="3"/>
        <v>0</v>
      </c>
      <c r="H50" s="74">
        <f t="shared" si="3"/>
        <v>0</v>
      </c>
      <c r="I50" s="74">
        <f t="shared" si="3"/>
        <v>0</v>
      </c>
      <c r="J50" s="74">
        <f t="shared" si="3"/>
        <v>0</v>
      </c>
      <c r="K50" s="74">
        <f t="shared" si="3"/>
        <v>0</v>
      </c>
      <c r="L50" s="74">
        <f t="shared" si="3"/>
        <v>0</v>
      </c>
      <c r="M50" s="74">
        <f t="shared" si="3"/>
        <v>0</v>
      </c>
      <c r="N50" s="74">
        <f t="shared" si="3"/>
        <v>0</v>
      </c>
      <c r="O50" s="74">
        <f t="shared" si="3"/>
        <v>0</v>
      </c>
      <c r="P50" s="74">
        <f t="shared" si="3"/>
        <v>0</v>
      </c>
      <c r="Q50" s="74">
        <f t="shared" si="3"/>
        <v>0</v>
      </c>
      <c r="R50" s="74">
        <f t="shared" si="3"/>
        <v>0</v>
      </c>
      <c r="S50" s="74">
        <f t="shared" si="3"/>
        <v>0</v>
      </c>
      <c r="T50" s="74">
        <f t="shared" si="3"/>
        <v>0</v>
      </c>
      <c r="U50" s="74">
        <f t="shared" si="3"/>
        <v>0</v>
      </c>
      <c r="V50" s="74">
        <f t="shared" si="3"/>
        <v>0</v>
      </c>
      <c r="W50" s="74">
        <f t="shared" si="3"/>
        <v>0</v>
      </c>
      <c r="X50" s="74">
        <f t="shared" si="3"/>
        <v>0</v>
      </c>
      <c r="Y50" s="74">
        <f t="shared" si="3"/>
        <v>0</v>
      </c>
      <c r="Z50" s="74">
        <f t="shared" si="3"/>
        <v>0</v>
      </c>
      <c r="AA50" s="74">
        <f t="shared" si="3"/>
        <v>0</v>
      </c>
      <c r="AB50" s="74">
        <f t="shared" si="3"/>
        <v>0</v>
      </c>
      <c r="AC50" s="74">
        <f t="shared" si="3"/>
        <v>0</v>
      </c>
      <c r="AD50" s="74">
        <f t="shared" si="3"/>
        <v>0</v>
      </c>
      <c r="AE50" s="74">
        <f t="shared" si="3"/>
        <v>0</v>
      </c>
      <c r="AF50" s="74">
        <f t="shared" si="3"/>
        <v>0</v>
      </c>
      <c r="AG50" s="74">
        <f t="shared" si="3"/>
        <v>0</v>
      </c>
      <c r="AH50" s="74">
        <f t="shared" si="3"/>
        <v>0</v>
      </c>
    </row>
    <row r="51" spans="1:34" ht="16.5" hidden="1" customHeight="1" x14ac:dyDescent="0.3">
      <c r="A51" s="75" t="s">
        <v>83</v>
      </c>
      <c r="B51" s="75"/>
      <c r="C51" s="75"/>
      <c r="D51" s="76">
        <f t="shared" si="2"/>
        <v>208713</v>
      </c>
      <c r="E51" s="77">
        <f t="shared" ref="E51:AH51" si="4">SUM(E25,E50)</f>
        <v>10080</v>
      </c>
      <c r="F51" s="77">
        <f t="shared" si="4"/>
        <v>6241</v>
      </c>
      <c r="G51" s="77">
        <f t="shared" si="4"/>
        <v>6918</v>
      </c>
      <c r="H51" s="77">
        <f t="shared" si="4"/>
        <v>3340</v>
      </c>
      <c r="I51" s="77">
        <f t="shared" si="4"/>
        <v>5202</v>
      </c>
      <c r="J51" s="77">
        <f t="shared" si="4"/>
        <v>13175</v>
      </c>
      <c r="K51" s="77">
        <f t="shared" si="4"/>
        <v>7823</v>
      </c>
      <c r="L51" s="77">
        <f t="shared" si="4"/>
        <v>5770</v>
      </c>
      <c r="M51" s="77">
        <f t="shared" si="4"/>
        <v>6095</v>
      </c>
      <c r="N51" s="77">
        <f t="shared" si="4"/>
        <v>5220</v>
      </c>
      <c r="O51" s="77">
        <f t="shared" si="4"/>
        <v>9711</v>
      </c>
      <c r="P51" s="77">
        <f t="shared" si="4"/>
        <v>7800</v>
      </c>
      <c r="Q51" s="77">
        <f t="shared" si="4"/>
        <v>8628</v>
      </c>
      <c r="R51" s="77">
        <f t="shared" si="4"/>
        <v>6965</v>
      </c>
      <c r="S51" s="77">
        <f t="shared" si="4"/>
        <v>7563</v>
      </c>
      <c r="T51" s="77">
        <f t="shared" si="4"/>
        <v>6720</v>
      </c>
      <c r="U51" s="77">
        <f t="shared" si="4"/>
        <v>5674</v>
      </c>
      <c r="V51" s="77">
        <f t="shared" si="4"/>
        <v>5567</v>
      </c>
      <c r="W51" s="77">
        <f t="shared" si="4"/>
        <v>13142</v>
      </c>
      <c r="X51" s="77">
        <f t="shared" si="4"/>
        <v>9200</v>
      </c>
      <c r="Y51" s="77">
        <f t="shared" si="4"/>
        <v>6584</v>
      </c>
      <c r="Z51" s="77">
        <f t="shared" si="4"/>
        <v>6279</v>
      </c>
      <c r="AA51" s="77">
        <f t="shared" si="4"/>
        <v>8885</v>
      </c>
      <c r="AB51" s="77">
        <f t="shared" si="4"/>
        <v>7710</v>
      </c>
      <c r="AC51" s="77">
        <f t="shared" si="4"/>
        <v>5561</v>
      </c>
      <c r="AD51" s="77">
        <f t="shared" si="4"/>
        <v>10306</v>
      </c>
      <c r="AE51" s="77">
        <f t="shared" si="4"/>
        <v>12554</v>
      </c>
      <c r="AF51" s="77">
        <f t="shared" si="4"/>
        <v>7840</v>
      </c>
      <c r="AG51" s="77">
        <f t="shared" si="4"/>
        <v>6108</v>
      </c>
      <c r="AH51" s="77">
        <f t="shared" si="4"/>
        <v>10421</v>
      </c>
    </row>
    <row r="52" spans="1:34" x14ac:dyDescent="0.3">
      <c r="J52" s="79">
        <f>SUM(E25:J25)</f>
        <v>44956</v>
      </c>
      <c r="Q52" s="79">
        <f>SUM(K25:Q25)</f>
        <v>51047</v>
      </c>
      <c r="X52" s="79">
        <f>SUM(R25:X25)</f>
        <v>54831</v>
      </c>
      <c r="AE52" s="79">
        <f>SUM(Y25:AE25)</f>
        <v>57879</v>
      </c>
      <c r="AH52" s="79">
        <f>SUM(AF25:AH25)</f>
        <v>24369</v>
      </c>
    </row>
  </sheetData>
  <mergeCells count="34">
    <mergeCell ref="A50:C50"/>
    <mergeCell ref="A51:C51"/>
    <mergeCell ref="B21:C2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A1:D1"/>
    <mergeCell ref="G1:L2"/>
    <mergeCell ref="A3:C3"/>
    <mergeCell ref="D3:D4"/>
    <mergeCell ref="A4:C4"/>
    <mergeCell ref="A5:A24"/>
    <mergeCell ref="B5:C5"/>
    <mergeCell ref="B6:C6"/>
    <mergeCell ref="B7:C7"/>
    <mergeCell ref="B8:C8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topLeftCell="A3" zoomScaleNormal="100" workbookViewId="0">
      <pane xSplit="4" topLeftCell="E1" activePane="topRight" state="frozen"/>
      <selection pane="topRight" activeCell="J31" sqref="J31"/>
    </sheetView>
  </sheetViews>
  <sheetFormatPr defaultRowHeight="16.5" x14ac:dyDescent="0.3"/>
  <cols>
    <col min="1" max="1" width="20.25" style="30" bestFit="1" customWidth="1"/>
    <col min="2" max="2" width="7.375" style="30" customWidth="1"/>
    <col min="3" max="3" width="20.25" style="30" bestFit="1" customWidth="1"/>
    <col min="4" max="4" width="10.375" style="78" customWidth="1"/>
    <col min="5" max="5" width="10.25" style="30" bestFit="1" customWidth="1"/>
    <col min="6" max="12" width="9.125" style="30" customWidth="1"/>
    <col min="13" max="13" width="10.25" style="30" bestFit="1" customWidth="1"/>
    <col min="14" max="20" width="9.125" style="30" customWidth="1"/>
    <col min="21" max="21" width="10.25" style="30" bestFit="1" customWidth="1"/>
    <col min="22" max="28" width="9.125" style="30" customWidth="1"/>
    <col min="29" max="29" width="10.25" style="30" bestFit="1" customWidth="1"/>
    <col min="30" max="36" width="9.125" style="30" customWidth="1"/>
    <col min="37" max="37" width="8.75" style="30" bestFit="1" customWidth="1"/>
    <col min="38" max="40" width="9" style="30" bestFit="1" customWidth="1"/>
    <col min="41" max="43" width="8.75" style="30" bestFit="1" customWidth="1"/>
    <col min="44" max="16384" width="9" style="30"/>
  </cols>
  <sheetData>
    <row r="1" spans="1:43" ht="34.5" customHeight="1" x14ac:dyDescent="0.3">
      <c r="A1" s="60" t="s">
        <v>99</v>
      </c>
      <c r="B1" s="60"/>
      <c r="C1" s="60"/>
      <c r="D1" s="60"/>
      <c r="I1" s="61"/>
      <c r="J1" s="61"/>
      <c r="K1" s="61"/>
      <c r="L1" s="61"/>
      <c r="M1" s="61"/>
      <c r="N1" s="61"/>
      <c r="O1" s="61"/>
    </row>
    <row r="2" spans="1:43" ht="14.25" customHeight="1" x14ac:dyDescent="0.3">
      <c r="A2" s="32"/>
      <c r="B2" s="33"/>
      <c r="C2" s="33"/>
      <c r="D2" s="62"/>
      <c r="F2" s="33"/>
      <c r="G2" s="33"/>
      <c r="H2" s="33"/>
      <c r="I2" s="63"/>
      <c r="J2" s="63"/>
      <c r="K2" s="63"/>
      <c r="L2" s="63"/>
      <c r="M2" s="63"/>
      <c r="N2" s="63"/>
      <c r="O2" s="63"/>
      <c r="P2" s="33"/>
      <c r="Q2" s="33"/>
      <c r="R2" s="33"/>
      <c r="S2" s="33"/>
      <c r="T2" s="33"/>
      <c r="V2" s="33"/>
    </row>
    <row r="3" spans="1:43" ht="16.5" customHeight="1" x14ac:dyDescent="0.3">
      <c r="A3" s="34" t="s">
        <v>22</v>
      </c>
      <c r="B3" s="34"/>
      <c r="C3" s="34"/>
      <c r="D3" s="64" t="s">
        <v>14</v>
      </c>
      <c r="E3" s="80" t="s">
        <v>100</v>
      </c>
      <c r="F3" s="35">
        <v>1</v>
      </c>
      <c r="G3" s="35">
        <v>2</v>
      </c>
      <c r="H3" s="35">
        <v>3</v>
      </c>
      <c r="I3" s="35">
        <v>4</v>
      </c>
      <c r="J3" s="35">
        <v>5</v>
      </c>
      <c r="K3" s="35">
        <v>6</v>
      </c>
      <c r="L3" s="35">
        <v>7</v>
      </c>
      <c r="M3" s="80"/>
      <c r="N3" s="35">
        <v>8</v>
      </c>
      <c r="O3" s="35">
        <v>9</v>
      </c>
      <c r="P3" s="35">
        <v>10</v>
      </c>
      <c r="Q3" s="35">
        <v>11</v>
      </c>
      <c r="R3" s="35">
        <v>12</v>
      </c>
      <c r="S3" s="35">
        <v>13</v>
      </c>
      <c r="T3" s="35">
        <v>14</v>
      </c>
      <c r="U3" s="80"/>
      <c r="V3" s="35">
        <v>15</v>
      </c>
      <c r="W3" s="35">
        <v>16</v>
      </c>
      <c r="X3" s="35">
        <v>17</v>
      </c>
      <c r="Y3" s="35">
        <v>18</v>
      </c>
      <c r="Z3" s="35">
        <v>19</v>
      </c>
      <c r="AA3" s="35">
        <v>20</v>
      </c>
      <c r="AB3" s="35">
        <v>21</v>
      </c>
      <c r="AC3" s="80"/>
      <c r="AD3" s="35">
        <v>22</v>
      </c>
      <c r="AE3" s="35">
        <v>23</v>
      </c>
      <c r="AF3" s="35">
        <v>24</v>
      </c>
      <c r="AG3" s="35">
        <v>25</v>
      </c>
      <c r="AH3" s="35">
        <v>26</v>
      </c>
      <c r="AI3" s="35">
        <v>27</v>
      </c>
      <c r="AJ3" s="35">
        <v>28</v>
      </c>
      <c r="AK3" s="80"/>
      <c r="AL3" s="35">
        <v>29</v>
      </c>
      <c r="AM3" s="35">
        <v>30</v>
      </c>
      <c r="AN3" s="35">
        <v>31</v>
      </c>
      <c r="AO3" s="35"/>
      <c r="AP3" s="35"/>
      <c r="AQ3" s="35"/>
    </row>
    <row r="4" spans="1:43" ht="16.5" customHeight="1" x14ac:dyDescent="0.3">
      <c r="A4" s="34" t="s">
        <v>35</v>
      </c>
      <c r="B4" s="34"/>
      <c r="C4" s="34"/>
      <c r="D4" s="64"/>
      <c r="E4" s="80"/>
      <c r="F4" s="36" t="s">
        <v>5</v>
      </c>
      <c r="G4" s="36" t="s">
        <v>10</v>
      </c>
      <c r="H4" s="36" t="s">
        <v>13</v>
      </c>
      <c r="I4" s="36" t="s">
        <v>6</v>
      </c>
      <c r="J4" s="36" t="s">
        <v>11</v>
      </c>
      <c r="K4" s="36" t="s">
        <v>8</v>
      </c>
      <c r="L4" s="36" t="s">
        <v>16</v>
      </c>
      <c r="M4" s="80"/>
      <c r="N4" s="36" t="s">
        <v>5</v>
      </c>
      <c r="O4" s="36" t="s">
        <v>10</v>
      </c>
      <c r="P4" s="36" t="s">
        <v>13</v>
      </c>
      <c r="Q4" s="36" t="s">
        <v>6</v>
      </c>
      <c r="R4" s="36" t="s">
        <v>11</v>
      </c>
      <c r="S4" s="36" t="s">
        <v>8</v>
      </c>
      <c r="T4" s="36" t="s">
        <v>16</v>
      </c>
      <c r="U4" s="80"/>
      <c r="V4" s="36" t="s">
        <v>5</v>
      </c>
      <c r="W4" s="36" t="s">
        <v>10</v>
      </c>
      <c r="X4" s="36" t="s">
        <v>13</v>
      </c>
      <c r="Y4" s="36" t="s">
        <v>6</v>
      </c>
      <c r="Z4" s="36" t="s">
        <v>11</v>
      </c>
      <c r="AA4" s="36" t="s">
        <v>8</v>
      </c>
      <c r="AB4" s="36" t="s">
        <v>16</v>
      </c>
      <c r="AC4" s="80"/>
      <c r="AD4" s="36" t="s">
        <v>5</v>
      </c>
      <c r="AE4" s="36" t="s">
        <v>10</v>
      </c>
      <c r="AF4" s="36" t="s">
        <v>13</v>
      </c>
      <c r="AG4" s="36" t="s">
        <v>6</v>
      </c>
      <c r="AH4" s="36" t="s">
        <v>11</v>
      </c>
      <c r="AI4" s="36" t="s">
        <v>8</v>
      </c>
      <c r="AJ4" s="36" t="s">
        <v>16</v>
      </c>
      <c r="AK4" s="80"/>
      <c r="AL4" s="36" t="s">
        <v>5</v>
      </c>
      <c r="AM4" s="36" t="s">
        <v>10</v>
      </c>
      <c r="AN4" s="36" t="s">
        <v>13</v>
      </c>
      <c r="AO4" s="36"/>
      <c r="AP4" s="36"/>
      <c r="AQ4" s="36"/>
    </row>
    <row r="5" spans="1:43" ht="16.5" customHeight="1" x14ac:dyDescent="0.3">
      <c r="A5" s="37" t="s">
        <v>30</v>
      </c>
      <c r="B5" s="37" t="s">
        <v>27</v>
      </c>
      <c r="C5" s="37"/>
      <c r="D5" s="65"/>
      <c r="E5" s="81"/>
      <c r="F5" s="36" t="s">
        <v>4</v>
      </c>
      <c r="G5" s="36" t="s">
        <v>4</v>
      </c>
      <c r="H5" s="36" t="s">
        <v>2</v>
      </c>
      <c r="I5" s="36" t="s">
        <v>101</v>
      </c>
      <c r="J5" s="36" t="s">
        <v>1</v>
      </c>
      <c r="K5" s="66" t="s">
        <v>1</v>
      </c>
      <c r="L5" s="66" t="s">
        <v>2</v>
      </c>
      <c r="M5" s="81"/>
      <c r="N5" s="36" t="s">
        <v>50</v>
      </c>
      <c r="O5" s="36" t="s">
        <v>50</v>
      </c>
      <c r="P5" s="36" t="s">
        <v>87</v>
      </c>
      <c r="Q5" s="36" t="s">
        <v>1</v>
      </c>
      <c r="R5" s="36" t="s">
        <v>4</v>
      </c>
      <c r="S5" s="66" t="s">
        <v>1</v>
      </c>
      <c r="T5" s="66" t="s">
        <v>102</v>
      </c>
      <c r="U5" s="81"/>
      <c r="V5" s="36" t="s">
        <v>103</v>
      </c>
      <c r="W5" s="36" t="s">
        <v>4</v>
      </c>
      <c r="X5" s="36" t="s">
        <v>1</v>
      </c>
      <c r="Y5" s="36" t="s">
        <v>4</v>
      </c>
      <c r="Z5" s="66" t="s">
        <v>104</v>
      </c>
      <c r="AA5" s="66" t="s">
        <v>4</v>
      </c>
      <c r="AB5" s="66" t="s">
        <v>4</v>
      </c>
      <c r="AC5" s="81"/>
      <c r="AD5" s="66" t="s">
        <v>4</v>
      </c>
      <c r="AE5" s="66" t="s">
        <v>105</v>
      </c>
      <c r="AF5" s="66" t="s">
        <v>4</v>
      </c>
      <c r="AG5" s="66" t="s">
        <v>4</v>
      </c>
      <c r="AH5" s="66" t="s">
        <v>4</v>
      </c>
      <c r="AI5" s="66" t="s">
        <v>102</v>
      </c>
      <c r="AJ5" s="66" t="s">
        <v>102</v>
      </c>
      <c r="AK5" s="81"/>
      <c r="AL5" s="66" t="s">
        <v>106</v>
      </c>
      <c r="AM5" s="66" t="s">
        <v>106</v>
      </c>
      <c r="AN5" s="66" t="s">
        <v>2</v>
      </c>
      <c r="AO5" s="66"/>
      <c r="AP5" s="66"/>
      <c r="AQ5" s="66"/>
    </row>
    <row r="6" spans="1:43" ht="16.5" customHeight="1" x14ac:dyDescent="0.3">
      <c r="A6" s="37"/>
      <c r="B6" s="37" t="s">
        <v>34</v>
      </c>
      <c r="C6" s="37"/>
      <c r="D6" s="67">
        <f>SUM(F6:AN6)</f>
        <v>19680</v>
      </c>
      <c r="E6" s="82">
        <f t="shared" ref="E6:E24" si="0">SUM(F6:L6)</f>
        <v>4140</v>
      </c>
      <c r="F6" s="55">
        <v>590</v>
      </c>
      <c r="G6" s="55">
        <v>620</v>
      </c>
      <c r="H6" s="55">
        <v>550</v>
      </c>
      <c r="I6" s="55">
        <v>530</v>
      </c>
      <c r="J6" s="68">
        <v>670</v>
      </c>
      <c r="K6" s="68">
        <v>500</v>
      </c>
      <c r="L6" s="68">
        <v>680</v>
      </c>
      <c r="M6" s="82"/>
      <c r="N6" s="55">
        <v>800</v>
      </c>
      <c r="O6" s="55">
        <v>630</v>
      </c>
      <c r="P6" s="55">
        <v>330</v>
      </c>
      <c r="Q6" s="55">
        <v>580</v>
      </c>
      <c r="R6" s="68">
        <v>700</v>
      </c>
      <c r="S6" s="68">
        <v>590</v>
      </c>
      <c r="T6" s="68">
        <v>180</v>
      </c>
      <c r="U6" s="82"/>
      <c r="V6" s="83">
        <v>680</v>
      </c>
      <c r="W6" s="83">
        <v>830</v>
      </c>
      <c r="X6" s="83">
        <v>720</v>
      </c>
      <c r="Y6" s="83">
        <v>330</v>
      </c>
      <c r="Z6" s="68">
        <v>650</v>
      </c>
      <c r="AA6" s="68">
        <v>830</v>
      </c>
      <c r="AB6" s="68">
        <v>690</v>
      </c>
      <c r="AC6" s="82"/>
      <c r="AD6" s="68">
        <v>770</v>
      </c>
      <c r="AE6" s="68">
        <v>920</v>
      </c>
      <c r="AF6" s="68">
        <v>1230</v>
      </c>
      <c r="AG6" s="68">
        <v>830</v>
      </c>
      <c r="AH6" s="68">
        <v>550</v>
      </c>
      <c r="AI6" s="68">
        <v>420</v>
      </c>
      <c r="AJ6" s="68">
        <v>650</v>
      </c>
      <c r="AK6" s="82"/>
      <c r="AL6" s="68">
        <v>560</v>
      </c>
      <c r="AM6" s="68">
        <v>320</v>
      </c>
      <c r="AN6" s="68">
        <v>750</v>
      </c>
      <c r="AO6" s="68"/>
      <c r="AP6" s="68"/>
      <c r="AQ6" s="68"/>
    </row>
    <row r="7" spans="1:43" ht="16.5" customHeight="1" x14ac:dyDescent="0.3">
      <c r="A7" s="37"/>
      <c r="B7" s="69" t="s">
        <v>21</v>
      </c>
      <c r="C7" s="69"/>
      <c r="D7" s="67">
        <f t="shared" ref="D7:D24" si="1">SUM(F7:AN7)</f>
        <v>43010</v>
      </c>
      <c r="E7" s="82">
        <f t="shared" si="0"/>
        <v>12010</v>
      </c>
      <c r="F7" s="55">
        <v>850</v>
      </c>
      <c r="G7" s="55">
        <v>1310</v>
      </c>
      <c r="H7" s="55">
        <v>2850</v>
      </c>
      <c r="I7" s="55">
        <v>1100</v>
      </c>
      <c r="J7" s="68">
        <v>2230</v>
      </c>
      <c r="K7" s="68">
        <v>1420</v>
      </c>
      <c r="L7" s="68">
        <v>2250</v>
      </c>
      <c r="M7" s="82"/>
      <c r="N7" s="55">
        <v>1730</v>
      </c>
      <c r="O7" s="55">
        <v>1840</v>
      </c>
      <c r="P7" s="55">
        <v>1000</v>
      </c>
      <c r="Q7" s="55">
        <v>2430</v>
      </c>
      <c r="R7" s="68">
        <v>930</v>
      </c>
      <c r="S7" s="68">
        <v>1530</v>
      </c>
      <c r="T7" s="68">
        <v>840</v>
      </c>
      <c r="U7" s="82"/>
      <c r="V7" s="83">
        <v>2020</v>
      </c>
      <c r="W7" s="83">
        <v>1250</v>
      </c>
      <c r="X7" s="83">
        <v>1480</v>
      </c>
      <c r="Y7" s="83">
        <v>900</v>
      </c>
      <c r="Z7" s="68">
        <v>1980</v>
      </c>
      <c r="AA7" s="68">
        <v>1320</v>
      </c>
      <c r="AB7" s="68">
        <v>600</v>
      </c>
      <c r="AC7" s="82"/>
      <c r="AD7" s="68">
        <v>1100</v>
      </c>
      <c r="AE7" s="68">
        <v>1720</v>
      </c>
      <c r="AF7" s="68">
        <v>740</v>
      </c>
      <c r="AG7" s="68">
        <v>630</v>
      </c>
      <c r="AH7" s="68">
        <v>1300</v>
      </c>
      <c r="AI7" s="68">
        <v>1230</v>
      </c>
      <c r="AJ7" s="68">
        <v>1120</v>
      </c>
      <c r="AK7" s="82"/>
      <c r="AL7" s="68">
        <v>1130</v>
      </c>
      <c r="AM7" s="68">
        <v>1230</v>
      </c>
      <c r="AN7" s="68">
        <v>950</v>
      </c>
      <c r="AO7" s="68"/>
      <c r="AP7" s="68"/>
      <c r="AQ7" s="68"/>
    </row>
    <row r="8" spans="1:43" ht="16.5" customHeight="1" x14ac:dyDescent="0.3">
      <c r="A8" s="37"/>
      <c r="B8" s="69" t="s">
        <v>36</v>
      </c>
      <c r="C8" s="69"/>
      <c r="D8" s="67">
        <f t="shared" si="1"/>
        <v>63800</v>
      </c>
      <c r="E8" s="82">
        <f t="shared" si="0"/>
        <v>11170</v>
      </c>
      <c r="F8" s="55">
        <v>2650</v>
      </c>
      <c r="G8" s="55">
        <v>1540</v>
      </c>
      <c r="H8" s="55">
        <v>460</v>
      </c>
      <c r="I8" s="55">
        <v>2760</v>
      </c>
      <c r="J8" s="68">
        <v>1700</v>
      </c>
      <c r="K8" s="70">
        <v>1630</v>
      </c>
      <c r="L8" s="68">
        <v>430</v>
      </c>
      <c r="M8" s="82"/>
      <c r="N8" s="55">
        <v>3100</v>
      </c>
      <c r="O8" s="55">
        <v>2200</v>
      </c>
      <c r="P8" s="55">
        <v>1460</v>
      </c>
      <c r="Q8" s="55">
        <v>1200</v>
      </c>
      <c r="R8" s="70">
        <v>3900</v>
      </c>
      <c r="S8" s="70">
        <v>1930</v>
      </c>
      <c r="T8" s="70">
        <v>0</v>
      </c>
      <c r="U8" s="82"/>
      <c r="V8" s="83">
        <v>850</v>
      </c>
      <c r="W8" s="83">
        <v>3610</v>
      </c>
      <c r="X8" s="83">
        <v>3370</v>
      </c>
      <c r="Y8" s="83">
        <v>1380</v>
      </c>
      <c r="Z8" s="70">
        <v>970</v>
      </c>
      <c r="AA8" s="70">
        <v>4270</v>
      </c>
      <c r="AB8" s="70">
        <v>2720</v>
      </c>
      <c r="AC8" s="82"/>
      <c r="AD8" s="70">
        <v>1400</v>
      </c>
      <c r="AE8" s="70">
        <v>1000</v>
      </c>
      <c r="AF8" s="70">
        <v>5750</v>
      </c>
      <c r="AG8" s="70">
        <v>4050</v>
      </c>
      <c r="AH8" s="70">
        <v>1680</v>
      </c>
      <c r="AI8" s="70">
        <v>1550</v>
      </c>
      <c r="AJ8" s="70">
        <v>1670</v>
      </c>
      <c r="AK8" s="82"/>
      <c r="AL8" s="70">
        <v>1560</v>
      </c>
      <c r="AM8" s="70">
        <v>1860</v>
      </c>
      <c r="AN8" s="70">
        <v>1150</v>
      </c>
      <c r="AO8" s="70"/>
      <c r="AP8" s="70"/>
      <c r="AQ8" s="70"/>
    </row>
    <row r="9" spans="1:43" ht="16.5" customHeight="1" x14ac:dyDescent="0.3">
      <c r="A9" s="37"/>
      <c r="B9" s="69" t="s">
        <v>28</v>
      </c>
      <c r="C9" s="69"/>
      <c r="D9" s="67">
        <f t="shared" si="1"/>
        <v>11485</v>
      </c>
      <c r="E9" s="82">
        <f t="shared" si="0"/>
        <v>6655</v>
      </c>
      <c r="F9" s="55">
        <v>1020</v>
      </c>
      <c r="G9" s="55">
        <v>770</v>
      </c>
      <c r="H9" s="55">
        <v>1080</v>
      </c>
      <c r="I9" s="55">
        <v>455</v>
      </c>
      <c r="J9" s="70">
        <v>1210</v>
      </c>
      <c r="K9" s="70">
        <v>1330</v>
      </c>
      <c r="L9" s="70">
        <v>790</v>
      </c>
      <c r="M9" s="82"/>
      <c r="N9" s="55">
        <v>700</v>
      </c>
      <c r="O9" s="55">
        <v>810</v>
      </c>
      <c r="P9" s="55">
        <v>440</v>
      </c>
      <c r="Q9" s="55">
        <v>910</v>
      </c>
      <c r="R9" s="70">
        <v>590</v>
      </c>
      <c r="S9" s="70">
        <v>650</v>
      </c>
      <c r="T9" s="70">
        <v>180</v>
      </c>
      <c r="U9" s="82"/>
      <c r="V9" s="83">
        <v>170</v>
      </c>
      <c r="W9" s="83">
        <v>0</v>
      </c>
      <c r="X9" s="83">
        <v>150</v>
      </c>
      <c r="Y9" s="83">
        <v>150</v>
      </c>
      <c r="Z9" s="70">
        <v>0</v>
      </c>
      <c r="AA9" s="70">
        <v>0</v>
      </c>
      <c r="AB9" s="70">
        <v>10</v>
      </c>
      <c r="AC9" s="82"/>
      <c r="AD9" s="70">
        <v>70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82"/>
      <c r="AL9" s="70">
        <v>0</v>
      </c>
      <c r="AM9" s="70">
        <v>0</v>
      </c>
      <c r="AN9" s="70">
        <v>0</v>
      </c>
      <c r="AO9" s="70"/>
      <c r="AP9" s="70"/>
      <c r="AQ9" s="70"/>
    </row>
    <row r="10" spans="1:43" ht="16.5" customHeight="1" x14ac:dyDescent="0.3">
      <c r="A10" s="37"/>
      <c r="B10" s="69" t="s">
        <v>18</v>
      </c>
      <c r="C10" s="69"/>
      <c r="D10" s="67">
        <f t="shared" si="1"/>
        <v>135</v>
      </c>
      <c r="E10" s="82">
        <f t="shared" si="0"/>
        <v>135</v>
      </c>
      <c r="F10" s="55">
        <v>0</v>
      </c>
      <c r="G10" s="55">
        <v>0</v>
      </c>
      <c r="H10" s="55">
        <v>0</v>
      </c>
      <c r="I10" s="55">
        <v>0</v>
      </c>
      <c r="J10" s="70">
        <v>0</v>
      </c>
      <c r="K10" s="70">
        <v>135</v>
      </c>
      <c r="L10" s="70">
        <v>0</v>
      </c>
      <c r="M10" s="82"/>
      <c r="N10" s="55">
        <v>0</v>
      </c>
      <c r="O10" s="55">
        <v>0</v>
      </c>
      <c r="P10" s="55">
        <v>0</v>
      </c>
      <c r="Q10" s="55">
        <v>0</v>
      </c>
      <c r="R10" s="70">
        <v>0</v>
      </c>
      <c r="S10" s="70">
        <v>0</v>
      </c>
      <c r="T10" s="70">
        <v>0</v>
      </c>
      <c r="U10" s="82"/>
      <c r="V10" s="83">
        <v>0</v>
      </c>
      <c r="W10" s="83">
        <v>0</v>
      </c>
      <c r="X10" s="83">
        <v>0</v>
      </c>
      <c r="Y10" s="83">
        <v>0</v>
      </c>
      <c r="Z10" s="70">
        <v>0</v>
      </c>
      <c r="AA10" s="70">
        <v>0</v>
      </c>
      <c r="AB10" s="70">
        <v>0</v>
      </c>
      <c r="AC10" s="82"/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82"/>
      <c r="AL10" s="70">
        <v>0</v>
      </c>
      <c r="AM10" s="70">
        <v>0</v>
      </c>
      <c r="AN10" s="70">
        <v>0</v>
      </c>
      <c r="AO10" s="70"/>
      <c r="AP10" s="70"/>
      <c r="AQ10" s="70"/>
    </row>
    <row r="11" spans="1:43" ht="16.5" customHeight="1" x14ac:dyDescent="0.3">
      <c r="A11" s="37"/>
      <c r="B11" s="69" t="s">
        <v>25</v>
      </c>
      <c r="C11" s="69"/>
      <c r="D11" s="67">
        <f t="shared" si="1"/>
        <v>0</v>
      </c>
      <c r="E11" s="82">
        <f t="shared" si="0"/>
        <v>0</v>
      </c>
      <c r="F11" s="55">
        <v>0</v>
      </c>
      <c r="G11" s="55">
        <v>0</v>
      </c>
      <c r="H11" s="55">
        <v>0</v>
      </c>
      <c r="I11" s="55">
        <v>0</v>
      </c>
      <c r="J11" s="70">
        <v>0</v>
      </c>
      <c r="K11" s="70">
        <v>0</v>
      </c>
      <c r="L11" s="70">
        <v>0</v>
      </c>
      <c r="M11" s="82"/>
      <c r="N11" s="55">
        <v>0</v>
      </c>
      <c r="O11" s="55">
        <v>0</v>
      </c>
      <c r="P11" s="55">
        <v>0</v>
      </c>
      <c r="Q11" s="55">
        <v>0</v>
      </c>
      <c r="R11" s="70">
        <v>0</v>
      </c>
      <c r="S11" s="70">
        <v>0</v>
      </c>
      <c r="T11" s="70">
        <v>0</v>
      </c>
      <c r="U11" s="82"/>
      <c r="V11" s="83">
        <v>0</v>
      </c>
      <c r="W11" s="83">
        <v>0</v>
      </c>
      <c r="X11" s="83">
        <v>0</v>
      </c>
      <c r="Y11" s="83">
        <v>0</v>
      </c>
      <c r="Z11" s="70">
        <v>0</v>
      </c>
      <c r="AA11" s="70">
        <v>0</v>
      </c>
      <c r="AB11" s="70">
        <v>0</v>
      </c>
      <c r="AC11" s="82"/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82"/>
      <c r="AL11" s="70">
        <v>0</v>
      </c>
      <c r="AM11" s="70">
        <v>0</v>
      </c>
      <c r="AN11" s="70">
        <v>0</v>
      </c>
      <c r="AO11" s="70"/>
      <c r="AP11" s="70"/>
      <c r="AQ11" s="70"/>
    </row>
    <row r="12" spans="1:43" ht="16.5" customHeight="1" x14ac:dyDescent="0.3">
      <c r="A12" s="37"/>
      <c r="B12" s="69" t="s">
        <v>51</v>
      </c>
      <c r="C12" s="69"/>
      <c r="D12" s="67">
        <f t="shared" si="1"/>
        <v>0</v>
      </c>
      <c r="E12" s="82">
        <f t="shared" si="0"/>
        <v>0</v>
      </c>
      <c r="F12" s="55">
        <v>0</v>
      </c>
      <c r="G12" s="55">
        <v>0</v>
      </c>
      <c r="H12" s="55">
        <v>0</v>
      </c>
      <c r="I12" s="55">
        <v>0</v>
      </c>
      <c r="J12" s="70">
        <v>0</v>
      </c>
      <c r="K12" s="70">
        <v>0</v>
      </c>
      <c r="L12" s="70">
        <v>0</v>
      </c>
      <c r="M12" s="82"/>
      <c r="N12" s="55">
        <v>0</v>
      </c>
      <c r="O12" s="55">
        <v>0</v>
      </c>
      <c r="P12" s="55">
        <v>0</v>
      </c>
      <c r="Q12" s="55">
        <v>0</v>
      </c>
      <c r="R12" s="70">
        <v>0</v>
      </c>
      <c r="S12" s="70">
        <v>0</v>
      </c>
      <c r="T12" s="70">
        <v>0</v>
      </c>
      <c r="U12" s="82"/>
      <c r="V12" s="83">
        <v>0</v>
      </c>
      <c r="W12" s="83">
        <v>0</v>
      </c>
      <c r="X12" s="83">
        <v>0</v>
      </c>
      <c r="Y12" s="83">
        <v>0</v>
      </c>
      <c r="Z12" s="70">
        <v>0</v>
      </c>
      <c r="AA12" s="70">
        <v>0</v>
      </c>
      <c r="AB12" s="70">
        <v>0</v>
      </c>
      <c r="AC12" s="82"/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82"/>
      <c r="AL12" s="70">
        <v>0</v>
      </c>
      <c r="AM12" s="70">
        <v>0</v>
      </c>
      <c r="AN12" s="70">
        <v>0</v>
      </c>
      <c r="AO12" s="70"/>
      <c r="AP12" s="70"/>
      <c r="AQ12" s="70"/>
    </row>
    <row r="13" spans="1:43" ht="16.5" customHeight="1" x14ac:dyDescent="0.3">
      <c r="A13" s="37"/>
      <c r="B13" s="69" t="s">
        <v>31</v>
      </c>
      <c r="C13" s="69"/>
      <c r="D13" s="67">
        <f t="shared" si="1"/>
        <v>39205</v>
      </c>
      <c r="E13" s="82">
        <f t="shared" si="0"/>
        <v>8880</v>
      </c>
      <c r="F13" s="55">
        <v>1290</v>
      </c>
      <c r="G13" s="55">
        <v>1010</v>
      </c>
      <c r="H13" s="55">
        <v>1210</v>
      </c>
      <c r="I13" s="55">
        <v>1220</v>
      </c>
      <c r="J13" s="70">
        <v>1370</v>
      </c>
      <c r="K13" s="70">
        <v>1620</v>
      </c>
      <c r="L13" s="70">
        <v>1160</v>
      </c>
      <c r="M13" s="82"/>
      <c r="N13" s="55">
        <v>1800</v>
      </c>
      <c r="O13" s="55">
        <v>1570</v>
      </c>
      <c r="P13" s="55">
        <v>670</v>
      </c>
      <c r="Q13" s="55">
        <v>1220</v>
      </c>
      <c r="R13" s="70">
        <v>1290</v>
      </c>
      <c r="S13" s="70">
        <v>1280</v>
      </c>
      <c r="T13" s="70">
        <v>180</v>
      </c>
      <c r="U13" s="82"/>
      <c r="V13" s="83">
        <v>1110</v>
      </c>
      <c r="W13" s="83">
        <v>990</v>
      </c>
      <c r="X13" s="83">
        <v>1720</v>
      </c>
      <c r="Y13" s="83">
        <v>420</v>
      </c>
      <c r="Z13" s="70">
        <v>950</v>
      </c>
      <c r="AA13" s="70">
        <v>840</v>
      </c>
      <c r="AB13" s="70">
        <v>670</v>
      </c>
      <c r="AC13" s="82"/>
      <c r="AD13" s="70">
        <v>370</v>
      </c>
      <c r="AE13" s="70">
        <v>940</v>
      </c>
      <c r="AF13" s="70">
        <v>1125</v>
      </c>
      <c r="AG13" s="70">
        <v>1650</v>
      </c>
      <c r="AH13" s="70">
        <v>1250</v>
      </c>
      <c r="AI13" s="70">
        <v>1650</v>
      </c>
      <c r="AJ13" s="70">
        <v>2650</v>
      </c>
      <c r="AK13" s="82"/>
      <c r="AL13" s="70">
        <v>1890</v>
      </c>
      <c r="AM13" s="70">
        <v>2530</v>
      </c>
      <c r="AN13" s="70">
        <v>1560</v>
      </c>
      <c r="AO13" s="70"/>
      <c r="AP13" s="70"/>
      <c r="AQ13" s="70"/>
    </row>
    <row r="14" spans="1:43" ht="16.5" customHeight="1" x14ac:dyDescent="0.3">
      <c r="A14" s="37"/>
      <c r="B14" s="69" t="s">
        <v>15</v>
      </c>
      <c r="C14" s="69"/>
      <c r="D14" s="67">
        <f t="shared" si="1"/>
        <v>0</v>
      </c>
      <c r="E14" s="82">
        <f t="shared" si="0"/>
        <v>0</v>
      </c>
      <c r="F14" s="55">
        <v>0</v>
      </c>
      <c r="G14" s="55">
        <v>0</v>
      </c>
      <c r="H14" s="55">
        <v>0</v>
      </c>
      <c r="I14" s="55">
        <v>0</v>
      </c>
      <c r="J14" s="70">
        <v>0</v>
      </c>
      <c r="K14" s="70">
        <v>0</v>
      </c>
      <c r="L14" s="70">
        <v>0</v>
      </c>
      <c r="M14" s="82"/>
      <c r="N14" s="55">
        <v>0</v>
      </c>
      <c r="O14" s="55">
        <v>0</v>
      </c>
      <c r="P14" s="55">
        <v>0</v>
      </c>
      <c r="Q14" s="55">
        <v>0</v>
      </c>
      <c r="R14" s="70">
        <v>0</v>
      </c>
      <c r="S14" s="70">
        <v>0</v>
      </c>
      <c r="T14" s="70">
        <v>0</v>
      </c>
      <c r="U14" s="82"/>
      <c r="V14" s="83">
        <v>0</v>
      </c>
      <c r="W14" s="83">
        <v>0</v>
      </c>
      <c r="X14" s="83">
        <v>0</v>
      </c>
      <c r="Y14" s="83">
        <v>0</v>
      </c>
      <c r="Z14" s="70">
        <v>0</v>
      </c>
      <c r="AA14" s="70"/>
      <c r="AB14" s="70">
        <v>0</v>
      </c>
      <c r="AC14" s="82"/>
      <c r="AD14" s="70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  <c r="AJ14" s="70">
        <v>0</v>
      </c>
      <c r="AK14" s="82"/>
      <c r="AL14" s="70">
        <v>0</v>
      </c>
      <c r="AM14" s="70">
        <v>0</v>
      </c>
      <c r="AN14" s="70">
        <v>0</v>
      </c>
      <c r="AO14" s="70"/>
      <c r="AP14" s="70"/>
      <c r="AQ14" s="70"/>
    </row>
    <row r="15" spans="1:43" ht="16.5" customHeight="1" x14ac:dyDescent="0.3">
      <c r="A15" s="37"/>
      <c r="B15" s="69" t="s">
        <v>19</v>
      </c>
      <c r="C15" s="69"/>
      <c r="D15" s="67">
        <f t="shared" si="1"/>
        <v>0</v>
      </c>
      <c r="E15" s="82">
        <f t="shared" si="0"/>
        <v>0</v>
      </c>
      <c r="F15" s="55">
        <v>0</v>
      </c>
      <c r="G15" s="55">
        <v>0</v>
      </c>
      <c r="H15" s="55">
        <v>0</v>
      </c>
      <c r="I15" s="55">
        <v>0</v>
      </c>
      <c r="J15" s="70">
        <v>0</v>
      </c>
      <c r="K15" s="70">
        <v>0</v>
      </c>
      <c r="L15" s="70">
        <v>0</v>
      </c>
      <c r="M15" s="82"/>
      <c r="N15" s="55">
        <v>0</v>
      </c>
      <c r="O15" s="55">
        <v>0</v>
      </c>
      <c r="P15" s="55">
        <v>0</v>
      </c>
      <c r="Q15" s="55">
        <v>0</v>
      </c>
      <c r="R15" s="70">
        <v>0</v>
      </c>
      <c r="S15" s="70">
        <v>0</v>
      </c>
      <c r="T15" s="70">
        <v>0</v>
      </c>
      <c r="U15" s="82"/>
      <c r="V15" s="83">
        <v>0</v>
      </c>
      <c r="W15" s="83">
        <v>0</v>
      </c>
      <c r="X15" s="83">
        <v>0</v>
      </c>
      <c r="Y15" s="83">
        <v>0</v>
      </c>
      <c r="Z15" s="70">
        <v>0</v>
      </c>
      <c r="AA15" s="70"/>
      <c r="AB15" s="70">
        <v>0</v>
      </c>
      <c r="AC15" s="82"/>
      <c r="AD15" s="70">
        <v>0</v>
      </c>
      <c r="AE15" s="70"/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82"/>
      <c r="AL15" s="70">
        <v>0</v>
      </c>
      <c r="AM15" s="70">
        <v>0</v>
      </c>
      <c r="AN15" s="70">
        <v>0</v>
      </c>
      <c r="AO15" s="70"/>
      <c r="AP15" s="70"/>
      <c r="AQ15" s="70"/>
    </row>
    <row r="16" spans="1:43" ht="16.5" customHeight="1" x14ac:dyDescent="0.3">
      <c r="A16" s="37"/>
      <c r="B16" s="69" t="s">
        <v>52</v>
      </c>
      <c r="C16" s="69"/>
      <c r="D16" s="67">
        <f t="shared" si="1"/>
        <v>0</v>
      </c>
      <c r="E16" s="82">
        <f t="shared" si="0"/>
        <v>0</v>
      </c>
      <c r="F16" s="55">
        <v>0</v>
      </c>
      <c r="G16" s="55">
        <v>0</v>
      </c>
      <c r="H16" s="55">
        <v>0</v>
      </c>
      <c r="I16" s="55">
        <v>0</v>
      </c>
      <c r="J16" s="70">
        <v>0</v>
      </c>
      <c r="K16" s="70">
        <v>0</v>
      </c>
      <c r="L16" s="70">
        <v>0</v>
      </c>
      <c r="M16" s="82"/>
      <c r="N16" s="55">
        <v>0</v>
      </c>
      <c r="O16" s="55">
        <v>0</v>
      </c>
      <c r="P16" s="55">
        <v>0</v>
      </c>
      <c r="Q16" s="55">
        <v>0</v>
      </c>
      <c r="R16" s="70">
        <v>0</v>
      </c>
      <c r="S16" s="70">
        <v>0</v>
      </c>
      <c r="T16" s="70">
        <v>0</v>
      </c>
      <c r="U16" s="82"/>
      <c r="V16" s="83">
        <v>0</v>
      </c>
      <c r="W16" s="83">
        <v>0</v>
      </c>
      <c r="X16" s="83">
        <v>0</v>
      </c>
      <c r="Y16" s="83">
        <v>0</v>
      </c>
      <c r="Z16" s="70">
        <v>0</v>
      </c>
      <c r="AA16" s="70"/>
      <c r="AB16" s="70">
        <v>0</v>
      </c>
      <c r="AC16" s="82"/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82"/>
      <c r="AL16" s="70">
        <v>0</v>
      </c>
      <c r="AM16" s="70">
        <v>0</v>
      </c>
      <c r="AN16" s="70">
        <v>0</v>
      </c>
      <c r="AO16" s="70"/>
      <c r="AP16" s="70"/>
      <c r="AQ16" s="70"/>
    </row>
    <row r="17" spans="1:43" ht="16.5" customHeight="1" x14ac:dyDescent="0.3">
      <c r="A17" s="37"/>
      <c r="B17" s="69" t="s">
        <v>17</v>
      </c>
      <c r="C17" s="69"/>
      <c r="D17" s="67">
        <f t="shared" si="1"/>
        <v>9050</v>
      </c>
      <c r="E17" s="82">
        <f t="shared" si="0"/>
        <v>0</v>
      </c>
      <c r="F17" s="55">
        <v>0</v>
      </c>
      <c r="G17" s="55">
        <v>0</v>
      </c>
      <c r="H17" s="55">
        <v>0</v>
      </c>
      <c r="I17" s="55">
        <v>0</v>
      </c>
      <c r="J17" s="70">
        <v>0</v>
      </c>
      <c r="K17" s="70">
        <v>0</v>
      </c>
      <c r="L17" s="70">
        <v>0</v>
      </c>
      <c r="M17" s="82"/>
      <c r="N17" s="55">
        <v>0</v>
      </c>
      <c r="O17" s="55">
        <v>0</v>
      </c>
      <c r="P17" s="55">
        <v>0</v>
      </c>
      <c r="Q17" s="55">
        <v>0</v>
      </c>
      <c r="R17" s="70">
        <v>0</v>
      </c>
      <c r="S17" s="70">
        <v>0</v>
      </c>
      <c r="T17" s="70">
        <v>0</v>
      </c>
      <c r="U17" s="82"/>
      <c r="V17" s="83">
        <v>0</v>
      </c>
      <c r="W17" s="83">
        <v>0</v>
      </c>
      <c r="X17" s="83">
        <v>0</v>
      </c>
      <c r="Y17" s="83">
        <v>0</v>
      </c>
      <c r="Z17" s="70">
        <v>3700</v>
      </c>
      <c r="AA17" s="70">
        <v>5350</v>
      </c>
      <c r="AB17" s="70">
        <v>0</v>
      </c>
      <c r="AC17" s="82"/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82"/>
      <c r="AL17" s="70">
        <v>0</v>
      </c>
      <c r="AM17" s="70">
        <v>0</v>
      </c>
      <c r="AN17" s="70">
        <v>0</v>
      </c>
      <c r="AO17" s="70"/>
      <c r="AP17" s="70"/>
      <c r="AQ17" s="70"/>
    </row>
    <row r="18" spans="1:43" ht="16.5" customHeight="1" x14ac:dyDescent="0.3">
      <c r="A18" s="37"/>
      <c r="B18" s="69" t="s">
        <v>43</v>
      </c>
      <c r="C18" s="69"/>
      <c r="D18" s="67">
        <f t="shared" si="1"/>
        <v>0</v>
      </c>
      <c r="E18" s="82">
        <f t="shared" si="0"/>
        <v>0</v>
      </c>
      <c r="F18" s="55">
        <v>0</v>
      </c>
      <c r="G18" s="55">
        <v>0</v>
      </c>
      <c r="H18" s="55">
        <v>0</v>
      </c>
      <c r="I18" s="55">
        <v>0</v>
      </c>
      <c r="J18" s="70">
        <v>0</v>
      </c>
      <c r="K18" s="70">
        <v>0</v>
      </c>
      <c r="L18" s="70">
        <v>0</v>
      </c>
      <c r="M18" s="82"/>
      <c r="N18" s="55">
        <v>0</v>
      </c>
      <c r="O18" s="55">
        <v>0</v>
      </c>
      <c r="P18" s="55">
        <v>0</v>
      </c>
      <c r="Q18" s="55">
        <v>0</v>
      </c>
      <c r="R18" s="70">
        <v>0</v>
      </c>
      <c r="S18" s="70">
        <v>0</v>
      </c>
      <c r="T18" s="70">
        <v>0</v>
      </c>
      <c r="U18" s="82"/>
      <c r="V18" s="83">
        <v>0</v>
      </c>
      <c r="W18" s="83">
        <v>0</v>
      </c>
      <c r="X18" s="83">
        <v>0</v>
      </c>
      <c r="Y18" s="83">
        <v>0</v>
      </c>
      <c r="Z18" s="70"/>
      <c r="AA18" s="70"/>
      <c r="AB18" s="70">
        <v>0</v>
      </c>
      <c r="AC18" s="82"/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82"/>
      <c r="AL18" s="70">
        <v>0</v>
      </c>
      <c r="AM18" s="70">
        <v>0</v>
      </c>
      <c r="AN18" s="70">
        <v>0</v>
      </c>
      <c r="AO18" s="70"/>
      <c r="AP18" s="70"/>
      <c r="AQ18" s="70"/>
    </row>
    <row r="19" spans="1:43" ht="16.5" customHeight="1" x14ac:dyDescent="0.3">
      <c r="A19" s="37"/>
      <c r="B19" s="69" t="s">
        <v>3</v>
      </c>
      <c r="C19" s="69"/>
      <c r="D19" s="67">
        <f t="shared" si="1"/>
        <v>90999</v>
      </c>
      <c r="E19" s="82">
        <f t="shared" si="0"/>
        <v>18820</v>
      </c>
      <c r="F19" s="55">
        <v>2950</v>
      </c>
      <c r="G19" s="55">
        <v>2290</v>
      </c>
      <c r="H19" s="55">
        <v>3070</v>
      </c>
      <c r="I19" s="55">
        <v>1940</v>
      </c>
      <c r="J19" s="70">
        <v>2910</v>
      </c>
      <c r="K19" s="70">
        <v>2440</v>
      </c>
      <c r="L19" s="70">
        <v>3220</v>
      </c>
      <c r="M19" s="82"/>
      <c r="N19" s="55">
        <v>3800</v>
      </c>
      <c r="O19" s="55">
        <v>2470</v>
      </c>
      <c r="P19" s="55">
        <v>1750</v>
      </c>
      <c r="Q19" s="55">
        <v>4580</v>
      </c>
      <c r="R19" s="70">
        <v>4300</v>
      </c>
      <c r="S19" s="70">
        <v>2700</v>
      </c>
      <c r="T19" s="70">
        <v>650</v>
      </c>
      <c r="U19" s="82"/>
      <c r="V19" s="83">
        <v>3640</v>
      </c>
      <c r="W19" s="83">
        <v>4430</v>
      </c>
      <c r="X19" s="83">
        <v>4060</v>
      </c>
      <c r="Y19" s="83">
        <v>2490</v>
      </c>
      <c r="Z19" s="70">
        <v>26</v>
      </c>
      <c r="AA19" s="70">
        <v>23</v>
      </c>
      <c r="AB19" s="70">
        <v>2540</v>
      </c>
      <c r="AC19" s="82"/>
      <c r="AD19" s="70">
        <v>2290</v>
      </c>
      <c r="AE19" s="70">
        <v>4010</v>
      </c>
      <c r="AF19" s="70">
        <v>5710</v>
      </c>
      <c r="AG19" s="70">
        <v>5560</v>
      </c>
      <c r="AH19" s="70">
        <v>2200</v>
      </c>
      <c r="AI19" s="70">
        <v>1800</v>
      </c>
      <c r="AJ19" s="70">
        <v>4600</v>
      </c>
      <c r="AK19" s="82"/>
      <c r="AL19" s="70">
        <v>3200</v>
      </c>
      <c r="AM19" s="70">
        <v>3500</v>
      </c>
      <c r="AN19" s="70">
        <v>1850</v>
      </c>
      <c r="AO19" s="70"/>
      <c r="AP19" s="70"/>
      <c r="AQ19" s="70"/>
    </row>
    <row r="20" spans="1:43" ht="16.5" customHeight="1" x14ac:dyDescent="0.3">
      <c r="A20" s="37"/>
      <c r="B20" s="69" t="s">
        <v>20</v>
      </c>
      <c r="C20" s="69"/>
      <c r="D20" s="67">
        <f t="shared" si="1"/>
        <v>150</v>
      </c>
      <c r="E20" s="82">
        <f t="shared" si="0"/>
        <v>60</v>
      </c>
      <c r="F20" s="55">
        <v>0</v>
      </c>
      <c r="G20" s="55">
        <v>10</v>
      </c>
      <c r="H20" s="55">
        <v>0</v>
      </c>
      <c r="I20" s="55">
        <v>0</v>
      </c>
      <c r="J20" s="70">
        <v>50</v>
      </c>
      <c r="K20" s="70">
        <v>0</v>
      </c>
      <c r="L20" s="70">
        <v>0</v>
      </c>
      <c r="M20" s="82"/>
      <c r="N20" s="55">
        <v>0</v>
      </c>
      <c r="O20" s="55">
        <v>50</v>
      </c>
      <c r="P20" s="55">
        <v>10</v>
      </c>
      <c r="Q20" s="55">
        <v>0</v>
      </c>
      <c r="R20" s="70">
        <v>0</v>
      </c>
      <c r="S20" s="70">
        <v>10</v>
      </c>
      <c r="T20" s="70">
        <v>0</v>
      </c>
      <c r="U20" s="82"/>
      <c r="V20" s="83">
        <v>0</v>
      </c>
      <c r="W20" s="83">
        <v>0</v>
      </c>
      <c r="X20" s="83">
        <v>0</v>
      </c>
      <c r="Y20" s="83">
        <v>10</v>
      </c>
      <c r="Z20" s="70"/>
      <c r="AA20" s="70"/>
      <c r="AB20" s="70"/>
      <c r="AC20" s="82"/>
      <c r="AD20" s="70">
        <v>10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82"/>
      <c r="AL20" s="70">
        <v>0</v>
      </c>
      <c r="AM20" s="70">
        <v>0</v>
      </c>
      <c r="AN20" s="70">
        <v>0</v>
      </c>
      <c r="AO20" s="70"/>
      <c r="AP20" s="70"/>
      <c r="AQ20" s="70"/>
    </row>
    <row r="21" spans="1:43" ht="16.5" customHeight="1" x14ac:dyDescent="0.3">
      <c r="A21" s="37"/>
      <c r="B21" s="49" t="s">
        <v>53</v>
      </c>
      <c r="C21" s="50"/>
      <c r="D21" s="67">
        <f t="shared" si="1"/>
        <v>836</v>
      </c>
      <c r="E21" s="82">
        <f t="shared" si="0"/>
        <v>203</v>
      </c>
      <c r="F21" s="55">
        <v>43</v>
      </c>
      <c r="G21" s="55">
        <v>10</v>
      </c>
      <c r="H21" s="55">
        <v>9</v>
      </c>
      <c r="I21" s="55">
        <v>18</v>
      </c>
      <c r="J21" s="70">
        <v>43</v>
      </c>
      <c r="K21" s="70">
        <v>64</v>
      </c>
      <c r="L21" s="70">
        <v>16</v>
      </c>
      <c r="M21" s="82"/>
      <c r="N21" s="55">
        <v>18</v>
      </c>
      <c r="O21" s="55">
        <v>43</v>
      </c>
      <c r="P21" s="55">
        <v>10</v>
      </c>
      <c r="Q21" s="55">
        <v>21</v>
      </c>
      <c r="R21" s="70">
        <v>21</v>
      </c>
      <c r="S21" s="70">
        <v>30</v>
      </c>
      <c r="T21" s="70">
        <v>4</v>
      </c>
      <c r="U21" s="82"/>
      <c r="V21" s="83">
        <v>12</v>
      </c>
      <c r="W21" s="83">
        <v>21</v>
      </c>
      <c r="X21" s="83">
        <v>60</v>
      </c>
      <c r="Y21" s="83">
        <v>20</v>
      </c>
      <c r="Z21" s="70"/>
      <c r="AA21" s="70">
        <v>29</v>
      </c>
      <c r="AB21" s="70">
        <v>43</v>
      </c>
      <c r="AC21" s="82"/>
      <c r="AD21" s="70">
        <v>20</v>
      </c>
      <c r="AE21" s="70">
        <v>45</v>
      </c>
      <c r="AF21" s="70">
        <v>36</v>
      </c>
      <c r="AG21" s="70">
        <v>15</v>
      </c>
      <c r="AH21" s="70">
        <v>35</v>
      </c>
      <c r="AI21" s="70">
        <v>32</v>
      </c>
      <c r="AJ21" s="70">
        <v>28</v>
      </c>
      <c r="AK21" s="82"/>
      <c r="AL21" s="70">
        <v>32</v>
      </c>
      <c r="AM21" s="70">
        <v>30</v>
      </c>
      <c r="AN21" s="70">
        <v>28</v>
      </c>
      <c r="AO21" s="70"/>
      <c r="AP21" s="70"/>
      <c r="AQ21" s="70"/>
    </row>
    <row r="22" spans="1:43" ht="16.5" customHeight="1" x14ac:dyDescent="0.3">
      <c r="A22" s="37"/>
      <c r="B22" s="37" t="s">
        <v>9</v>
      </c>
      <c r="C22" s="37"/>
      <c r="D22" s="67">
        <f t="shared" si="1"/>
        <v>43</v>
      </c>
      <c r="E22" s="82">
        <f t="shared" si="0"/>
        <v>43</v>
      </c>
      <c r="F22" s="55">
        <v>43</v>
      </c>
      <c r="G22" s="55">
        <v>0</v>
      </c>
      <c r="H22" s="55">
        <v>0</v>
      </c>
      <c r="I22" s="55">
        <v>0</v>
      </c>
      <c r="J22" s="68">
        <v>0</v>
      </c>
      <c r="K22" s="70">
        <v>0</v>
      </c>
      <c r="L22" s="68">
        <v>0</v>
      </c>
      <c r="M22" s="82"/>
      <c r="N22" s="55">
        <v>0</v>
      </c>
      <c r="O22" s="55">
        <v>0</v>
      </c>
      <c r="P22" s="55">
        <v>0</v>
      </c>
      <c r="Q22" s="55">
        <v>0</v>
      </c>
      <c r="R22" s="70">
        <v>0</v>
      </c>
      <c r="S22" s="70">
        <v>0</v>
      </c>
      <c r="T22" s="70">
        <v>0</v>
      </c>
      <c r="U22" s="82"/>
      <c r="V22" s="83">
        <v>0</v>
      </c>
      <c r="W22" s="83">
        <v>0</v>
      </c>
      <c r="X22" s="83">
        <v>0</v>
      </c>
      <c r="Y22" s="83">
        <v>0</v>
      </c>
      <c r="Z22" s="68"/>
      <c r="AA22" s="68">
        <v>0</v>
      </c>
      <c r="AB22" s="68">
        <v>0</v>
      </c>
      <c r="AC22" s="82"/>
      <c r="AD22" s="68">
        <v>0</v>
      </c>
      <c r="AE22" s="68">
        <v>0</v>
      </c>
      <c r="AF22" s="68">
        <v>0</v>
      </c>
      <c r="AG22" s="68">
        <v>0</v>
      </c>
      <c r="AH22" s="68">
        <v>0</v>
      </c>
      <c r="AI22" s="68">
        <v>0</v>
      </c>
      <c r="AJ22" s="68">
        <v>0</v>
      </c>
      <c r="AK22" s="82"/>
      <c r="AL22" s="68">
        <v>0</v>
      </c>
      <c r="AM22" s="68">
        <v>0</v>
      </c>
      <c r="AN22" s="68">
        <v>0</v>
      </c>
      <c r="AO22" s="70"/>
      <c r="AP22" s="70"/>
      <c r="AQ22" s="70"/>
    </row>
    <row r="23" spans="1:43" ht="16.5" customHeight="1" x14ac:dyDescent="0.3">
      <c r="A23" s="37"/>
      <c r="B23" s="37" t="s">
        <v>7</v>
      </c>
      <c r="C23" s="37"/>
      <c r="D23" s="67">
        <f t="shared" si="1"/>
        <v>241</v>
      </c>
      <c r="E23" s="82">
        <f t="shared" si="0"/>
        <v>58</v>
      </c>
      <c r="F23" s="55">
        <v>19</v>
      </c>
      <c r="G23" s="55">
        <v>0</v>
      </c>
      <c r="H23" s="55">
        <v>0</v>
      </c>
      <c r="I23" s="55">
        <v>30</v>
      </c>
      <c r="J23" s="68">
        <v>9</v>
      </c>
      <c r="K23" s="68">
        <v>0</v>
      </c>
      <c r="L23" s="68">
        <v>0</v>
      </c>
      <c r="M23" s="82"/>
      <c r="N23" s="55">
        <v>36</v>
      </c>
      <c r="O23" s="55">
        <v>0</v>
      </c>
      <c r="P23" s="55">
        <v>0</v>
      </c>
      <c r="Q23" s="55">
        <v>30</v>
      </c>
      <c r="R23" s="68">
        <v>30</v>
      </c>
      <c r="S23" s="68">
        <v>0</v>
      </c>
      <c r="T23" s="68">
        <v>0</v>
      </c>
      <c r="U23" s="82"/>
      <c r="V23" s="83">
        <v>0</v>
      </c>
      <c r="W23" s="83">
        <v>42</v>
      </c>
      <c r="X23" s="83">
        <v>0</v>
      </c>
      <c r="Y23" s="83">
        <v>0</v>
      </c>
      <c r="Z23" s="68"/>
      <c r="AA23" s="68"/>
      <c r="AB23" s="68">
        <v>0</v>
      </c>
      <c r="AC23" s="82"/>
      <c r="AD23" s="68">
        <v>0</v>
      </c>
      <c r="AE23" s="68">
        <v>0</v>
      </c>
      <c r="AF23" s="68">
        <v>26</v>
      </c>
      <c r="AG23" s="68">
        <v>0</v>
      </c>
      <c r="AH23" s="68">
        <v>5</v>
      </c>
      <c r="AI23" s="68">
        <v>0</v>
      </c>
      <c r="AJ23" s="68">
        <v>6</v>
      </c>
      <c r="AK23" s="82"/>
      <c r="AL23" s="68">
        <v>8</v>
      </c>
      <c r="AM23" s="68">
        <v>0</v>
      </c>
      <c r="AN23" s="68">
        <v>0</v>
      </c>
      <c r="AO23" s="68"/>
      <c r="AP23" s="68"/>
      <c r="AQ23" s="68"/>
    </row>
    <row r="24" spans="1:43" ht="16.5" customHeight="1" x14ac:dyDescent="0.3">
      <c r="A24" s="37"/>
      <c r="B24" s="37" t="s">
        <v>32</v>
      </c>
      <c r="C24" s="37"/>
      <c r="D24" s="67">
        <f t="shared" si="1"/>
        <v>0</v>
      </c>
      <c r="E24" s="82">
        <f t="shared" si="0"/>
        <v>0</v>
      </c>
      <c r="F24" s="55">
        <v>0</v>
      </c>
      <c r="G24" s="55">
        <v>0</v>
      </c>
      <c r="H24" s="55">
        <v>0</v>
      </c>
      <c r="I24" s="55">
        <v>0</v>
      </c>
      <c r="J24" s="68">
        <v>0</v>
      </c>
      <c r="K24" s="68">
        <v>0</v>
      </c>
      <c r="L24" s="68">
        <v>0</v>
      </c>
      <c r="M24" s="82"/>
      <c r="N24" s="55">
        <v>0</v>
      </c>
      <c r="O24" s="55">
        <v>0</v>
      </c>
      <c r="P24" s="55">
        <v>0</v>
      </c>
      <c r="Q24" s="55">
        <v>0</v>
      </c>
      <c r="R24" s="68">
        <v>0</v>
      </c>
      <c r="S24" s="68">
        <v>0</v>
      </c>
      <c r="T24" s="68">
        <v>0</v>
      </c>
      <c r="U24" s="82"/>
      <c r="V24" s="83">
        <v>0</v>
      </c>
      <c r="W24" s="83">
        <v>0</v>
      </c>
      <c r="X24" s="83">
        <v>0</v>
      </c>
      <c r="Y24" s="83">
        <v>0</v>
      </c>
      <c r="Z24" s="68"/>
      <c r="AA24" s="68"/>
      <c r="AB24" s="68">
        <v>0</v>
      </c>
      <c r="AC24" s="82"/>
      <c r="AD24" s="68">
        <v>0</v>
      </c>
      <c r="AE24" s="68">
        <v>0</v>
      </c>
      <c r="AF24" s="68">
        <v>0</v>
      </c>
      <c r="AG24" s="68">
        <v>0</v>
      </c>
      <c r="AH24" s="68">
        <v>0</v>
      </c>
      <c r="AI24" s="68">
        <v>0</v>
      </c>
      <c r="AJ24" s="68">
        <v>0</v>
      </c>
      <c r="AK24" s="82"/>
      <c r="AL24" s="68">
        <v>0</v>
      </c>
      <c r="AM24" s="68">
        <v>0</v>
      </c>
      <c r="AN24" s="68">
        <v>0</v>
      </c>
      <c r="AO24" s="68"/>
      <c r="AP24" s="68"/>
      <c r="AQ24" s="68"/>
    </row>
    <row r="25" spans="1:43" ht="16.5" customHeight="1" x14ac:dyDescent="0.3">
      <c r="A25" s="34" t="s">
        <v>12</v>
      </c>
      <c r="B25" s="34"/>
      <c r="C25" s="34"/>
      <c r="D25" s="71">
        <f>SUM(D6:D24)</f>
        <v>278634</v>
      </c>
      <c r="E25" s="71">
        <f>SUM(E6:E24)</f>
        <v>62174</v>
      </c>
      <c r="F25" s="71">
        <f t="shared" ref="F25:AQ25" si="2">SUM(F6:F24)</f>
        <v>9455</v>
      </c>
      <c r="G25" s="71">
        <f t="shared" si="2"/>
        <v>7560</v>
      </c>
      <c r="H25" s="71">
        <f t="shared" si="2"/>
        <v>9229</v>
      </c>
      <c r="I25" s="71">
        <f t="shared" si="2"/>
        <v>8053</v>
      </c>
      <c r="J25" s="71">
        <f t="shared" si="2"/>
        <v>10192</v>
      </c>
      <c r="K25" s="71">
        <f t="shared" si="2"/>
        <v>9139</v>
      </c>
      <c r="L25" s="71">
        <f t="shared" si="2"/>
        <v>8546</v>
      </c>
      <c r="M25" s="71">
        <f t="shared" si="2"/>
        <v>0</v>
      </c>
      <c r="N25" s="71">
        <f t="shared" si="2"/>
        <v>11984</v>
      </c>
      <c r="O25" s="71">
        <f t="shared" si="2"/>
        <v>9613</v>
      </c>
      <c r="P25" s="71">
        <f t="shared" si="2"/>
        <v>5670</v>
      </c>
      <c r="Q25" s="71">
        <f t="shared" si="2"/>
        <v>10971</v>
      </c>
      <c r="R25" s="71">
        <f t="shared" si="2"/>
        <v>11761</v>
      </c>
      <c r="S25" s="71">
        <f t="shared" si="2"/>
        <v>8720</v>
      </c>
      <c r="T25" s="71">
        <f t="shared" si="2"/>
        <v>2034</v>
      </c>
      <c r="U25" s="71">
        <f t="shared" si="2"/>
        <v>0</v>
      </c>
      <c r="V25" s="71">
        <f t="shared" si="2"/>
        <v>8482</v>
      </c>
      <c r="W25" s="71">
        <f t="shared" si="2"/>
        <v>11173</v>
      </c>
      <c r="X25" s="71">
        <f t="shared" si="2"/>
        <v>11560</v>
      </c>
      <c r="Y25" s="71">
        <f t="shared" si="2"/>
        <v>5700</v>
      </c>
      <c r="Z25" s="71">
        <f t="shared" si="2"/>
        <v>8276</v>
      </c>
      <c r="AA25" s="71">
        <f t="shared" si="2"/>
        <v>12662</v>
      </c>
      <c r="AB25" s="71">
        <f t="shared" si="2"/>
        <v>7273</v>
      </c>
      <c r="AC25" s="71">
        <f t="shared" si="2"/>
        <v>0</v>
      </c>
      <c r="AD25" s="71">
        <f t="shared" si="2"/>
        <v>6030</v>
      </c>
      <c r="AE25" s="71">
        <f t="shared" si="2"/>
        <v>8635</v>
      </c>
      <c r="AF25" s="71">
        <f t="shared" si="2"/>
        <v>14617</v>
      </c>
      <c r="AG25" s="71">
        <f t="shared" si="2"/>
        <v>12735</v>
      </c>
      <c r="AH25" s="71">
        <f t="shared" si="2"/>
        <v>7020</v>
      </c>
      <c r="AI25" s="71">
        <f t="shared" si="2"/>
        <v>6682</v>
      </c>
      <c r="AJ25" s="71">
        <f t="shared" si="2"/>
        <v>10724</v>
      </c>
      <c r="AK25" s="71">
        <f t="shared" si="2"/>
        <v>0</v>
      </c>
      <c r="AL25" s="71">
        <f t="shared" si="2"/>
        <v>8380</v>
      </c>
      <c r="AM25" s="71">
        <f t="shared" si="2"/>
        <v>9470</v>
      </c>
      <c r="AN25" s="71">
        <f t="shared" si="2"/>
        <v>6288</v>
      </c>
      <c r="AO25" s="71">
        <f t="shared" si="2"/>
        <v>0</v>
      </c>
      <c r="AP25" s="71">
        <f t="shared" si="2"/>
        <v>0</v>
      </c>
      <c r="AQ25" s="71">
        <f t="shared" si="2"/>
        <v>0</v>
      </c>
    </row>
    <row r="26" spans="1:43" x14ac:dyDescent="0.3">
      <c r="A26" s="37" t="s">
        <v>54</v>
      </c>
      <c r="B26" s="37" t="s">
        <v>55</v>
      </c>
      <c r="C26" s="36" t="s">
        <v>56</v>
      </c>
      <c r="D26" s="67">
        <f t="shared" ref="D26:D50" si="3">SUM(F26:AJ26)</f>
        <v>0</v>
      </c>
      <c r="E26" s="82">
        <f t="shared" ref="E26:E49" si="4">SUM(F26:L26)</f>
        <v>0</v>
      </c>
      <c r="F26" s="72"/>
      <c r="G26" s="72"/>
      <c r="H26" s="72"/>
      <c r="I26" s="72"/>
      <c r="J26" s="72"/>
      <c r="K26" s="72"/>
      <c r="L26" s="72"/>
      <c r="M26" s="82">
        <f t="shared" ref="M26:M49" si="5">SUM(N26:T26)</f>
        <v>0</v>
      </c>
      <c r="N26" s="72"/>
      <c r="O26" s="72"/>
      <c r="P26" s="72"/>
      <c r="Q26" s="72"/>
      <c r="R26" s="72"/>
      <c r="S26" s="72"/>
      <c r="T26" s="72"/>
      <c r="U26" s="82">
        <f t="shared" ref="U26:U49" si="6">SUM(V26:AB26)</f>
        <v>0</v>
      </c>
      <c r="V26" s="72"/>
      <c r="W26" s="73"/>
      <c r="X26" s="73"/>
      <c r="Y26" s="73"/>
      <c r="Z26" s="73"/>
      <c r="AA26" s="73"/>
      <c r="AB26" s="73"/>
      <c r="AC26" s="82">
        <f t="shared" ref="AC26:AC49" si="7">SUM(AD26:AJ26)</f>
        <v>0</v>
      </c>
      <c r="AD26" s="73"/>
      <c r="AE26" s="73"/>
      <c r="AF26" s="73"/>
      <c r="AG26" s="73"/>
      <c r="AH26" s="73"/>
      <c r="AI26" s="73"/>
      <c r="AJ26" s="73"/>
      <c r="AK26" s="82">
        <f t="shared" ref="AK26:AK49" si="8">SUM(AL26:AR26)</f>
        <v>0</v>
      </c>
      <c r="AL26" s="73"/>
      <c r="AM26" s="73"/>
      <c r="AN26" s="73"/>
      <c r="AO26" s="73"/>
      <c r="AP26" s="73"/>
      <c r="AQ26" s="73"/>
    </row>
    <row r="27" spans="1:43" x14ac:dyDescent="0.3">
      <c r="A27" s="37"/>
      <c r="B27" s="37"/>
      <c r="C27" s="36" t="s">
        <v>57</v>
      </c>
      <c r="D27" s="67">
        <f t="shared" si="3"/>
        <v>0</v>
      </c>
      <c r="E27" s="82">
        <f t="shared" si="4"/>
        <v>0</v>
      </c>
      <c r="F27" s="72"/>
      <c r="G27" s="72"/>
      <c r="H27" s="72"/>
      <c r="I27" s="72"/>
      <c r="J27" s="72"/>
      <c r="K27" s="72"/>
      <c r="L27" s="72"/>
      <c r="M27" s="82">
        <f t="shared" si="5"/>
        <v>0</v>
      </c>
      <c r="N27" s="72"/>
      <c r="O27" s="72"/>
      <c r="P27" s="72"/>
      <c r="Q27" s="72"/>
      <c r="R27" s="72"/>
      <c r="S27" s="72"/>
      <c r="T27" s="72"/>
      <c r="U27" s="82">
        <f t="shared" si="6"/>
        <v>0</v>
      </c>
      <c r="V27" s="72"/>
      <c r="W27" s="73"/>
      <c r="X27" s="73"/>
      <c r="Y27" s="73"/>
      <c r="Z27" s="73"/>
      <c r="AA27" s="73"/>
      <c r="AB27" s="73"/>
      <c r="AC27" s="82">
        <f t="shared" si="7"/>
        <v>0</v>
      </c>
      <c r="AD27" s="73"/>
      <c r="AE27" s="73"/>
      <c r="AF27" s="73"/>
      <c r="AG27" s="73"/>
      <c r="AH27" s="73"/>
      <c r="AI27" s="73"/>
      <c r="AJ27" s="73"/>
      <c r="AK27" s="82">
        <f t="shared" si="8"/>
        <v>0</v>
      </c>
      <c r="AL27" s="73"/>
      <c r="AM27" s="73"/>
      <c r="AN27" s="73"/>
      <c r="AO27" s="73"/>
      <c r="AP27" s="73"/>
      <c r="AQ27" s="73"/>
    </row>
    <row r="28" spans="1:43" x14ac:dyDescent="0.3">
      <c r="A28" s="37"/>
      <c r="B28" s="37"/>
      <c r="C28" s="36" t="s">
        <v>58</v>
      </c>
      <c r="D28" s="67">
        <f t="shared" si="3"/>
        <v>0</v>
      </c>
      <c r="E28" s="82">
        <f t="shared" si="4"/>
        <v>0</v>
      </c>
      <c r="F28" s="72"/>
      <c r="G28" s="72"/>
      <c r="H28" s="72"/>
      <c r="I28" s="72"/>
      <c r="J28" s="72"/>
      <c r="K28" s="72"/>
      <c r="L28" s="72"/>
      <c r="M28" s="82">
        <f t="shared" si="5"/>
        <v>0</v>
      </c>
      <c r="N28" s="72"/>
      <c r="O28" s="72"/>
      <c r="P28" s="72"/>
      <c r="Q28" s="72"/>
      <c r="R28" s="72"/>
      <c r="S28" s="72"/>
      <c r="T28" s="72"/>
      <c r="U28" s="82">
        <f t="shared" si="6"/>
        <v>0</v>
      </c>
      <c r="V28" s="72"/>
      <c r="W28" s="73"/>
      <c r="X28" s="73"/>
      <c r="Y28" s="73"/>
      <c r="Z28" s="73"/>
      <c r="AA28" s="73"/>
      <c r="AB28" s="73"/>
      <c r="AC28" s="82">
        <f t="shared" si="7"/>
        <v>0</v>
      </c>
      <c r="AD28" s="73"/>
      <c r="AE28" s="73"/>
      <c r="AF28" s="73"/>
      <c r="AG28" s="73"/>
      <c r="AH28" s="73"/>
      <c r="AI28" s="73"/>
      <c r="AJ28" s="73"/>
      <c r="AK28" s="82">
        <f t="shared" si="8"/>
        <v>0</v>
      </c>
      <c r="AL28" s="73"/>
      <c r="AM28" s="73"/>
      <c r="AN28" s="73"/>
      <c r="AO28" s="73"/>
      <c r="AP28" s="73"/>
      <c r="AQ28" s="73"/>
    </row>
    <row r="29" spans="1:43" x14ac:dyDescent="0.3">
      <c r="A29" s="37"/>
      <c r="B29" s="37"/>
      <c r="C29" s="36" t="s">
        <v>59</v>
      </c>
      <c r="D29" s="67">
        <f t="shared" si="3"/>
        <v>0</v>
      </c>
      <c r="E29" s="82">
        <f t="shared" si="4"/>
        <v>0</v>
      </c>
      <c r="F29" s="72"/>
      <c r="G29" s="72"/>
      <c r="H29" s="72"/>
      <c r="I29" s="72"/>
      <c r="J29" s="72"/>
      <c r="K29" s="72"/>
      <c r="L29" s="72"/>
      <c r="M29" s="82">
        <f t="shared" si="5"/>
        <v>0</v>
      </c>
      <c r="N29" s="72"/>
      <c r="O29" s="72"/>
      <c r="P29" s="72"/>
      <c r="Q29" s="72"/>
      <c r="R29" s="72"/>
      <c r="S29" s="72"/>
      <c r="T29" s="72"/>
      <c r="U29" s="82">
        <f t="shared" si="6"/>
        <v>0</v>
      </c>
      <c r="V29" s="72"/>
      <c r="W29" s="73"/>
      <c r="X29" s="73"/>
      <c r="Y29" s="73"/>
      <c r="Z29" s="73"/>
      <c r="AA29" s="73"/>
      <c r="AB29" s="73"/>
      <c r="AC29" s="82">
        <f t="shared" si="7"/>
        <v>0</v>
      </c>
      <c r="AD29" s="73"/>
      <c r="AE29" s="73"/>
      <c r="AF29" s="73"/>
      <c r="AG29" s="73"/>
      <c r="AH29" s="73"/>
      <c r="AI29" s="73"/>
      <c r="AJ29" s="73"/>
      <c r="AK29" s="82">
        <f t="shared" si="8"/>
        <v>0</v>
      </c>
      <c r="AL29" s="73"/>
      <c r="AM29" s="73"/>
      <c r="AN29" s="73"/>
      <c r="AO29" s="73"/>
      <c r="AP29" s="73"/>
      <c r="AQ29" s="73"/>
    </row>
    <row r="30" spans="1:43" x14ac:dyDescent="0.3">
      <c r="A30" s="37"/>
      <c r="B30" s="37"/>
      <c r="C30" s="36" t="s">
        <v>60</v>
      </c>
      <c r="D30" s="67">
        <f t="shared" si="3"/>
        <v>0</v>
      </c>
      <c r="E30" s="82">
        <f t="shared" si="4"/>
        <v>0</v>
      </c>
      <c r="F30" s="72"/>
      <c r="G30" s="72"/>
      <c r="H30" s="72"/>
      <c r="I30" s="72"/>
      <c r="J30" s="72"/>
      <c r="K30" s="72"/>
      <c r="L30" s="72"/>
      <c r="M30" s="82">
        <f t="shared" si="5"/>
        <v>0</v>
      </c>
      <c r="N30" s="72"/>
      <c r="O30" s="72"/>
      <c r="P30" s="72"/>
      <c r="Q30" s="72"/>
      <c r="R30" s="72"/>
      <c r="S30" s="72"/>
      <c r="T30" s="72"/>
      <c r="U30" s="82">
        <f t="shared" si="6"/>
        <v>0</v>
      </c>
      <c r="V30" s="72"/>
      <c r="W30" s="73"/>
      <c r="X30" s="73"/>
      <c r="Y30" s="73"/>
      <c r="Z30" s="73"/>
      <c r="AA30" s="73"/>
      <c r="AB30" s="73"/>
      <c r="AC30" s="82">
        <f t="shared" si="7"/>
        <v>0</v>
      </c>
      <c r="AD30" s="73"/>
      <c r="AE30" s="73"/>
      <c r="AF30" s="73"/>
      <c r="AG30" s="73"/>
      <c r="AH30" s="73"/>
      <c r="AI30" s="73"/>
      <c r="AJ30" s="73"/>
      <c r="AK30" s="82">
        <f t="shared" si="8"/>
        <v>0</v>
      </c>
      <c r="AL30" s="73"/>
      <c r="AM30" s="73"/>
      <c r="AN30" s="73"/>
      <c r="AO30" s="73"/>
      <c r="AP30" s="73"/>
      <c r="AQ30" s="73"/>
    </row>
    <row r="31" spans="1:43" x14ac:dyDescent="0.3">
      <c r="A31" s="37"/>
      <c r="B31" s="37"/>
      <c r="C31" s="36" t="s">
        <v>61</v>
      </c>
      <c r="D31" s="67">
        <f t="shared" si="3"/>
        <v>0</v>
      </c>
      <c r="E31" s="82">
        <f t="shared" si="4"/>
        <v>0</v>
      </c>
      <c r="F31" s="72"/>
      <c r="G31" s="72"/>
      <c r="H31" s="72"/>
      <c r="I31" s="72"/>
      <c r="J31" s="72"/>
      <c r="K31" s="72"/>
      <c r="L31" s="72"/>
      <c r="M31" s="82">
        <f t="shared" si="5"/>
        <v>0</v>
      </c>
      <c r="N31" s="72"/>
      <c r="O31" s="72"/>
      <c r="P31" s="72"/>
      <c r="Q31" s="72"/>
      <c r="R31" s="72"/>
      <c r="S31" s="72"/>
      <c r="T31" s="72"/>
      <c r="U31" s="82">
        <f t="shared" si="6"/>
        <v>0</v>
      </c>
      <c r="V31" s="72"/>
      <c r="W31" s="73"/>
      <c r="X31" s="73"/>
      <c r="Y31" s="73"/>
      <c r="Z31" s="73"/>
      <c r="AA31" s="73"/>
      <c r="AB31" s="73"/>
      <c r="AC31" s="82">
        <f t="shared" si="7"/>
        <v>0</v>
      </c>
      <c r="AD31" s="73"/>
      <c r="AE31" s="73"/>
      <c r="AF31" s="73"/>
      <c r="AG31" s="73"/>
      <c r="AH31" s="73"/>
      <c r="AI31" s="73"/>
      <c r="AJ31" s="73"/>
      <c r="AK31" s="82">
        <f t="shared" si="8"/>
        <v>0</v>
      </c>
      <c r="AL31" s="73"/>
      <c r="AM31" s="73"/>
      <c r="AN31" s="73"/>
      <c r="AO31" s="73"/>
      <c r="AP31" s="73"/>
      <c r="AQ31" s="73"/>
    </row>
    <row r="32" spans="1:43" x14ac:dyDescent="0.3">
      <c r="A32" s="37"/>
      <c r="B32" s="37"/>
      <c r="C32" s="36" t="s">
        <v>62</v>
      </c>
      <c r="D32" s="67">
        <f t="shared" si="3"/>
        <v>0</v>
      </c>
      <c r="E32" s="82">
        <f t="shared" si="4"/>
        <v>0</v>
      </c>
      <c r="F32" s="72"/>
      <c r="G32" s="72"/>
      <c r="H32" s="72"/>
      <c r="I32" s="72"/>
      <c r="J32" s="72"/>
      <c r="K32" s="72"/>
      <c r="L32" s="72"/>
      <c r="M32" s="82">
        <f t="shared" si="5"/>
        <v>0</v>
      </c>
      <c r="N32" s="72"/>
      <c r="O32" s="72"/>
      <c r="P32" s="72"/>
      <c r="Q32" s="72"/>
      <c r="R32" s="72"/>
      <c r="S32" s="72"/>
      <c r="T32" s="72"/>
      <c r="U32" s="82">
        <f t="shared" si="6"/>
        <v>0</v>
      </c>
      <c r="V32" s="72"/>
      <c r="W32" s="73"/>
      <c r="X32" s="73"/>
      <c r="Y32" s="73"/>
      <c r="Z32" s="73"/>
      <c r="AA32" s="73"/>
      <c r="AB32" s="73"/>
      <c r="AC32" s="82">
        <f t="shared" si="7"/>
        <v>0</v>
      </c>
      <c r="AD32" s="73"/>
      <c r="AE32" s="73"/>
      <c r="AF32" s="73"/>
      <c r="AG32" s="73"/>
      <c r="AH32" s="73"/>
      <c r="AI32" s="73"/>
      <c r="AJ32" s="73"/>
      <c r="AK32" s="82">
        <f t="shared" si="8"/>
        <v>0</v>
      </c>
      <c r="AL32" s="73"/>
      <c r="AM32" s="73"/>
      <c r="AN32" s="73"/>
      <c r="AO32" s="73"/>
      <c r="AP32" s="73"/>
      <c r="AQ32" s="73"/>
    </row>
    <row r="33" spans="1:43" x14ac:dyDescent="0.3">
      <c r="A33" s="37"/>
      <c r="B33" s="37"/>
      <c r="C33" s="36" t="s">
        <v>63</v>
      </c>
      <c r="D33" s="67">
        <f t="shared" si="3"/>
        <v>0</v>
      </c>
      <c r="E33" s="82">
        <f t="shared" si="4"/>
        <v>0</v>
      </c>
      <c r="F33" s="72"/>
      <c r="G33" s="72"/>
      <c r="H33" s="72"/>
      <c r="I33" s="72"/>
      <c r="J33" s="72"/>
      <c r="K33" s="72"/>
      <c r="L33" s="72"/>
      <c r="M33" s="82">
        <f t="shared" si="5"/>
        <v>0</v>
      </c>
      <c r="N33" s="72"/>
      <c r="O33" s="72"/>
      <c r="P33" s="72"/>
      <c r="Q33" s="72"/>
      <c r="R33" s="72"/>
      <c r="S33" s="72"/>
      <c r="T33" s="72"/>
      <c r="U33" s="82">
        <f t="shared" si="6"/>
        <v>0</v>
      </c>
      <c r="V33" s="72"/>
      <c r="W33" s="73"/>
      <c r="X33" s="73"/>
      <c r="Y33" s="73"/>
      <c r="Z33" s="73"/>
      <c r="AA33" s="73"/>
      <c r="AB33" s="73"/>
      <c r="AC33" s="82">
        <f t="shared" si="7"/>
        <v>0</v>
      </c>
      <c r="AD33" s="73"/>
      <c r="AE33" s="73"/>
      <c r="AF33" s="73"/>
      <c r="AG33" s="73"/>
      <c r="AH33" s="73"/>
      <c r="AI33" s="73"/>
      <c r="AJ33" s="73"/>
      <c r="AK33" s="82">
        <f t="shared" si="8"/>
        <v>0</v>
      </c>
      <c r="AL33" s="73"/>
      <c r="AM33" s="73"/>
      <c r="AN33" s="73"/>
      <c r="AO33" s="73"/>
      <c r="AP33" s="73"/>
      <c r="AQ33" s="73"/>
    </row>
    <row r="34" spans="1:43" x14ac:dyDescent="0.3">
      <c r="A34" s="37"/>
      <c r="B34" s="37"/>
      <c r="C34" s="36" t="s">
        <v>64</v>
      </c>
      <c r="D34" s="67">
        <f t="shared" si="3"/>
        <v>0</v>
      </c>
      <c r="E34" s="82">
        <f t="shared" si="4"/>
        <v>0</v>
      </c>
      <c r="F34" s="72"/>
      <c r="G34" s="72"/>
      <c r="H34" s="72"/>
      <c r="I34" s="72"/>
      <c r="J34" s="72"/>
      <c r="K34" s="72"/>
      <c r="L34" s="72"/>
      <c r="M34" s="82">
        <f t="shared" si="5"/>
        <v>0</v>
      </c>
      <c r="N34" s="72"/>
      <c r="O34" s="72"/>
      <c r="P34" s="72"/>
      <c r="Q34" s="72"/>
      <c r="R34" s="72"/>
      <c r="S34" s="72"/>
      <c r="T34" s="72"/>
      <c r="U34" s="82">
        <f t="shared" si="6"/>
        <v>0</v>
      </c>
      <c r="V34" s="72"/>
      <c r="W34" s="73"/>
      <c r="X34" s="73"/>
      <c r="Y34" s="73"/>
      <c r="Z34" s="73"/>
      <c r="AA34" s="73"/>
      <c r="AB34" s="73"/>
      <c r="AC34" s="82">
        <f t="shared" si="7"/>
        <v>0</v>
      </c>
      <c r="AD34" s="73"/>
      <c r="AE34" s="73"/>
      <c r="AF34" s="73"/>
      <c r="AG34" s="73"/>
      <c r="AH34" s="73"/>
      <c r="AI34" s="73"/>
      <c r="AJ34" s="73"/>
      <c r="AK34" s="82">
        <f t="shared" si="8"/>
        <v>0</v>
      </c>
      <c r="AL34" s="73"/>
      <c r="AM34" s="73"/>
      <c r="AN34" s="73"/>
      <c r="AO34" s="73"/>
      <c r="AP34" s="73"/>
      <c r="AQ34" s="73"/>
    </row>
    <row r="35" spans="1:43" x14ac:dyDescent="0.3">
      <c r="A35" s="37"/>
      <c r="B35" s="37"/>
      <c r="C35" s="36" t="s">
        <v>65</v>
      </c>
      <c r="D35" s="67">
        <f t="shared" si="3"/>
        <v>0</v>
      </c>
      <c r="E35" s="82">
        <f t="shared" si="4"/>
        <v>0</v>
      </c>
      <c r="F35" s="72"/>
      <c r="G35" s="72"/>
      <c r="H35" s="72"/>
      <c r="I35" s="72"/>
      <c r="J35" s="72"/>
      <c r="K35" s="72"/>
      <c r="L35" s="72"/>
      <c r="M35" s="82">
        <f t="shared" si="5"/>
        <v>0</v>
      </c>
      <c r="N35" s="72"/>
      <c r="O35" s="72"/>
      <c r="P35" s="72"/>
      <c r="Q35" s="72"/>
      <c r="R35" s="72"/>
      <c r="S35" s="72"/>
      <c r="T35" s="72"/>
      <c r="U35" s="82">
        <f t="shared" si="6"/>
        <v>0</v>
      </c>
      <c r="V35" s="72"/>
      <c r="W35" s="73"/>
      <c r="X35" s="73"/>
      <c r="Y35" s="73"/>
      <c r="Z35" s="73"/>
      <c r="AA35" s="73"/>
      <c r="AB35" s="73"/>
      <c r="AC35" s="82">
        <f t="shared" si="7"/>
        <v>0</v>
      </c>
      <c r="AD35" s="73"/>
      <c r="AE35" s="73"/>
      <c r="AF35" s="73"/>
      <c r="AG35" s="73"/>
      <c r="AH35" s="73"/>
      <c r="AI35" s="73"/>
      <c r="AJ35" s="73"/>
      <c r="AK35" s="82">
        <f t="shared" si="8"/>
        <v>0</v>
      </c>
      <c r="AL35" s="73"/>
      <c r="AM35" s="73"/>
      <c r="AN35" s="73"/>
      <c r="AO35" s="73"/>
      <c r="AP35" s="73"/>
      <c r="AQ35" s="73"/>
    </row>
    <row r="36" spans="1:43" x14ac:dyDescent="0.3">
      <c r="A36" s="37"/>
      <c r="B36" s="37"/>
      <c r="C36" s="36" t="s">
        <v>66</v>
      </c>
      <c r="D36" s="67">
        <f t="shared" si="3"/>
        <v>0</v>
      </c>
      <c r="E36" s="82">
        <f t="shared" si="4"/>
        <v>0</v>
      </c>
      <c r="F36" s="72"/>
      <c r="G36" s="72"/>
      <c r="H36" s="72"/>
      <c r="I36" s="72"/>
      <c r="J36" s="72"/>
      <c r="K36" s="72"/>
      <c r="L36" s="72"/>
      <c r="M36" s="82">
        <f t="shared" si="5"/>
        <v>0</v>
      </c>
      <c r="N36" s="72"/>
      <c r="O36" s="72"/>
      <c r="P36" s="72"/>
      <c r="Q36" s="72"/>
      <c r="R36" s="72"/>
      <c r="S36" s="72"/>
      <c r="T36" s="72"/>
      <c r="U36" s="82">
        <f t="shared" si="6"/>
        <v>0</v>
      </c>
      <c r="V36" s="72"/>
      <c r="W36" s="73"/>
      <c r="X36" s="73"/>
      <c r="Y36" s="73"/>
      <c r="Z36" s="73"/>
      <c r="AA36" s="73"/>
      <c r="AB36" s="73"/>
      <c r="AC36" s="82">
        <f t="shared" si="7"/>
        <v>0</v>
      </c>
      <c r="AD36" s="73"/>
      <c r="AE36" s="73"/>
      <c r="AF36" s="73"/>
      <c r="AG36" s="73"/>
      <c r="AH36" s="73"/>
      <c r="AI36" s="73"/>
      <c r="AJ36" s="73"/>
      <c r="AK36" s="82">
        <f t="shared" si="8"/>
        <v>0</v>
      </c>
      <c r="AL36" s="73"/>
      <c r="AM36" s="73"/>
      <c r="AN36" s="73"/>
      <c r="AO36" s="73"/>
      <c r="AP36" s="73"/>
      <c r="AQ36" s="73"/>
    </row>
    <row r="37" spans="1:43" x14ac:dyDescent="0.3">
      <c r="A37" s="37"/>
      <c r="B37" s="37" t="s">
        <v>67</v>
      </c>
      <c r="C37" s="36" t="s">
        <v>68</v>
      </c>
      <c r="D37" s="67">
        <f t="shared" si="3"/>
        <v>0</v>
      </c>
      <c r="E37" s="82">
        <f t="shared" si="4"/>
        <v>0</v>
      </c>
      <c r="F37" s="72"/>
      <c r="G37" s="72"/>
      <c r="H37" s="72"/>
      <c r="I37" s="72"/>
      <c r="J37" s="72"/>
      <c r="K37" s="72"/>
      <c r="L37" s="72"/>
      <c r="M37" s="82">
        <f t="shared" si="5"/>
        <v>0</v>
      </c>
      <c r="N37" s="72"/>
      <c r="O37" s="72"/>
      <c r="P37" s="72"/>
      <c r="Q37" s="72"/>
      <c r="R37" s="72"/>
      <c r="S37" s="72"/>
      <c r="T37" s="72"/>
      <c r="U37" s="82">
        <f t="shared" si="6"/>
        <v>0</v>
      </c>
      <c r="V37" s="72"/>
      <c r="W37" s="73"/>
      <c r="X37" s="73"/>
      <c r="Y37" s="73"/>
      <c r="Z37" s="73"/>
      <c r="AA37" s="73"/>
      <c r="AB37" s="73"/>
      <c r="AC37" s="82">
        <f t="shared" si="7"/>
        <v>0</v>
      </c>
      <c r="AD37" s="73"/>
      <c r="AE37" s="73"/>
      <c r="AF37" s="73"/>
      <c r="AG37" s="73"/>
      <c r="AH37" s="73"/>
      <c r="AI37" s="73"/>
      <c r="AJ37" s="73"/>
      <c r="AK37" s="82">
        <f t="shared" si="8"/>
        <v>0</v>
      </c>
      <c r="AL37" s="73"/>
      <c r="AM37" s="73"/>
      <c r="AN37" s="73"/>
      <c r="AO37" s="73"/>
      <c r="AP37" s="73"/>
      <c r="AQ37" s="73"/>
    </row>
    <row r="38" spans="1:43" x14ac:dyDescent="0.3">
      <c r="A38" s="37"/>
      <c r="B38" s="37"/>
      <c r="C38" s="36" t="s">
        <v>69</v>
      </c>
      <c r="D38" s="67">
        <f t="shared" si="3"/>
        <v>0</v>
      </c>
      <c r="E38" s="82">
        <f t="shared" si="4"/>
        <v>0</v>
      </c>
      <c r="F38" s="72"/>
      <c r="G38" s="72"/>
      <c r="H38" s="72"/>
      <c r="I38" s="72"/>
      <c r="J38" s="72"/>
      <c r="K38" s="72"/>
      <c r="L38" s="72"/>
      <c r="M38" s="82">
        <f t="shared" si="5"/>
        <v>0</v>
      </c>
      <c r="N38" s="72"/>
      <c r="O38" s="72"/>
      <c r="P38" s="72"/>
      <c r="Q38" s="72"/>
      <c r="R38" s="72"/>
      <c r="S38" s="72"/>
      <c r="T38" s="72"/>
      <c r="U38" s="82">
        <f t="shared" si="6"/>
        <v>0</v>
      </c>
      <c r="V38" s="72"/>
      <c r="W38" s="73"/>
      <c r="X38" s="73"/>
      <c r="Y38" s="73"/>
      <c r="Z38" s="73"/>
      <c r="AA38" s="73"/>
      <c r="AB38" s="73"/>
      <c r="AC38" s="82">
        <f t="shared" si="7"/>
        <v>0</v>
      </c>
      <c r="AD38" s="73"/>
      <c r="AE38" s="73"/>
      <c r="AF38" s="73"/>
      <c r="AG38" s="73"/>
      <c r="AH38" s="73"/>
      <c r="AI38" s="73"/>
      <c r="AJ38" s="73"/>
      <c r="AK38" s="82">
        <f t="shared" si="8"/>
        <v>0</v>
      </c>
      <c r="AL38" s="73"/>
      <c r="AM38" s="73"/>
      <c r="AN38" s="73"/>
      <c r="AO38" s="73"/>
      <c r="AP38" s="73"/>
      <c r="AQ38" s="73"/>
    </row>
    <row r="39" spans="1:43" x14ac:dyDescent="0.3">
      <c r="A39" s="37"/>
      <c r="B39" s="37"/>
      <c r="C39" s="36" t="s">
        <v>70</v>
      </c>
      <c r="D39" s="67">
        <f t="shared" si="3"/>
        <v>0</v>
      </c>
      <c r="E39" s="82">
        <f t="shared" si="4"/>
        <v>0</v>
      </c>
      <c r="F39" s="72"/>
      <c r="G39" s="72"/>
      <c r="H39" s="72"/>
      <c r="I39" s="72"/>
      <c r="J39" s="72"/>
      <c r="K39" s="72"/>
      <c r="L39" s="72"/>
      <c r="M39" s="82">
        <f t="shared" si="5"/>
        <v>0</v>
      </c>
      <c r="N39" s="72"/>
      <c r="O39" s="72"/>
      <c r="P39" s="72"/>
      <c r="Q39" s="72"/>
      <c r="R39" s="72"/>
      <c r="S39" s="72"/>
      <c r="T39" s="72"/>
      <c r="U39" s="82">
        <f t="shared" si="6"/>
        <v>0</v>
      </c>
      <c r="V39" s="72"/>
      <c r="W39" s="73"/>
      <c r="X39" s="73"/>
      <c r="Y39" s="73"/>
      <c r="Z39" s="73"/>
      <c r="AA39" s="73"/>
      <c r="AB39" s="73"/>
      <c r="AC39" s="82">
        <f t="shared" si="7"/>
        <v>0</v>
      </c>
      <c r="AD39" s="73"/>
      <c r="AE39" s="73"/>
      <c r="AF39" s="73"/>
      <c r="AG39" s="73"/>
      <c r="AH39" s="73"/>
      <c r="AI39" s="73"/>
      <c r="AJ39" s="73"/>
      <c r="AK39" s="82">
        <f t="shared" si="8"/>
        <v>0</v>
      </c>
      <c r="AL39" s="73"/>
      <c r="AM39" s="73"/>
      <c r="AN39" s="73"/>
      <c r="AO39" s="73"/>
      <c r="AP39" s="73"/>
      <c r="AQ39" s="73"/>
    </row>
    <row r="40" spans="1:43" x14ac:dyDescent="0.3">
      <c r="A40" s="37"/>
      <c r="B40" s="37"/>
      <c r="C40" s="36" t="s">
        <v>71</v>
      </c>
      <c r="D40" s="67">
        <f t="shared" si="3"/>
        <v>0</v>
      </c>
      <c r="E40" s="82">
        <f t="shared" si="4"/>
        <v>0</v>
      </c>
      <c r="F40" s="72"/>
      <c r="G40" s="72"/>
      <c r="H40" s="72"/>
      <c r="I40" s="72"/>
      <c r="J40" s="72"/>
      <c r="K40" s="72"/>
      <c r="L40" s="72"/>
      <c r="M40" s="82">
        <f t="shared" si="5"/>
        <v>0</v>
      </c>
      <c r="N40" s="72"/>
      <c r="O40" s="72"/>
      <c r="P40" s="72"/>
      <c r="Q40" s="72"/>
      <c r="R40" s="72"/>
      <c r="S40" s="72"/>
      <c r="T40" s="72"/>
      <c r="U40" s="82">
        <f t="shared" si="6"/>
        <v>0</v>
      </c>
      <c r="V40" s="72"/>
      <c r="W40" s="73"/>
      <c r="X40" s="73"/>
      <c r="Y40" s="73"/>
      <c r="Z40" s="73"/>
      <c r="AA40" s="73"/>
      <c r="AB40" s="73"/>
      <c r="AC40" s="82">
        <f t="shared" si="7"/>
        <v>0</v>
      </c>
      <c r="AD40" s="73"/>
      <c r="AE40" s="73"/>
      <c r="AF40" s="73"/>
      <c r="AG40" s="73"/>
      <c r="AH40" s="73"/>
      <c r="AI40" s="73"/>
      <c r="AJ40" s="73"/>
      <c r="AK40" s="82">
        <f t="shared" si="8"/>
        <v>0</v>
      </c>
      <c r="AL40" s="73"/>
      <c r="AM40" s="73"/>
      <c r="AN40" s="73"/>
      <c r="AO40" s="73"/>
      <c r="AP40" s="73"/>
      <c r="AQ40" s="73"/>
    </row>
    <row r="41" spans="1:43" x14ac:dyDescent="0.3">
      <c r="A41" s="37"/>
      <c r="B41" s="37"/>
      <c r="C41" s="36" t="s">
        <v>72</v>
      </c>
      <c r="D41" s="67">
        <f t="shared" si="3"/>
        <v>0</v>
      </c>
      <c r="E41" s="82">
        <f t="shared" si="4"/>
        <v>0</v>
      </c>
      <c r="F41" s="72"/>
      <c r="G41" s="72"/>
      <c r="H41" s="72"/>
      <c r="I41" s="72"/>
      <c r="J41" s="72"/>
      <c r="K41" s="72"/>
      <c r="L41" s="72"/>
      <c r="M41" s="82">
        <f t="shared" si="5"/>
        <v>0</v>
      </c>
      <c r="N41" s="72"/>
      <c r="O41" s="72"/>
      <c r="P41" s="72"/>
      <c r="Q41" s="72"/>
      <c r="R41" s="72"/>
      <c r="S41" s="72"/>
      <c r="T41" s="72"/>
      <c r="U41" s="82">
        <f t="shared" si="6"/>
        <v>0</v>
      </c>
      <c r="V41" s="72"/>
      <c r="W41" s="73"/>
      <c r="X41" s="73"/>
      <c r="Y41" s="73"/>
      <c r="Z41" s="73"/>
      <c r="AA41" s="73"/>
      <c r="AB41" s="73"/>
      <c r="AC41" s="82">
        <f t="shared" si="7"/>
        <v>0</v>
      </c>
      <c r="AD41" s="73"/>
      <c r="AE41" s="73"/>
      <c r="AF41" s="73"/>
      <c r="AG41" s="73"/>
      <c r="AH41" s="73"/>
      <c r="AI41" s="73"/>
      <c r="AJ41" s="73"/>
      <c r="AK41" s="82">
        <f t="shared" si="8"/>
        <v>0</v>
      </c>
      <c r="AL41" s="73"/>
      <c r="AM41" s="73"/>
      <c r="AN41" s="73"/>
      <c r="AO41" s="73"/>
      <c r="AP41" s="73"/>
      <c r="AQ41" s="73"/>
    </row>
    <row r="42" spans="1:43" x14ac:dyDescent="0.3">
      <c r="A42" s="37"/>
      <c r="B42" s="37" t="s">
        <v>73</v>
      </c>
      <c r="C42" s="36" t="s">
        <v>74</v>
      </c>
      <c r="D42" s="67">
        <f t="shared" si="3"/>
        <v>0</v>
      </c>
      <c r="E42" s="82">
        <f t="shared" si="4"/>
        <v>0</v>
      </c>
      <c r="F42" s="72"/>
      <c r="G42" s="72"/>
      <c r="H42" s="72"/>
      <c r="I42" s="72"/>
      <c r="J42" s="72"/>
      <c r="K42" s="72"/>
      <c r="L42" s="72"/>
      <c r="M42" s="82">
        <f t="shared" si="5"/>
        <v>0</v>
      </c>
      <c r="N42" s="72"/>
      <c r="O42" s="72"/>
      <c r="P42" s="72"/>
      <c r="Q42" s="72"/>
      <c r="R42" s="72"/>
      <c r="S42" s="72"/>
      <c r="T42" s="72"/>
      <c r="U42" s="82">
        <f t="shared" si="6"/>
        <v>0</v>
      </c>
      <c r="V42" s="72"/>
      <c r="W42" s="73"/>
      <c r="X42" s="73"/>
      <c r="Y42" s="73"/>
      <c r="Z42" s="73"/>
      <c r="AA42" s="73"/>
      <c r="AB42" s="73"/>
      <c r="AC42" s="82">
        <f t="shared" si="7"/>
        <v>0</v>
      </c>
      <c r="AD42" s="73"/>
      <c r="AE42" s="73"/>
      <c r="AF42" s="73"/>
      <c r="AG42" s="73"/>
      <c r="AH42" s="73"/>
      <c r="AI42" s="73"/>
      <c r="AJ42" s="73"/>
      <c r="AK42" s="82">
        <f t="shared" si="8"/>
        <v>0</v>
      </c>
      <c r="AL42" s="73"/>
      <c r="AM42" s="73"/>
      <c r="AN42" s="73"/>
      <c r="AO42" s="73"/>
      <c r="AP42" s="73"/>
      <c r="AQ42" s="73"/>
    </row>
    <row r="43" spans="1:43" x14ac:dyDescent="0.3">
      <c r="A43" s="37"/>
      <c r="B43" s="37"/>
      <c r="C43" s="36" t="s">
        <v>75</v>
      </c>
      <c r="D43" s="67">
        <f t="shared" si="3"/>
        <v>0</v>
      </c>
      <c r="E43" s="82">
        <f t="shared" si="4"/>
        <v>0</v>
      </c>
      <c r="F43" s="72"/>
      <c r="G43" s="72"/>
      <c r="H43" s="72"/>
      <c r="I43" s="72"/>
      <c r="J43" s="72"/>
      <c r="K43" s="72"/>
      <c r="L43" s="72"/>
      <c r="M43" s="82">
        <f t="shared" si="5"/>
        <v>0</v>
      </c>
      <c r="N43" s="72"/>
      <c r="O43" s="72"/>
      <c r="P43" s="72"/>
      <c r="Q43" s="72"/>
      <c r="R43" s="72"/>
      <c r="S43" s="72"/>
      <c r="T43" s="72"/>
      <c r="U43" s="82">
        <f t="shared" si="6"/>
        <v>0</v>
      </c>
      <c r="V43" s="72"/>
      <c r="W43" s="73"/>
      <c r="X43" s="73"/>
      <c r="Y43" s="73"/>
      <c r="Z43" s="73"/>
      <c r="AA43" s="73"/>
      <c r="AB43" s="73"/>
      <c r="AC43" s="82">
        <f t="shared" si="7"/>
        <v>0</v>
      </c>
      <c r="AD43" s="73"/>
      <c r="AE43" s="73"/>
      <c r="AF43" s="73"/>
      <c r="AG43" s="73"/>
      <c r="AH43" s="73"/>
      <c r="AI43" s="73"/>
      <c r="AJ43" s="73"/>
      <c r="AK43" s="82">
        <f t="shared" si="8"/>
        <v>0</v>
      </c>
      <c r="AL43" s="73"/>
      <c r="AM43" s="73"/>
      <c r="AN43" s="73"/>
      <c r="AO43" s="73"/>
      <c r="AP43" s="73"/>
      <c r="AQ43" s="73"/>
    </row>
    <row r="44" spans="1:43" x14ac:dyDescent="0.3">
      <c r="A44" s="37"/>
      <c r="B44" s="37"/>
      <c r="C44" s="36" t="s">
        <v>76</v>
      </c>
      <c r="D44" s="67">
        <f t="shared" si="3"/>
        <v>0</v>
      </c>
      <c r="E44" s="82">
        <f t="shared" si="4"/>
        <v>0</v>
      </c>
      <c r="F44" s="72"/>
      <c r="G44" s="72"/>
      <c r="H44" s="72"/>
      <c r="I44" s="72"/>
      <c r="J44" s="72"/>
      <c r="K44" s="72"/>
      <c r="L44" s="72"/>
      <c r="M44" s="82">
        <f t="shared" si="5"/>
        <v>0</v>
      </c>
      <c r="N44" s="72"/>
      <c r="O44" s="72"/>
      <c r="P44" s="72"/>
      <c r="Q44" s="72"/>
      <c r="R44" s="72"/>
      <c r="S44" s="72"/>
      <c r="T44" s="72"/>
      <c r="U44" s="82">
        <f t="shared" si="6"/>
        <v>0</v>
      </c>
      <c r="V44" s="72"/>
      <c r="W44" s="73"/>
      <c r="X44" s="73"/>
      <c r="Y44" s="73"/>
      <c r="Z44" s="73"/>
      <c r="AA44" s="73"/>
      <c r="AB44" s="73"/>
      <c r="AC44" s="82">
        <f t="shared" si="7"/>
        <v>0</v>
      </c>
      <c r="AD44" s="73"/>
      <c r="AE44" s="73"/>
      <c r="AF44" s="73"/>
      <c r="AG44" s="73"/>
      <c r="AH44" s="73"/>
      <c r="AI44" s="73"/>
      <c r="AJ44" s="73"/>
      <c r="AK44" s="82">
        <f t="shared" si="8"/>
        <v>0</v>
      </c>
      <c r="AL44" s="73"/>
      <c r="AM44" s="73"/>
      <c r="AN44" s="73"/>
      <c r="AO44" s="73"/>
      <c r="AP44" s="73"/>
      <c r="AQ44" s="73"/>
    </row>
    <row r="45" spans="1:43" x14ac:dyDescent="0.3">
      <c r="A45" s="37"/>
      <c r="B45" s="37"/>
      <c r="C45" s="36" t="s">
        <v>77</v>
      </c>
      <c r="D45" s="67">
        <f t="shared" si="3"/>
        <v>0</v>
      </c>
      <c r="E45" s="82">
        <f t="shared" si="4"/>
        <v>0</v>
      </c>
      <c r="F45" s="72"/>
      <c r="G45" s="72"/>
      <c r="H45" s="72"/>
      <c r="I45" s="72"/>
      <c r="J45" s="72"/>
      <c r="K45" s="72"/>
      <c r="L45" s="72"/>
      <c r="M45" s="82">
        <f t="shared" si="5"/>
        <v>0</v>
      </c>
      <c r="N45" s="72"/>
      <c r="O45" s="72"/>
      <c r="P45" s="72"/>
      <c r="Q45" s="72"/>
      <c r="R45" s="72"/>
      <c r="S45" s="72"/>
      <c r="T45" s="72"/>
      <c r="U45" s="82">
        <f t="shared" si="6"/>
        <v>0</v>
      </c>
      <c r="V45" s="72"/>
      <c r="W45" s="73"/>
      <c r="X45" s="73"/>
      <c r="Y45" s="73"/>
      <c r="Z45" s="73"/>
      <c r="AA45" s="73"/>
      <c r="AB45" s="73"/>
      <c r="AC45" s="82">
        <f t="shared" si="7"/>
        <v>0</v>
      </c>
      <c r="AD45" s="73"/>
      <c r="AE45" s="73"/>
      <c r="AF45" s="73"/>
      <c r="AG45" s="73"/>
      <c r="AH45" s="73"/>
      <c r="AI45" s="73"/>
      <c r="AJ45" s="73"/>
      <c r="AK45" s="82">
        <f t="shared" si="8"/>
        <v>0</v>
      </c>
      <c r="AL45" s="73"/>
      <c r="AM45" s="73"/>
      <c r="AN45" s="73"/>
      <c r="AO45" s="73"/>
      <c r="AP45" s="73"/>
      <c r="AQ45" s="73"/>
    </row>
    <row r="46" spans="1:43" x14ac:dyDescent="0.3">
      <c r="A46" s="37"/>
      <c r="B46" s="37"/>
      <c r="C46" s="36" t="s">
        <v>78</v>
      </c>
      <c r="D46" s="67">
        <f t="shared" si="3"/>
        <v>0</v>
      </c>
      <c r="E46" s="82">
        <f t="shared" si="4"/>
        <v>0</v>
      </c>
      <c r="F46" s="72"/>
      <c r="G46" s="72"/>
      <c r="H46" s="72"/>
      <c r="I46" s="72"/>
      <c r="J46" s="72"/>
      <c r="K46" s="72"/>
      <c r="L46" s="72"/>
      <c r="M46" s="82">
        <f t="shared" si="5"/>
        <v>0</v>
      </c>
      <c r="N46" s="72"/>
      <c r="O46" s="72"/>
      <c r="P46" s="72"/>
      <c r="Q46" s="72"/>
      <c r="R46" s="72"/>
      <c r="S46" s="72"/>
      <c r="T46" s="72"/>
      <c r="U46" s="82">
        <f t="shared" si="6"/>
        <v>0</v>
      </c>
      <c r="V46" s="72"/>
      <c r="W46" s="73"/>
      <c r="X46" s="73"/>
      <c r="Y46" s="73"/>
      <c r="Z46" s="73"/>
      <c r="AA46" s="73"/>
      <c r="AB46" s="73"/>
      <c r="AC46" s="82">
        <f t="shared" si="7"/>
        <v>0</v>
      </c>
      <c r="AD46" s="73"/>
      <c r="AE46" s="73"/>
      <c r="AF46" s="73"/>
      <c r="AG46" s="73"/>
      <c r="AH46" s="73"/>
      <c r="AI46" s="73"/>
      <c r="AJ46" s="73"/>
      <c r="AK46" s="82">
        <f t="shared" si="8"/>
        <v>0</v>
      </c>
      <c r="AL46" s="73"/>
      <c r="AM46" s="73"/>
      <c r="AN46" s="73"/>
      <c r="AO46" s="73"/>
      <c r="AP46" s="73"/>
      <c r="AQ46" s="73"/>
    </row>
    <row r="47" spans="1:43" x14ac:dyDescent="0.3">
      <c r="A47" s="37"/>
      <c r="B47" s="37"/>
      <c r="C47" s="36" t="s">
        <v>79</v>
      </c>
      <c r="D47" s="67">
        <f t="shared" si="3"/>
        <v>0</v>
      </c>
      <c r="E47" s="82">
        <f t="shared" si="4"/>
        <v>0</v>
      </c>
      <c r="F47" s="72"/>
      <c r="G47" s="72"/>
      <c r="H47" s="72"/>
      <c r="I47" s="72"/>
      <c r="J47" s="72"/>
      <c r="K47" s="72"/>
      <c r="L47" s="72"/>
      <c r="M47" s="82">
        <f t="shared" si="5"/>
        <v>0</v>
      </c>
      <c r="N47" s="72"/>
      <c r="O47" s="72"/>
      <c r="P47" s="72"/>
      <c r="Q47" s="72"/>
      <c r="R47" s="72"/>
      <c r="S47" s="72"/>
      <c r="T47" s="72"/>
      <c r="U47" s="82">
        <f t="shared" si="6"/>
        <v>0</v>
      </c>
      <c r="V47" s="72"/>
      <c r="W47" s="73"/>
      <c r="X47" s="73"/>
      <c r="Y47" s="73"/>
      <c r="Z47" s="73"/>
      <c r="AA47" s="73"/>
      <c r="AB47" s="73"/>
      <c r="AC47" s="82">
        <f t="shared" si="7"/>
        <v>0</v>
      </c>
      <c r="AD47" s="73"/>
      <c r="AE47" s="73"/>
      <c r="AF47" s="73"/>
      <c r="AG47" s="73"/>
      <c r="AH47" s="73"/>
      <c r="AI47" s="73"/>
      <c r="AJ47" s="73"/>
      <c r="AK47" s="82">
        <f t="shared" si="8"/>
        <v>0</v>
      </c>
      <c r="AL47" s="73"/>
      <c r="AM47" s="73"/>
      <c r="AN47" s="73"/>
      <c r="AO47" s="73"/>
      <c r="AP47" s="73"/>
      <c r="AQ47" s="73"/>
    </row>
    <row r="48" spans="1:43" x14ac:dyDescent="0.3">
      <c r="A48" s="37"/>
      <c r="B48" s="37" t="s">
        <v>80</v>
      </c>
      <c r="C48" s="36" t="s">
        <v>81</v>
      </c>
      <c r="D48" s="67">
        <f t="shared" si="3"/>
        <v>0</v>
      </c>
      <c r="E48" s="82">
        <f t="shared" si="4"/>
        <v>0</v>
      </c>
      <c r="F48" s="72"/>
      <c r="G48" s="72"/>
      <c r="H48" s="72"/>
      <c r="I48" s="72"/>
      <c r="J48" s="72"/>
      <c r="K48" s="72"/>
      <c r="L48" s="72"/>
      <c r="M48" s="82">
        <f t="shared" si="5"/>
        <v>0</v>
      </c>
      <c r="N48" s="72"/>
      <c r="O48" s="72"/>
      <c r="P48" s="72"/>
      <c r="Q48" s="72"/>
      <c r="R48" s="72"/>
      <c r="S48" s="72"/>
      <c r="T48" s="72"/>
      <c r="U48" s="82">
        <f t="shared" si="6"/>
        <v>0</v>
      </c>
      <c r="V48" s="72"/>
      <c r="W48" s="73"/>
      <c r="X48" s="73"/>
      <c r="Y48" s="73"/>
      <c r="Z48" s="73"/>
      <c r="AA48" s="73"/>
      <c r="AB48" s="73"/>
      <c r="AC48" s="82">
        <f t="shared" si="7"/>
        <v>0</v>
      </c>
      <c r="AD48" s="73"/>
      <c r="AE48" s="73"/>
      <c r="AF48" s="73"/>
      <c r="AG48" s="73"/>
      <c r="AH48" s="73"/>
      <c r="AI48" s="73"/>
      <c r="AJ48" s="73"/>
      <c r="AK48" s="82">
        <f t="shared" si="8"/>
        <v>0</v>
      </c>
      <c r="AL48" s="73"/>
      <c r="AM48" s="73"/>
      <c r="AN48" s="73"/>
      <c r="AO48" s="73"/>
      <c r="AP48" s="73"/>
      <c r="AQ48" s="73"/>
    </row>
    <row r="49" spans="1:43" x14ac:dyDescent="0.3">
      <c r="A49" s="37"/>
      <c r="B49" s="37"/>
      <c r="C49" s="36" t="s">
        <v>82</v>
      </c>
      <c r="D49" s="67">
        <f t="shared" si="3"/>
        <v>0</v>
      </c>
      <c r="E49" s="82">
        <f t="shared" si="4"/>
        <v>0</v>
      </c>
      <c r="F49" s="72"/>
      <c r="G49" s="72"/>
      <c r="H49" s="72"/>
      <c r="I49" s="72"/>
      <c r="J49" s="72"/>
      <c r="K49" s="72"/>
      <c r="L49" s="72"/>
      <c r="M49" s="82">
        <f t="shared" si="5"/>
        <v>0</v>
      </c>
      <c r="N49" s="72"/>
      <c r="O49" s="72"/>
      <c r="P49" s="72"/>
      <c r="Q49" s="72"/>
      <c r="R49" s="72"/>
      <c r="S49" s="72"/>
      <c r="T49" s="72"/>
      <c r="U49" s="82">
        <f t="shared" si="6"/>
        <v>0</v>
      </c>
      <c r="V49" s="72"/>
      <c r="W49" s="73"/>
      <c r="X49" s="73"/>
      <c r="Y49" s="73"/>
      <c r="Z49" s="73"/>
      <c r="AA49" s="73"/>
      <c r="AB49" s="73"/>
      <c r="AC49" s="82">
        <f t="shared" si="7"/>
        <v>0</v>
      </c>
      <c r="AD49" s="73"/>
      <c r="AE49" s="73"/>
      <c r="AF49" s="73"/>
      <c r="AG49" s="73"/>
      <c r="AH49" s="73"/>
      <c r="AI49" s="73"/>
      <c r="AJ49" s="73"/>
      <c r="AK49" s="82">
        <f t="shared" si="8"/>
        <v>0</v>
      </c>
      <c r="AL49" s="73"/>
      <c r="AM49" s="73"/>
      <c r="AN49" s="73"/>
      <c r="AO49" s="73"/>
      <c r="AP49" s="73"/>
      <c r="AQ49" s="73"/>
    </row>
    <row r="50" spans="1:43" ht="16.5" customHeight="1" x14ac:dyDescent="0.3">
      <c r="A50" s="34" t="s">
        <v>12</v>
      </c>
      <c r="B50" s="34"/>
      <c r="C50" s="34"/>
      <c r="D50" s="67">
        <f t="shared" si="3"/>
        <v>0</v>
      </c>
      <c r="E50" s="71">
        <f t="shared" ref="E50:AQ50" si="9">SUM(E26:E49)</f>
        <v>0</v>
      </c>
      <c r="F50" s="74">
        <f t="shared" si="9"/>
        <v>0</v>
      </c>
      <c r="G50" s="74">
        <f t="shared" si="9"/>
        <v>0</v>
      </c>
      <c r="H50" s="74">
        <f t="shared" si="9"/>
        <v>0</v>
      </c>
      <c r="I50" s="74">
        <f t="shared" si="9"/>
        <v>0</v>
      </c>
      <c r="J50" s="74">
        <f t="shared" si="9"/>
        <v>0</v>
      </c>
      <c r="K50" s="74">
        <f t="shared" si="9"/>
        <v>0</v>
      </c>
      <c r="L50" s="74">
        <f t="shared" si="9"/>
        <v>0</v>
      </c>
      <c r="M50" s="71">
        <f t="shared" si="9"/>
        <v>0</v>
      </c>
      <c r="N50" s="74">
        <f t="shared" si="9"/>
        <v>0</v>
      </c>
      <c r="O50" s="74">
        <f t="shared" si="9"/>
        <v>0</v>
      </c>
      <c r="P50" s="74">
        <f t="shared" si="9"/>
        <v>0</v>
      </c>
      <c r="Q50" s="74">
        <f t="shared" si="9"/>
        <v>0</v>
      </c>
      <c r="R50" s="74">
        <f t="shared" si="9"/>
        <v>0</v>
      </c>
      <c r="S50" s="74">
        <f t="shared" si="9"/>
        <v>0</v>
      </c>
      <c r="T50" s="74">
        <f t="shared" si="9"/>
        <v>0</v>
      </c>
      <c r="U50" s="71">
        <f t="shared" si="9"/>
        <v>0</v>
      </c>
      <c r="V50" s="74">
        <f t="shared" si="9"/>
        <v>0</v>
      </c>
      <c r="W50" s="74">
        <f t="shared" si="9"/>
        <v>0</v>
      </c>
      <c r="X50" s="74">
        <f t="shared" si="9"/>
        <v>0</v>
      </c>
      <c r="Y50" s="74">
        <f t="shared" si="9"/>
        <v>0</v>
      </c>
      <c r="Z50" s="74">
        <f t="shared" si="9"/>
        <v>0</v>
      </c>
      <c r="AA50" s="74">
        <f t="shared" si="9"/>
        <v>0</v>
      </c>
      <c r="AB50" s="74">
        <f t="shared" si="9"/>
        <v>0</v>
      </c>
      <c r="AC50" s="71">
        <f t="shared" si="9"/>
        <v>0</v>
      </c>
      <c r="AD50" s="74">
        <f t="shared" si="9"/>
        <v>0</v>
      </c>
      <c r="AE50" s="74">
        <f t="shared" si="9"/>
        <v>0</v>
      </c>
      <c r="AF50" s="74">
        <f t="shared" si="9"/>
        <v>0</v>
      </c>
      <c r="AG50" s="74">
        <f t="shared" si="9"/>
        <v>0</v>
      </c>
      <c r="AH50" s="74">
        <f t="shared" si="9"/>
        <v>0</v>
      </c>
      <c r="AI50" s="74">
        <f t="shared" si="9"/>
        <v>0</v>
      </c>
      <c r="AJ50" s="74">
        <f t="shared" si="9"/>
        <v>0</v>
      </c>
      <c r="AK50" s="71">
        <f t="shared" si="9"/>
        <v>0</v>
      </c>
      <c r="AL50" s="74">
        <f t="shared" si="9"/>
        <v>0</v>
      </c>
      <c r="AM50" s="74">
        <f t="shared" si="9"/>
        <v>0</v>
      </c>
      <c r="AN50" s="74">
        <f t="shared" si="9"/>
        <v>0</v>
      </c>
      <c r="AO50" s="74">
        <f t="shared" si="9"/>
        <v>0</v>
      </c>
      <c r="AP50" s="74">
        <f t="shared" si="9"/>
        <v>0</v>
      </c>
      <c r="AQ50" s="74">
        <f t="shared" si="9"/>
        <v>0</v>
      </c>
    </row>
    <row r="51" spans="1:43" ht="16.5" customHeight="1" x14ac:dyDescent="0.3">
      <c r="A51" s="75" t="s">
        <v>83</v>
      </c>
      <c r="B51" s="75"/>
      <c r="C51" s="75"/>
      <c r="D51" s="76">
        <f>SUM(D50,D25)</f>
        <v>278634</v>
      </c>
      <c r="E51" s="84">
        <f t="shared" ref="E51:AQ51" si="10">SUM(E25,E50)</f>
        <v>62174</v>
      </c>
      <c r="F51" s="84">
        <f>SUM(F25,F50)</f>
        <v>9455</v>
      </c>
      <c r="G51" s="84">
        <f t="shared" ref="G51:AN51" si="11">SUM(G25,G50)</f>
        <v>7560</v>
      </c>
      <c r="H51" s="84">
        <f t="shared" si="11"/>
        <v>9229</v>
      </c>
      <c r="I51" s="84">
        <f t="shared" si="11"/>
        <v>8053</v>
      </c>
      <c r="J51" s="84">
        <f t="shared" si="11"/>
        <v>10192</v>
      </c>
      <c r="K51" s="84">
        <f t="shared" si="11"/>
        <v>9139</v>
      </c>
      <c r="L51" s="84">
        <f t="shared" si="11"/>
        <v>8546</v>
      </c>
      <c r="M51" s="84">
        <f t="shared" si="11"/>
        <v>0</v>
      </c>
      <c r="N51" s="84">
        <f t="shared" si="11"/>
        <v>11984</v>
      </c>
      <c r="O51" s="84">
        <f t="shared" si="11"/>
        <v>9613</v>
      </c>
      <c r="P51" s="84">
        <f t="shared" si="11"/>
        <v>5670</v>
      </c>
      <c r="Q51" s="84">
        <f t="shared" si="11"/>
        <v>10971</v>
      </c>
      <c r="R51" s="84">
        <f t="shared" si="11"/>
        <v>11761</v>
      </c>
      <c r="S51" s="84">
        <f t="shared" si="11"/>
        <v>8720</v>
      </c>
      <c r="T51" s="84">
        <f t="shared" si="11"/>
        <v>2034</v>
      </c>
      <c r="U51" s="84">
        <f t="shared" si="11"/>
        <v>0</v>
      </c>
      <c r="V51" s="84">
        <f t="shared" si="11"/>
        <v>8482</v>
      </c>
      <c r="W51" s="84">
        <f t="shared" si="11"/>
        <v>11173</v>
      </c>
      <c r="X51" s="84">
        <f t="shared" si="11"/>
        <v>11560</v>
      </c>
      <c r="Y51" s="84">
        <f t="shared" si="11"/>
        <v>5700</v>
      </c>
      <c r="Z51" s="84">
        <f t="shared" si="11"/>
        <v>8276</v>
      </c>
      <c r="AA51" s="84">
        <f t="shared" si="11"/>
        <v>12662</v>
      </c>
      <c r="AB51" s="84">
        <f t="shared" si="11"/>
        <v>7273</v>
      </c>
      <c r="AC51" s="84">
        <f t="shared" si="11"/>
        <v>0</v>
      </c>
      <c r="AD51" s="84">
        <f t="shared" si="11"/>
        <v>6030</v>
      </c>
      <c r="AE51" s="84">
        <f t="shared" si="11"/>
        <v>8635</v>
      </c>
      <c r="AF51" s="84">
        <f t="shared" si="11"/>
        <v>14617</v>
      </c>
      <c r="AG51" s="84">
        <f t="shared" si="11"/>
        <v>12735</v>
      </c>
      <c r="AH51" s="84">
        <f t="shared" si="11"/>
        <v>7020</v>
      </c>
      <c r="AI51" s="84">
        <f t="shared" si="11"/>
        <v>6682</v>
      </c>
      <c r="AJ51" s="84">
        <f t="shared" si="11"/>
        <v>10724</v>
      </c>
      <c r="AK51" s="84">
        <f t="shared" si="11"/>
        <v>0</v>
      </c>
      <c r="AL51" s="84">
        <f t="shared" si="11"/>
        <v>8380</v>
      </c>
      <c r="AM51" s="84">
        <f t="shared" si="11"/>
        <v>9470</v>
      </c>
      <c r="AN51" s="84">
        <f t="shared" si="11"/>
        <v>6288</v>
      </c>
      <c r="AO51" s="77">
        <f t="shared" si="10"/>
        <v>0</v>
      </c>
      <c r="AP51" s="77">
        <f t="shared" si="10"/>
        <v>0</v>
      </c>
      <c r="AQ51" s="77">
        <f t="shared" si="10"/>
        <v>0</v>
      </c>
    </row>
    <row r="52" spans="1:43" x14ac:dyDescent="0.3">
      <c r="I52" s="79">
        <f>SUM(F51:I51)</f>
        <v>34297</v>
      </c>
      <c r="Q52" s="79">
        <f>SUM(J51:L51,N51:Q51)</f>
        <v>66115</v>
      </c>
      <c r="Y52" s="79">
        <f>SUM(R51:T51,V51:Y51)</f>
        <v>59430</v>
      </c>
      <c r="AG52" s="79">
        <f>SUM(Z51:AB51,AD51:AG51)</f>
        <v>70228</v>
      </c>
      <c r="AN52" s="79">
        <f>SUM(AH51:AJ51,AL51:AN51)</f>
        <v>48564</v>
      </c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topLeftCell="A4" zoomScaleNormal="100" workbookViewId="0">
      <pane xSplit="4" topLeftCell="E1" activePane="topRight" state="frozen"/>
      <selection pane="topRight" activeCell="D25" sqref="D25"/>
    </sheetView>
  </sheetViews>
  <sheetFormatPr defaultRowHeight="16.5" x14ac:dyDescent="0.3"/>
  <cols>
    <col min="1" max="1" width="20.25" style="30" bestFit="1" customWidth="1"/>
    <col min="2" max="2" width="7.375" style="30" customWidth="1"/>
    <col min="3" max="3" width="20.25" style="30" bestFit="1" customWidth="1"/>
    <col min="4" max="4" width="10.375" style="78" customWidth="1"/>
    <col min="5" max="5" width="10.25" style="30" bestFit="1" customWidth="1"/>
    <col min="6" max="12" width="9.125" style="30" customWidth="1"/>
    <col min="13" max="13" width="10.25" style="30" bestFit="1" customWidth="1"/>
    <col min="14" max="20" width="9.125" style="30" customWidth="1"/>
    <col min="21" max="21" width="10.25" style="30" bestFit="1" customWidth="1"/>
    <col min="22" max="28" width="9.125" style="30" customWidth="1"/>
    <col min="29" max="29" width="10.25" style="30" bestFit="1" customWidth="1"/>
    <col min="30" max="36" width="9.125" style="30" customWidth="1"/>
    <col min="37" max="37" width="8.75" style="30" bestFit="1" customWidth="1"/>
    <col min="38" max="40" width="9" style="30" bestFit="1" customWidth="1"/>
    <col min="41" max="43" width="8.75" style="30" bestFit="1" customWidth="1"/>
    <col min="44" max="16384" width="9" style="30"/>
  </cols>
  <sheetData>
    <row r="1" spans="1:43" ht="34.5" customHeight="1" x14ac:dyDescent="0.3">
      <c r="A1" s="60" t="s">
        <v>107</v>
      </c>
      <c r="B1" s="60"/>
      <c r="C1" s="60"/>
      <c r="D1" s="60"/>
      <c r="I1" s="61"/>
      <c r="J1" s="61"/>
      <c r="K1" s="61"/>
      <c r="L1" s="61"/>
      <c r="M1" s="61"/>
      <c r="N1" s="61"/>
      <c r="O1" s="61"/>
    </row>
    <row r="2" spans="1:43" ht="14.25" customHeight="1" x14ac:dyDescent="0.3">
      <c r="A2" s="32"/>
      <c r="B2" s="33"/>
      <c r="C2" s="33"/>
      <c r="D2" s="62"/>
      <c r="F2" s="33"/>
      <c r="G2" s="33"/>
      <c r="H2" s="33"/>
      <c r="I2" s="63"/>
      <c r="J2" s="63"/>
      <c r="K2" s="63"/>
      <c r="L2" s="63"/>
      <c r="M2" s="63"/>
      <c r="N2" s="63"/>
      <c r="O2" s="63"/>
      <c r="P2" s="33"/>
      <c r="Q2" s="33"/>
      <c r="R2" s="33"/>
      <c r="S2" s="33"/>
      <c r="T2" s="33"/>
      <c r="V2" s="33"/>
    </row>
    <row r="3" spans="1:43" ht="16.5" customHeight="1" x14ac:dyDescent="0.3">
      <c r="A3" s="34" t="s">
        <v>22</v>
      </c>
      <c r="B3" s="34"/>
      <c r="C3" s="34"/>
      <c r="D3" s="64" t="s">
        <v>14</v>
      </c>
      <c r="E3" s="80" t="s">
        <v>100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80"/>
      <c r="N3" s="35">
        <v>9</v>
      </c>
      <c r="O3" s="35">
        <v>10</v>
      </c>
      <c r="P3" s="35">
        <v>11</v>
      </c>
      <c r="Q3" s="35">
        <v>12</v>
      </c>
      <c r="R3" s="35">
        <v>13</v>
      </c>
      <c r="S3" s="35">
        <v>14</v>
      </c>
      <c r="T3" s="35">
        <v>15</v>
      </c>
      <c r="U3" s="80"/>
      <c r="V3" s="35">
        <v>16</v>
      </c>
      <c r="W3" s="35">
        <v>17</v>
      </c>
      <c r="X3" s="35">
        <v>18</v>
      </c>
      <c r="Y3" s="35">
        <v>19</v>
      </c>
      <c r="Z3" s="35">
        <v>20</v>
      </c>
      <c r="AA3" s="35">
        <v>21</v>
      </c>
      <c r="AB3" s="35">
        <v>22</v>
      </c>
      <c r="AC3" s="80"/>
      <c r="AD3" s="35">
        <v>23</v>
      </c>
      <c r="AE3" s="35">
        <v>24</v>
      </c>
      <c r="AF3" s="35">
        <v>25</v>
      </c>
      <c r="AG3" s="35">
        <v>26</v>
      </c>
      <c r="AH3" s="35">
        <v>27</v>
      </c>
      <c r="AI3" s="35">
        <v>28</v>
      </c>
      <c r="AJ3" s="35">
        <v>29</v>
      </c>
      <c r="AK3" s="80"/>
      <c r="AL3" s="35">
        <v>30</v>
      </c>
      <c r="AM3" s="35">
        <v>31</v>
      </c>
      <c r="AN3" s="35"/>
      <c r="AO3" s="35"/>
      <c r="AP3" s="35"/>
      <c r="AQ3" s="35"/>
    </row>
    <row r="4" spans="1:43" ht="16.5" customHeight="1" x14ac:dyDescent="0.3">
      <c r="A4" s="34" t="s">
        <v>35</v>
      </c>
      <c r="B4" s="34"/>
      <c r="C4" s="34"/>
      <c r="D4" s="64"/>
      <c r="E4" s="80"/>
      <c r="F4" s="36" t="s">
        <v>11</v>
      </c>
      <c r="G4" s="36" t="s">
        <v>8</v>
      </c>
      <c r="H4" s="36" t="s">
        <v>16</v>
      </c>
      <c r="I4" s="36" t="s">
        <v>5</v>
      </c>
      <c r="J4" s="36" t="s">
        <v>10</v>
      </c>
      <c r="K4" s="36" t="s">
        <v>13</v>
      </c>
      <c r="L4" s="36" t="s">
        <v>6</v>
      </c>
      <c r="M4" s="80"/>
      <c r="N4" s="36" t="s">
        <v>11</v>
      </c>
      <c r="O4" s="36" t="s">
        <v>8</v>
      </c>
      <c r="P4" s="36" t="s">
        <v>16</v>
      </c>
      <c r="Q4" s="36" t="s">
        <v>5</v>
      </c>
      <c r="R4" s="36" t="s">
        <v>10</v>
      </c>
      <c r="S4" s="36" t="s">
        <v>13</v>
      </c>
      <c r="T4" s="36" t="s">
        <v>6</v>
      </c>
      <c r="U4" s="80"/>
      <c r="V4" s="36" t="s">
        <v>11</v>
      </c>
      <c r="W4" s="36" t="s">
        <v>8</v>
      </c>
      <c r="X4" s="36" t="s">
        <v>16</v>
      </c>
      <c r="Y4" s="36" t="s">
        <v>5</v>
      </c>
      <c r="Z4" s="36" t="s">
        <v>10</v>
      </c>
      <c r="AA4" s="36" t="s">
        <v>13</v>
      </c>
      <c r="AB4" s="36" t="s">
        <v>6</v>
      </c>
      <c r="AC4" s="80"/>
      <c r="AD4" s="36" t="s">
        <v>11</v>
      </c>
      <c r="AE4" s="36" t="s">
        <v>8</v>
      </c>
      <c r="AF4" s="36" t="s">
        <v>16</v>
      </c>
      <c r="AG4" s="36" t="s">
        <v>5</v>
      </c>
      <c r="AH4" s="36" t="s">
        <v>10</v>
      </c>
      <c r="AI4" s="36" t="s">
        <v>13</v>
      </c>
      <c r="AJ4" s="36" t="s">
        <v>6</v>
      </c>
      <c r="AK4" s="80"/>
      <c r="AL4" s="36" t="s">
        <v>11</v>
      </c>
      <c r="AM4" s="36" t="s">
        <v>8</v>
      </c>
      <c r="AN4" s="36"/>
      <c r="AO4" s="36"/>
      <c r="AP4" s="36"/>
      <c r="AQ4" s="36"/>
    </row>
    <row r="5" spans="1:43" ht="16.5" customHeight="1" x14ac:dyDescent="0.3">
      <c r="A5" s="37" t="s">
        <v>30</v>
      </c>
      <c r="B5" s="37" t="s">
        <v>27</v>
      </c>
      <c r="C5" s="37"/>
      <c r="D5" s="65"/>
      <c r="E5" s="81"/>
      <c r="F5" s="39" t="s">
        <v>2</v>
      </c>
      <c r="G5" s="39" t="s">
        <v>50</v>
      </c>
      <c r="H5" s="39" t="s">
        <v>1</v>
      </c>
      <c r="I5" s="39" t="s">
        <v>50</v>
      </c>
      <c r="J5" s="36" t="s">
        <v>4</v>
      </c>
      <c r="K5" s="66" t="s">
        <v>4</v>
      </c>
      <c r="L5" s="66" t="s">
        <v>1</v>
      </c>
      <c r="M5" s="81"/>
      <c r="N5" s="36" t="s">
        <v>4</v>
      </c>
      <c r="O5" s="36" t="s">
        <v>108</v>
      </c>
      <c r="P5" s="36" t="s">
        <v>4</v>
      </c>
      <c r="Q5" s="36" t="s">
        <v>109</v>
      </c>
      <c r="R5" s="36" t="s">
        <v>4</v>
      </c>
      <c r="S5" s="66" t="s">
        <v>1</v>
      </c>
      <c r="T5" s="66" t="s">
        <v>4</v>
      </c>
      <c r="U5" s="81"/>
      <c r="V5" s="36" t="s">
        <v>4</v>
      </c>
      <c r="W5" s="36" t="s">
        <v>110</v>
      </c>
      <c r="X5" s="36" t="s">
        <v>4</v>
      </c>
      <c r="Y5" s="36" t="s">
        <v>4</v>
      </c>
      <c r="Z5" s="66" t="s">
        <v>109</v>
      </c>
      <c r="AA5" s="66" t="s">
        <v>111</v>
      </c>
      <c r="AB5" s="66" t="s">
        <v>1</v>
      </c>
      <c r="AC5" s="81"/>
      <c r="AD5" s="66" t="s">
        <v>37</v>
      </c>
      <c r="AE5" s="66" t="s">
        <v>2</v>
      </c>
      <c r="AF5" s="66" t="s">
        <v>4</v>
      </c>
      <c r="AG5" s="66" t="s">
        <v>1</v>
      </c>
      <c r="AH5" s="66" t="s">
        <v>1</v>
      </c>
      <c r="AI5" s="66" t="s">
        <v>1</v>
      </c>
      <c r="AJ5" s="66" t="s">
        <v>4</v>
      </c>
      <c r="AK5" s="81"/>
      <c r="AL5" s="66" t="s">
        <v>1</v>
      </c>
      <c r="AM5" s="66" t="s">
        <v>37</v>
      </c>
      <c r="AN5" s="66"/>
      <c r="AO5" s="66"/>
      <c r="AP5" s="66"/>
      <c r="AQ5" s="66"/>
    </row>
    <row r="6" spans="1:43" ht="16.5" customHeight="1" x14ac:dyDescent="0.3">
      <c r="A6" s="37"/>
      <c r="B6" s="37" t="s">
        <v>34</v>
      </c>
      <c r="C6" s="37"/>
      <c r="D6" s="67">
        <f>SUM(F6:AM6)</f>
        <v>23190</v>
      </c>
      <c r="E6" s="85"/>
      <c r="F6" s="86">
        <v>320</v>
      </c>
      <c r="G6" s="86">
        <v>560</v>
      </c>
      <c r="H6" s="86">
        <v>480</v>
      </c>
      <c r="I6" s="86">
        <v>450</v>
      </c>
      <c r="J6" s="87">
        <v>550</v>
      </c>
      <c r="K6" s="88">
        <v>890</v>
      </c>
      <c r="L6" s="88">
        <v>670</v>
      </c>
      <c r="M6" s="85"/>
      <c r="N6" s="89">
        <v>810</v>
      </c>
      <c r="O6" s="89">
        <v>990</v>
      </c>
      <c r="P6" s="89">
        <v>870</v>
      </c>
      <c r="Q6" s="89">
        <v>660</v>
      </c>
      <c r="R6" s="90">
        <v>810</v>
      </c>
      <c r="S6" s="90">
        <v>1030</v>
      </c>
      <c r="T6" s="90">
        <v>980</v>
      </c>
      <c r="U6" s="82"/>
      <c r="V6" s="86">
        <v>750</v>
      </c>
      <c r="W6" s="86">
        <v>890</v>
      </c>
      <c r="X6" s="86">
        <v>600</v>
      </c>
      <c r="Y6" s="86">
        <v>850</v>
      </c>
      <c r="Z6" s="90">
        <v>850</v>
      </c>
      <c r="AA6" s="90">
        <v>990</v>
      </c>
      <c r="AB6" s="90">
        <v>810</v>
      </c>
      <c r="AC6" s="82"/>
      <c r="AD6" s="90">
        <v>660</v>
      </c>
      <c r="AE6" s="90">
        <v>690</v>
      </c>
      <c r="AF6" s="90">
        <v>1030</v>
      </c>
      <c r="AG6" s="90">
        <v>1010</v>
      </c>
      <c r="AH6" s="90">
        <v>700</v>
      </c>
      <c r="AI6" s="90">
        <v>890</v>
      </c>
      <c r="AJ6" s="90">
        <v>1190</v>
      </c>
      <c r="AK6" s="82"/>
      <c r="AL6" s="68">
        <v>670</v>
      </c>
      <c r="AM6" s="68">
        <v>540</v>
      </c>
      <c r="AN6" s="68"/>
      <c r="AO6" s="68"/>
      <c r="AP6" s="68"/>
      <c r="AQ6" s="68"/>
    </row>
    <row r="7" spans="1:43" ht="16.5" customHeight="1" x14ac:dyDescent="0.3">
      <c r="A7" s="37"/>
      <c r="B7" s="69" t="s">
        <v>21</v>
      </c>
      <c r="C7" s="69"/>
      <c r="D7" s="67">
        <f t="shared" ref="D7:D24" si="0">SUM(F7:AM7)</f>
        <v>35530</v>
      </c>
      <c r="E7" s="85"/>
      <c r="F7" s="86">
        <v>560</v>
      </c>
      <c r="G7" s="86">
        <v>340</v>
      </c>
      <c r="H7" s="86">
        <v>670</v>
      </c>
      <c r="I7" s="86">
        <v>550</v>
      </c>
      <c r="J7" s="87">
        <v>1800</v>
      </c>
      <c r="K7" s="88">
        <v>1430</v>
      </c>
      <c r="L7" s="88">
        <v>1680</v>
      </c>
      <c r="M7" s="85"/>
      <c r="N7" s="89">
        <v>1320</v>
      </c>
      <c r="O7" s="89">
        <v>600</v>
      </c>
      <c r="P7" s="89">
        <v>520</v>
      </c>
      <c r="Q7" s="89">
        <v>810</v>
      </c>
      <c r="R7" s="90">
        <v>1260</v>
      </c>
      <c r="S7" s="90">
        <v>600</v>
      </c>
      <c r="T7" s="90">
        <v>1420</v>
      </c>
      <c r="U7" s="82"/>
      <c r="V7" s="86">
        <v>2040</v>
      </c>
      <c r="W7" s="86">
        <v>890</v>
      </c>
      <c r="X7" s="86">
        <v>890</v>
      </c>
      <c r="Y7" s="86">
        <v>1580</v>
      </c>
      <c r="Z7" s="90">
        <v>2150</v>
      </c>
      <c r="AA7" s="90">
        <v>790</v>
      </c>
      <c r="AB7" s="90">
        <v>600</v>
      </c>
      <c r="AC7" s="82"/>
      <c r="AD7" s="90">
        <v>870</v>
      </c>
      <c r="AE7" s="90">
        <v>1950</v>
      </c>
      <c r="AF7" s="90">
        <v>1550</v>
      </c>
      <c r="AG7" s="90">
        <v>700</v>
      </c>
      <c r="AH7" s="90">
        <v>620</v>
      </c>
      <c r="AI7" s="90">
        <v>2650</v>
      </c>
      <c r="AJ7" s="90">
        <v>3530</v>
      </c>
      <c r="AK7" s="82"/>
      <c r="AL7" s="68">
        <v>710</v>
      </c>
      <c r="AM7" s="68">
        <v>450</v>
      </c>
      <c r="AN7" s="68"/>
      <c r="AO7" s="68"/>
      <c r="AP7" s="68"/>
      <c r="AQ7" s="68"/>
    </row>
    <row r="8" spans="1:43" ht="16.5" customHeight="1" x14ac:dyDescent="0.3">
      <c r="A8" s="37"/>
      <c r="B8" s="69" t="s">
        <v>36</v>
      </c>
      <c r="C8" s="69"/>
      <c r="D8" s="67">
        <f t="shared" si="0"/>
        <v>63820</v>
      </c>
      <c r="E8" s="85"/>
      <c r="F8" s="86">
        <v>660</v>
      </c>
      <c r="G8" s="86">
        <v>1660</v>
      </c>
      <c r="H8" s="86">
        <v>1950</v>
      </c>
      <c r="I8" s="86">
        <v>1850</v>
      </c>
      <c r="J8" s="87">
        <v>1660</v>
      </c>
      <c r="K8" s="91">
        <v>1950</v>
      </c>
      <c r="L8" s="88">
        <v>1230</v>
      </c>
      <c r="M8" s="85"/>
      <c r="N8" s="89">
        <v>4060</v>
      </c>
      <c r="O8" s="89">
        <v>3510</v>
      </c>
      <c r="P8" s="89">
        <v>1770</v>
      </c>
      <c r="Q8" s="89">
        <v>530</v>
      </c>
      <c r="R8" s="90">
        <v>4060</v>
      </c>
      <c r="S8" s="90">
        <v>3650</v>
      </c>
      <c r="T8" s="90">
        <v>2060</v>
      </c>
      <c r="U8" s="82"/>
      <c r="V8" s="86">
        <v>1010</v>
      </c>
      <c r="W8" s="86">
        <v>3000</v>
      </c>
      <c r="X8" s="86">
        <v>3020</v>
      </c>
      <c r="Y8" s="86">
        <v>2050</v>
      </c>
      <c r="Z8" s="90">
        <v>1130</v>
      </c>
      <c r="AA8" s="90">
        <v>2230</v>
      </c>
      <c r="AB8" s="90">
        <v>3280</v>
      </c>
      <c r="AC8" s="82"/>
      <c r="AD8" s="90">
        <v>600</v>
      </c>
      <c r="AE8" s="90">
        <v>1130</v>
      </c>
      <c r="AF8" s="90">
        <v>3240</v>
      </c>
      <c r="AG8" s="90">
        <v>2480</v>
      </c>
      <c r="AH8" s="90">
        <v>990</v>
      </c>
      <c r="AI8" s="90">
        <v>1520</v>
      </c>
      <c r="AJ8" s="90">
        <v>4150</v>
      </c>
      <c r="AK8" s="82"/>
      <c r="AL8" s="68">
        <v>2830</v>
      </c>
      <c r="AM8" s="68">
        <v>560</v>
      </c>
      <c r="AN8" s="68"/>
      <c r="AO8" s="70"/>
      <c r="AP8" s="70"/>
      <c r="AQ8" s="70"/>
    </row>
    <row r="9" spans="1:43" ht="16.5" customHeight="1" x14ac:dyDescent="0.3">
      <c r="A9" s="37"/>
      <c r="B9" s="69" t="s">
        <v>28</v>
      </c>
      <c r="C9" s="69"/>
      <c r="D9" s="67">
        <f t="shared" si="0"/>
        <v>7220</v>
      </c>
      <c r="E9" s="85"/>
      <c r="F9" s="86">
        <v>350</v>
      </c>
      <c r="G9" s="86">
        <v>400</v>
      </c>
      <c r="H9" s="86">
        <v>650</v>
      </c>
      <c r="I9" s="86">
        <v>280</v>
      </c>
      <c r="J9" s="92">
        <v>660</v>
      </c>
      <c r="K9" s="91">
        <v>500</v>
      </c>
      <c r="L9" s="91">
        <v>470</v>
      </c>
      <c r="M9" s="85"/>
      <c r="N9" s="89">
        <v>0</v>
      </c>
      <c r="O9" s="89">
        <v>0</v>
      </c>
      <c r="P9" s="89">
        <v>40</v>
      </c>
      <c r="Q9" s="89">
        <v>200</v>
      </c>
      <c r="R9" s="90">
        <v>0</v>
      </c>
      <c r="S9" s="90">
        <v>140</v>
      </c>
      <c r="T9" s="90">
        <v>410</v>
      </c>
      <c r="U9" s="82"/>
      <c r="V9" s="86">
        <v>270</v>
      </c>
      <c r="W9" s="86">
        <v>0</v>
      </c>
      <c r="X9" s="86">
        <v>680</v>
      </c>
      <c r="Y9" s="86">
        <v>0</v>
      </c>
      <c r="Z9" s="90">
        <v>220</v>
      </c>
      <c r="AA9" s="90">
        <v>0</v>
      </c>
      <c r="AB9" s="90">
        <v>160</v>
      </c>
      <c r="AC9" s="82"/>
      <c r="AD9" s="90">
        <v>170</v>
      </c>
      <c r="AE9" s="90">
        <v>170</v>
      </c>
      <c r="AF9" s="90">
        <v>0</v>
      </c>
      <c r="AG9" s="90">
        <v>120</v>
      </c>
      <c r="AH9" s="90">
        <v>380</v>
      </c>
      <c r="AI9" s="90">
        <v>290</v>
      </c>
      <c r="AJ9" s="90">
        <v>0</v>
      </c>
      <c r="AK9" s="82"/>
      <c r="AL9" s="70">
        <v>350</v>
      </c>
      <c r="AM9" s="70">
        <v>310</v>
      </c>
      <c r="AN9" s="70"/>
      <c r="AO9" s="70"/>
      <c r="AP9" s="70"/>
      <c r="AQ9" s="70"/>
    </row>
    <row r="10" spans="1:43" ht="16.5" customHeight="1" x14ac:dyDescent="0.3">
      <c r="A10" s="37"/>
      <c r="B10" s="69" t="s">
        <v>18</v>
      </c>
      <c r="C10" s="69"/>
      <c r="D10" s="67">
        <f t="shared" si="0"/>
        <v>0</v>
      </c>
      <c r="E10" s="85"/>
      <c r="F10" s="86">
        <v>0</v>
      </c>
      <c r="G10" s="86">
        <v>0</v>
      </c>
      <c r="H10" s="86">
        <v>0</v>
      </c>
      <c r="I10" s="86">
        <v>0</v>
      </c>
      <c r="J10" s="92">
        <v>0</v>
      </c>
      <c r="K10" s="91">
        <v>0</v>
      </c>
      <c r="L10" s="91">
        <v>0</v>
      </c>
      <c r="M10" s="85"/>
      <c r="N10" s="89">
        <v>0</v>
      </c>
      <c r="O10" s="89">
        <v>0</v>
      </c>
      <c r="P10" s="89">
        <v>0</v>
      </c>
      <c r="Q10" s="89">
        <v>0</v>
      </c>
      <c r="R10" s="90">
        <v>0</v>
      </c>
      <c r="S10" s="90">
        <v>0</v>
      </c>
      <c r="T10" s="90">
        <v>0</v>
      </c>
      <c r="U10" s="82"/>
      <c r="V10" s="86">
        <v>0</v>
      </c>
      <c r="W10" s="86">
        <v>0</v>
      </c>
      <c r="X10" s="86">
        <v>0</v>
      </c>
      <c r="Y10" s="86">
        <v>0</v>
      </c>
      <c r="Z10" s="90">
        <v>0</v>
      </c>
      <c r="AA10" s="90">
        <v>0</v>
      </c>
      <c r="AB10" s="90">
        <v>0</v>
      </c>
      <c r="AC10" s="82"/>
      <c r="AD10" s="90">
        <v>0</v>
      </c>
      <c r="AE10" s="90">
        <v>0</v>
      </c>
      <c r="AF10" s="90">
        <v>0</v>
      </c>
      <c r="AG10" s="90">
        <v>0</v>
      </c>
      <c r="AH10" s="90">
        <v>0</v>
      </c>
      <c r="AI10" s="90">
        <v>0</v>
      </c>
      <c r="AJ10" s="90">
        <v>0</v>
      </c>
      <c r="AK10" s="82"/>
      <c r="AL10" s="70">
        <v>0</v>
      </c>
      <c r="AM10" s="70">
        <v>0</v>
      </c>
      <c r="AN10" s="70"/>
      <c r="AO10" s="70"/>
      <c r="AP10" s="70"/>
      <c r="AQ10" s="70"/>
    </row>
    <row r="11" spans="1:43" ht="16.5" customHeight="1" x14ac:dyDescent="0.3">
      <c r="A11" s="37"/>
      <c r="B11" s="69" t="s">
        <v>25</v>
      </c>
      <c r="C11" s="69"/>
      <c r="D11" s="67">
        <f t="shared" si="0"/>
        <v>0</v>
      </c>
      <c r="E11" s="85"/>
      <c r="F11" s="86">
        <v>0</v>
      </c>
      <c r="G11" s="86">
        <v>0</v>
      </c>
      <c r="H11" s="86">
        <v>0</v>
      </c>
      <c r="I11" s="86">
        <v>0</v>
      </c>
      <c r="J11" s="92">
        <v>0</v>
      </c>
      <c r="K11" s="91">
        <v>0</v>
      </c>
      <c r="L11" s="91">
        <v>0</v>
      </c>
      <c r="M11" s="85"/>
      <c r="N11" s="89">
        <v>0</v>
      </c>
      <c r="O11" s="89">
        <v>0</v>
      </c>
      <c r="P11" s="89">
        <v>0</v>
      </c>
      <c r="Q11" s="89">
        <v>0</v>
      </c>
      <c r="R11" s="90">
        <v>0</v>
      </c>
      <c r="S11" s="90">
        <v>0</v>
      </c>
      <c r="T11" s="90">
        <v>0</v>
      </c>
      <c r="U11" s="82"/>
      <c r="V11" s="86">
        <v>0</v>
      </c>
      <c r="W11" s="86">
        <v>0</v>
      </c>
      <c r="X11" s="86">
        <v>0</v>
      </c>
      <c r="Y11" s="86">
        <v>0</v>
      </c>
      <c r="Z11" s="90">
        <v>0</v>
      </c>
      <c r="AA11" s="90">
        <v>0</v>
      </c>
      <c r="AB11" s="90">
        <v>0</v>
      </c>
      <c r="AC11" s="82"/>
      <c r="AD11" s="90">
        <v>0</v>
      </c>
      <c r="AE11" s="90">
        <v>0</v>
      </c>
      <c r="AF11" s="90">
        <v>0</v>
      </c>
      <c r="AG11" s="90">
        <v>0</v>
      </c>
      <c r="AH11" s="90">
        <v>0</v>
      </c>
      <c r="AI11" s="90">
        <v>0</v>
      </c>
      <c r="AJ11" s="90">
        <v>0</v>
      </c>
      <c r="AK11" s="82"/>
      <c r="AL11" s="70">
        <v>0</v>
      </c>
      <c r="AM11" s="70">
        <v>0</v>
      </c>
      <c r="AN11" s="70"/>
      <c r="AO11" s="70"/>
      <c r="AP11" s="70"/>
      <c r="AQ11" s="70"/>
    </row>
    <row r="12" spans="1:43" ht="16.5" customHeight="1" x14ac:dyDescent="0.3">
      <c r="A12" s="37"/>
      <c r="B12" s="69" t="s">
        <v>51</v>
      </c>
      <c r="C12" s="69"/>
      <c r="D12" s="67">
        <f t="shared" si="0"/>
        <v>0</v>
      </c>
      <c r="E12" s="85"/>
      <c r="F12" s="86">
        <v>0</v>
      </c>
      <c r="G12" s="86">
        <v>0</v>
      </c>
      <c r="H12" s="86">
        <v>0</v>
      </c>
      <c r="I12" s="86">
        <v>0</v>
      </c>
      <c r="J12" s="92">
        <v>0</v>
      </c>
      <c r="K12" s="91">
        <v>0</v>
      </c>
      <c r="L12" s="91">
        <v>0</v>
      </c>
      <c r="M12" s="85"/>
      <c r="N12" s="89">
        <v>0</v>
      </c>
      <c r="O12" s="89">
        <v>0</v>
      </c>
      <c r="P12" s="89">
        <v>0</v>
      </c>
      <c r="Q12" s="89">
        <v>0</v>
      </c>
      <c r="R12" s="90">
        <v>0</v>
      </c>
      <c r="S12" s="90">
        <v>0</v>
      </c>
      <c r="T12" s="90">
        <v>0</v>
      </c>
      <c r="U12" s="82"/>
      <c r="V12" s="86">
        <v>0</v>
      </c>
      <c r="W12" s="86">
        <v>0</v>
      </c>
      <c r="X12" s="86">
        <v>0</v>
      </c>
      <c r="Y12" s="86">
        <v>0</v>
      </c>
      <c r="Z12" s="90">
        <v>0</v>
      </c>
      <c r="AA12" s="90">
        <v>0</v>
      </c>
      <c r="AB12" s="90">
        <v>0</v>
      </c>
      <c r="AC12" s="82"/>
      <c r="AD12" s="90">
        <v>0</v>
      </c>
      <c r="AE12" s="90">
        <v>0</v>
      </c>
      <c r="AF12" s="90">
        <v>0</v>
      </c>
      <c r="AG12" s="90">
        <v>0</v>
      </c>
      <c r="AH12" s="90">
        <v>0</v>
      </c>
      <c r="AI12" s="90">
        <v>0</v>
      </c>
      <c r="AJ12" s="90">
        <v>0</v>
      </c>
      <c r="AK12" s="82"/>
      <c r="AL12" s="70">
        <v>0</v>
      </c>
      <c r="AM12" s="70">
        <v>0</v>
      </c>
      <c r="AN12" s="70"/>
      <c r="AO12" s="70"/>
      <c r="AP12" s="70"/>
      <c r="AQ12" s="70"/>
    </row>
    <row r="13" spans="1:43" ht="16.5" customHeight="1" x14ac:dyDescent="0.3">
      <c r="A13" s="37"/>
      <c r="B13" s="69" t="s">
        <v>31</v>
      </c>
      <c r="C13" s="69"/>
      <c r="D13" s="67">
        <f t="shared" si="0"/>
        <v>31250</v>
      </c>
      <c r="E13" s="85"/>
      <c r="F13" s="86">
        <v>560</v>
      </c>
      <c r="G13" s="86">
        <v>1860</v>
      </c>
      <c r="H13" s="86">
        <v>2250</v>
      </c>
      <c r="I13" s="86">
        <v>1560</v>
      </c>
      <c r="J13" s="92">
        <v>1060</v>
      </c>
      <c r="K13" s="91">
        <v>2650</v>
      </c>
      <c r="L13" s="91">
        <v>1040</v>
      </c>
      <c r="M13" s="85"/>
      <c r="N13" s="89">
        <v>840</v>
      </c>
      <c r="O13" s="89">
        <v>1260</v>
      </c>
      <c r="P13" s="89">
        <v>260</v>
      </c>
      <c r="Q13" s="89">
        <v>480</v>
      </c>
      <c r="R13" s="90">
        <v>795</v>
      </c>
      <c r="S13" s="90">
        <v>1390</v>
      </c>
      <c r="T13" s="90">
        <v>690</v>
      </c>
      <c r="U13" s="82"/>
      <c r="V13" s="86">
        <v>850</v>
      </c>
      <c r="W13" s="86">
        <v>860</v>
      </c>
      <c r="X13" s="86">
        <v>1360</v>
      </c>
      <c r="Y13" s="86">
        <v>1620</v>
      </c>
      <c r="Z13" s="90">
        <v>870</v>
      </c>
      <c r="AA13" s="90">
        <v>810</v>
      </c>
      <c r="AB13" s="90">
        <v>1280</v>
      </c>
      <c r="AC13" s="82"/>
      <c r="AD13" s="90">
        <v>290</v>
      </c>
      <c r="AE13" s="90">
        <v>660</v>
      </c>
      <c r="AF13" s="90">
        <v>885</v>
      </c>
      <c r="AG13" s="90">
        <v>950</v>
      </c>
      <c r="AH13" s="90">
        <v>330</v>
      </c>
      <c r="AI13" s="90">
        <v>960</v>
      </c>
      <c r="AJ13" s="90">
        <v>1560</v>
      </c>
      <c r="AK13" s="82"/>
      <c r="AL13" s="70">
        <v>980</v>
      </c>
      <c r="AM13" s="70">
        <v>290</v>
      </c>
      <c r="AN13" s="70"/>
      <c r="AO13" s="70"/>
      <c r="AP13" s="70"/>
      <c r="AQ13" s="70"/>
    </row>
    <row r="14" spans="1:43" ht="16.5" customHeight="1" x14ac:dyDescent="0.3">
      <c r="A14" s="37"/>
      <c r="B14" s="69" t="s">
        <v>15</v>
      </c>
      <c r="C14" s="69"/>
      <c r="D14" s="67">
        <f t="shared" si="0"/>
        <v>0</v>
      </c>
      <c r="E14" s="85"/>
      <c r="F14" s="86">
        <v>0</v>
      </c>
      <c r="G14" s="86">
        <v>0</v>
      </c>
      <c r="H14" s="86">
        <v>0</v>
      </c>
      <c r="I14" s="86">
        <v>0</v>
      </c>
      <c r="J14" s="92">
        <v>0</v>
      </c>
      <c r="K14" s="91">
        <v>0</v>
      </c>
      <c r="L14" s="91">
        <v>0</v>
      </c>
      <c r="M14" s="85"/>
      <c r="N14" s="89">
        <v>0</v>
      </c>
      <c r="O14" s="89">
        <v>0</v>
      </c>
      <c r="P14" s="89">
        <v>0</v>
      </c>
      <c r="Q14" s="89">
        <v>0</v>
      </c>
      <c r="R14" s="90">
        <v>0</v>
      </c>
      <c r="S14" s="90">
        <v>0</v>
      </c>
      <c r="T14" s="90">
        <v>0</v>
      </c>
      <c r="U14" s="82"/>
      <c r="V14" s="86">
        <v>0</v>
      </c>
      <c r="W14" s="86">
        <v>0</v>
      </c>
      <c r="X14" s="86">
        <v>0</v>
      </c>
      <c r="Y14" s="86">
        <v>0</v>
      </c>
      <c r="Z14" s="90">
        <v>0</v>
      </c>
      <c r="AA14" s="90">
        <v>0</v>
      </c>
      <c r="AB14" s="90">
        <v>0</v>
      </c>
      <c r="AC14" s="82"/>
      <c r="AD14" s="90">
        <v>0</v>
      </c>
      <c r="AE14" s="90">
        <v>0</v>
      </c>
      <c r="AF14" s="90">
        <v>0</v>
      </c>
      <c r="AG14" s="90">
        <v>0</v>
      </c>
      <c r="AH14" s="90">
        <v>0</v>
      </c>
      <c r="AI14" s="90">
        <v>0</v>
      </c>
      <c r="AJ14" s="90">
        <v>0</v>
      </c>
      <c r="AK14" s="82"/>
      <c r="AL14" s="70">
        <v>0</v>
      </c>
      <c r="AM14" s="70">
        <v>0</v>
      </c>
      <c r="AN14" s="70"/>
      <c r="AO14" s="70"/>
      <c r="AP14" s="70"/>
      <c r="AQ14" s="70"/>
    </row>
    <row r="15" spans="1:43" ht="16.5" customHeight="1" x14ac:dyDescent="0.3">
      <c r="A15" s="37"/>
      <c r="B15" s="69" t="s">
        <v>19</v>
      </c>
      <c r="C15" s="69"/>
      <c r="D15" s="67">
        <f t="shared" si="0"/>
        <v>0</v>
      </c>
      <c r="E15" s="85"/>
      <c r="F15" s="86">
        <v>0</v>
      </c>
      <c r="G15" s="86">
        <v>0</v>
      </c>
      <c r="H15" s="86">
        <v>0</v>
      </c>
      <c r="I15" s="86">
        <v>0</v>
      </c>
      <c r="J15" s="92">
        <v>0</v>
      </c>
      <c r="K15" s="91">
        <v>0</v>
      </c>
      <c r="L15" s="91">
        <v>0</v>
      </c>
      <c r="M15" s="85"/>
      <c r="N15" s="89">
        <v>0</v>
      </c>
      <c r="O15" s="89">
        <v>0</v>
      </c>
      <c r="P15" s="89">
        <v>0</v>
      </c>
      <c r="Q15" s="89">
        <v>0</v>
      </c>
      <c r="R15" s="90">
        <v>0</v>
      </c>
      <c r="S15" s="90">
        <v>0</v>
      </c>
      <c r="T15" s="90">
        <v>0</v>
      </c>
      <c r="U15" s="82"/>
      <c r="V15" s="86">
        <v>0</v>
      </c>
      <c r="W15" s="86">
        <v>0</v>
      </c>
      <c r="X15" s="86">
        <v>0</v>
      </c>
      <c r="Y15" s="86">
        <v>0</v>
      </c>
      <c r="Z15" s="90">
        <v>0</v>
      </c>
      <c r="AA15" s="90">
        <v>0</v>
      </c>
      <c r="AB15" s="90">
        <v>0</v>
      </c>
      <c r="AC15" s="82"/>
      <c r="AD15" s="90">
        <v>0</v>
      </c>
      <c r="AE15" s="90">
        <v>0</v>
      </c>
      <c r="AF15" s="90">
        <v>0</v>
      </c>
      <c r="AG15" s="90">
        <v>0</v>
      </c>
      <c r="AH15" s="90">
        <v>0</v>
      </c>
      <c r="AI15" s="90">
        <v>0</v>
      </c>
      <c r="AJ15" s="90">
        <v>0</v>
      </c>
      <c r="AK15" s="82"/>
      <c r="AL15" s="70">
        <v>0</v>
      </c>
      <c r="AM15" s="70">
        <v>0</v>
      </c>
      <c r="AN15" s="70"/>
      <c r="AO15" s="70"/>
      <c r="AP15" s="70"/>
      <c r="AQ15" s="70"/>
    </row>
    <row r="16" spans="1:43" ht="16.5" customHeight="1" x14ac:dyDescent="0.3">
      <c r="A16" s="37"/>
      <c r="B16" s="69" t="s">
        <v>52</v>
      </c>
      <c r="C16" s="69"/>
      <c r="D16" s="67">
        <f t="shared" si="0"/>
        <v>0</v>
      </c>
      <c r="E16" s="85"/>
      <c r="F16" s="86">
        <v>0</v>
      </c>
      <c r="G16" s="86">
        <v>0</v>
      </c>
      <c r="H16" s="86">
        <v>0</v>
      </c>
      <c r="I16" s="86">
        <v>0</v>
      </c>
      <c r="J16" s="92">
        <v>0</v>
      </c>
      <c r="K16" s="91">
        <v>0</v>
      </c>
      <c r="L16" s="91">
        <v>0</v>
      </c>
      <c r="M16" s="85"/>
      <c r="N16" s="89">
        <v>0</v>
      </c>
      <c r="O16" s="89">
        <v>0</v>
      </c>
      <c r="P16" s="89">
        <v>0</v>
      </c>
      <c r="Q16" s="89">
        <v>0</v>
      </c>
      <c r="R16" s="90">
        <v>0</v>
      </c>
      <c r="S16" s="90">
        <v>0</v>
      </c>
      <c r="T16" s="90">
        <v>0</v>
      </c>
      <c r="U16" s="82"/>
      <c r="V16" s="86">
        <v>0</v>
      </c>
      <c r="W16" s="86">
        <v>0</v>
      </c>
      <c r="X16" s="86">
        <v>0</v>
      </c>
      <c r="Y16" s="86">
        <v>0</v>
      </c>
      <c r="Z16" s="90">
        <v>0</v>
      </c>
      <c r="AA16" s="90">
        <v>0</v>
      </c>
      <c r="AB16" s="90">
        <v>0</v>
      </c>
      <c r="AC16" s="82"/>
      <c r="AD16" s="90">
        <v>0</v>
      </c>
      <c r="AE16" s="90">
        <v>0</v>
      </c>
      <c r="AF16" s="90">
        <v>0</v>
      </c>
      <c r="AG16" s="90">
        <v>0</v>
      </c>
      <c r="AH16" s="90">
        <v>0</v>
      </c>
      <c r="AI16" s="90">
        <v>0</v>
      </c>
      <c r="AJ16" s="90">
        <v>0</v>
      </c>
      <c r="AK16" s="82"/>
      <c r="AL16" s="70">
        <v>0</v>
      </c>
      <c r="AM16" s="70">
        <v>0</v>
      </c>
      <c r="AN16" s="70"/>
      <c r="AO16" s="70"/>
      <c r="AP16" s="70"/>
      <c r="AQ16" s="70"/>
    </row>
    <row r="17" spans="1:43" ht="16.5" customHeight="1" x14ac:dyDescent="0.3">
      <c r="A17" s="37"/>
      <c r="B17" s="69" t="s">
        <v>17</v>
      </c>
      <c r="C17" s="69"/>
      <c r="D17" s="67">
        <f t="shared" si="0"/>
        <v>0</v>
      </c>
      <c r="E17" s="85"/>
      <c r="F17" s="86">
        <v>0</v>
      </c>
      <c r="G17" s="86">
        <v>0</v>
      </c>
      <c r="H17" s="86">
        <v>0</v>
      </c>
      <c r="I17" s="86">
        <v>0</v>
      </c>
      <c r="J17" s="92">
        <v>0</v>
      </c>
      <c r="K17" s="91">
        <v>0</v>
      </c>
      <c r="L17" s="91">
        <v>0</v>
      </c>
      <c r="M17" s="85"/>
      <c r="N17" s="89">
        <v>0</v>
      </c>
      <c r="O17" s="89">
        <v>0</v>
      </c>
      <c r="P17" s="89">
        <v>0</v>
      </c>
      <c r="Q17" s="89">
        <v>0</v>
      </c>
      <c r="R17" s="90">
        <v>0</v>
      </c>
      <c r="S17" s="90">
        <v>0</v>
      </c>
      <c r="T17" s="90">
        <v>0</v>
      </c>
      <c r="U17" s="82"/>
      <c r="V17" s="86">
        <v>0</v>
      </c>
      <c r="W17" s="86">
        <v>0</v>
      </c>
      <c r="X17" s="86">
        <v>0</v>
      </c>
      <c r="Y17" s="86">
        <v>0</v>
      </c>
      <c r="Z17" s="90">
        <v>0</v>
      </c>
      <c r="AA17" s="90">
        <v>0</v>
      </c>
      <c r="AB17" s="90">
        <v>0</v>
      </c>
      <c r="AC17" s="82"/>
      <c r="AD17" s="90">
        <v>0</v>
      </c>
      <c r="AE17" s="90">
        <v>0</v>
      </c>
      <c r="AF17" s="90">
        <v>0</v>
      </c>
      <c r="AG17" s="90">
        <v>0</v>
      </c>
      <c r="AH17" s="90">
        <v>0</v>
      </c>
      <c r="AI17" s="90">
        <v>0</v>
      </c>
      <c r="AJ17" s="90">
        <v>0</v>
      </c>
      <c r="AK17" s="82"/>
      <c r="AL17" s="70">
        <v>0</v>
      </c>
      <c r="AM17" s="70">
        <v>0</v>
      </c>
      <c r="AN17" s="70"/>
      <c r="AO17" s="70"/>
      <c r="AP17" s="70"/>
      <c r="AQ17" s="70"/>
    </row>
    <row r="18" spans="1:43" ht="16.5" customHeight="1" x14ac:dyDescent="0.3">
      <c r="A18" s="37"/>
      <c r="B18" s="69" t="s">
        <v>43</v>
      </c>
      <c r="C18" s="69"/>
      <c r="D18" s="67">
        <f t="shared" si="0"/>
        <v>0</v>
      </c>
      <c r="E18" s="85"/>
      <c r="F18" s="86">
        <v>0</v>
      </c>
      <c r="G18" s="86">
        <v>0</v>
      </c>
      <c r="H18" s="86">
        <v>0</v>
      </c>
      <c r="I18" s="86">
        <v>0</v>
      </c>
      <c r="J18" s="92">
        <v>0</v>
      </c>
      <c r="K18" s="91">
        <v>0</v>
      </c>
      <c r="L18" s="91">
        <v>0</v>
      </c>
      <c r="M18" s="85"/>
      <c r="N18" s="89">
        <v>0</v>
      </c>
      <c r="O18" s="89">
        <v>0</v>
      </c>
      <c r="P18" s="89">
        <v>0</v>
      </c>
      <c r="Q18" s="89">
        <v>0</v>
      </c>
      <c r="R18" s="90">
        <v>0</v>
      </c>
      <c r="S18" s="90">
        <v>0</v>
      </c>
      <c r="T18" s="90">
        <v>0</v>
      </c>
      <c r="U18" s="82"/>
      <c r="V18" s="86">
        <v>0</v>
      </c>
      <c r="W18" s="86">
        <v>0</v>
      </c>
      <c r="X18" s="86">
        <v>0</v>
      </c>
      <c r="Y18" s="86">
        <v>0</v>
      </c>
      <c r="Z18" s="90">
        <v>0</v>
      </c>
      <c r="AA18" s="90">
        <v>0</v>
      </c>
      <c r="AB18" s="90">
        <v>0</v>
      </c>
      <c r="AC18" s="82"/>
      <c r="AD18" s="90">
        <v>0</v>
      </c>
      <c r="AE18" s="90">
        <v>0</v>
      </c>
      <c r="AF18" s="90">
        <v>0</v>
      </c>
      <c r="AG18" s="90">
        <v>0</v>
      </c>
      <c r="AH18" s="90">
        <v>0</v>
      </c>
      <c r="AI18" s="90">
        <v>0</v>
      </c>
      <c r="AJ18" s="90">
        <v>0</v>
      </c>
      <c r="AK18" s="82"/>
      <c r="AL18" s="70">
        <v>0</v>
      </c>
      <c r="AM18" s="70">
        <v>0</v>
      </c>
      <c r="AN18" s="70"/>
      <c r="AO18" s="70"/>
      <c r="AP18" s="70"/>
      <c r="AQ18" s="70"/>
    </row>
    <row r="19" spans="1:43" ht="16.5" customHeight="1" x14ac:dyDescent="0.3">
      <c r="A19" s="37"/>
      <c r="B19" s="69" t="s">
        <v>3</v>
      </c>
      <c r="C19" s="69"/>
      <c r="D19" s="67">
        <f t="shared" si="0"/>
        <v>111555</v>
      </c>
      <c r="E19" s="85"/>
      <c r="F19" s="86">
        <v>610</v>
      </c>
      <c r="G19" s="86">
        <v>2450</v>
      </c>
      <c r="H19" s="86">
        <v>3500</v>
      </c>
      <c r="I19" s="86">
        <v>1560</v>
      </c>
      <c r="J19" s="92">
        <v>3980</v>
      </c>
      <c r="K19" s="91">
        <v>5800</v>
      </c>
      <c r="L19" s="91">
        <v>3380</v>
      </c>
      <c r="M19" s="85"/>
      <c r="N19" s="89">
        <v>5280</v>
      </c>
      <c r="O19" s="89">
        <v>4480</v>
      </c>
      <c r="P19" s="89">
        <v>2620</v>
      </c>
      <c r="Q19" s="89">
        <v>2060</v>
      </c>
      <c r="R19" s="90">
        <v>5180</v>
      </c>
      <c r="S19" s="90">
        <v>5970</v>
      </c>
      <c r="T19" s="90">
        <v>4000</v>
      </c>
      <c r="U19" s="82"/>
      <c r="V19" s="86">
        <v>4620</v>
      </c>
      <c r="W19" s="86">
        <v>4060</v>
      </c>
      <c r="X19" s="86">
        <v>4140</v>
      </c>
      <c r="Y19" s="86">
        <v>2700</v>
      </c>
      <c r="Z19" s="90">
        <v>4680</v>
      </c>
      <c r="AA19" s="90">
        <v>1675</v>
      </c>
      <c r="AB19" s="90">
        <v>5780</v>
      </c>
      <c r="AC19" s="82"/>
      <c r="AD19" s="90">
        <v>1670</v>
      </c>
      <c r="AE19" s="90">
        <v>3860</v>
      </c>
      <c r="AF19" s="90">
        <v>4010</v>
      </c>
      <c r="AG19" s="90">
        <v>4960</v>
      </c>
      <c r="AH19" s="90">
        <v>2060</v>
      </c>
      <c r="AI19" s="90">
        <v>5750</v>
      </c>
      <c r="AJ19" s="90">
        <v>6090</v>
      </c>
      <c r="AK19" s="82"/>
      <c r="AL19" s="70">
        <v>3610</v>
      </c>
      <c r="AM19" s="70">
        <v>1020</v>
      </c>
      <c r="AN19" s="70"/>
      <c r="AO19" s="70"/>
      <c r="AP19" s="70"/>
      <c r="AQ19" s="70"/>
    </row>
    <row r="20" spans="1:43" ht="16.5" customHeight="1" x14ac:dyDescent="0.3">
      <c r="A20" s="37"/>
      <c r="B20" s="69" t="s">
        <v>20</v>
      </c>
      <c r="C20" s="69"/>
      <c r="D20" s="67">
        <f t="shared" si="0"/>
        <v>40</v>
      </c>
      <c r="E20" s="85"/>
      <c r="F20" s="86">
        <v>0</v>
      </c>
      <c r="G20" s="86">
        <v>0</v>
      </c>
      <c r="H20" s="86">
        <v>0</v>
      </c>
      <c r="I20" s="86">
        <v>0</v>
      </c>
      <c r="J20" s="92">
        <v>0</v>
      </c>
      <c r="K20" s="91">
        <v>0</v>
      </c>
      <c r="L20" s="91">
        <v>0</v>
      </c>
      <c r="M20" s="85"/>
      <c r="N20" s="89">
        <v>0</v>
      </c>
      <c r="O20" s="89">
        <v>0</v>
      </c>
      <c r="P20" s="89">
        <v>20</v>
      </c>
      <c r="Q20" s="89">
        <v>0</v>
      </c>
      <c r="R20" s="90">
        <v>0</v>
      </c>
      <c r="S20" s="90">
        <v>0</v>
      </c>
      <c r="T20" s="90">
        <v>20</v>
      </c>
      <c r="U20" s="82"/>
      <c r="V20" s="86">
        <v>0</v>
      </c>
      <c r="W20" s="86">
        <v>0</v>
      </c>
      <c r="X20" s="86">
        <v>0</v>
      </c>
      <c r="Y20" s="86">
        <v>0</v>
      </c>
      <c r="Z20" s="90">
        <v>0</v>
      </c>
      <c r="AA20" s="90">
        <v>0</v>
      </c>
      <c r="AB20" s="90">
        <v>0</v>
      </c>
      <c r="AC20" s="82"/>
      <c r="AD20" s="90">
        <v>0</v>
      </c>
      <c r="AE20" s="90">
        <v>0</v>
      </c>
      <c r="AF20" s="90">
        <v>0</v>
      </c>
      <c r="AG20" s="90">
        <v>0</v>
      </c>
      <c r="AH20" s="90">
        <v>0</v>
      </c>
      <c r="AI20" s="90">
        <v>0</v>
      </c>
      <c r="AJ20" s="90">
        <v>0</v>
      </c>
      <c r="AK20" s="82"/>
      <c r="AL20" s="70">
        <v>0</v>
      </c>
      <c r="AM20" s="70">
        <v>0</v>
      </c>
      <c r="AN20" s="70"/>
      <c r="AO20" s="70"/>
      <c r="AP20" s="70"/>
      <c r="AQ20" s="70"/>
    </row>
    <row r="21" spans="1:43" ht="16.5" customHeight="1" x14ac:dyDescent="0.3">
      <c r="A21" s="37"/>
      <c r="B21" s="49" t="s">
        <v>53</v>
      </c>
      <c r="C21" s="50"/>
      <c r="D21" s="67">
        <f t="shared" si="0"/>
        <v>899</v>
      </c>
      <c r="E21" s="85"/>
      <c r="F21" s="86">
        <v>5</v>
      </c>
      <c r="G21" s="86">
        <v>15</v>
      </c>
      <c r="H21" s="86">
        <v>0</v>
      </c>
      <c r="I21" s="86">
        <v>10</v>
      </c>
      <c r="J21" s="92">
        <v>18</v>
      </c>
      <c r="K21" s="91">
        <v>20</v>
      </c>
      <c r="L21" s="91">
        <v>45</v>
      </c>
      <c r="M21" s="85"/>
      <c r="N21" s="89">
        <v>23</v>
      </c>
      <c r="O21" s="89">
        <v>50</v>
      </c>
      <c r="P21" s="89">
        <v>20</v>
      </c>
      <c r="Q21" s="89">
        <v>30</v>
      </c>
      <c r="R21" s="90">
        <v>22</v>
      </c>
      <c r="S21" s="90">
        <v>60</v>
      </c>
      <c r="T21" s="90">
        <v>50</v>
      </c>
      <c r="U21" s="82"/>
      <c r="V21" s="86">
        <v>32</v>
      </c>
      <c r="W21" s="86">
        <v>28</v>
      </c>
      <c r="X21" s="86">
        <v>48</v>
      </c>
      <c r="Y21" s="86">
        <v>64</v>
      </c>
      <c r="Z21" s="90">
        <v>34</v>
      </c>
      <c r="AA21" s="90">
        <v>19</v>
      </c>
      <c r="AB21" s="90">
        <v>50</v>
      </c>
      <c r="AC21" s="82"/>
      <c r="AD21" s="90">
        <v>10</v>
      </c>
      <c r="AE21" s="90">
        <v>4</v>
      </c>
      <c r="AF21" s="90">
        <v>33</v>
      </c>
      <c r="AG21" s="90">
        <v>58</v>
      </c>
      <c r="AH21" s="90">
        <v>10</v>
      </c>
      <c r="AI21" s="90">
        <v>42</v>
      </c>
      <c r="AJ21" s="90">
        <v>51</v>
      </c>
      <c r="AK21" s="82"/>
      <c r="AL21" s="70">
        <v>38</v>
      </c>
      <c r="AM21" s="70">
        <v>10</v>
      </c>
      <c r="AN21" s="70"/>
      <c r="AO21" s="70"/>
      <c r="AP21" s="70"/>
      <c r="AQ21" s="70"/>
    </row>
    <row r="22" spans="1:43" ht="16.5" customHeight="1" x14ac:dyDescent="0.3">
      <c r="A22" s="37"/>
      <c r="B22" s="37" t="s">
        <v>9</v>
      </c>
      <c r="C22" s="37"/>
      <c r="D22" s="67">
        <f t="shared" si="0"/>
        <v>86</v>
      </c>
      <c r="E22" s="85"/>
      <c r="F22" s="86">
        <v>0</v>
      </c>
      <c r="G22" s="86">
        <v>0</v>
      </c>
      <c r="H22" s="86">
        <v>0</v>
      </c>
      <c r="I22" s="86">
        <v>0</v>
      </c>
      <c r="J22" s="87">
        <v>0</v>
      </c>
      <c r="K22" s="91">
        <v>0</v>
      </c>
      <c r="L22" s="88">
        <v>0</v>
      </c>
      <c r="M22" s="85"/>
      <c r="N22" s="89">
        <v>0</v>
      </c>
      <c r="O22" s="89">
        <v>0</v>
      </c>
      <c r="P22" s="89">
        <v>0</v>
      </c>
      <c r="Q22" s="89">
        <v>0</v>
      </c>
      <c r="R22" s="90">
        <v>0</v>
      </c>
      <c r="S22" s="90">
        <v>0</v>
      </c>
      <c r="T22" s="90">
        <v>0</v>
      </c>
      <c r="U22" s="82"/>
      <c r="V22" s="86">
        <v>0</v>
      </c>
      <c r="W22" s="86">
        <v>0</v>
      </c>
      <c r="X22" s="86">
        <v>43</v>
      </c>
      <c r="Y22" s="86">
        <v>0</v>
      </c>
      <c r="Z22" s="90">
        <v>0</v>
      </c>
      <c r="AA22" s="90">
        <v>0</v>
      </c>
      <c r="AB22" s="90">
        <v>0</v>
      </c>
      <c r="AC22" s="82"/>
      <c r="AD22" s="90">
        <v>0</v>
      </c>
      <c r="AE22" s="90">
        <v>0</v>
      </c>
      <c r="AF22" s="90">
        <v>0</v>
      </c>
      <c r="AG22" s="90">
        <v>0</v>
      </c>
      <c r="AH22" s="90">
        <v>0</v>
      </c>
      <c r="AI22" s="90">
        <v>0</v>
      </c>
      <c r="AJ22" s="90">
        <v>0</v>
      </c>
      <c r="AK22" s="82"/>
      <c r="AL22" s="68">
        <v>43</v>
      </c>
      <c r="AM22" s="68">
        <v>0</v>
      </c>
      <c r="AN22" s="68"/>
      <c r="AO22" s="70"/>
      <c r="AP22" s="70"/>
      <c r="AQ22" s="70"/>
    </row>
    <row r="23" spans="1:43" ht="16.5" customHeight="1" x14ac:dyDescent="0.3">
      <c r="A23" s="37"/>
      <c r="B23" s="37" t="s">
        <v>7</v>
      </c>
      <c r="C23" s="37"/>
      <c r="D23" s="67">
        <f t="shared" si="0"/>
        <v>199</v>
      </c>
      <c r="E23" s="85"/>
      <c r="F23" s="86">
        <v>10</v>
      </c>
      <c r="G23" s="86">
        <v>0</v>
      </c>
      <c r="H23" s="86">
        <v>0</v>
      </c>
      <c r="I23" s="86">
        <v>0</v>
      </c>
      <c r="J23" s="87">
        <v>30</v>
      </c>
      <c r="K23" s="88">
        <v>0</v>
      </c>
      <c r="L23" s="88">
        <v>0</v>
      </c>
      <c r="M23" s="85"/>
      <c r="N23" s="89">
        <v>29</v>
      </c>
      <c r="O23" s="89">
        <v>0</v>
      </c>
      <c r="P23" s="89">
        <v>0</v>
      </c>
      <c r="Q23" s="89">
        <v>0</v>
      </c>
      <c r="R23" s="90">
        <v>28</v>
      </c>
      <c r="S23" s="90">
        <v>0</v>
      </c>
      <c r="T23" s="90">
        <v>0</v>
      </c>
      <c r="U23" s="82"/>
      <c r="V23" s="86">
        <v>0</v>
      </c>
      <c r="W23" s="86">
        <v>14</v>
      </c>
      <c r="X23" s="86">
        <v>9</v>
      </c>
      <c r="Y23" s="86">
        <v>0</v>
      </c>
      <c r="Z23" s="90">
        <v>0</v>
      </c>
      <c r="AA23" s="90">
        <v>6</v>
      </c>
      <c r="AB23" s="90">
        <v>0</v>
      </c>
      <c r="AC23" s="82"/>
      <c r="AD23" s="90">
        <v>0</v>
      </c>
      <c r="AE23" s="90">
        <v>0</v>
      </c>
      <c r="AF23" s="90">
        <v>23</v>
      </c>
      <c r="AG23" s="90">
        <v>0</v>
      </c>
      <c r="AH23" s="90">
        <v>0</v>
      </c>
      <c r="AI23" s="90">
        <v>21</v>
      </c>
      <c r="AJ23" s="90">
        <v>20</v>
      </c>
      <c r="AK23" s="82"/>
      <c r="AL23" s="68">
        <v>9</v>
      </c>
      <c r="AM23" s="68">
        <v>0</v>
      </c>
      <c r="AN23" s="68"/>
      <c r="AO23" s="68"/>
      <c r="AP23" s="68"/>
      <c r="AQ23" s="68"/>
    </row>
    <row r="24" spans="1:43" ht="16.5" customHeight="1" x14ac:dyDescent="0.3">
      <c r="A24" s="37"/>
      <c r="B24" s="37" t="s">
        <v>32</v>
      </c>
      <c r="C24" s="37"/>
      <c r="D24" s="67">
        <f t="shared" si="0"/>
        <v>0</v>
      </c>
      <c r="E24" s="85"/>
      <c r="F24" s="86">
        <v>0</v>
      </c>
      <c r="G24" s="86">
        <v>0</v>
      </c>
      <c r="H24" s="86">
        <v>0</v>
      </c>
      <c r="I24" s="86">
        <v>0</v>
      </c>
      <c r="J24" s="87">
        <v>0</v>
      </c>
      <c r="K24" s="88">
        <v>0</v>
      </c>
      <c r="L24" s="88">
        <v>0</v>
      </c>
      <c r="M24" s="85"/>
      <c r="N24" s="89">
        <v>0</v>
      </c>
      <c r="O24" s="89">
        <v>0</v>
      </c>
      <c r="P24" s="89">
        <v>0</v>
      </c>
      <c r="Q24" s="89">
        <v>0</v>
      </c>
      <c r="R24" s="90">
        <v>0</v>
      </c>
      <c r="S24" s="90">
        <v>0</v>
      </c>
      <c r="T24" s="90">
        <v>0</v>
      </c>
      <c r="U24" s="82"/>
      <c r="V24" s="86">
        <v>0</v>
      </c>
      <c r="W24" s="86">
        <v>0</v>
      </c>
      <c r="X24" s="86">
        <v>0</v>
      </c>
      <c r="Y24" s="86">
        <v>0</v>
      </c>
      <c r="Z24" s="90">
        <v>0</v>
      </c>
      <c r="AA24" s="90">
        <v>0</v>
      </c>
      <c r="AB24" s="90">
        <v>0</v>
      </c>
      <c r="AC24" s="82"/>
      <c r="AD24" s="90">
        <v>0</v>
      </c>
      <c r="AE24" s="90">
        <v>0</v>
      </c>
      <c r="AF24" s="90">
        <v>0</v>
      </c>
      <c r="AG24" s="90">
        <v>0</v>
      </c>
      <c r="AH24" s="90">
        <v>0</v>
      </c>
      <c r="AI24" s="90">
        <v>0</v>
      </c>
      <c r="AJ24" s="90">
        <v>0</v>
      </c>
      <c r="AK24" s="82"/>
      <c r="AL24" s="68">
        <v>0</v>
      </c>
      <c r="AM24" s="68">
        <v>0</v>
      </c>
      <c r="AN24" s="68"/>
      <c r="AO24" s="68"/>
      <c r="AP24" s="68"/>
      <c r="AQ24" s="68"/>
    </row>
    <row r="25" spans="1:43" ht="16.5" customHeight="1" x14ac:dyDescent="0.3">
      <c r="A25" s="34" t="s">
        <v>12</v>
      </c>
      <c r="B25" s="34"/>
      <c r="C25" s="34"/>
      <c r="D25" s="71">
        <f>SUM(D6:D24)</f>
        <v>273789</v>
      </c>
      <c r="E25" s="71">
        <f t="shared" ref="E25:AQ25" si="1">SUM(E6:E24)</f>
        <v>0</v>
      </c>
      <c r="F25" s="93">
        <f>SUM(F6:F24)</f>
        <v>3075</v>
      </c>
      <c r="G25" s="93">
        <f t="shared" ref="G25:AM25" si="2">SUM(G6:G24)</f>
        <v>7285</v>
      </c>
      <c r="H25" s="93">
        <f t="shared" si="2"/>
        <v>9500</v>
      </c>
      <c r="I25" s="93">
        <f t="shared" si="2"/>
        <v>6260</v>
      </c>
      <c r="J25" s="93">
        <f t="shared" si="2"/>
        <v>9758</v>
      </c>
      <c r="K25" s="93">
        <f t="shared" si="2"/>
        <v>13240</v>
      </c>
      <c r="L25" s="93">
        <f t="shared" si="2"/>
        <v>8515</v>
      </c>
      <c r="M25" s="93">
        <f t="shared" si="2"/>
        <v>0</v>
      </c>
      <c r="N25" s="93">
        <f t="shared" si="2"/>
        <v>12362</v>
      </c>
      <c r="O25" s="93">
        <f t="shared" si="2"/>
        <v>10890</v>
      </c>
      <c r="P25" s="93">
        <f t="shared" si="2"/>
        <v>6120</v>
      </c>
      <c r="Q25" s="93">
        <f t="shared" si="2"/>
        <v>4770</v>
      </c>
      <c r="R25" s="93">
        <f t="shared" si="2"/>
        <v>12155</v>
      </c>
      <c r="S25" s="93">
        <f t="shared" si="2"/>
        <v>12840</v>
      </c>
      <c r="T25" s="93">
        <f t="shared" si="2"/>
        <v>9630</v>
      </c>
      <c r="U25" s="93">
        <f t="shared" si="2"/>
        <v>0</v>
      </c>
      <c r="V25" s="93">
        <f t="shared" si="2"/>
        <v>9572</v>
      </c>
      <c r="W25" s="93">
        <f t="shared" si="2"/>
        <v>9742</v>
      </c>
      <c r="X25" s="93">
        <f t="shared" si="2"/>
        <v>10790</v>
      </c>
      <c r="Y25" s="93">
        <f t="shared" si="2"/>
        <v>8864</v>
      </c>
      <c r="Z25" s="93">
        <f t="shared" si="2"/>
        <v>9934</v>
      </c>
      <c r="AA25" s="93">
        <f t="shared" si="2"/>
        <v>6520</v>
      </c>
      <c r="AB25" s="93">
        <f t="shared" si="2"/>
        <v>11960</v>
      </c>
      <c r="AC25" s="93">
        <f t="shared" si="2"/>
        <v>0</v>
      </c>
      <c r="AD25" s="93">
        <f t="shared" si="2"/>
        <v>4270</v>
      </c>
      <c r="AE25" s="93">
        <f t="shared" si="2"/>
        <v>8464</v>
      </c>
      <c r="AF25" s="93">
        <f t="shared" si="2"/>
        <v>10771</v>
      </c>
      <c r="AG25" s="93">
        <f t="shared" si="2"/>
        <v>10278</v>
      </c>
      <c r="AH25" s="93">
        <f t="shared" si="2"/>
        <v>5090</v>
      </c>
      <c r="AI25" s="93">
        <f t="shared" si="2"/>
        <v>12123</v>
      </c>
      <c r="AJ25" s="93">
        <f t="shared" si="2"/>
        <v>16591</v>
      </c>
      <c r="AK25" s="93">
        <f t="shared" si="2"/>
        <v>0</v>
      </c>
      <c r="AL25" s="93">
        <f t="shared" si="2"/>
        <v>9240</v>
      </c>
      <c r="AM25" s="93">
        <f t="shared" si="2"/>
        <v>3180</v>
      </c>
      <c r="AN25" s="71">
        <f t="shared" si="1"/>
        <v>0</v>
      </c>
      <c r="AO25" s="71">
        <f t="shared" si="1"/>
        <v>0</v>
      </c>
      <c r="AP25" s="71">
        <f t="shared" si="1"/>
        <v>0</v>
      </c>
      <c r="AQ25" s="71">
        <f t="shared" si="1"/>
        <v>0</v>
      </c>
    </row>
    <row r="26" spans="1:43" x14ac:dyDescent="0.3">
      <c r="A26" s="37" t="s">
        <v>54</v>
      </c>
      <c r="B26" s="37" t="s">
        <v>55</v>
      </c>
      <c r="C26" s="36" t="s">
        <v>56</v>
      </c>
      <c r="D26" s="67">
        <f t="shared" ref="D26:D50" si="3">SUM(F26:AJ26)</f>
        <v>0</v>
      </c>
      <c r="E26" s="82">
        <f t="shared" ref="E26:E49" si="4">SUM(F26:L26)</f>
        <v>0</v>
      </c>
      <c r="F26" s="72"/>
      <c r="G26" s="72"/>
      <c r="H26" s="72"/>
      <c r="I26" s="72"/>
      <c r="J26" s="72"/>
      <c r="K26" s="72"/>
      <c r="L26" s="72"/>
      <c r="M26" s="82">
        <f t="shared" ref="M26:M49" si="5">SUM(N26:T26)</f>
        <v>0</v>
      </c>
      <c r="N26" s="72"/>
      <c r="O26" s="72"/>
      <c r="P26" s="72"/>
      <c r="Q26" s="72"/>
      <c r="R26" s="72"/>
      <c r="S26" s="72"/>
      <c r="T26" s="72"/>
      <c r="U26" s="82">
        <f t="shared" ref="U26:U49" si="6">SUM(V26:AB26)</f>
        <v>0</v>
      </c>
      <c r="V26" s="72"/>
      <c r="W26" s="73"/>
      <c r="X26" s="73"/>
      <c r="Y26" s="73"/>
      <c r="Z26" s="73"/>
      <c r="AA26" s="73"/>
      <c r="AB26" s="73"/>
      <c r="AC26" s="82">
        <f t="shared" ref="AC26:AC49" si="7">SUM(AD26:AJ26)</f>
        <v>0</v>
      </c>
      <c r="AD26" s="73"/>
      <c r="AE26" s="73"/>
      <c r="AF26" s="73"/>
      <c r="AG26" s="73"/>
      <c r="AH26" s="73"/>
      <c r="AI26" s="73"/>
      <c r="AJ26" s="73"/>
      <c r="AK26" s="82">
        <f t="shared" ref="AK26:AK49" si="8">SUM(AL26:AR26)</f>
        <v>0</v>
      </c>
      <c r="AL26" s="73"/>
      <c r="AM26" s="73"/>
      <c r="AN26" s="73"/>
      <c r="AO26" s="73"/>
      <c r="AP26" s="73"/>
      <c r="AQ26" s="73"/>
    </row>
    <row r="27" spans="1:43" x14ac:dyDescent="0.3">
      <c r="A27" s="37"/>
      <c r="B27" s="37"/>
      <c r="C27" s="36" t="s">
        <v>57</v>
      </c>
      <c r="D27" s="67">
        <f t="shared" si="3"/>
        <v>0</v>
      </c>
      <c r="E27" s="82">
        <f t="shared" si="4"/>
        <v>0</v>
      </c>
      <c r="F27" s="72"/>
      <c r="G27" s="72"/>
      <c r="H27" s="72"/>
      <c r="I27" s="72"/>
      <c r="J27" s="72"/>
      <c r="K27" s="72"/>
      <c r="L27" s="72"/>
      <c r="M27" s="82">
        <f t="shared" si="5"/>
        <v>0</v>
      </c>
      <c r="N27" s="72"/>
      <c r="O27" s="72"/>
      <c r="P27" s="72"/>
      <c r="Q27" s="72"/>
      <c r="R27" s="72"/>
      <c r="S27" s="72"/>
      <c r="T27" s="72"/>
      <c r="U27" s="82">
        <f t="shared" si="6"/>
        <v>0</v>
      </c>
      <c r="V27" s="72"/>
      <c r="W27" s="73"/>
      <c r="X27" s="73"/>
      <c r="Y27" s="73"/>
      <c r="Z27" s="73"/>
      <c r="AA27" s="73"/>
      <c r="AB27" s="73"/>
      <c r="AC27" s="82">
        <f t="shared" si="7"/>
        <v>0</v>
      </c>
      <c r="AD27" s="73"/>
      <c r="AE27" s="73"/>
      <c r="AF27" s="73"/>
      <c r="AG27" s="73"/>
      <c r="AH27" s="73"/>
      <c r="AI27" s="73"/>
      <c r="AJ27" s="73"/>
      <c r="AK27" s="82">
        <f t="shared" si="8"/>
        <v>0</v>
      </c>
      <c r="AL27" s="73"/>
      <c r="AM27" s="73"/>
      <c r="AN27" s="73"/>
      <c r="AO27" s="73"/>
      <c r="AP27" s="73"/>
      <c r="AQ27" s="73"/>
    </row>
    <row r="28" spans="1:43" x14ac:dyDescent="0.3">
      <c r="A28" s="37"/>
      <c r="B28" s="37"/>
      <c r="C28" s="36" t="s">
        <v>58</v>
      </c>
      <c r="D28" s="67">
        <f t="shared" si="3"/>
        <v>0</v>
      </c>
      <c r="E28" s="82">
        <f t="shared" si="4"/>
        <v>0</v>
      </c>
      <c r="F28" s="72"/>
      <c r="G28" s="72"/>
      <c r="H28" s="72"/>
      <c r="I28" s="72"/>
      <c r="J28" s="72"/>
      <c r="K28" s="72"/>
      <c r="L28" s="72"/>
      <c r="M28" s="82">
        <f t="shared" si="5"/>
        <v>0</v>
      </c>
      <c r="N28" s="72"/>
      <c r="O28" s="72"/>
      <c r="P28" s="72"/>
      <c r="Q28" s="72"/>
      <c r="R28" s="72"/>
      <c r="S28" s="72"/>
      <c r="T28" s="72"/>
      <c r="U28" s="82">
        <f t="shared" si="6"/>
        <v>0</v>
      </c>
      <c r="V28" s="72"/>
      <c r="W28" s="73"/>
      <c r="X28" s="73"/>
      <c r="Y28" s="73"/>
      <c r="Z28" s="73"/>
      <c r="AA28" s="73"/>
      <c r="AB28" s="73"/>
      <c r="AC28" s="82">
        <f t="shared" si="7"/>
        <v>0</v>
      </c>
      <c r="AD28" s="73"/>
      <c r="AE28" s="73"/>
      <c r="AF28" s="73"/>
      <c r="AG28" s="73"/>
      <c r="AH28" s="73"/>
      <c r="AI28" s="73"/>
      <c r="AJ28" s="73"/>
      <c r="AK28" s="82">
        <f t="shared" si="8"/>
        <v>0</v>
      </c>
      <c r="AL28" s="73"/>
      <c r="AM28" s="73"/>
      <c r="AN28" s="73"/>
      <c r="AO28" s="73"/>
      <c r="AP28" s="73"/>
      <c r="AQ28" s="73"/>
    </row>
    <row r="29" spans="1:43" x14ac:dyDescent="0.3">
      <c r="A29" s="37"/>
      <c r="B29" s="37"/>
      <c r="C29" s="36" t="s">
        <v>59</v>
      </c>
      <c r="D29" s="67">
        <f t="shared" si="3"/>
        <v>0</v>
      </c>
      <c r="E29" s="82">
        <f t="shared" si="4"/>
        <v>0</v>
      </c>
      <c r="F29" s="72"/>
      <c r="G29" s="72"/>
      <c r="H29" s="72"/>
      <c r="I29" s="72"/>
      <c r="J29" s="72"/>
      <c r="K29" s="72"/>
      <c r="L29" s="72"/>
      <c r="M29" s="82">
        <f t="shared" si="5"/>
        <v>0</v>
      </c>
      <c r="N29" s="72"/>
      <c r="O29" s="72"/>
      <c r="P29" s="72"/>
      <c r="Q29" s="72"/>
      <c r="R29" s="72"/>
      <c r="S29" s="72"/>
      <c r="T29" s="72"/>
      <c r="U29" s="82">
        <f t="shared" si="6"/>
        <v>0</v>
      </c>
      <c r="V29" s="72"/>
      <c r="W29" s="73"/>
      <c r="X29" s="73"/>
      <c r="Y29" s="73"/>
      <c r="Z29" s="73"/>
      <c r="AA29" s="73"/>
      <c r="AB29" s="73"/>
      <c r="AC29" s="82">
        <f t="shared" si="7"/>
        <v>0</v>
      </c>
      <c r="AD29" s="73"/>
      <c r="AE29" s="73"/>
      <c r="AF29" s="73"/>
      <c r="AG29" s="73"/>
      <c r="AH29" s="73"/>
      <c r="AI29" s="73"/>
      <c r="AJ29" s="73"/>
      <c r="AK29" s="82">
        <f t="shared" si="8"/>
        <v>0</v>
      </c>
      <c r="AL29" s="73"/>
      <c r="AM29" s="73"/>
      <c r="AN29" s="73"/>
      <c r="AO29" s="73"/>
      <c r="AP29" s="73"/>
      <c r="AQ29" s="73"/>
    </row>
    <row r="30" spans="1:43" x14ac:dyDescent="0.3">
      <c r="A30" s="37"/>
      <c r="B30" s="37"/>
      <c r="C30" s="36" t="s">
        <v>60</v>
      </c>
      <c r="D30" s="67">
        <f t="shared" si="3"/>
        <v>0</v>
      </c>
      <c r="E30" s="82">
        <f t="shared" si="4"/>
        <v>0</v>
      </c>
      <c r="F30" s="72"/>
      <c r="G30" s="72"/>
      <c r="H30" s="72"/>
      <c r="I30" s="72"/>
      <c r="J30" s="72"/>
      <c r="K30" s="72"/>
      <c r="L30" s="72"/>
      <c r="M30" s="82">
        <f t="shared" si="5"/>
        <v>0</v>
      </c>
      <c r="N30" s="72"/>
      <c r="O30" s="72"/>
      <c r="P30" s="72"/>
      <c r="Q30" s="72"/>
      <c r="R30" s="72"/>
      <c r="S30" s="72"/>
      <c r="T30" s="72"/>
      <c r="U30" s="82">
        <f t="shared" si="6"/>
        <v>0</v>
      </c>
      <c r="V30" s="72"/>
      <c r="W30" s="73"/>
      <c r="X30" s="73"/>
      <c r="Y30" s="73"/>
      <c r="Z30" s="73"/>
      <c r="AA30" s="73"/>
      <c r="AB30" s="73"/>
      <c r="AC30" s="82">
        <f t="shared" si="7"/>
        <v>0</v>
      </c>
      <c r="AD30" s="73"/>
      <c r="AE30" s="73"/>
      <c r="AF30" s="73"/>
      <c r="AG30" s="73"/>
      <c r="AH30" s="73"/>
      <c r="AI30" s="73"/>
      <c r="AJ30" s="73"/>
      <c r="AK30" s="82">
        <f t="shared" si="8"/>
        <v>0</v>
      </c>
      <c r="AL30" s="73"/>
      <c r="AM30" s="73"/>
      <c r="AN30" s="73"/>
      <c r="AO30" s="73"/>
      <c r="AP30" s="73"/>
      <c r="AQ30" s="73"/>
    </row>
    <row r="31" spans="1:43" x14ac:dyDescent="0.3">
      <c r="A31" s="37"/>
      <c r="B31" s="37"/>
      <c r="C31" s="36" t="s">
        <v>61</v>
      </c>
      <c r="D31" s="67">
        <f t="shared" si="3"/>
        <v>0</v>
      </c>
      <c r="E31" s="82">
        <f t="shared" si="4"/>
        <v>0</v>
      </c>
      <c r="F31" s="72"/>
      <c r="G31" s="72"/>
      <c r="H31" s="72"/>
      <c r="I31" s="72"/>
      <c r="J31" s="72"/>
      <c r="K31" s="72"/>
      <c r="L31" s="72"/>
      <c r="M31" s="82">
        <f t="shared" si="5"/>
        <v>0</v>
      </c>
      <c r="N31" s="72"/>
      <c r="O31" s="72"/>
      <c r="P31" s="72"/>
      <c r="Q31" s="72"/>
      <c r="R31" s="72"/>
      <c r="S31" s="72"/>
      <c r="T31" s="72"/>
      <c r="U31" s="82">
        <f t="shared" si="6"/>
        <v>0</v>
      </c>
      <c r="V31" s="72"/>
      <c r="W31" s="73"/>
      <c r="X31" s="73"/>
      <c r="Y31" s="73"/>
      <c r="Z31" s="73"/>
      <c r="AA31" s="73"/>
      <c r="AB31" s="73"/>
      <c r="AC31" s="82">
        <f t="shared" si="7"/>
        <v>0</v>
      </c>
      <c r="AD31" s="73"/>
      <c r="AE31" s="73"/>
      <c r="AF31" s="73"/>
      <c r="AG31" s="73"/>
      <c r="AH31" s="73"/>
      <c r="AI31" s="73"/>
      <c r="AJ31" s="73"/>
      <c r="AK31" s="82">
        <f t="shared" si="8"/>
        <v>0</v>
      </c>
      <c r="AL31" s="73"/>
      <c r="AM31" s="73"/>
      <c r="AN31" s="73"/>
      <c r="AO31" s="73"/>
      <c r="AP31" s="73"/>
      <c r="AQ31" s="73"/>
    </row>
    <row r="32" spans="1:43" x14ac:dyDescent="0.3">
      <c r="A32" s="37"/>
      <c r="B32" s="37"/>
      <c r="C32" s="36" t="s">
        <v>62</v>
      </c>
      <c r="D32" s="67">
        <f t="shared" si="3"/>
        <v>0</v>
      </c>
      <c r="E32" s="82">
        <f t="shared" si="4"/>
        <v>0</v>
      </c>
      <c r="F32" s="72"/>
      <c r="G32" s="72"/>
      <c r="H32" s="72"/>
      <c r="I32" s="72"/>
      <c r="J32" s="72"/>
      <c r="K32" s="72"/>
      <c r="L32" s="72"/>
      <c r="M32" s="82">
        <f t="shared" si="5"/>
        <v>0</v>
      </c>
      <c r="N32" s="72"/>
      <c r="O32" s="72"/>
      <c r="P32" s="72"/>
      <c r="Q32" s="72"/>
      <c r="R32" s="72"/>
      <c r="S32" s="72"/>
      <c r="T32" s="72"/>
      <c r="U32" s="82">
        <f t="shared" si="6"/>
        <v>0</v>
      </c>
      <c r="V32" s="72"/>
      <c r="W32" s="73"/>
      <c r="X32" s="73"/>
      <c r="Y32" s="73"/>
      <c r="Z32" s="73"/>
      <c r="AA32" s="73"/>
      <c r="AB32" s="73"/>
      <c r="AC32" s="82">
        <f t="shared" si="7"/>
        <v>0</v>
      </c>
      <c r="AD32" s="73"/>
      <c r="AE32" s="73"/>
      <c r="AF32" s="73"/>
      <c r="AG32" s="73"/>
      <c r="AH32" s="73"/>
      <c r="AI32" s="73"/>
      <c r="AJ32" s="73"/>
      <c r="AK32" s="82">
        <f t="shared" si="8"/>
        <v>0</v>
      </c>
      <c r="AL32" s="73"/>
      <c r="AM32" s="73"/>
      <c r="AN32" s="73"/>
      <c r="AO32" s="73"/>
      <c r="AP32" s="73"/>
      <c r="AQ32" s="73"/>
    </row>
    <row r="33" spans="1:43" x14ac:dyDescent="0.3">
      <c r="A33" s="37"/>
      <c r="B33" s="37"/>
      <c r="C33" s="36" t="s">
        <v>63</v>
      </c>
      <c r="D33" s="67">
        <f t="shared" si="3"/>
        <v>0</v>
      </c>
      <c r="E33" s="82">
        <f t="shared" si="4"/>
        <v>0</v>
      </c>
      <c r="F33" s="72"/>
      <c r="G33" s="72"/>
      <c r="H33" s="72"/>
      <c r="I33" s="72"/>
      <c r="J33" s="72"/>
      <c r="K33" s="72"/>
      <c r="L33" s="72"/>
      <c r="M33" s="82">
        <f t="shared" si="5"/>
        <v>0</v>
      </c>
      <c r="N33" s="72"/>
      <c r="O33" s="72"/>
      <c r="P33" s="72"/>
      <c r="Q33" s="72"/>
      <c r="R33" s="72"/>
      <c r="S33" s="72"/>
      <c r="T33" s="72"/>
      <c r="U33" s="82">
        <f t="shared" si="6"/>
        <v>0</v>
      </c>
      <c r="V33" s="72"/>
      <c r="W33" s="73"/>
      <c r="X33" s="73"/>
      <c r="Y33" s="73"/>
      <c r="Z33" s="73"/>
      <c r="AA33" s="73"/>
      <c r="AB33" s="73"/>
      <c r="AC33" s="82">
        <f t="shared" si="7"/>
        <v>0</v>
      </c>
      <c r="AD33" s="73"/>
      <c r="AE33" s="73"/>
      <c r="AF33" s="73"/>
      <c r="AG33" s="73"/>
      <c r="AH33" s="73"/>
      <c r="AI33" s="73"/>
      <c r="AJ33" s="73"/>
      <c r="AK33" s="82">
        <f t="shared" si="8"/>
        <v>0</v>
      </c>
      <c r="AL33" s="73"/>
      <c r="AM33" s="73"/>
      <c r="AN33" s="73"/>
      <c r="AO33" s="73"/>
      <c r="AP33" s="73"/>
      <c r="AQ33" s="73"/>
    </row>
    <row r="34" spans="1:43" x14ac:dyDescent="0.3">
      <c r="A34" s="37"/>
      <c r="B34" s="37"/>
      <c r="C34" s="36" t="s">
        <v>64</v>
      </c>
      <c r="D34" s="67">
        <f t="shared" si="3"/>
        <v>0</v>
      </c>
      <c r="E34" s="82">
        <f t="shared" si="4"/>
        <v>0</v>
      </c>
      <c r="F34" s="72"/>
      <c r="G34" s="72"/>
      <c r="H34" s="72"/>
      <c r="I34" s="72"/>
      <c r="J34" s="72"/>
      <c r="K34" s="72"/>
      <c r="L34" s="72"/>
      <c r="M34" s="82">
        <f t="shared" si="5"/>
        <v>0</v>
      </c>
      <c r="N34" s="72"/>
      <c r="O34" s="72"/>
      <c r="P34" s="72"/>
      <c r="Q34" s="72"/>
      <c r="R34" s="72"/>
      <c r="S34" s="72"/>
      <c r="T34" s="72"/>
      <c r="U34" s="82">
        <f t="shared" si="6"/>
        <v>0</v>
      </c>
      <c r="V34" s="72"/>
      <c r="W34" s="73"/>
      <c r="X34" s="73"/>
      <c r="Y34" s="73"/>
      <c r="Z34" s="73"/>
      <c r="AA34" s="73"/>
      <c r="AB34" s="73"/>
      <c r="AC34" s="82">
        <f t="shared" si="7"/>
        <v>0</v>
      </c>
      <c r="AD34" s="73"/>
      <c r="AE34" s="73"/>
      <c r="AF34" s="73"/>
      <c r="AG34" s="73"/>
      <c r="AH34" s="73"/>
      <c r="AI34" s="73"/>
      <c r="AJ34" s="73"/>
      <c r="AK34" s="82">
        <f t="shared" si="8"/>
        <v>0</v>
      </c>
      <c r="AL34" s="73"/>
      <c r="AM34" s="73"/>
      <c r="AN34" s="73"/>
      <c r="AO34" s="73"/>
      <c r="AP34" s="73"/>
      <c r="AQ34" s="73"/>
    </row>
    <row r="35" spans="1:43" x14ac:dyDescent="0.3">
      <c r="A35" s="37"/>
      <c r="B35" s="37"/>
      <c r="C35" s="36" t="s">
        <v>65</v>
      </c>
      <c r="D35" s="67">
        <f t="shared" si="3"/>
        <v>0</v>
      </c>
      <c r="E35" s="82">
        <f t="shared" si="4"/>
        <v>0</v>
      </c>
      <c r="F35" s="72"/>
      <c r="G35" s="72"/>
      <c r="H35" s="72"/>
      <c r="I35" s="72"/>
      <c r="J35" s="72"/>
      <c r="K35" s="72"/>
      <c r="L35" s="72"/>
      <c r="M35" s="82">
        <f t="shared" si="5"/>
        <v>0</v>
      </c>
      <c r="N35" s="72"/>
      <c r="O35" s="72"/>
      <c r="P35" s="72"/>
      <c r="Q35" s="72"/>
      <c r="R35" s="72"/>
      <c r="S35" s="72"/>
      <c r="T35" s="72"/>
      <c r="U35" s="82">
        <f t="shared" si="6"/>
        <v>0</v>
      </c>
      <c r="V35" s="72"/>
      <c r="W35" s="73"/>
      <c r="X35" s="73"/>
      <c r="Y35" s="73"/>
      <c r="Z35" s="73"/>
      <c r="AA35" s="73"/>
      <c r="AB35" s="73"/>
      <c r="AC35" s="82">
        <f t="shared" si="7"/>
        <v>0</v>
      </c>
      <c r="AD35" s="73"/>
      <c r="AE35" s="73"/>
      <c r="AF35" s="73"/>
      <c r="AG35" s="73"/>
      <c r="AH35" s="73"/>
      <c r="AI35" s="73"/>
      <c r="AJ35" s="73"/>
      <c r="AK35" s="82">
        <f t="shared" si="8"/>
        <v>0</v>
      </c>
      <c r="AL35" s="73"/>
      <c r="AM35" s="73"/>
      <c r="AN35" s="73"/>
      <c r="AO35" s="73"/>
      <c r="AP35" s="73"/>
      <c r="AQ35" s="73"/>
    </row>
    <row r="36" spans="1:43" x14ac:dyDescent="0.3">
      <c r="A36" s="37"/>
      <c r="B36" s="37"/>
      <c r="C36" s="36" t="s">
        <v>66</v>
      </c>
      <c r="D36" s="67">
        <f t="shared" si="3"/>
        <v>0</v>
      </c>
      <c r="E36" s="82">
        <f t="shared" si="4"/>
        <v>0</v>
      </c>
      <c r="F36" s="72"/>
      <c r="G36" s="72"/>
      <c r="H36" s="72"/>
      <c r="I36" s="72"/>
      <c r="J36" s="72"/>
      <c r="K36" s="72"/>
      <c r="L36" s="72"/>
      <c r="M36" s="82">
        <f t="shared" si="5"/>
        <v>0</v>
      </c>
      <c r="N36" s="72"/>
      <c r="O36" s="72"/>
      <c r="P36" s="72"/>
      <c r="Q36" s="72"/>
      <c r="R36" s="72"/>
      <c r="S36" s="72"/>
      <c r="T36" s="72"/>
      <c r="U36" s="82">
        <f t="shared" si="6"/>
        <v>0</v>
      </c>
      <c r="V36" s="72"/>
      <c r="W36" s="73"/>
      <c r="X36" s="73"/>
      <c r="Y36" s="73"/>
      <c r="Z36" s="73"/>
      <c r="AA36" s="73"/>
      <c r="AB36" s="73"/>
      <c r="AC36" s="82">
        <f t="shared" si="7"/>
        <v>0</v>
      </c>
      <c r="AD36" s="73"/>
      <c r="AE36" s="73"/>
      <c r="AF36" s="73"/>
      <c r="AG36" s="73"/>
      <c r="AH36" s="73"/>
      <c r="AI36" s="73"/>
      <c r="AJ36" s="73"/>
      <c r="AK36" s="82">
        <f t="shared" si="8"/>
        <v>0</v>
      </c>
      <c r="AL36" s="73"/>
      <c r="AM36" s="73"/>
      <c r="AN36" s="73"/>
      <c r="AO36" s="73"/>
      <c r="AP36" s="73"/>
      <c r="AQ36" s="73"/>
    </row>
    <row r="37" spans="1:43" x14ac:dyDescent="0.3">
      <c r="A37" s="37"/>
      <c r="B37" s="37" t="s">
        <v>67</v>
      </c>
      <c r="C37" s="36" t="s">
        <v>68</v>
      </c>
      <c r="D37" s="67">
        <f t="shared" si="3"/>
        <v>0</v>
      </c>
      <c r="E37" s="82">
        <f t="shared" si="4"/>
        <v>0</v>
      </c>
      <c r="F37" s="72"/>
      <c r="G37" s="72"/>
      <c r="H37" s="72"/>
      <c r="I37" s="72"/>
      <c r="J37" s="72"/>
      <c r="K37" s="72"/>
      <c r="L37" s="72"/>
      <c r="M37" s="82">
        <f t="shared" si="5"/>
        <v>0</v>
      </c>
      <c r="N37" s="72"/>
      <c r="O37" s="72"/>
      <c r="P37" s="72"/>
      <c r="Q37" s="72"/>
      <c r="R37" s="72"/>
      <c r="S37" s="72"/>
      <c r="T37" s="72"/>
      <c r="U37" s="82">
        <f t="shared" si="6"/>
        <v>0</v>
      </c>
      <c r="V37" s="72"/>
      <c r="W37" s="73"/>
      <c r="X37" s="73"/>
      <c r="Y37" s="73"/>
      <c r="Z37" s="73"/>
      <c r="AA37" s="73"/>
      <c r="AB37" s="73"/>
      <c r="AC37" s="82">
        <f t="shared" si="7"/>
        <v>0</v>
      </c>
      <c r="AD37" s="73"/>
      <c r="AE37" s="73"/>
      <c r="AF37" s="73"/>
      <c r="AG37" s="73"/>
      <c r="AH37" s="73"/>
      <c r="AI37" s="73"/>
      <c r="AJ37" s="73"/>
      <c r="AK37" s="82">
        <f t="shared" si="8"/>
        <v>0</v>
      </c>
      <c r="AL37" s="73"/>
      <c r="AM37" s="73"/>
      <c r="AN37" s="73"/>
      <c r="AO37" s="73"/>
      <c r="AP37" s="73"/>
      <c r="AQ37" s="73"/>
    </row>
    <row r="38" spans="1:43" x14ac:dyDescent="0.3">
      <c r="A38" s="37"/>
      <c r="B38" s="37"/>
      <c r="C38" s="36" t="s">
        <v>69</v>
      </c>
      <c r="D38" s="67">
        <f t="shared" si="3"/>
        <v>0</v>
      </c>
      <c r="E38" s="82">
        <f t="shared" si="4"/>
        <v>0</v>
      </c>
      <c r="F38" s="72"/>
      <c r="G38" s="72"/>
      <c r="H38" s="72"/>
      <c r="I38" s="72"/>
      <c r="J38" s="72"/>
      <c r="K38" s="72"/>
      <c r="L38" s="72"/>
      <c r="M38" s="82">
        <f t="shared" si="5"/>
        <v>0</v>
      </c>
      <c r="N38" s="72"/>
      <c r="O38" s="72"/>
      <c r="P38" s="72"/>
      <c r="Q38" s="72"/>
      <c r="R38" s="72"/>
      <c r="S38" s="72"/>
      <c r="T38" s="72"/>
      <c r="U38" s="82">
        <f t="shared" si="6"/>
        <v>0</v>
      </c>
      <c r="V38" s="72"/>
      <c r="W38" s="73"/>
      <c r="X38" s="73"/>
      <c r="Y38" s="73"/>
      <c r="Z38" s="73"/>
      <c r="AA38" s="73"/>
      <c r="AB38" s="73"/>
      <c r="AC38" s="82">
        <f t="shared" si="7"/>
        <v>0</v>
      </c>
      <c r="AD38" s="73"/>
      <c r="AE38" s="73"/>
      <c r="AF38" s="73"/>
      <c r="AG38" s="73"/>
      <c r="AH38" s="73"/>
      <c r="AI38" s="73"/>
      <c r="AJ38" s="73"/>
      <c r="AK38" s="82">
        <f t="shared" si="8"/>
        <v>0</v>
      </c>
      <c r="AL38" s="73"/>
      <c r="AM38" s="73"/>
      <c r="AN38" s="73"/>
      <c r="AO38" s="73"/>
      <c r="AP38" s="73"/>
      <c r="AQ38" s="73"/>
    </row>
    <row r="39" spans="1:43" x14ac:dyDescent="0.3">
      <c r="A39" s="37"/>
      <c r="B39" s="37"/>
      <c r="C39" s="36" t="s">
        <v>70</v>
      </c>
      <c r="D39" s="67">
        <f t="shared" si="3"/>
        <v>0</v>
      </c>
      <c r="E39" s="82">
        <f t="shared" si="4"/>
        <v>0</v>
      </c>
      <c r="F39" s="72"/>
      <c r="G39" s="72"/>
      <c r="H39" s="72"/>
      <c r="I39" s="72"/>
      <c r="J39" s="72"/>
      <c r="K39" s="72"/>
      <c r="L39" s="72"/>
      <c r="M39" s="82">
        <f t="shared" si="5"/>
        <v>0</v>
      </c>
      <c r="N39" s="72"/>
      <c r="O39" s="72"/>
      <c r="P39" s="72"/>
      <c r="Q39" s="72"/>
      <c r="R39" s="72"/>
      <c r="S39" s="72"/>
      <c r="T39" s="72"/>
      <c r="U39" s="82">
        <f t="shared" si="6"/>
        <v>0</v>
      </c>
      <c r="V39" s="72"/>
      <c r="W39" s="73"/>
      <c r="X39" s="73"/>
      <c r="Y39" s="73"/>
      <c r="Z39" s="73"/>
      <c r="AA39" s="73"/>
      <c r="AB39" s="73"/>
      <c r="AC39" s="82">
        <f t="shared" si="7"/>
        <v>0</v>
      </c>
      <c r="AD39" s="73"/>
      <c r="AE39" s="73"/>
      <c r="AF39" s="73"/>
      <c r="AG39" s="73"/>
      <c r="AH39" s="73"/>
      <c r="AI39" s="73"/>
      <c r="AJ39" s="73"/>
      <c r="AK39" s="82">
        <f t="shared" si="8"/>
        <v>0</v>
      </c>
      <c r="AL39" s="73"/>
      <c r="AM39" s="73"/>
      <c r="AN39" s="73"/>
      <c r="AO39" s="73"/>
      <c r="AP39" s="73"/>
      <c r="AQ39" s="73"/>
    </row>
    <row r="40" spans="1:43" x14ac:dyDescent="0.3">
      <c r="A40" s="37"/>
      <c r="B40" s="37"/>
      <c r="C40" s="36" t="s">
        <v>71</v>
      </c>
      <c r="D40" s="67">
        <f t="shared" si="3"/>
        <v>0</v>
      </c>
      <c r="E40" s="82">
        <f t="shared" si="4"/>
        <v>0</v>
      </c>
      <c r="F40" s="72"/>
      <c r="G40" s="72"/>
      <c r="H40" s="72"/>
      <c r="I40" s="72"/>
      <c r="J40" s="72"/>
      <c r="K40" s="72"/>
      <c r="L40" s="72"/>
      <c r="M40" s="82">
        <f t="shared" si="5"/>
        <v>0</v>
      </c>
      <c r="N40" s="72"/>
      <c r="O40" s="72"/>
      <c r="P40" s="72"/>
      <c r="Q40" s="72"/>
      <c r="R40" s="72"/>
      <c r="S40" s="72"/>
      <c r="T40" s="72"/>
      <c r="U40" s="82">
        <f t="shared" si="6"/>
        <v>0</v>
      </c>
      <c r="V40" s="72"/>
      <c r="W40" s="73"/>
      <c r="X40" s="73"/>
      <c r="Y40" s="73"/>
      <c r="Z40" s="73"/>
      <c r="AA40" s="73"/>
      <c r="AB40" s="73"/>
      <c r="AC40" s="82">
        <f t="shared" si="7"/>
        <v>0</v>
      </c>
      <c r="AD40" s="73"/>
      <c r="AE40" s="73"/>
      <c r="AF40" s="73"/>
      <c r="AG40" s="73"/>
      <c r="AH40" s="73"/>
      <c r="AI40" s="73"/>
      <c r="AJ40" s="73"/>
      <c r="AK40" s="82">
        <f t="shared" si="8"/>
        <v>0</v>
      </c>
      <c r="AL40" s="73"/>
      <c r="AM40" s="73"/>
      <c r="AN40" s="73"/>
      <c r="AO40" s="73"/>
      <c r="AP40" s="73"/>
      <c r="AQ40" s="73"/>
    </row>
    <row r="41" spans="1:43" x14ac:dyDescent="0.3">
      <c r="A41" s="37"/>
      <c r="B41" s="37"/>
      <c r="C41" s="36" t="s">
        <v>72</v>
      </c>
      <c r="D41" s="67">
        <f t="shared" si="3"/>
        <v>0</v>
      </c>
      <c r="E41" s="82">
        <f t="shared" si="4"/>
        <v>0</v>
      </c>
      <c r="F41" s="72"/>
      <c r="G41" s="72"/>
      <c r="H41" s="72"/>
      <c r="I41" s="72"/>
      <c r="J41" s="72"/>
      <c r="K41" s="72"/>
      <c r="L41" s="72"/>
      <c r="M41" s="82">
        <f t="shared" si="5"/>
        <v>0</v>
      </c>
      <c r="N41" s="72"/>
      <c r="O41" s="72"/>
      <c r="P41" s="72"/>
      <c r="Q41" s="72"/>
      <c r="R41" s="72"/>
      <c r="S41" s="72"/>
      <c r="T41" s="72"/>
      <c r="U41" s="82">
        <f t="shared" si="6"/>
        <v>0</v>
      </c>
      <c r="V41" s="72"/>
      <c r="W41" s="73"/>
      <c r="X41" s="73"/>
      <c r="Y41" s="73"/>
      <c r="Z41" s="73"/>
      <c r="AA41" s="73"/>
      <c r="AB41" s="73"/>
      <c r="AC41" s="82">
        <f t="shared" si="7"/>
        <v>0</v>
      </c>
      <c r="AD41" s="73"/>
      <c r="AE41" s="73"/>
      <c r="AF41" s="73"/>
      <c r="AG41" s="73"/>
      <c r="AH41" s="73"/>
      <c r="AI41" s="73"/>
      <c r="AJ41" s="73"/>
      <c r="AK41" s="82">
        <f t="shared" si="8"/>
        <v>0</v>
      </c>
      <c r="AL41" s="73"/>
      <c r="AM41" s="73"/>
      <c r="AN41" s="73"/>
      <c r="AO41" s="73"/>
      <c r="AP41" s="73"/>
      <c r="AQ41" s="73"/>
    </row>
    <row r="42" spans="1:43" x14ac:dyDescent="0.3">
      <c r="A42" s="37"/>
      <c r="B42" s="37" t="s">
        <v>73</v>
      </c>
      <c r="C42" s="36" t="s">
        <v>74</v>
      </c>
      <c r="D42" s="67">
        <f t="shared" si="3"/>
        <v>0</v>
      </c>
      <c r="E42" s="82">
        <f t="shared" si="4"/>
        <v>0</v>
      </c>
      <c r="F42" s="72"/>
      <c r="G42" s="72"/>
      <c r="H42" s="72"/>
      <c r="I42" s="72"/>
      <c r="J42" s="72"/>
      <c r="K42" s="72"/>
      <c r="L42" s="72"/>
      <c r="M42" s="82">
        <f t="shared" si="5"/>
        <v>0</v>
      </c>
      <c r="N42" s="72"/>
      <c r="O42" s="72"/>
      <c r="P42" s="72"/>
      <c r="Q42" s="72"/>
      <c r="R42" s="72"/>
      <c r="S42" s="72"/>
      <c r="T42" s="72"/>
      <c r="U42" s="82">
        <f t="shared" si="6"/>
        <v>0</v>
      </c>
      <c r="V42" s="72"/>
      <c r="W42" s="73"/>
      <c r="X42" s="73"/>
      <c r="Y42" s="73"/>
      <c r="Z42" s="73"/>
      <c r="AA42" s="73"/>
      <c r="AB42" s="73"/>
      <c r="AC42" s="82">
        <f t="shared" si="7"/>
        <v>0</v>
      </c>
      <c r="AD42" s="73"/>
      <c r="AE42" s="73"/>
      <c r="AF42" s="73"/>
      <c r="AG42" s="73"/>
      <c r="AH42" s="73"/>
      <c r="AI42" s="73"/>
      <c r="AJ42" s="73"/>
      <c r="AK42" s="82">
        <f t="shared" si="8"/>
        <v>0</v>
      </c>
      <c r="AL42" s="73"/>
      <c r="AM42" s="73"/>
      <c r="AN42" s="73"/>
      <c r="AO42" s="73"/>
      <c r="AP42" s="73"/>
      <c r="AQ42" s="73"/>
    </row>
    <row r="43" spans="1:43" x14ac:dyDescent="0.3">
      <c r="A43" s="37"/>
      <c r="B43" s="37"/>
      <c r="C43" s="36" t="s">
        <v>75</v>
      </c>
      <c r="D43" s="67">
        <f t="shared" si="3"/>
        <v>0</v>
      </c>
      <c r="E43" s="82">
        <f t="shared" si="4"/>
        <v>0</v>
      </c>
      <c r="F43" s="72"/>
      <c r="G43" s="72"/>
      <c r="H43" s="72"/>
      <c r="I43" s="72"/>
      <c r="J43" s="72"/>
      <c r="K43" s="72"/>
      <c r="L43" s="72"/>
      <c r="M43" s="82">
        <f t="shared" si="5"/>
        <v>0</v>
      </c>
      <c r="N43" s="72"/>
      <c r="O43" s="72"/>
      <c r="P43" s="72"/>
      <c r="Q43" s="72"/>
      <c r="R43" s="72"/>
      <c r="S43" s="72"/>
      <c r="T43" s="72"/>
      <c r="U43" s="82">
        <f t="shared" si="6"/>
        <v>0</v>
      </c>
      <c r="V43" s="72"/>
      <c r="W43" s="73"/>
      <c r="X43" s="73"/>
      <c r="Y43" s="73"/>
      <c r="Z43" s="73"/>
      <c r="AA43" s="73"/>
      <c r="AB43" s="73"/>
      <c r="AC43" s="82">
        <f t="shared" si="7"/>
        <v>0</v>
      </c>
      <c r="AD43" s="73"/>
      <c r="AE43" s="73"/>
      <c r="AF43" s="73"/>
      <c r="AG43" s="73"/>
      <c r="AH43" s="73"/>
      <c r="AI43" s="73"/>
      <c r="AJ43" s="73"/>
      <c r="AK43" s="82">
        <f t="shared" si="8"/>
        <v>0</v>
      </c>
      <c r="AL43" s="73"/>
      <c r="AM43" s="73"/>
      <c r="AN43" s="73"/>
      <c r="AO43" s="73"/>
      <c r="AP43" s="73"/>
      <c r="AQ43" s="73"/>
    </row>
    <row r="44" spans="1:43" x14ac:dyDescent="0.3">
      <c r="A44" s="37"/>
      <c r="B44" s="37"/>
      <c r="C44" s="36" t="s">
        <v>76</v>
      </c>
      <c r="D44" s="67">
        <f t="shared" si="3"/>
        <v>0</v>
      </c>
      <c r="E44" s="82">
        <f t="shared" si="4"/>
        <v>0</v>
      </c>
      <c r="F44" s="72"/>
      <c r="G44" s="72"/>
      <c r="H44" s="72"/>
      <c r="I44" s="72"/>
      <c r="J44" s="72"/>
      <c r="K44" s="72"/>
      <c r="L44" s="72"/>
      <c r="M44" s="82">
        <f t="shared" si="5"/>
        <v>0</v>
      </c>
      <c r="N44" s="72"/>
      <c r="O44" s="72"/>
      <c r="P44" s="72"/>
      <c r="Q44" s="72"/>
      <c r="R44" s="72"/>
      <c r="S44" s="72"/>
      <c r="T44" s="72"/>
      <c r="U44" s="82">
        <f t="shared" si="6"/>
        <v>0</v>
      </c>
      <c r="V44" s="72"/>
      <c r="W44" s="73"/>
      <c r="X44" s="73"/>
      <c r="Y44" s="73"/>
      <c r="Z44" s="73"/>
      <c r="AA44" s="73"/>
      <c r="AB44" s="73"/>
      <c r="AC44" s="82">
        <f t="shared" si="7"/>
        <v>0</v>
      </c>
      <c r="AD44" s="73"/>
      <c r="AE44" s="73"/>
      <c r="AF44" s="73"/>
      <c r="AG44" s="73"/>
      <c r="AH44" s="73"/>
      <c r="AI44" s="73"/>
      <c r="AJ44" s="73"/>
      <c r="AK44" s="82">
        <f t="shared" si="8"/>
        <v>0</v>
      </c>
      <c r="AL44" s="73"/>
      <c r="AM44" s="73"/>
      <c r="AN44" s="73"/>
      <c r="AO44" s="73"/>
      <c r="AP44" s="73"/>
      <c r="AQ44" s="73"/>
    </row>
    <row r="45" spans="1:43" x14ac:dyDescent="0.3">
      <c r="A45" s="37"/>
      <c r="B45" s="37"/>
      <c r="C45" s="36" t="s">
        <v>77</v>
      </c>
      <c r="D45" s="67">
        <f t="shared" si="3"/>
        <v>0</v>
      </c>
      <c r="E45" s="82">
        <f t="shared" si="4"/>
        <v>0</v>
      </c>
      <c r="F45" s="72"/>
      <c r="G45" s="72"/>
      <c r="H45" s="72"/>
      <c r="I45" s="72"/>
      <c r="J45" s="72"/>
      <c r="K45" s="72"/>
      <c r="L45" s="72"/>
      <c r="M45" s="82">
        <f t="shared" si="5"/>
        <v>0</v>
      </c>
      <c r="N45" s="72"/>
      <c r="O45" s="72"/>
      <c r="P45" s="72"/>
      <c r="Q45" s="72"/>
      <c r="R45" s="72"/>
      <c r="S45" s="72"/>
      <c r="T45" s="72"/>
      <c r="U45" s="82">
        <f t="shared" si="6"/>
        <v>0</v>
      </c>
      <c r="V45" s="72"/>
      <c r="W45" s="73"/>
      <c r="X45" s="73"/>
      <c r="Y45" s="73"/>
      <c r="Z45" s="73"/>
      <c r="AA45" s="73"/>
      <c r="AB45" s="73"/>
      <c r="AC45" s="82">
        <f t="shared" si="7"/>
        <v>0</v>
      </c>
      <c r="AD45" s="73"/>
      <c r="AE45" s="73"/>
      <c r="AF45" s="73"/>
      <c r="AG45" s="73"/>
      <c r="AH45" s="73"/>
      <c r="AI45" s="73"/>
      <c r="AJ45" s="73"/>
      <c r="AK45" s="82">
        <f t="shared" si="8"/>
        <v>0</v>
      </c>
      <c r="AL45" s="73"/>
      <c r="AM45" s="73"/>
      <c r="AN45" s="73"/>
      <c r="AO45" s="73"/>
      <c r="AP45" s="73"/>
      <c r="AQ45" s="73"/>
    </row>
    <row r="46" spans="1:43" x14ac:dyDescent="0.3">
      <c r="A46" s="37"/>
      <c r="B46" s="37"/>
      <c r="C46" s="36" t="s">
        <v>78</v>
      </c>
      <c r="D46" s="67">
        <f t="shared" si="3"/>
        <v>0</v>
      </c>
      <c r="E46" s="82">
        <f t="shared" si="4"/>
        <v>0</v>
      </c>
      <c r="F46" s="72"/>
      <c r="G46" s="72"/>
      <c r="H46" s="72"/>
      <c r="I46" s="72"/>
      <c r="J46" s="72"/>
      <c r="K46" s="72"/>
      <c r="L46" s="72"/>
      <c r="M46" s="82">
        <f t="shared" si="5"/>
        <v>0</v>
      </c>
      <c r="N46" s="72"/>
      <c r="O46" s="72"/>
      <c r="P46" s="72"/>
      <c r="Q46" s="72"/>
      <c r="R46" s="72"/>
      <c r="S46" s="72"/>
      <c r="T46" s="72"/>
      <c r="U46" s="82">
        <f t="shared" si="6"/>
        <v>0</v>
      </c>
      <c r="V46" s="72"/>
      <c r="W46" s="73"/>
      <c r="X46" s="73"/>
      <c r="Y46" s="73"/>
      <c r="Z46" s="73"/>
      <c r="AA46" s="73"/>
      <c r="AB46" s="73"/>
      <c r="AC46" s="82">
        <f t="shared" si="7"/>
        <v>0</v>
      </c>
      <c r="AD46" s="73"/>
      <c r="AE46" s="73"/>
      <c r="AF46" s="73"/>
      <c r="AG46" s="73"/>
      <c r="AH46" s="73"/>
      <c r="AI46" s="73"/>
      <c r="AJ46" s="73"/>
      <c r="AK46" s="82">
        <f t="shared" si="8"/>
        <v>0</v>
      </c>
      <c r="AL46" s="73"/>
      <c r="AM46" s="73"/>
      <c r="AN46" s="73"/>
      <c r="AO46" s="73"/>
      <c r="AP46" s="73"/>
      <c r="AQ46" s="73"/>
    </row>
    <row r="47" spans="1:43" x14ac:dyDescent="0.3">
      <c r="A47" s="37"/>
      <c r="B47" s="37"/>
      <c r="C47" s="36" t="s">
        <v>79</v>
      </c>
      <c r="D47" s="67">
        <f t="shared" si="3"/>
        <v>0</v>
      </c>
      <c r="E47" s="82">
        <f t="shared" si="4"/>
        <v>0</v>
      </c>
      <c r="F47" s="72"/>
      <c r="G47" s="72"/>
      <c r="H47" s="72"/>
      <c r="I47" s="72"/>
      <c r="J47" s="72"/>
      <c r="K47" s="72"/>
      <c r="L47" s="72"/>
      <c r="M47" s="82">
        <f t="shared" si="5"/>
        <v>0</v>
      </c>
      <c r="N47" s="72"/>
      <c r="O47" s="72"/>
      <c r="P47" s="72"/>
      <c r="Q47" s="72"/>
      <c r="R47" s="72"/>
      <c r="S47" s="72"/>
      <c r="T47" s="72"/>
      <c r="U47" s="82">
        <f t="shared" si="6"/>
        <v>0</v>
      </c>
      <c r="V47" s="72"/>
      <c r="W47" s="73"/>
      <c r="X47" s="73"/>
      <c r="Y47" s="73"/>
      <c r="Z47" s="73"/>
      <c r="AA47" s="73"/>
      <c r="AB47" s="73"/>
      <c r="AC47" s="82">
        <f t="shared" si="7"/>
        <v>0</v>
      </c>
      <c r="AD47" s="73"/>
      <c r="AE47" s="73"/>
      <c r="AF47" s="73"/>
      <c r="AG47" s="73"/>
      <c r="AH47" s="73"/>
      <c r="AI47" s="73"/>
      <c r="AJ47" s="73"/>
      <c r="AK47" s="82">
        <f t="shared" si="8"/>
        <v>0</v>
      </c>
      <c r="AL47" s="73"/>
      <c r="AM47" s="73"/>
      <c r="AN47" s="73"/>
      <c r="AO47" s="73"/>
      <c r="AP47" s="73"/>
      <c r="AQ47" s="73"/>
    </row>
    <row r="48" spans="1:43" x14ac:dyDescent="0.3">
      <c r="A48" s="37"/>
      <c r="B48" s="37" t="s">
        <v>80</v>
      </c>
      <c r="C48" s="36" t="s">
        <v>81</v>
      </c>
      <c r="D48" s="67">
        <f t="shared" si="3"/>
        <v>0</v>
      </c>
      <c r="E48" s="82">
        <f t="shared" si="4"/>
        <v>0</v>
      </c>
      <c r="F48" s="72"/>
      <c r="G48" s="72"/>
      <c r="H48" s="72"/>
      <c r="I48" s="72"/>
      <c r="J48" s="72"/>
      <c r="K48" s="72"/>
      <c r="L48" s="72"/>
      <c r="M48" s="82">
        <f t="shared" si="5"/>
        <v>0</v>
      </c>
      <c r="N48" s="72"/>
      <c r="O48" s="72"/>
      <c r="P48" s="72"/>
      <c r="Q48" s="72"/>
      <c r="R48" s="72"/>
      <c r="S48" s="72"/>
      <c r="T48" s="72"/>
      <c r="U48" s="82">
        <f t="shared" si="6"/>
        <v>0</v>
      </c>
      <c r="V48" s="72"/>
      <c r="W48" s="73"/>
      <c r="X48" s="73"/>
      <c r="Y48" s="73"/>
      <c r="Z48" s="73"/>
      <c r="AA48" s="73"/>
      <c r="AB48" s="73"/>
      <c r="AC48" s="82">
        <f t="shared" si="7"/>
        <v>0</v>
      </c>
      <c r="AD48" s="73"/>
      <c r="AE48" s="73"/>
      <c r="AF48" s="73"/>
      <c r="AG48" s="73"/>
      <c r="AH48" s="73"/>
      <c r="AI48" s="73"/>
      <c r="AJ48" s="73"/>
      <c r="AK48" s="82">
        <f t="shared" si="8"/>
        <v>0</v>
      </c>
      <c r="AL48" s="73"/>
      <c r="AM48" s="73"/>
      <c r="AN48" s="73"/>
      <c r="AO48" s="73"/>
      <c r="AP48" s="73"/>
      <c r="AQ48" s="73"/>
    </row>
    <row r="49" spans="1:43" x14ac:dyDescent="0.3">
      <c r="A49" s="37"/>
      <c r="B49" s="37"/>
      <c r="C49" s="36" t="s">
        <v>82</v>
      </c>
      <c r="D49" s="67">
        <f t="shared" si="3"/>
        <v>0</v>
      </c>
      <c r="E49" s="82">
        <f t="shared" si="4"/>
        <v>0</v>
      </c>
      <c r="F49" s="72"/>
      <c r="G49" s="72"/>
      <c r="H49" s="72"/>
      <c r="I49" s="72"/>
      <c r="J49" s="72"/>
      <c r="K49" s="72"/>
      <c r="L49" s="72"/>
      <c r="M49" s="82">
        <f t="shared" si="5"/>
        <v>0</v>
      </c>
      <c r="N49" s="72"/>
      <c r="O49" s="72"/>
      <c r="P49" s="72"/>
      <c r="Q49" s="72"/>
      <c r="R49" s="72"/>
      <c r="S49" s="72"/>
      <c r="T49" s="72"/>
      <c r="U49" s="82">
        <f t="shared" si="6"/>
        <v>0</v>
      </c>
      <c r="V49" s="72"/>
      <c r="W49" s="73"/>
      <c r="X49" s="73"/>
      <c r="Y49" s="73"/>
      <c r="Z49" s="73"/>
      <c r="AA49" s="73"/>
      <c r="AB49" s="73"/>
      <c r="AC49" s="82">
        <f t="shared" si="7"/>
        <v>0</v>
      </c>
      <c r="AD49" s="73"/>
      <c r="AE49" s="73"/>
      <c r="AF49" s="73"/>
      <c r="AG49" s="73"/>
      <c r="AH49" s="73"/>
      <c r="AI49" s="73"/>
      <c r="AJ49" s="73"/>
      <c r="AK49" s="82">
        <f t="shared" si="8"/>
        <v>0</v>
      </c>
      <c r="AL49" s="73"/>
      <c r="AM49" s="73"/>
      <c r="AN49" s="73"/>
      <c r="AO49" s="73"/>
      <c r="AP49" s="73"/>
      <c r="AQ49" s="73"/>
    </row>
    <row r="50" spans="1:43" ht="16.5" customHeight="1" x14ac:dyDescent="0.3">
      <c r="A50" s="34" t="s">
        <v>12</v>
      </c>
      <c r="B50" s="34"/>
      <c r="C50" s="34"/>
      <c r="D50" s="67">
        <f t="shared" si="3"/>
        <v>0</v>
      </c>
      <c r="E50" s="71">
        <f t="shared" ref="E50:AQ50" si="9">SUM(E26:E49)</f>
        <v>0</v>
      </c>
      <c r="F50" s="74">
        <f t="shared" si="9"/>
        <v>0</v>
      </c>
      <c r="G50" s="74">
        <f t="shared" si="9"/>
        <v>0</v>
      </c>
      <c r="H50" s="74">
        <f t="shared" si="9"/>
        <v>0</v>
      </c>
      <c r="I50" s="74">
        <f t="shared" si="9"/>
        <v>0</v>
      </c>
      <c r="J50" s="74">
        <f t="shared" si="9"/>
        <v>0</v>
      </c>
      <c r="K50" s="74">
        <f t="shared" si="9"/>
        <v>0</v>
      </c>
      <c r="L50" s="74">
        <f t="shared" si="9"/>
        <v>0</v>
      </c>
      <c r="M50" s="71">
        <f t="shared" si="9"/>
        <v>0</v>
      </c>
      <c r="N50" s="74">
        <f t="shared" si="9"/>
        <v>0</v>
      </c>
      <c r="O50" s="74">
        <f t="shared" si="9"/>
        <v>0</v>
      </c>
      <c r="P50" s="74">
        <f t="shared" si="9"/>
        <v>0</v>
      </c>
      <c r="Q50" s="74">
        <f t="shared" si="9"/>
        <v>0</v>
      </c>
      <c r="R50" s="74">
        <f t="shared" si="9"/>
        <v>0</v>
      </c>
      <c r="S50" s="74">
        <f t="shared" si="9"/>
        <v>0</v>
      </c>
      <c r="T50" s="74">
        <f t="shared" si="9"/>
        <v>0</v>
      </c>
      <c r="U50" s="71">
        <f t="shared" si="9"/>
        <v>0</v>
      </c>
      <c r="V50" s="74">
        <f t="shared" si="9"/>
        <v>0</v>
      </c>
      <c r="W50" s="74">
        <f t="shared" si="9"/>
        <v>0</v>
      </c>
      <c r="X50" s="74">
        <f t="shared" si="9"/>
        <v>0</v>
      </c>
      <c r="Y50" s="74">
        <f t="shared" si="9"/>
        <v>0</v>
      </c>
      <c r="Z50" s="74">
        <f t="shared" si="9"/>
        <v>0</v>
      </c>
      <c r="AA50" s="74">
        <f t="shared" si="9"/>
        <v>0</v>
      </c>
      <c r="AB50" s="74">
        <f t="shared" si="9"/>
        <v>0</v>
      </c>
      <c r="AC50" s="71">
        <f t="shared" si="9"/>
        <v>0</v>
      </c>
      <c r="AD50" s="74">
        <f t="shared" si="9"/>
        <v>0</v>
      </c>
      <c r="AE50" s="74">
        <f t="shared" si="9"/>
        <v>0</v>
      </c>
      <c r="AF50" s="74">
        <f t="shared" si="9"/>
        <v>0</v>
      </c>
      <c r="AG50" s="74">
        <f t="shared" si="9"/>
        <v>0</v>
      </c>
      <c r="AH50" s="74">
        <f t="shared" si="9"/>
        <v>0</v>
      </c>
      <c r="AI50" s="74">
        <f t="shared" si="9"/>
        <v>0</v>
      </c>
      <c r="AJ50" s="74">
        <f t="shared" si="9"/>
        <v>0</v>
      </c>
      <c r="AK50" s="71">
        <f t="shared" si="9"/>
        <v>0</v>
      </c>
      <c r="AL50" s="74">
        <f t="shared" si="9"/>
        <v>0</v>
      </c>
      <c r="AM50" s="74">
        <f t="shared" si="9"/>
        <v>0</v>
      </c>
      <c r="AN50" s="74">
        <f t="shared" si="9"/>
        <v>0</v>
      </c>
      <c r="AO50" s="74">
        <f t="shared" si="9"/>
        <v>0</v>
      </c>
      <c r="AP50" s="74">
        <f t="shared" si="9"/>
        <v>0</v>
      </c>
      <c r="AQ50" s="74">
        <f t="shared" si="9"/>
        <v>0</v>
      </c>
    </row>
    <row r="51" spans="1:43" ht="16.5" customHeight="1" x14ac:dyDescent="0.3">
      <c r="A51" s="75" t="s">
        <v>83</v>
      </c>
      <c r="B51" s="75"/>
      <c r="C51" s="75"/>
      <c r="D51" s="76">
        <f>D25+D50</f>
        <v>273789</v>
      </c>
      <c r="E51" s="84">
        <f t="shared" ref="E51:AQ51" si="10">SUM(E25,E50)</f>
        <v>0</v>
      </c>
      <c r="F51" s="84">
        <f t="shared" si="10"/>
        <v>3075</v>
      </c>
      <c r="G51" s="77">
        <f t="shared" si="10"/>
        <v>7285</v>
      </c>
      <c r="H51" s="77">
        <f t="shared" si="10"/>
        <v>9500</v>
      </c>
      <c r="I51" s="77">
        <f t="shared" si="10"/>
        <v>6260</v>
      </c>
      <c r="J51" s="77">
        <f t="shared" si="10"/>
        <v>9758</v>
      </c>
      <c r="K51" s="77">
        <f t="shared" si="10"/>
        <v>13240</v>
      </c>
      <c r="L51" s="77">
        <f t="shared" si="10"/>
        <v>8515</v>
      </c>
      <c r="M51" s="84">
        <f t="shared" si="10"/>
        <v>0</v>
      </c>
      <c r="N51" s="77">
        <f t="shared" si="10"/>
        <v>12362</v>
      </c>
      <c r="O51" s="77">
        <f t="shared" si="10"/>
        <v>10890</v>
      </c>
      <c r="P51" s="77">
        <f t="shared" si="10"/>
        <v>6120</v>
      </c>
      <c r="Q51" s="77">
        <f t="shared" si="10"/>
        <v>4770</v>
      </c>
      <c r="R51" s="77">
        <f t="shared" si="10"/>
        <v>12155</v>
      </c>
      <c r="S51" s="77">
        <f t="shared" si="10"/>
        <v>12840</v>
      </c>
      <c r="T51" s="77">
        <f t="shared" si="10"/>
        <v>9630</v>
      </c>
      <c r="U51" s="84">
        <f t="shared" si="10"/>
        <v>0</v>
      </c>
      <c r="V51" s="77">
        <f t="shared" si="10"/>
        <v>9572</v>
      </c>
      <c r="W51" s="77">
        <f t="shared" si="10"/>
        <v>9742</v>
      </c>
      <c r="X51" s="77">
        <f t="shared" si="10"/>
        <v>10790</v>
      </c>
      <c r="Y51" s="77">
        <f t="shared" si="10"/>
        <v>8864</v>
      </c>
      <c r="Z51" s="77">
        <f t="shared" si="10"/>
        <v>9934</v>
      </c>
      <c r="AA51" s="77">
        <f t="shared" si="10"/>
        <v>6520</v>
      </c>
      <c r="AB51" s="77">
        <f t="shared" si="10"/>
        <v>11960</v>
      </c>
      <c r="AC51" s="84">
        <f t="shared" si="10"/>
        <v>0</v>
      </c>
      <c r="AD51" s="77">
        <f t="shared" si="10"/>
        <v>4270</v>
      </c>
      <c r="AE51" s="77">
        <f t="shared" si="10"/>
        <v>8464</v>
      </c>
      <c r="AF51" s="77">
        <f t="shared" si="10"/>
        <v>10771</v>
      </c>
      <c r="AG51" s="77">
        <f t="shared" si="10"/>
        <v>10278</v>
      </c>
      <c r="AH51" s="77">
        <f t="shared" si="10"/>
        <v>5090</v>
      </c>
      <c r="AI51" s="77">
        <f t="shared" si="10"/>
        <v>12123</v>
      </c>
      <c r="AJ51" s="77">
        <f t="shared" si="10"/>
        <v>16591</v>
      </c>
      <c r="AK51" s="84">
        <f t="shared" si="10"/>
        <v>0</v>
      </c>
      <c r="AL51" s="77">
        <f t="shared" si="10"/>
        <v>9240</v>
      </c>
      <c r="AM51" s="77">
        <f t="shared" si="10"/>
        <v>3180</v>
      </c>
      <c r="AN51" s="77">
        <f t="shared" si="10"/>
        <v>0</v>
      </c>
      <c r="AO51" s="77">
        <f t="shared" si="10"/>
        <v>0</v>
      </c>
      <c r="AP51" s="77">
        <f t="shared" si="10"/>
        <v>0</v>
      </c>
      <c r="AQ51" s="77">
        <f t="shared" si="10"/>
        <v>0</v>
      </c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zoomScaleNormal="100" workbookViewId="0">
      <pane xSplit="4" topLeftCell="E1" activePane="topRight" state="frozen"/>
      <selection pane="topRight" activeCell="D51" sqref="D51"/>
    </sheetView>
  </sheetViews>
  <sheetFormatPr defaultRowHeight="16.5" x14ac:dyDescent="0.3"/>
  <cols>
    <col min="1" max="1" width="20.25" style="30" bestFit="1" customWidth="1"/>
    <col min="2" max="2" width="7.375" style="30" customWidth="1"/>
    <col min="3" max="3" width="20.25" style="30" bestFit="1" customWidth="1"/>
    <col min="4" max="4" width="10.375" style="78" customWidth="1"/>
    <col min="5" max="5" width="10.25" style="30" bestFit="1" customWidth="1"/>
    <col min="6" max="12" width="9.125" style="30" customWidth="1"/>
    <col min="13" max="13" width="10.25" style="30" bestFit="1" customWidth="1"/>
    <col min="14" max="20" width="9.125" style="30" customWidth="1"/>
    <col min="21" max="21" width="10.25" style="30" bestFit="1" customWidth="1"/>
    <col min="22" max="28" width="9.125" style="30" customWidth="1"/>
    <col min="29" max="29" width="10.25" style="30" bestFit="1" customWidth="1"/>
    <col min="30" max="36" width="9.125" style="30" customWidth="1"/>
    <col min="37" max="37" width="8.75" style="30" bestFit="1" customWidth="1"/>
    <col min="38" max="40" width="9" style="30" bestFit="1" customWidth="1"/>
    <col min="41" max="43" width="8.75" style="30" bestFit="1" customWidth="1"/>
    <col min="44" max="16384" width="9" style="30"/>
  </cols>
  <sheetData>
    <row r="1" spans="1:43" ht="34.5" customHeight="1" x14ac:dyDescent="0.3">
      <c r="A1" s="60" t="s">
        <v>112</v>
      </c>
      <c r="B1" s="60"/>
      <c r="C1" s="60"/>
      <c r="D1" s="60"/>
      <c r="I1" s="61"/>
      <c r="J1" s="61"/>
      <c r="K1" s="61"/>
      <c r="L1" s="61"/>
      <c r="M1" s="61"/>
      <c r="N1" s="61"/>
      <c r="O1" s="61"/>
    </row>
    <row r="2" spans="1:43" ht="14.25" customHeight="1" x14ac:dyDescent="0.3">
      <c r="A2" s="32"/>
      <c r="B2" s="33"/>
      <c r="C2" s="33"/>
      <c r="D2" s="62"/>
      <c r="F2" s="33"/>
      <c r="G2" s="33"/>
      <c r="H2" s="33"/>
      <c r="I2" s="63"/>
      <c r="J2" s="63"/>
      <c r="K2" s="63"/>
      <c r="L2" s="63"/>
      <c r="M2" s="63"/>
      <c r="N2" s="63"/>
      <c r="O2" s="63"/>
      <c r="P2" s="33"/>
      <c r="Q2" s="33"/>
      <c r="R2" s="33"/>
      <c r="S2" s="33"/>
      <c r="T2" s="33"/>
      <c r="V2" s="33"/>
    </row>
    <row r="3" spans="1:43" ht="16.5" customHeight="1" x14ac:dyDescent="0.3">
      <c r="A3" s="34" t="s">
        <v>22</v>
      </c>
      <c r="B3" s="34"/>
      <c r="C3" s="34"/>
      <c r="D3" s="64" t="s">
        <v>14</v>
      </c>
      <c r="E3" s="80" t="s">
        <v>100</v>
      </c>
      <c r="F3" s="35">
        <v>1</v>
      </c>
      <c r="G3" s="35">
        <v>2</v>
      </c>
      <c r="H3" s="35">
        <v>3</v>
      </c>
      <c r="I3" s="35">
        <v>4</v>
      </c>
      <c r="J3" s="35">
        <v>5</v>
      </c>
      <c r="K3" s="35">
        <v>6</v>
      </c>
      <c r="L3" s="35">
        <v>7</v>
      </c>
      <c r="M3" s="80"/>
      <c r="N3" s="35">
        <v>8</v>
      </c>
      <c r="O3" s="35">
        <v>9</v>
      </c>
      <c r="P3" s="35">
        <v>10</v>
      </c>
      <c r="Q3" s="35">
        <v>11</v>
      </c>
      <c r="R3" s="35">
        <v>12</v>
      </c>
      <c r="S3" s="35">
        <v>13</v>
      </c>
      <c r="T3" s="35">
        <v>14</v>
      </c>
      <c r="U3" s="80"/>
      <c r="V3" s="35">
        <v>15</v>
      </c>
      <c r="W3" s="35">
        <v>16</v>
      </c>
      <c r="X3" s="35">
        <v>17</v>
      </c>
      <c r="Y3" s="35">
        <v>18</v>
      </c>
      <c r="Z3" s="35">
        <v>19</v>
      </c>
      <c r="AA3" s="35">
        <v>20</v>
      </c>
      <c r="AB3" s="35">
        <v>21</v>
      </c>
      <c r="AC3" s="80"/>
      <c r="AD3" s="35">
        <v>22</v>
      </c>
      <c r="AE3" s="35">
        <v>23</v>
      </c>
      <c r="AF3" s="35">
        <v>24</v>
      </c>
      <c r="AG3" s="35">
        <v>25</v>
      </c>
      <c r="AH3" s="35">
        <v>26</v>
      </c>
      <c r="AI3" s="35">
        <v>27</v>
      </c>
      <c r="AJ3" s="35">
        <v>28</v>
      </c>
      <c r="AK3" s="80"/>
      <c r="AL3" s="35">
        <v>29</v>
      </c>
      <c r="AM3" s="35">
        <v>30</v>
      </c>
      <c r="AN3" s="35"/>
      <c r="AO3" s="35"/>
      <c r="AP3" s="35"/>
      <c r="AQ3" s="35"/>
    </row>
    <row r="4" spans="1:43" ht="16.5" customHeight="1" x14ac:dyDescent="0.3">
      <c r="A4" s="34" t="s">
        <v>35</v>
      </c>
      <c r="B4" s="34"/>
      <c r="C4" s="34"/>
      <c r="D4" s="64"/>
      <c r="E4" s="80"/>
      <c r="F4" s="36" t="s">
        <v>16</v>
      </c>
      <c r="G4" s="36" t="s">
        <v>5</v>
      </c>
      <c r="H4" s="36" t="s">
        <v>10</v>
      </c>
      <c r="I4" s="36" t="s">
        <v>13</v>
      </c>
      <c r="J4" s="36" t="s">
        <v>6</v>
      </c>
      <c r="K4" s="36" t="s">
        <v>11</v>
      </c>
      <c r="L4" s="36" t="s">
        <v>8</v>
      </c>
      <c r="M4" s="80"/>
      <c r="N4" s="36" t="s">
        <v>113</v>
      </c>
      <c r="O4" s="36" t="s">
        <v>5</v>
      </c>
      <c r="P4" s="36" t="s">
        <v>10</v>
      </c>
      <c r="Q4" s="36" t="s">
        <v>13</v>
      </c>
      <c r="R4" s="36" t="s">
        <v>6</v>
      </c>
      <c r="S4" s="36" t="s">
        <v>11</v>
      </c>
      <c r="T4" s="36" t="s">
        <v>8</v>
      </c>
      <c r="U4" s="80"/>
      <c r="V4" s="36" t="s">
        <v>16</v>
      </c>
      <c r="W4" s="36" t="s">
        <v>5</v>
      </c>
      <c r="X4" s="36" t="s">
        <v>10</v>
      </c>
      <c r="Y4" s="36" t="s">
        <v>13</v>
      </c>
      <c r="Z4" s="36" t="s">
        <v>6</v>
      </c>
      <c r="AA4" s="36" t="s">
        <v>11</v>
      </c>
      <c r="AB4" s="36" t="s">
        <v>8</v>
      </c>
      <c r="AC4" s="80"/>
      <c r="AD4" s="36" t="s">
        <v>16</v>
      </c>
      <c r="AE4" s="36" t="s">
        <v>5</v>
      </c>
      <c r="AF4" s="36" t="s">
        <v>10</v>
      </c>
      <c r="AG4" s="36" t="s">
        <v>13</v>
      </c>
      <c r="AH4" s="36" t="s">
        <v>6</v>
      </c>
      <c r="AI4" s="36" t="s">
        <v>11</v>
      </c>
      <c r="AJ4" s="36" t="s">
        <v>8</v>
      </c>
      <c r="AK4" s="80"/>
      <c r="AL4" s="36" t="s">
        <v>16</v>
      </c>
      <c r="AM4" s="36" t="s">
        <v>5</v>
      </c>
      <c r="AN4" s="36"/>
      <c r="AO4" s="36"/>
      <c r="AP4" s="36"/>
      <c r="AQ4" s="36"/>
    </row>
    <row r="5" spans="1:43" ht="16.5" customHeight="1" x14ac:dyDescent="0.3">
      <c r="A5" s="37" t="s">
        <v>30</v>
      </c>
      <c r="B5" s="37" t="s">
        <v>27</v>
      </c>
      <c r="C5" s="37"/>
      <c r="D5" s="65"/>
      <c r="E5" s="81"/>
      <c r="F5" s="39" t="s">
        <v>1</v>
      </c>
      <c r="G5" s="39" t="s">
        <v>4</v>
      </c>
      <c r="H5" s="36" t="s">
        <v>4</v>
      </c>
      <c r="I5" s="66" t="s">
        <v>4</v>
      </c>
      <c r="J5" s="66" t="s">
        <v>4</v>
      </c>
      <c r="K5" s="36" t="s">
        <v>2</v>
      </c>
      <c r="L5" s="36" t="s">
        <v>1</v>
      </c>
      <c r="M5" s="81"/>
      <c r="N5" s="36" t="s">
        <v>4</v>
      </c>
      <c r="O5" s="36" t="s">
        <v>4</v>
      </c>
      <c r="P5" s="36" t="s">
        <v>1</v>
      </c>
      <c r="Q5" s="66" t="s">
        <v>4</v>
      </c>
      <c r="R5" s="66" t="s">
        <v>4</v>
      </c>
      <c r="S5" s="36" t="s">
        <v>4</v>
      </c>
      <c r="T5" s="36" t="s">
        <v>4</v>
      </c>
      <c r="U5" s="81"/>
      <c r="V5" s="36" t="s">
        <v>4</v>
      </c>
      <c r="W5" s="36" t="s">
        <v>4</v>
      </c>
      <c r="X5" s="66" t="s">
        <v>4</v>
      </c>
      <c r="Y5" s="66" t="s">
        <v>4</v>
      </c>
      <c r="Z5" s="66" t="s">
        <v>1</v>
      </c>
      <c r="AA5" s="66" t="s">
        <v>37</v>
      </c>
      <c r="AB5" s="66" t="s">
        <v>50</v>
      </c>
      <c r="AC5" s="81"/>
      <c r="AD5" s="66" t="s">
        <v>4</v>
      </c>
      <c r="AE5" s="66" t="s">
        <v>1</v>
      </c>
      <c r="AF5" s="66" t="s">
        <v>4</v>
      </c>
      <c r="AG5" s="66" t="s">
        <v>1</v>
      </c>
      <c r="AH5" s="66" t="s">
        <v>4</v>
      </c>
      <c r="AI5" s="66" t="s">
        <v>1</v>
      </c>
      <c r="AJ5" s="66" t="s">
        <v>37</v>
      </c>
      <c r="AK5" s="81"/>
      <c r="AL5" s="30" t="s">
        <v>88</v>
      </c>
      <c r="AM5" s="66" t="s">
        <v>4</v>
      </c>
      <c r="AN5" s="66"/>
      <c r="AO5" s="66"/>
      <c r="AP5" s="66"/>
      <c r="AQ5" s="66"/>
    </row>
    <row r="6" spans="1:43" ht="16.5" customHeight="1" x14ac:dyDescent="0.3">
      <c r="A6" s="37"/>
      <c r="B6" s="37" t="s">
        <v>34</v>
      </c>
      <c r="C6" s="37"/>
      <c r="D6" s="67">
        <f>SUM(F6:L6,N6:T6,V6:AB6,AD6:AJ6,AL6:AM6)</f>
        <v>24930</v>
      </c>
      <c r="E6" s="85"/>
      <c r="F6" s="94">
        <v>690</v>
      </c>
      <c r="G6" s="94">
        <v>1080</v>
      </c>
      <c r="H6" s="95">
        <v>810</v>
      </c>
      <c r="I6" s="68">
        <v>880</v>
      </c>
      <c r="J6" s="68">
        <v>940</v>
      </c>
      <c r="K6" s="89">
        <v>830</v>
      </c>
      <c r="L6" s="89">
        <v>520</v>
      </c>
      <c r="M6" s="85"/>
      <c r="N6" s="89">
        <v>490</v>
      </c>
      <c r="O6" s="89">
        <v>940</v>
      </c>
      <c r="P6" s="90">
        <v>1070</v>
      </c>
      <c r="Q6" s="90">
        <v>900</v>
      </c>
      <c r="R6" s="90">
        <v>770</v>
      </c>
      <c r="S6" s="86">
        <v>900</v>
      </c>
      <c r="T6" s="86">
        <v>860</v>
      </c>
      <c r="U6" s="82"/>
      <c r="V6" s="86">
        <v>640</v>
      </c>
      <c r="W6" s="86">
        <v>800</v>
      </c>
      <c r="X6" s="90">
        <v>850</v>
      </c>
      <c r="Y6" s="90">
        <v>1460</v>
      </c>
      <c r="Z6" s="90">
        <v>760</v>
      </c>
      <c r="AA6" s="90">
        <v>470</v>
      </c>
      <c r="AB6" s="90">
        <v>640</v>
      </c>
      <c r="AC6" s="82"/>
      <c r="AD6" s="90">
        <v>1060</v>
      </c>
      <c r="AE6" s="90">
        <v>700</v>
      </c>
      <c r="AF6" s="90">
        <v>530</v>
      </c>
      <c r="AG6" s="90">
        <v>970</v>
      </c>
      <c r="AH6" s="90">
        <v>1310</v>
      </c>
      <c r="AI6" s="90">
        <v>800</v>
      </c>
      <c r="AJ6" s="90">
        <v>470</v>
      </c>
      <c r="AK6" s="82"/>
      <c r="AL6" s="66">
        <v>810</v>
      </c>
      <c r="AM6" s="68">
        <v>980</v>
      </c>
      <c r="AN6" s="68"/>
      <c r="AO6" s="68"/>
      <c r="AP6" s="68"/>
      <c r="AQ6" s="68"/>
    </row>
    <row r="7" spans="1:43" ht="16.5" customHeight="1" x14ac:dyDescent="0.3">
      <c r="A7" s="37"/>
      <c r="B7" s="69" t="s">
        <v>21</v>
      </c>
      <c r="C7" s="69"/>
      <c r="D7" s="67">
        <f t="shared" ref="D7:D24" si="0">SUM(F7:L7,N7:T7,V7:AB7,AD7:AJ7,AL7:AM7)</f>
        <v>63830</v>
      </c>
      <c r="E7" s="85"/>
      <c r="F7" s="94">
        <v>2440</v>
      </c>
      <c r="G7" s="94">
        <v>1550</v>
      </c>
      <c r="H7" s="95">
        <v>1170</v>
      </c>
      <c r="I7" s="68">
        <v>1570</v>
      </c>
      <c r="J7" s="68">
        <v>3590</v>
      </c>
      <c r="K7" s="89">
        <v>2140</v>
      </c>
      <c r="L7" s="89">
        <v>940</v>
      </c>
      <c r="M7" s="85"/>
      <c r="N7" s="89">
        <v>1120</v>
      </c>
      <c r="O7" s="89">
        <v>3110</v>
      </c>
      <c r="P7" s="90">
        <v>2340</v>
      </c>
      <c r="Q7" s="90">
        <v>2140</v>
      </c>
      <c r="R7" s="90">
        <v>1910</v>
      </c>
      <c r="S7" s="86">
        <v>2750</v>
      </c>
      <c r="T7" s="86">
        <v>1280</v>
      </c>
      <c r="U7" s="82"/>
      <c r="V7" s="86">
        <v>1290</v>
      </c>
      <c r="W7" s="86">
        <v>1670</v>
      </c>
      <c r="X7" s="90">
        <v>2530</v>
      </c>
      <c r="Y7" s="90">
        <v>3460</v>
      </c>
      <c r="Z7" s="90">
        <v>1170</v>
      </c>
      <c r="AA7" s="90">
        <v>1170</v>
      </c>
      <c r="AB7" s="90">
        <v>2340</v>
      </c>
      <c r="AC7" s="82"/>
      <c r="AD7" s="90">
        <v>2960</v>
      </c>
      <c r="AE7" s="90">
        <v>1800</v>
      </c>
      <c r="AF7" s="90">
        <v>1650</v>
      </c>
      <c r="AG7" s="90">
        <v>4470</v>
      </c>
      <c r="AH7" s="90">
        <v>3770</v>
      </c>
      <c r="AI7" s="90">
        <v>1780</v>
      </c>
      <c r="AJ7" s="90">
        <v>1580</v>
      </c>
      <c r="AK7" s="82"/>
      <c r="AL7" s="68">
        <v>2440</v>
      </c>
      <c r="AM7" s="68">
        <v>1700</v>
      </c>
      <c r="AN7" s="68"/>
      <c r="AO7" s="68"/>
      <c r="AP7" s="68"/>
      <c r="AQ7" s="68"/>
    </row>
    <row r="8" spans="1:43" ht="16.5" customHeight="1" x14ac:dyDescent="0.3">
      <c r="A8" s="37"/>
      <c r="B8" s="69" t="s">
        <v>36</v>
      </c>
      <c r="C8" s="69"/>
      <c r="D8" s="67">
        <f t="shared" si="0"/>
        <v>77370</v>
      </c>
      <c r="E8" s="85"/>
      <c r="F8" s="94">
        <v>1490</v>
      </c>
      <c r="G8" s="94">
        <v>4000</v>
      </c>
      <c r="H8" s="95">
        <v>2890</v>
      </c>
      <c r="I8" s="70">
        <v>2370</v>
      </c>
      <c r="J8" s="68">
        <v>1420</v>
      </c>
      <c r="K8" s="89">
        <v>2950</v>
      </c>
      <c r="L8" s="89">
        <v>860</v>
      </c>
      <c r="M8" s="85"/>
      <c r="N8" s="89">
        <v>2370</v>
      </c>
      <c r="O8" s="89">
        <v>1460</v>
      </c>
      <c r="P8" s="90">
        <v>4900</v>
      </c>
      <c r="Q8" s="90">
        <v>2960</v>
      </c>
      <c r="R8" s="90">
        <v>2250</v>
      </c>
      <c r="S8" s="86">
        <v>1500</v>
      </c>
      <c r="T8" s="86">
        <v>4070</v>
      </c>
      <c r="U8" s="82"/>
      <c r="V8" s="86">
        <v>3130</v>
      </c>
      <c r="W8" s="86">
        <v>1830</v>
      </c>
      <c r="X8" s="90">
        <v>1790</v>
      </c>
      <c r="Y8" s="90">
        <v>4760</v>
      </c>
      <c r="Z8" s="90">
        <v>3130</v>
      </c>
      <c r="AA8" s="90">
        <v>950</v>
      </c>
      <c r="AB8" s="90">
        <v>1150</v>
      </c>
      <c r="AC8" s="82"/>
      <c r="AD8" s="90">
        <v>4930</v>
      </c>
      <c r="AE8" s="90">
        <v>2860</v>
      </c>
      <c r="AF8" s="90">
        <v>1190</v>
      </c>
      <c r="AG8" s="90">
        <v>1510</v>
      </c>
      <c r="AH8" s="90">
        <v>5200</v>
      </c>
      <c r="AI8" s="90">
        <v>2270</v>
      </c>
      <c r="AJ8" s="90">
        <v>1190</v>
      </c>
      <c r="AK8" s="82"/>
      <c r="AL8" s="68">
        <v>1440</v>
      </c>
      <c r="AM8" s="68">
        <v>4550</v>
      </c>
      <c r="AN8" s="68"/>
      <c r="AO8" s="70"/>
      <c r="AP8" s="70"/>
      <c r="AQ8" s="70"/>
    </row>
    <row r="9" spans="1:43" ht="16.5" customHeight="1" x14ac:dyDescent="0.3">
      <c r="A9" s="37"/>
      <c r="B9" s="69" t="s">
        <v>28</v>
      </c>
      <c r="C9" s="69"/>
      <c r="D9" s="67">
        <f t="shared" si="0"/>
        <v>7970</v>
      </c>
      <c r="E9" s="85"/>
      <c r="F9" s="94">
        <v>290</v>
      </c>
      <c r="G9" s="94">
        <v>0</v>
      </c>
      <c r="H9" s="96">
        <v>140</v>
      </c>
      <c r="I9" s="70">
        <v>360</v>
      </c>
      <c r="J9" s="70">
        <v>290</v>
      </c>
      <c r="K9" s="89">
        <v>0</v>
      </c>
      <c r="L9" s="89">
        <v>20</v>
      </c>
      <c r="M9" s="85"/>
      <c r="N9" s="89">
        <v>650</v>
      </c>
      <c r="O9" s="89">
        <v>290</v>
      </c>
      <c r="P9" s="90">
        <v>0</v>
      </c>
      <c r="Q9" s="90">
        <v>100</v>
      </c>
      <c r="R9" s="90">
        <v>700</v>
      </c>
      <c r="S9" s="86">
        <v>290</v>
      </c>
      <c r="T9" s="86">
        <v>0</v>
      </c>
      <c r="U9" s="82"/>
      <c r="V9" s="86">
        <v>140</v>
      </c>
      <c r="W9" s="86">
        <v>580</v>
      </c>
      <c r="X9" s="90">
        <v>350</v>
      </c>
      <c r="Y9" s="90">
        <v>0</v>
      </c>
      <c r="Z9" s="90">
        <v>850</v>
      </c>
      <c r="AA9" s="90">
        <v>680</v>
      </c>
      <c r="AB9" s="90">
        <v>210</v>
      </c>
      <c r="AC9" s="82"/>
      <c r="AD9" s="90">
        <v>0</v>
      </c>
      <c r="AE9" s="90">
        <v>230</v>
      </c>
      <c r="AF9" s="90">
        <v>450</v>
      </c>
      <c r="AG9" s="90">
        <v>290</v>
      </c>
      <c r="AH9" s="90">
        <v>0</v>
      </c>
      <c r="AI9" s="90">
        <v>320</v>
      </c>
      <c r="AJ9" s="90">
        <v>450</v>
      </c>
      <c r="AK9" s="82"/>
      <c r="AL9" s="68">
        <v>290</v>
      </c>
      <c r="AM9" s="70">
        <v>0</v>
      </c>
      <c r="AN9" s="70"/>
      <c r="AO9" s="70"/>
      <c r="AP9" s="70"/>
      <c r="AQ9" s="70"/>
    </row>
    <row r="10" spans="1:43" ht="16.5" customHeight="1" x14ac:dyDescent="0.3">
      <c r="A10" s="37"/>
      <c r="B10" s="69" t="s">
        <v>18</v>
      </c>
      <c r="C10" s="69"/>
      <c r="D10" s="67">
        <f t="shared" si="0"/>
        <v>0</v>
      </c>
      <c r="E10" s="85"/>
      <c r="F10" s="94">
        <v>0</v>
      </c>
      <c r="G10" s="94">
        <v>0</v>
      </c>
      <c r="H10" s="96">
        <v>0</v>
      </c>
      <c r="I10" s="70">
        <v>0</v>
      </c>
      <c r="J10" s="70">
        <v>0</v>
      </c>
      <c r="K10" s="89">
        <v>0</v>
      </c>
      <c r="L10" s="89">
        <v>0</v>
      </c>
      <c r="M10" s="85"/>
      <c r="N10" s="89">
        <v>0</v>
      </c>
      <c r="O10" s="89">
        <v>0</v>
      </c>
      <c r="P10" s="90">
        <v>0</v>
      </c>
      <c r="Q10" s="90">
        <v>0</v>
      </c>
      <c r="R10" s="90">
        <v>0</v>
      </c>
      <c r="S10" s="86">
        <v>0</v>
      </c>
      <c r="T10" s="86">
        <v>0</v>
      </c>
      <c r="U10" s="82"/>
      <c r="V10" s="86">
        <v>0</v>
      </c>
      <c r="W10" s="86">
        <v>0</v>
      </c>
      <c r="X10" s="90">
        <v>0</v>
      </c>
      <c r="Y10" s="90">
        <v>0</v>
      </c>
      <c r="Z10" s="90">
        <v>0</v>
      </c>
      <c r="AA10" s="90">
        <v>0</v>
      </c>
      <c r="AB10" s="90">
        <v>0</v>
      </c>
      <c r="AC10" s="82"/>
      <c r="AD10" s="90">
        <v>0</v>
      </c>
      <c r="AE10" s="90">
        <v>0</v>
      </c>
      <c r="AF10" s="90">
        <v>0</v>
      </c>
      <c r="AG10" s="90">
        <v>0</v>
      </c>
      <c r="AH10" s="90">
        <v>0</v>
      </c>
      <c r="AI10" s="90">
        <v>0</v>
      </c>
      <c r="AJ10" s="90">
        <v>0</v>
      </c>
      <c r="AK10" s="82"/>
      <c r="AL10" s="70">
        <v>0</v>
      </c>
      <c r="AM10" s="70">
        <v>0</v>
      </c>
      <c r="AN10" s="70"/>
      <c r="AO10" s="70"/>
      <c r="AP10" s="70"/>
      <c r="AQ10" s="70"/>
    </row>
    <row r="11" spans="1:43" ht="16.5" customHeight="1" x14ac:dyDescent="0.3">
      <c r="A11" s="37"/>
      <c r="B11" s="69" t="s">
        <v>25</v>
      </c>
      <c r="C11" s="69"/>
      <c r="D11" s="67">
        <f t="shared" si="0"/>
        <v>0</v>
      </c>
      <c r="E11" s="85"/>
      <c r="F11" s="94">
        <v>0</v>
      </c>
      <c r="G11" s="94">
        <v>0</v>
      </c>
      <c r="H11" s="96">
        <v>0</v>
      </c>
      <c r="I11" s="70">
        <v>0</v>
      </c>
      <c r="J11" s="70">
        <v>0</v>
      </c>
      <c r="K11" s="89">
        <v>0</v>
      </c>
      <c r="L11" s="89">
        <v>0</v>
      </c>
      <c r="M11" s="85"/>
      <c r="N11" s="89">
        <v>0</v>
      </c>
      <c r="O11" s="89">
        <v>0</v>
      </c>
      <c r="P11" s="90">
        <v>0</v>
      </c>
      <c r="Q11" s="90">
        <v>0</v>
      </c>
      <c r="R11" s="90">
        <v>0</v>
      </c>
      <c r="S11" s="86">
        <v>0</v>
      </c>
      <c r="T11" s="86">
        <v>0</v>
      </c>
      <c r="U11" s="82"/>
      <c r="V11" s="86">
        <v>0</v>
      </c>
      <c r="W11" s="86">
        <v>0</v>
      </c>
      <c r="X11" s="90">
        <v>0</v>
      </c>
      <c r="Y11" s="90">
        <v>0</v>
      </c>
      <c r="Z11" s="90">
        <v>0</v>
      </c>
      <c r="AA11" s="90">
        <v>0</v>
      </c>
      <c r="AB11" s="90">
        <v>0</v>
      </c>
      <c r="AC11" s="82"/>
      <c r="AD11" s="90">
        <v>0</v>
      </c>
      <c r="AE11" s="90">
        <v>0</v>
      </c>
      <c r="AF11" s="90">
        <v>0</v>
      </c>
      <c r="AG11" s="90">
        <v>0</v>
      </c>
      <c r="AH11" s="90">
        <v>0</v>
      </c>
      <c r="AI11" s="90">
        <v>0</v>
      </c>
      <c r="AJ11" s="90">
        <v>0</v>
      </c>
      <c r="AK11" s="82"/>
      <c r="AL11" s="70">
        <v>0</v>
      </c>
      <c r="AM11" s="70">
        <v>0</v>
      </c>
      <c r="AN11" s="70"/>
      <c r="AO11" s="70"/>
      <c r="AP11" s="70"/>
      <c r="AQ11" s="70"/>
    </row>
    <row r="12" spans="1:43" ht="16.5" customHeight="1" x14ac:dyDescent="0.3">
      <c r="A12" s="37"/>
      <c r="B12" s="69" t="s">
        <v>51</v>
      </c>
      <c r="C12" s="69"/>
      <c r="D12" s="67">
        <f t="shared" si="0"/>
        <v>0</v>
      </c>
      <c r="E12" s="85"/>
      <c r="F12" s="94">
        <v>0</v>
      </c>
      <c r="G12" s="94">
        <v>0</v>
      </c>
      <c r="H12" s="96">
        <v>0</v>
      </c>
      <c r="I12" s="70">
        <v>0</v>
      </c>
      <c r="J12" s="70">
        <v>0</v>
      </c>
      <c r="K12" s="89">
        <v>0</v>
      </c>
      <c r="L12" s="89">
        <v>0</v>
      </c>
      <c r="M12" s="85"/>
      <c r="N12" s="89">
        <v>0</v>
      </c>
      <c r="O12" s="89">
        <v>0</v>
      </c>
      <c r="P12" s="90">
        <v>0</v>
      </c>
      <c r="Q12" s="90">
        <v>0</v>
      </c>
      <c r="R12" s="90">
        <v>0</v>
      </c>
      <c r="S12" s="86">
        <v>0</v>
      </c>
      <c r="T12" s="86">
        <v>0</v>
      </c>
      <c r="U12" s="82"/>
      <c r="V12" s="86">
        <v>0</v>
      </c>
      <c r="W12" s="86">
        <v>0</v>
      </c>
      <c r="X12" s="90">
        <v>0</v>
      </c>
      <c r="Y12" s="90">
        <v>0</v>
      </c>
      <c r="Z12" s="90">
        <v>0</v>
      </c>
      <c r="AA12" s="90">
        <v>0</v>
      </c>
      <c r="AB12" s="90">
        <v>0</v>
      </c>
      <c r="AC12" s="82"/>
      <c r="AD12" s="90">
        <v>0</v>
      </c>
      <c r="AE12" s="90">
        <v>0</v>
      </c>
      <c r="AF12" s="90">
        <v>0</v>
      </c>
      <c r="AG12" s="90">
        <v>0</v>
      </c>
      <c r="AH12" s="90">
        <v>0</v>
      </c>
      <c r="AI12" s="90">
        <v>0</v>
      </c>
      <c r="AJ12" s="90">
        <v>0</v>
      </c>
      <c r="AK12" s="82"/>
      <c r="AL12" s="70">
        <v>0</v>
      </c>
      <c r="AM12" s="70">
        <v>0</v>
      </c>
      <c r="AN12" s="70"/>
      <c r="AO12" s="70"/>
      <c r="AP12" s="70"/>
      <c r="AQ12" s="70"/>
    </row>
    <row r="13" spans="1:43" ht="16.5" customHeight="1" x14ac:dyDescent="0.3">
      <c r="A13" s="37"/>
      <c r="B13" s="69" t="s">
        <v>31</v>
      </c>
      <c r="C13" s="69"/>
      <c r="D13" s="67">
        <f t="shared" si="0"/>
        <v>33160</v>
      </c>
      <c r="E13" s="85"/>
      <c r="F13" s="94">
        <v>860</v>
      </c>
      <c r="G13" s="94">
        <v>920</v>
      </c>
      <c r="H13" s="96">
        <v>940</v>
      </c>
      <c r="I13" s="70">
        <v>940</v>
      </c>
      <c r="J13" s="70">
        <v>1220</v>
      </c>
      <c r="K13" s="89">
        <v>830</v>
      </c>
      <c r="L13" s="89">
        <v>200</v>
      </c>
      <c r="M13" s="85"/>
      <c r="N13" s="89">
        <v>810</v>
      </c>
      <c r="O13" s="89">
        <v>1090</v>
      </c>
      <c r="P13" s="90">
        <v>1150</v>
      </c>
      <c r="Q13" s="90">
        <v>1130</v>
      </c>
      <c r="R13" s="90">
        <v>1080</v>
      </c>
      <c r="S13" s="86">
        <v>980</v>
      </c>
      <c r="T13" s="86">
        <v>890</v>
      </c>
      <c r="U13" s="82"/>
      <c r="V13" s="86">
        <v>1380</v>
      </c>
      <c r="W13" s="86">
        <v>920</v>
      </c>
      <c r="X13" s="90">
        <v>980</v>
      </c>
      <c r="Y13" s="90">
        <v>1240</v>
      </c>
      <c r="Z13" s="90">
        <v>1320</v>
      </c>
      <c r="AA13" s="90">
        <v>470</v>
      </c>
      <c r="AB13" s="90">
        <v>850</v>
      </c>
      <c r="AC13" s="82"/>
      <c r="AD13" s="90">
        <v>2180</v>
      </c>
      <c r="AE13" s="90">
        <v>1860</v>
      </c>
      <c r="AF13" s="90">
        <v>820</v>
      </c>
      <c r="AG13" s="90">
        <v>1510</v>
      </c>
      <c r="AH13" s="90">
        <v>1720</v>
      </c>
      <c r="AI13" s="90">
        <v>1720</v>
      </c>
      <c r="AJ13" s="90">
        <v>880</v>
      </c>
      <c r="AK13" s="82"/>
      <c r="AL13" s="70">
        <v>550</v>
      </c>
      <c r="AM13" s="70">
        <v>1720</v>
      </c>
      <c r="AN13" s="70"/>
      <c r="AO13" s="70"/>
      <c r="AP13" s="70"/>
      <c r="AQ13" s="70"/>
    </row>
    <row r="14" spans="1:43" ht="16.5" customHeight="1" x14ac:dyDescent="0.3">
      <c r="A14" s="37"/>
      <c r="B14" s="69" t="s">
        <v>15</v>
      </c>
      <c r="C14" s="69"/>
      <c r="D14" s="67">
        <f t="shared" si="0"/>
        <v>0</v>
      </c>
      <c r="E14" s="85"/>
      <c r="F14" s="94">
        <v>0</v>
      </c>
      <c r="G14" s="94">
        <v>0</v>
      </c>
      <c r="H14" s="96">
        <v>0</v>
      </c>
      <c r="I14" s="70">
        <v>0</v>
      </c>
      <c r="J14" s="70">
        <v>0</v>
      </c>
      <c r="K14" s="89">
        <v>0</v>
      </c>
      <c r="L14" s="89">
        <v>0</v>
      </c>
      <c r="M14" s="85"/>
      <c r="N14" s="89">
        <v>0</v>
      </c>
      <c r="O14" s="89">
        <v>0</v>
      </c>
      <c r="P14" s="90">
        <v>0</v>
      </c>
      <c r="Q14" s="90">
        <v>0</v>
      </c>
      <c r="R14" s="90">
        <v>0</v>
      </c>
      <c r="S14" s="86">
        <v>0</v>
      </c>
      <c r="T14" s="86">
        <v>0</v>
      </c>
      <c r="U14" s="82"/>
      <c r="V14" s="86">
        <v>0</v>
      </c>
      <c r="W14" s="86">
        <v>0</v>
      </c>
      <c r="X14" s="90">
        <v>0</v>
      </c>
      <c r="Y14" s="90">
        <v>0</v>
      </c>
      <c r="Z14" s="90">
        <v>0</v>
      </c>
      <c r="AA14" s="90">
        <v>0</v>
      </c>
      <c r="AB14" s="90">
        <v>0</v>
      </c>
      <c r="AC14" s="82"/>
      <c r="AD14" s="90">
        <v>0</v>
      </c>
      <c r="AE14" s="90">
        <v>0</v>
      </c>
      <c r="AF14" s="90">
        <v>0</v>
      </c>
      <c r="AG14" s="90">
        <v>0</v>
      </c>
      <c r="AH14" s="90">
        <v>0</v>
      </c>
      <c r="AI14" s="90">
        <v>0</v>
      </c>
      <c r="AJ14" s="90">
        <v>0</v>
      </c>
      <c r="AK14" s="82"/>
      <c r="AL14" s="70">
        <v>0</v>
      </c>
      <c r="AM14" s="70">
        <v>0</v>
      </c>
      <c r="AN14" s="70"/>
      <c r="AO14" s="70"/>
      <c r="AP14" s="70"/>
      <c r="AQ14" s="70"/>
    </row>
    <row r="15" spans="1:43" ht="16.5" customHeight="1" x14ac:dyDescent="0.3">
      <c r="A15" s="37"/>
      <c r="B15" s="69" t="s">
        <v>19</v>
      </c>
      <c r="C15" s="69"/>
      <c r="D15" s="67">
        <f t="shared" si="0"/>
        <v>0</v>
      </c>
      <c r="E15" s="85"/>
      <c r="F15" s="94">
        <v>0</v>
      </c>
      <c r="G15" s="94">
        <v>0</v>
      </c>
      <c r="H15" s="96">
        <v>0</v>
      </c>
      <c r="I15" s="70">
        <v>0</v>
      </c>
      <c r="J15" s="70">
        <v>0</v>
      </c>
      <c r="K15" s="89">
        <v>0</v>
      </c>
      <c r="L15" s="89">
        <v>0</v>
      </c>
      <c r="M15" s="85"/>
      <c r="N15" s="89">
        <v>0</v>
      </c>
      <c r="O15" s="89">
        <v>0</v>
      </c>
      <c r="P15" s="90">
        <v>0</v>
      </c>
      <c r="Q15" s="90">
        <v>0</v>
      </c>
      <c r="R15" s="90">
        <v>0</v>
      </c>
      <c r="S15" s="86">
        <v>0</v>
      </c>
      <c r="T15" s="86">
        <v>0</v>
      </c>
      <c r="U15" s="82"/>
      <c r="V15" s="86">
        <v>0</v>
      </c>
      <c r="W15" s="86">
        <v>0</v>
      </c>
      <c r="X15" s="90">
        <v>0</v>
      </c>
      <c r="Y15" s="90">
        <v>0</v>
      </c>
      <c r="Z15" s="90">
        <v>0</v>
      </c>
      <c r="AA15" s="90">
        <v>0</v>
      </c>
      <c r="AB15" s="90">
        <v>0</v>
      </c>
      <c r="AC15" s="82"/>
      <c r="AD15" s="90">
        <v>0</v>
      </c>
      <c r="AE15" s="90">
        <v>0</v>
      </c>
      <c r="AF15" s="90">
        <v>0</v>
      </c>
      <c r="AG15" s="90">
        <v>0</v>
      </c>
      <c r="AH15" s="90">
        <v>0</v>
      </c>
      <c r="AI15" s="90">
        <v>0</v>
      </c>
      <c r="AJ15" s="90">
        <v>0</v>
      </c>
      <c r="AK15" s="82"/>
      <c r="AL15" s="70">
        <v>0</v>
      </c>
      <c r="AM15" s="70">
        <v>0</v>
      </c>
      <c r="AN15" s="70"/>
      <c r="AO15" s="70"/>
      <c r="AP15" s="70"/>
      <c r="AQ15" s="70"/>
    </row>
    <row r="16" spans="1:43" ht="16.5" customHeight="1" x14ac:dyDescent="0.3">
      <c r="A16" s="37"/>
      <c r="B16" s="69" t="s">
        <v>52</v>
      </c>
      <c r="C16" s="69"/>
      <c r="D16" s="67">
        <f t="shared" si="0"/>
        <v>0</v>
      </c>
      <c r="E16" s="85"/>
      <c r="F16" s="94">
        <v>0</v>
      </c>
      <c r="G16" s="94">
        <v>0</v>
      </c>
      <c r="H16" s="96">
        <v>0</v>
      </c>
      <c r="I16" s="70">
        <v>0</v>
      </c>
      <c r="J16" s="70">
        <v>0</v>
      </c>
      <c r="K16" s="89">
        <v>0</v>
      </c>
      <c r="L16" s="89">
        <v>0</v>
      </c>
      <c r="M16" s="85"/>
      <c r="N16" s="89">
        <v>0</v>
      </c>
      <c r="O16" s="89">
        <v>0</v>
      </c>
      <c r="P16" s="90">
        <v>0</v>
      </c>
      <c r="Q16" s="90">
        <v>0</v>
      </c>
      <c r="R16" s="90">
        <v>0</v>
      </c>
      <c r="S16" s="86">
        <v>0</v>
      </c>
      <c r="T16" s="86">
        <v>0</v>
      </c>
      <c r="U16" s="82"/>
      <c r="V16" s="86">
        <v>0</v>
      </c>
      <c r="W16" s="86">
        <v>0</v>
      </c>
      <c r="X16" s="90">
        <v>0</v>
      </c>
      <c r="Y16" s="90">
        <v>0</v>
      </c>
      <c r="Z16" s="90">
        <v>0</v>
      </c>
      <c r="AA16" s="90">
        <v>0</v>
      </c>
      <c r="AB16" s="90">
        <v>0</v>
      </c>
      <c r="AC16" s="82"/>
      <c r="AD16" s="90">
        <v>0</v>
      </c>
      <c r="AE16" s="90">
        <v>0</v>
      </c>
      <c r="AF16" s="90">
        <v>0</v>
      </c>
      <c r="AG16" s="90">
        <v>0</v>
      </c>
      <c r="AH16" s="90">
        <v>0</v>
      </c>
      <c r="AI16" s="90">
        <v>0</v>
      </c>
      <c r="AJ16" s="90">
        <v>0</v>
      </c>
      <c r="AK16" s="82"/>
      <c r="AL16" s="70">
        <v>0</v>
      </c>
      <c r="AM16" s="70">
        <v>0</v>
      </c>
      <c r="AN16" s="70"/>
      <c r="AO16" s="70"/>
      <c r="AP16" s="70"/>
      <c r="AQ16" s="70"/>
    </row>
    <row r="17" spans="1:43" ht="16.5" customHeight="1" x14ac:dyDescent="0.3">
      <c r="A17" s="37"/>
      <c r="B17" s="69" t="s">
        <v>17</v>
      </c>
      <c r="C17" s="69"/>
      <c r="D17" s="67">
        <f t="shared" si="0"/>
        <v>0</v>
      </c>
      <c r="E17" s="85"/>
      <c r="F17" s="94">
        <v>0</v>
      </c>
      <c r="G17" s="94">
        <v>0</v>
      </c>
      <c r="H17" s="96">
        <v>0</v>
      </c>
      <c r="I17" s="70">
        <v>0</v>
      </c>
      <c r="J17" s="70">
        <v>0</v>
      </c>
      <c r="K17" s="89">
        <v>0</v>
      </c>
      <c r="L17" s="89">
        <v>0</v>
      </c>
      <c r="M17" s="85"/>
      <c r="N17" s="89">
        <v>0</v>
      </c>
      <c r="O17" s="89">
        <v>0</v>
      </c>
      <c r="P17" s="90">
        <v>0</v>
      </c>
      <c r="Q17" s="90">
        <v>0</v>
      </c>
      <c r="R17" s="90">
        <v>0</v>
      </c>
      <c r="S17" s="86"/>
      <c r="T17" s="86">
        <v>0</v>
      </c>
      <c r="U17" s="82"/>
      <c r="V17" s="86">
        <v>0</v>
      </c>
      <c r="W17" s="86">
        <v>0</v>
      </c>
      <c r="X17" s="90">
        <v>0</v>
      </c>
      <c r="Y17" s="90">
        <v>0</v>
      </c>
      <c r="Z17" s="90">
        <v>0</v>
      </c>
      <c r="AA17" s="90">
        <v>0</v>
      </c>
      <c r="AB17" s="90">
        <v>0</v>
      </c>
      <c r="AC17" s="82"/>
      <c r="AD17" s="90">
        <v>0</v>
      </c>
      <c r="AE17" s="90">
        <v>0</v>
      </c>
      <c r="AF17" s="90">
        <v>0</v>
      </c>
      <c r="AG17" s="90">
        <v>0</v>
      </c>
      <c r="AH17" s="90">
        <v>0</v>
      </c>
      <c r="AI17" s="90">
        <v>0</v>
      </c>
      <c r="AJ17" s="90">
        <v>0</v>
      </c>
      <c r="AK17" s="82"/>
      <c r="AL17" s="70">
        <v>0</v>
      </c>
      <c r="AM17" s="70">
        <v>0</v>
      </c>
      <c r="AN17" s="70"/>
      <c r="AO17" s="70"/>
      <c r="AP17" s="70"/>
      <c r="AQ17" s="70"/>
    </row>
    <row r="18" spans="1:43" ht="16.5" customHeight="1" x14ac:dyDescent="0.3">
      <c r="A18" s="37"/>
      <c r="B18" s="69" t="s">
        <v>43</v>
      </c>
      <c r="C18" s="69"/>
      <c r="D18" s="67">
        <f t="shared" si="0"/>
        <v>0</v>
      </c>
      <c r="E18" s="85"/>
      <c r="F18" s="94">
        <v>0</v>
      </c>
      <c r="G18" s="94">
        <v>0</v>
      </c>
      <c r="H18" s="96">
        <v>0</v>
      </c>
      <c r="I18" s="70">
        <v>0</v>
      </c>
      <c r="J18" s="70">
        <v>0</v>
      </c>
      <c r="K18" s="89">
        <v>0</v>
      </c>
      <c r="L18" s="89">
        <v>0</v>
      </c>
      <c r="M18" s="85"/>
      <c r="N18" s="89">
        <v>0</v>
      </c>
      <c r="O18" s="89">
        <v>0</v>
      </c>
      <c r="P18" s="90">
        <v>0</v>
      </c>
      <c r="Q18" s="90">
        <v>0</v>
      </c>
      <c r="R18" s="90">
        <v>0</v>
      </c>
      <c r="S18" s="86">
        <v>0</v>
      </c>
      <c r="T18" s="86">
        <v>0</v>
      </c>
      <c r="U18" s="82"/>
      <c r="V18" s="86">
        <v>0</v>
      </c>
      <c r="W18" s="86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82"/>
      <c r="AD18" s="90">
        <v>0</v>
      </c>
      <c r="AE18" s="90">
        <v>0</v>
      </c>
      <c r="AF18" s="90">
        <v>0</v>
      </c>
      <c r="AG18" s="90">
        <v>0</v>
      </c>
      <c r="AH18" s="90">
        <v>0</v>
      </c>
      <c r="AI18" s="90">
        <v>0</v>
      </c>
      <c r="AJ18" s="90">
        <v>0</v>
      </c>
      <c r="AK18" s="82"/>
      <c r="AL18" s="70">
        <v>0</v>
      </c>
      <c r="AM18" s="70">
        <v>0</v>
      </c>
      <c r="AN18" s="70"/>
      <c r="AO18" s="70"/>
      <c r="AP18" s="70"/>
      <c r="AQ18" s="70"/>
    </row>
    <row r="19" spans="1:43" ht="16.5" customHeight="1" x14ac:dyDescent="0.3">
      <c r="A19" s="37"/>
      <c r="B19" s="69" t="s">
        <v>3</v>
      </c>
      <c r="C19" s="69"/>
      <c r="D19" s="67">
        <f t="shared" si="0"/>
        <v>131820</v>
      </c>
      <c r="E19" s="85"/>
      <c r="F19" s="94">
        <v>4850</v>
      </c>
      <c r="G19" s="94">
        <v>4560</v>
      </c>
      <c r="H19" s="96">
        <v>5310</v>
      </c>
      <c r="I19" s="70">
        <v>3860</v>
      </c>
      <c r="J19" s="70">
        <v>7690</v>
      </c>
      <c r="K19" s="89">
        <v>2100</v>
      </c>
      <c r="L19" s="89">
        <v>500</v>
      </c>
      <c r="M19" s="85"/>
      <c r="N19" s="89">
        <v>2290</v>
      </c>
      <c r="O19" s="89">
        <v>4650</v>
      </c>
      <c r="P19" s="90">
        <v>5650</v>
      </c>
      <c r="Q19" s="90">
        <v>6250</v>
      </c>
      <c r="R19" s="90">
        <v>3270</v>
      </c>
      <c r="S19" s="86">
        <v>5040</v>
      </c>
      <c r="T19" s="86">
        <v>4880</v>
      </c>
      <c r="U19" s="82"/>
      <c r="V19" s="86">
        <v>3810</v>
      </c>
      <c r="W19" s="86">
        <v>3250</v>
      </c>
      <c r="X19" s="90">
        <v>4800</v>
      </c>
      <c r="Y19" s="90">
        <v>6160</v>
      </c>
      <c r="Z19" s="90">
        <v>4770</v>
      </c>
      <c r="AA19" s="90">
        <v>2380</v>
      </c>
      <c r="AB19" s="90">
        <v>3100</v>
      </c>
      <c r="AC19" s="82"/>
      <c r="AD19" s="90">
        <v>6920</v>
      </c>
      <c r="AE19" s="90">
        <v>4880</v>
      </c>
      <c r="AF19" s="90">
        <v>2410</v>
      </c>
      <c r="AG19" s="90">
        <v>6670</v>
      </c>
      <c r="AH19" s="90">
        <v>8410</v>
      </c>
      <c r="AI19" s="90">
        <v>3460</v>
      </c>
      <c r="AJ19" s="90">
        <v>2470</v>
      </c>
      <c r="AK19" s="82"/>
      <c r="AL19" s="70">
        <v>1810</v>
      </c>
      <c r="AM19" s="70">
        <v>5620</v>
      </c>
      <c r="AN19" s="70"/>
      <c r="AO19" s="70"/>
      <c r="AP19" s="70"/>
      <c r="AQ19" s="70"/>
    </row>
    <row r="20" spans="1:43" ht="16.5" customHeight="1" x14ac:dyDescent="0.3">
      <c r="A20" s="37"/>
      <c r="B20" s="69" t="s">
        <v>20</v>
      </c>
      <c r="C20" s="69"/>
      <c r="D20" s="67">
        <f t="shared" si="0"/>
        <v>0</v>
      </c>
      <c r="E20" s="85"/>
      <c r="F20" s="94">
        <v>0</v>
      </c>
      <c r="G20" s="94">
        <v>0</v>
      </c>
      <c r="H20" s="96">
        <v>0</v>
      </c>
      <c r="I20" s="70">
        <v>0</v>
      </c>
      <c r="J20" s="70">
        <v>0</v>
      </c>
      <c r="K20" s="89">
        <v>0</v>
      </c>
      <c r="L20" s="89">
        <v>0</v>
      </c>
      <c r="M20" s="85"/>
      <c r="N20" s="89">
        <v>0</v>
      </c>
      <c r="O20" s="89">
        <v>0</v>
      </c>
      <c r="P20" s="90">
        <v>0</v>
      </c>
      <c r="Q20" s="90">
        <v>0</v>
      </c>
      <c r="R20" s="90">
        <v>0</v>
      </c>
      <c r="S20" s="86">
        <v>0</v>
      </c>
      <c r="T20" s="86">
        <v>0</v>
      </c>
      <c r="U20" s="82"/>
      <c r="V20" s="86">
        <v>0</v>
      </c>
      <c r="W20" s="86">
        <v>0</v>
      </c>
      <c r="X20" s="90">
        <v>0</v>
      </c>
      <c r="Y20" s="90">
        <v>0</v>
      </c>
      <c r="Z20" s="90">
        <v>0</v>
      </c>
      <c r="AA20" s="90">
        <v>0</v>
      </c>
      <c r="AB20" s="90">
        <v>0</v>
      </c>
      <c r="AC20" s="82"/>
      <c r="AD20" s="90">
        <v>0</v>
      </c>
      <c r="AE20" s="90">
        <v>0</v>
      </c>
      <c r="AF20" s="90">
        <v>0</v>
      </c>
      <c r="AG20" s="90">
        <v>0</v>
      </c>
      <c r="AH20" s="90">
        <v>0</v>
      </c>
      <c r="AI20" s="90">
        <v>0</v>
      </c>
      <c r="AJ20" s="90">
        <v>0</v>
      </c>
      <c r="AK20" s="82"/>
      <c r="AL20" s="70">
        <v>0</v>
      </c>
      <c r="AM20" s="70">
        <v>0</v>
      </c>
      <c r="AN20" s="70"/>
      <c r="AO20" s="70"/>
      <c r="AP20" s="70"/>
      <c r="AQ20" s="70"/>
    </row>
    <row r="21" spans="1:43" ht="16.5" customHeight="1" x14ac:dyDescent="0.3">
      <c r="A21" s="37"/>
      <c r="B21" s="49" t="s">
        <v>53</v>
      </c>
      <c r="C21" s="50"/>
      <c r="D21" s="67">
        <f t="shared" si="0"/>
        <v>969</v>
      </c>
      <c r="E21" s="85"/>
      <c r="F21" s="94">
        <v>39</v>
      </c>
      <c r="G21" s="94">
        <v>24</v>
      </c>
      <c r="H21" s="96">
        <v>60</v>
      </c>
      <c r="I21" s="70">
        <v>40</v>
      </c>
      <c r="J21" s="70">
        <v>35</v>
      </c>
      <c r="K21" s="89">
        <v>9</v>
      </c>
      <c r="L21" s="89">
        <v>0</v>
      </c>
      <c r="M21" s="85"/>
      <c r="N21" s="89">
        <v>20</v>
      </c>
      <c r="O21" s="89">
        <v>27</v>
      </c>
      <c r="P21" s="90">
        <v>41</v>
      </c>
      <c r="Q21" s="90">
        <v>22</v>
      </c>
      <c r="R21" s="90">
        <v>30</v>
      </c>
      <c r="S21" s="86">
        <v>32</v>
      </c>
      <c r="T21" s="86">
        <v>33</v>
      </c>
      <c r="U21" s="82"/>
      <c r="V21" s="86">
        <v>40</v>
      </c>
      <c r="W21" s="86">
        <v>20</v>
      </c>
      <c r="X21" s="90">
        <v>26</v>
      </c>
      <c r="Y21" s="90">
        <v>59</v>
      </c>
      <c r="Z21" s="90">
        <v>58</v>
      </c>
      <c r="AA21" s="90">
        <v>0</v>
      </c>
      <c r="AB21" s="90">
        <v>26</v>
      </c>
      <c r="AC21" s="82"/>
      <c r="AD21" s="90">
        <v>61</v>
      </c>
      <c r="AE21" s="90">
        <v>40</v>
      </c>
      <c r="AF21" s="90">
        <v>0</v>
      </c>
      <c r="AG21" s="90">
        <v>44</v>
      </c>
      <c r="AH21" s="90">
        <v>115</v>
      </c>
      <c r="AI21" s="90">
        <v>0</v>
      </c>
      <c r="AJ21" s="90">
        <v>20</v>
      </c>
      <c r="AK21" s="82"/>
      <c r="AL21" s="70">
        <v>11</v>
      </c>
      <c r="AM21" s="70">
        <v>37</v>
      </c>
      <c r="AN21" s="70"/>
      <c r="AO21" s="70"/>
      <c r="AP21" s="70"/>
      <c r="AQ21" s="70"/>
    </row>
    <row r="22" spans="1:43" ht="16.5" customHeight="1" x14ac:dyDescent="0.3">
      <c r="A22" s="37"/>
      <c r="B22" s="37" t="s">
        <v>9</v>
      </c>
      <c r="C22" s="37"/>
      <c r="D22" s="67">
        <f t="shared" si="0"/>
        <v>43</v>
      </c>
      <c r="E22" s="85"/>
      <c r="F22" s="94">
        <v>0</v>
      </c>
      <c r="G22" s="94">
        <v>0</v>
      </c>
      <c r="H22" s="95">
        <v>0</v>
      </c>
      <c r="I22" s="70">
        <v>0</v>
      </c>
      <c r="J22" s="68">
        <v>0</v>
      </c>
      <c r="K22" s="89">
        <v>0</v>
      </c>
      <c r="L22" s="89">
        <v>0</v>
      </c>
      <c r="M22" s="85"/>
      <c r="N22" s="89">
        <v>0</v>
      </c>
      <c r="O22" s="89">
        <v>0</v>
      </c>
      <c r="P22" s="90">
        <v>0</v>
      </c>
      <c r="Q22" s="90">
        <v>0</v>
      </c>
      <c r="R22" s="90">
        <v>0</v>
      </c>
      <c r="S22" s="86">
        <v>0</v>
      </c>
      <c r="T22" s="86">
        <v>0</v>
      </c>
      <c r="U22" s="82"/>
      <c r="V22" s="86">
        <v>0</v>
      </c>
      <c r="W22" s="86">
        <v>0</v>
      </c>
      <c r="X22" s="90">
        <v>0</v>
      </c>
      <c r="Y22" s="90">
        <v>0</v>
      </c>
      <c r="Z22" s="90">
        <v>43</v>
      </c>
      <c r="AA22" s="90">
        <v>0</v>
      </c>
      <c r="AB22" s="90">
        <v>0</v>
      </c>
      <c r="AC22" s="82"/>
      <c r="AD22" s="90">
        <v>0</v>
      </c>
      <c r="AE22" s="90">
        <v>0</v>
      </c>
      <c r="AF22" s="90">
        <v>0</v>
      </c>
      <c r="AG22" s="90">
        <v>0</v>
      </c>
      <c r="AH22" s="90">
        <v>0</v>
      </c>
      <c r="AI22" s="90">
        <v>0</v>
      </c>
      <c r="AJ22" s="90">
        <v>0</v>
      </c>
      <c r="AK22" s="82"/>
      <c r="AL22" s="68">
        <v>0</v>
      </c>
      <c r="AM22" s="68">
        <v>0</v>
      </c>
      <c r="AN22" s="68"/>
      <c r="AO22" s="70"/>
      <c r="AP22" s="70"/>
      <c r="AQ22" s="70"/>
    </row>
    <row r="23" spans="1:43" ht="16.5" customHeight="1" x14ac:dyDescent="0.3">
      <c r="A23" s="37"/>
      <c r="B23" s="37" t="s">
        <v>7</v>
      </c>
      <c r="C23" s="37"/>
      <c r="D23" s="67">
        <f t="shared" si="0"/>
        <v>280</v>
      </c>
      <c r="E23" s="85"/>
      <c r="F23" s="94">
        <v>15</v>
      </c>
      <c r="G23" s="94">
        <v>30</v>
      </c>
      <c r="H23" s="95">
        <v>0</v>
      </c>
      <c r="I23" s="68">
        <v>0</v>
      </c>
      <c r="J23" s="68">
        <v>15</v>
      </c>
      <c r="K23" s="89">
        <v>0</v>
      </c>
      <c r="L23" s="89">
        <v>0</v>
      </c>
      <c r="M23" s="85"/>
      <c r="N23" s="89">
        <v>0</v>
      </c>
      <c r="O23" s="89">
        <v>12</v>
      </c>
      <c r="P23" s="90">
        <v>25</v>
      </c>
      <c r="Q23" s="90">
        <v>0</v>
      </c>
      <c r="R23" s="90">
        <v>0</v>
      </c>
      <c r="S23" s="86">
        <v>12</v>
      </c>
      <c r="T23" s="86">
        <v>16</v>
      </c>
      <c r="U23" s="82"/>
      <c r="V23" s="86">
        <v>0</v>
      </c>
      <c r="W23" s="86">
        <v>0</v>
      </c>
      <c r="X23" s="90">
        <v>0</v>
      </c>
      <c r="Y23" s="90">
        <v>37</v>
      </c>
      <c r="Z23" s="90">
        <v>9</v>
      </c>
      <c r="AA23" s="90">
        <v>0</v>
      </c>
      <c r="AB23" s="90">
        <v>0</v>
      </c>
      <c r="AC23" s="82"/>
      <c r="AD23" s="90">
        <v>33</v>
      </c>
      <c r="AE23" s="90">
        <v>0</v>
      </c>
      <c r="AF23" s="90">
        <v>0</v>
      </c>
      <c r="AG23" s="90">
        <v>0</v>
      </c>
      <c r="AH23" s="90">
        <v>38</v>
      </c>
      <c r="AI23" s="90">
        <v>0</v>
      </c>
      <c r="AJ23" s="90">
        <v>0</v>
      </c>
      <c r="AK23" s="82"/>
      <c r="AL23" s="68">
        <v>0</v>
      </c>
      <c r="AM23" s="68">
        <v>38</v>
      </c>
      <c r="AN23" s="68"/>
      <c r="AO23" s="68"/>
      <c r="AP23" s="68"/>
      <c r="AQ23" s="68"/>
    </row>
    <row r="24" spans="1:43" ht="16.5" customHeight="1" x14ac:dyDescent="0.3">
      <c r="A24" s="37"/>
      <c r="B24" s="37" t="s">
        <v>32</v>
      </c>
      <c r="C24" s="37"/>
      <c r="D24" s="67">
        <f t="shared" si="0"/>
        <v>0</v>
      </c>
      <c r="E24" s="85"/>
      <c r="F24" s="94">
        <v>0</v>
      </c>
      <c r="G24" s="94">
        <v>0</v>
      </c>
      <c r="H24" s="95">
        <v>0</v>
      </c>
      <c r="I24" s="68">
        <v>0</v>
      </c>
      <c r="J24" s="68">
        <v>0</v>
      </c>
      <c r="K24" s="89">
        <v>0</v>
      </c>
      <c r="L24" s="89">
        <v>0</v>
      </c>
      <c r="M24" s="85"/>
      <c r="N24" s="89">
        <v>0</v>
      </c>
      <c r="O24" s="89">
        <v>0</v>
      </c>
      <c r="P24" s="90">
        <v>0</v>
      </c>
      <c r="Q24" s="90">
        <v>0</v>
      </c>
      <c r="R24" s="90">
        <v>0</v>
      </c>
      <c r="S24" s="86">
        <v>0</v>
      </c>
      <c r="T24" s="86">
        <v>0</v>
      </c>
      <c r="U24" s="82"/>
      <c r="V24" s="86">
        <v>0</v>
      </c>
      <c r="W24" s="86">
        <v>0</v>
      </c>
      <c r="X24" s="90">
        <v>0</v>
      </c>
      <c r="Y24" s="90">
        <v>0</v>
      </c>
      <c r="Z24" s="90">
        <v>0</v>
      </c>
      <c r="AA24" s="90">
        <v>0</v>
      </c>
      <c r="AB24" s="90">
        <v>0</v>
      </c>
      <c r="AC24" s="82"/>
      <c r="AD24" s="90">
        <v>0</v>
      </c>
      <c r="AE24" s="90">
        <v>0</v>
      </c>
      <c r="AF24" s="90">
        <v>0</v>
      </c>
      <c r="AG24" s="90">
        <v>0</v>
      </c>
      <c r="AH24" s="90">
        <v>0</v>
      </c>
      <c r="AI24" s="90">
        <v>0</v>
      </c>
      <c r="AJ24" s="90">
        <v>0</v>
      </c>
      <c r="AK24" s="82"/>
      <c r="AL24" s="68">
        <v>0</v>
      </c>
      <c r="AM24" s="68">
        <v>0</v>
      </c>
      <c r="AN24" s="68"/>
      <c r="AO24" s="68"/>
      <c r="AP24" s="68"/>
      <c r="AQ24" s="68"/>
    </row>
    <row r="25" spans="1:43" ht="16.5" customHeight="1" x14ac:dyDescent="0.3">
      <c r="A25" s="34" t="s">
        <v>12</v>
      </c>
      <c r="B25" s="34"/>
      <c r="C25" s="34"/>
      <c r="D25" s="71">
        <f>SUM(D6:D24)</f>
        <v>340372</v>
      </c>
      <c r="E25" s="71"/>
      <c r="F25" s="93">
        <f t="shared" ref="F25:L25" si="1">SUM(F6:F24)</f>
        <v>10674</v>
      </c>
      <c r="G25" s="93">
        <f t="shared" si="1"/>
        <v>12164</v>
      </c>
      <c r="H25" s="71">
        <f t="shared" si="1"/>
        <v>11320</v>
      </c>
      <c r="I25" s="71">
        <f t="shared" si="1"/>
        <v>10020</v>
      </c>
      <c r="J25" s="71">
        <f t="shared" si="1"/>
        <v>15200</v>
      </c>
      <c r="K25" s="97">
        <f t="shared" si="1"/>
        <v>8859</v>
      </c>
      <c r="L25" s="97">
        <f t="shared" si="1"/>
        <v>3040</v>
      </c>
      <c r="M25" s="71"/>
      <c r="N25" s="97">
        <f t="shared" ref="N25:T25" si="2">SUM(N6:N24)</f>
        <v>7750</v>
      </c>
      <c r="O25" s="97">
        <f t="shared" si="2"/>
        <v>11579</v>
      </c>
      <c r="P25" s="97">
        <f t="shared" si="2"/>
        <v>15176</v>
      </c>
      <c r="Q25" s="97">
        <f t="shared" si="2"/>
        <v>13502</v>
      </c>
      <c r="R25" s="97">
        <f t="shared" si="2"/>
        <v>10010</v>
      </c>
      <c r="S25" s="71">
        <f t="shared" si="2"/>
        <v>11504</v>
      </c>
      <c r="T25" s="71">
        <f t="shared" si="2"/>
        <v>12029</v>
      </c>
      <c r="U25" s="71"/>
      <c r="V25" s="71">
        <f t="shared" ref="V25:AB25" si="3">SUM(V6:V24)</f>
        <v>10430</v>
      </c>
      <c r="W25" s="71">
        <f t="shared" si="3"/>
        <v>9070</v>
      </c>
      <c r="X25" s="71">
        <f t="shared" si="3"/>
        <v>11326</v>
      </c>
      <c r="Y25" s="71">
        <f t="shared" si="3"/>
        <v>17176</v>
      </c>
      <c r="Z25" s="71">
        <f t="shared" si="3"/>
        <v>12110</v>
      </c>
      <c r="AA25" s="71">
        <f t="shared" si="3"/>
        <v>6120</v>
      </c>
      <c r="AB25" s="71">
        <f t="shared" si="3"/>
        <v>8316</v>
      </c>
      <c r="AC25" s="71"/>
      <c r="AD25" s="71">
        <f>SUM(AD6:AD24)</f>
        <v>18144</v>
      </c>
      <c r="AE25" s="71">
        <f>SUM(AE6:AE24)</f>
        <v>12370</v>
      </c>
      <c r="AF25" s="71">
        <f>SUM(AF6:AF24)</f>
        <v>7050</v>
      </c>
      <c r="AG25" s="71">
        <f>SUM(AG6:AG24)</f>
        <v>15464</v>
      </c>
      <c r="AH25" s="71">
        <f>SUM(AH6:AH24)</f>
        <v>20563</v>
      </c>
      <c r="AI25" s="71">
        <v>10390</v>
      </c>
      <c r="AJ25" s="71">
        <v>7060</v>
      </c>
      <c r="AK25" s="71"/>
      <c r="AL25" s="71">
        <v>7351</v>
      </c>
      <c r="AM25" s="71">
        <v>14645</v>
      </c>
      <c r="AN25" s="71"/>
      <c r="AO25" s="71">
        <f>SUM(AO6:AO24)</f>
        <v>0</v>
      </c>
      <c r="AP25" s="71">
        <f>SUM(AP6:AP24)</f>
        <v>0</v>
      </c>
      <c r="AQ25" s="71">
        <f>SUM(AQ6:AQ24)</f>
        <v>0</v>
      </c>
    </row>
    <row r="26" spans="1:43" x14ac:dyDescent="0.3">
      <c r="A26" s="37" t="s">
        <v>54</v>
      </c>
      <c r="B26" s="37" t="s">
        <v>55</v>
      </c>
      <c r="C26" s="36" t="s">
        <v>56</v>
      </c>
      <c r="D26" s="67">
        <f t="shared" ref="D26:D50" si="4">SUM(F26:AJ26)</f>
        <v>0</v>
      </c>
      <c r="E26" s="82">
        <f t="shared" ref="E26:E49" si="5">SUM(F26:L26)</f>
        <v>0</v>
      </c>
      <c r="F26" s="72"/>
      <c r="G26" s="72"/>
      <c r="H26" s="72"/>
      <c r="I26" s="72"/>
      <c r="J26" s="72"/>
      <c r="K26" s="72"/>
      <c r="L26" s="72"/>
      <c r="M26" s="82">
        <f t="shared" ref="M26:M49" si="6">SUM(N26:T26)</f>
        <v>0</v>
      </c>
      <c r="N26" s="72"/>
      <c r="O26" s="72"/>
      <c r="P26" s="72"/>
      <c r="Q26" s="72"/>
      <c r="R26" s="72"/>
      <c r="S26" s="72"/>
      <c r="T26" s="72"/>
      <c r="U26" s="82">
        <f t="shared" ref="U26:U49" si="7">SUM(V26:AB26)</f>
        <v>0</v>
      </c>
      <c r="V26" s="72"/>
      <c r="W26" s="73"/>
      <c r="X26" s="73"/>
      <c r="Y26" s="73"/>
      <c r="Z26" s="73"/>
      <c r="AA26" s="73"/>
      <c r="AB26" s="73"/>
      <c r="AC26" s="82">
        <f t="shared" ref="AC26:AC49" si="8">SUM(AD26:AJ26)</f>
        <v>0</v>
      </c>
      <c r="AD26" s="73"/>
      <c r="AE26" s="73"/>
      <c r="AF26" s="73"/>
      <c r="AG26" s="73"/>
      <c r="AH26" s="73"/>
      <c r="AI26" s="73"/>
      <c r="AJ26" s="73"/>
      <c r="AK26" s="82">
        <f t="shared" ref="AK26:AK49" si="9">SUM(AL26:AR26)</f>
        <v>0</v>
      </c>
      <c r="AL26" s="73"/>
      <c r="AM26" s="73"/>
      <c r="AN26" s="73"/>
      <c r="AO26" s="73"/>
      <c r="AP26" s="73"/>
      <c r="AQ26" s="73"/>
    </row>
    <row r="27" spans="1:43" x14ac:dyDescent="0.3">
      <c r="A27" s="37"/>
      <c r="B27" s="37"/>
      <c r="C27" s="36" t="s">
        <v>57</v>
      </c>
      <c r="D27" s="67">
        <f t="shared" si="4"/>
        <v>0</v>
      </c>
      <c r="E27" s="82">
        <f t="shared" si="5"/>
        <v>0</v>
      </c>
      <c r="F27" s="72"/>
      <c r="G27" s="72"/>
      <c r="H27" s="72"/>
      <c r="I27" s="72"/>
      <c r="J27" s="72"/>
      <c r="K27" s="72"/>
      <c r="L27" s="72"/>
      <c r="M27" s="82">
        <f t="shared" si="6"/>
        <v>0</v>
      </c>
      <c r="N27" s="72"/>
      <c r="O27" s="72"/>
      <c r="P27" s="72"/>
      <c r="Q27" s="72"/>
      <c r="R27" s="72"/>
      <c r="S27" s="72"/>
      <c r="T27" s="72"/>
      <c r="U27" s="82">
        <f t="shared" si="7"/>
        <v>0</v>
      </c>
      <c r="V27" s="72"/>
      <c r="W27" s="73"/>
      <c r="X27" s="73"/>
      <c r="Y27" s="73"/>
      <c r="Z27" s="73"/>
      <c r="AA27" s="73"/>
      <c r="AB27" s="73"/>
      <c r="AC27" s="82">
        <f t="shared" si="8"/>
        <v>0</v>
      </c>
      <c r="AD27" s="73"/>
      <c r="AE27" s="73"/>
      <c r="AF27" s="73"/>
      <c r="AG27" s="73"/>
      <c r="AH27" s="73"/>
      <c r="AI27" s="73"/>
      <c r="AJ27" s="73"/>
      <c r="AK27" s="82">
        <f t="shared" si="9"/>
        <v>0</v>
      </c>
      <c r="AL27" s="73"/>
      <c r="AM27" s="73"/>
      <c r="AN27" s="73"/>
      <c r="AO27" s="73"/>
      <c r="AP27" s="73"/>
      <c r="AQ27" s="73"/>
    </row>
    <row r="28" spans="1:43" x14ac:dyDescent="0.3">
      <c r="A28" s="37"/>
      <c r="B28" s="37"/>
      <c r="C28" s="36" t="s">
        <v>58</v>
      </c>
      <c r="D28" s="67">
        <f t="shared" si="4"/>
        <v>0</v>
      </c>
      <c r="E28" s="82">
        <f t="shared" si="5"/>
        <v>0</v>
      </c>
      <c r="F28" s="72"/>
      <c r="G28" s="72"/>
      <c r="H28" s="72"/>
      <c r="I28" s="72"/>
      <c r="J28" s="72"/>
      <c r="K28" s="72"/>
      <c r="L28" s="72"/>
      <c r="M28" s="82">
        <f t="shared" si="6"/>
        <v>0</v>
      </c>
      <c r="N28" s="72"/>
      <c r="O28" s="72"/>
      <c r="P28" s="72"/>
      <c r="Q28" s="72"/>
      <c r="R28" s="72"/>
      <c r="S28" s="72"/>
      <c r="T28" s="72"/>
      <c r="U28" s="82">
        <f t="shared" si="7"/>
        <v>0</v>
      </c>
      <c r="V28" s="72"/>
      <c r="W28" s="73"/>
      <c r="X28" s="73"/>
      <c r="Y28" s="73"/>
      <c r="Z28" s="73"/>
      <c r="AA28" s="73"/>
      <c r="AB28" s="73"/>
      <c r="AC28" s="82">
        <f t="shared" si="8"/>
        <v>0</v>
      </c>
      <c r="AD28" s="73"/>
      <c r="AE28" s="73"/>
      <c r="AF28" s="73"/>
      <c r="AG28" s="73"/>
      <c r="AH28" s="73"/>
      <c r="AI28" s="73"/>
      <c r="AJ28" s="73"/>
      <c r="AK28" s="82">
        <f t="shared" si="9"/>
        <v>0</v>
      </c>
      <c r="AL28" s="73"/>
      <c r="AM28" s="73"/>
      <c r="AN28" s="73"/>
      <c r="AO28" s="73"/>
      <c r="AP28" s="73"/>
      <c r="AQ28" s="73"/>
    </row>
    <row r="29" spans="1:43" x14ac:dyDescent="0.3">
      <c r="A29" s="37"/>
      <c r="B29" s="37"/>
      <c r="C29" s="36" t="s">
        <v>59</v>
      </c>
      <c r="D29" s="67">
        <f t="shared" si="4"/>
        <v>0</v>
      </c>
      <c r="E29" s="82">
        <f t="shared" si="5"/>
        <v>0</v>
      </c>
      <c r="F29" s="72"/>
      <c r="G29" s="72"/>
      <c r="H29" s="72"/>
      <c r="I29" s="72"/>
      <c r="J29" s="72"/>
      <c r="K29" s="72"/>
      <c r="L29" s="72"/>
      <c r="M29" s="82">
        <f t="shared" si="6"/>
        <v>0</v>
      </c>
      <c r="N29" s="72"/>
      <c r="O29" s="72"/>
      <c r="P29" s="72"/>
      <c r="Q29" s="72"/>
      <c r="R29" s="72"/>
      <c r="S29" s="72"/>
      <c r="T29" s="72"/>
      <c r="U29" s="82">
        <f t="shared" si="7"/>
        <v>0</v>
      </c>
      <c r="V29" s="72"/>
      <c r="W29" s="73"/>
      <c r="X29" s="73"/>
      <c r="Y29" s="73"/>
      <c r="Z29" s="73"/>
      <c r="AA29" s="73"/>
      <c r="AB29" s="73"/>
      <c r="AC29" s="82">
        <f t="shared" si="8"/>
        <v>0</v>
      </c>
      <c r="AD29" s="73"/>
      <c r="AE29" s="73"/>
      <c r="AF29" s="73"/>
      <c r="AG29" s="73"/>
      <c r="AH29" s="73"/>
      <c r="AI29" s="73"/>
      <c r="AJ29" s="73"/>
      <c r="AK29" s="82">
        <f t="shared" si="9"/>
        <v>0</v>
      </c>
      <c r="AL29" s="73"/>
      <c r="AM29" s="73"/>
      <c r="AN29" s="73"/>
      <c r="AO29" s="73"/>
      <c r="AP29" s="73"/>
      <c r="AQ29" s="73"/>
    </row>
    <row r="30" spans="1:43" x14ac:dyDescent="0.3">
      <c r="A30" s="37"/>
      <c r="B30" s="37"/>
      <c r="C30" s="36" t="s">
        <v>60</v>
      </c>
      <c r="D30" s="67">
        <f t="shared" si="4"/>
        <v>0</v>
      </c>
      <c r="E30" s="82">
        <f t="shared" si="5"/>
        <v>0</v>
      </c>
      <c r="F30" s="72"/>
      <c r="G30" s="72"/>
      <c r="H30" s="72"/>
      <c r="I30" s="72"/>
      <c r="J30" s="72"/>
      <c r="K30" s="72"/>
      <c r="L30" s="72"/>
      <c r="M30" s="82">
        <f t="shared" si="6"/>
        <v>0</v>
      </c>
      <c r="N30" s="72"/>
      <c r="O30" s="72"/>
      <c r="P30" s="72"/>
      <c r="Q30" s="72"/>
      <c r="R30" s="72"/>
      <c r="S30" s="72"/>
      <c r="T30" s="72"/>
      <c r="U30" s="82">
        <f t="shared" si="7"/>
        <v>0</v>
      </c>
      <c r="V30" s="72"/>
      <c r="W30" s="73"/>
      <c r="X30" s="73"/>
      <c r="Y30" s="73"/>
      <c r="Z30" s="73"/>
      <c r="AA30" s="73"/>
      <c r="AB30" s="73"/>
      <c r="AC30" s="82">
        <f t="shared" si="8"/>
        <v>0</v>
      </c>
      <c r="AD30" s="73"/>
      <c r="AE30" s="73"/>
      <c r="AF30" s="73"/>
      <c r="AG30" s="73"/>
      <c r="AH30" s="73"/>
      <c r="AI30" s="73"/>
      <c r="AJ30" s="73"/>
      <c r="AK30" s="82">
        <f t="shared" si="9"/>
        <v>0</v>
      </c>
      <c r="AL30" s="73"/>
      <c r="AM30" s="73"/>
      <c r="AN30" s="73"/>
      <c r="AO30" s="73"/>
      <c r="AP30" s="73"/>
      <c r="AQ30" s="73"/>
    </row>
    <row r="31" spans="1:43" x14ac:dyDescent="0.3">
      <c r="A31" s="37"/>
      <c r="B31" s="37"/>
      <c r="C31" s="36" t="s">
        <v>61</v>
      </c>
      <c r="D31" s="67">
        <f t="shared" si="4"/>
        <v>0</v>
      </c>
      <c r="E31" s="82">
        <f t="shared" si="5"/>
        <v>0</v>
      </c>
      <c r="F31" s="72"/>
      <c r="G31" s="72"/>
      <c r="H31" s="72"/>
      <c r="I31" s="72"/>
      <c r="J31" s="72"/>
      <c r="K31" s="72"/>
      <c r="L31" s="72"/>
      <c r="M31" s="82">
        <f t="shared" si="6"/>
        <v>0</v>
      </c>
      <c r="N31" s="72"/>
      <c r="O31" s="72"/>
      <c r="P31" s="72"/>
      <c r="Q31" s="72"/>
      <c r="R31" s="72"/>
      <c r="S31" s="72"/>
      <c r="T31" s="72"/>
      <c r="U31" s="82">
        <f t="shared" si="7"/>
        <v>0</v>
      </c>
      <c r="V31" s="72"/>
      <c r="W31" s="73"/>
      <c r="X31" s="73"/>
      <c r="Y31" s="73"/>
      <c r="Z31" s="73"/>
      <c r="AA31" s="73"/>
      <c r="AB31" s="73"/>
      <c r="AC31" s="82">
        <f t="shared" si="8"/>
        <v>0</v>
      </c>
      <c r="AD31" s="73"/>
      <c r="AE31" s="73"/>
      <c r="AF31" s="73"/>
      <c r="AG31" s="73"/>
      <c r="AH31" s="73"/>
      <c r="AI31" s="73"/>
      <c r="AJ31" s="73"/>
      <c r="AK31" s="82">
        <f t="shared" si="9"/>
        <v>0</v>
      </c>
      <c r="AL31" s="73"/>
      <c r="AM31" s="73"/>
      <c r="AN31" s="73"/>
      <c r="AO31" s="73"/>
      <c r="AP31" s="73"/>
      <c r="AQ31" s="73"/>
    </row>
    <row r="32" spans="1:43" x14ac:dyDescent="0.3">
      <c r="A32" s="37"/>
      <c r="B32" s="37"/>
      <c r="C32" s="36" t="s">
        <v>62</v>
      </c>
      <c r="D32" s="67">
        <f t="shared" si="4"/>
        <v>0</v>
      </c>
      <c r="E32" s="82">
        <f t="shared" si="5"/>
        <v>0</v>
      </c>
      <c r="F32" s="72"/>
      <c r="G32" s="72"/>
      <c r="H32" s="72"/>
      <c r="I32" s="72"/>
      <c r="J32" s="72"/>
      <c r="K32" s="72"/>
      <c r="L32" s="72"/>
      <c r="M32" s="82">
        <f t="shared" si="6"/>
        <v>0</v>
      </c>
      <c r="N32" s="72"/>
      <c r="O32" s="72"/>
      <c r="P32" s="72"/>
      <c r="Q32" s="72"/>
      <c r="R32" s="72"/>
      <c r="S32" s="72"/>
      <c r="T32" s="72"/>
      <c r="U32" s="82">
        <f t="shared" si="7"/>
        <v>0</v>
      </c>
      <c r="V32" s="72"/>
      <c r="W32" s="73"/>
      <c r="X32" s="73"/>
      <c r="Y32" s="73"/>
      <c r="Z32" s="73"/>
      <c r="AA32" s="73"/>
      <c r="AB32" s="73"/>
      <c r="AC32" s="82">
        <f t="shared" si="8"/>
        <v>0</v>
      </c>
      <c r="AD32" s="73"/>
      <c r="AE32" s="73"/>
      <c r="AF32" s="73"/>
      <c r="AG32" s="73"/>
      <c r="AH32" s="73"/>
      <c r="AI32" s="73"/>
      <c r="AJ32" s="73"/>
      <c r="AK32" s="82">
        <f t="shared" si="9"/>
        <v>0</v>
      </c>
      <c r="AL32" s="73"/>
      <c r="AM32" s="73"/>
      <c r="AN32" s="73"/>
      <c r="AO32" s="73"/>
      <c r="AP32" s="73"/>
      <c r="AQ32" s="73"/>
    </row>
    <row r="33" spans="1:43" x14ac:dyDescent="0.3">
      <c r="A33" s="37"/>
      <c r="B33" s="37"/>
      <c r="C33" s="36" t="s">
        <v>63</v>
      </c>
      <c r="D33" s="67">
        <f t="shared" si="4"/>
        <v>0</v>
      </c>
      <c r="E33" s="82">
        <f t="shared" si="5"/>
        <v>0</v>
      </c>
      <c r="F33" s="72"/>
      <c r="G33" s="72"/>
      <c r="H33" s="72"/>
      <c r="I33" s="72"/>
      <c r="J33" s="72"/>
      <c r="K33" s="72"/>
      <c r="L33" s="72"/>
      <c r="M33" s="82">
        <f t="shared" si="6"/>
        <v>0</v>
      </c>
      <c r="N33" s="72"/>
      <c r="O33" s="72"/>
      <c r="P33" s="72"/>
      <c r="Q33" s="72"/>
      <c r="R33" s="72"/>
      <c r="S33" s="72"/>
      <c r="T33" s="72"/>
      <c r="U33" s="82">
        <f t="shared" si="7"/>
        <v>0</v>
      </c>
      <c r="V33" s="72"/>
      <c r="W33" s="73"/>
      <c r="X33" s="73"/>
      <c r="Y33" s="73"/>
      <c r="Z33" s="73"/>
      <c r="AA33" s="73"/>
      <c r="AB33" s="73"/>
      <c r="AC33" s="82">
        <f t="shared" si="8"/>
        <v>0</v>
      </c>
      <c r="AD33" s="73"/>
      <c r="AE33" s="73"/>
      <c r="AF33" s="73"/>
      <c r="AG33" s="73"/>
      <c r="AH33" s="73"/>
      <c r="AI33" s="73"/>
      <c r="AJ33" s="73"/>
      <c r="AK33" s="82">
        <f t="shared" si="9"/>
        <v>0</v>
      </c>
      <c r="AL33" s="73"/>
      <c r="AM33" s="73"/>
      <c r="AN33" s="73"/>
      <c r="AO33" s="73"/>
      <c r="AP33" s="73"/>
      <c r="AQ33" s="73"/>
    </row>
    <row r="34" spans="1:43" x14ac:dyDescent="0.3">
      <c r="A34" s="37"/>
      <c r="B34" s="37"/>
      <c r="C34" s="36" t="s">
        <v>64</v>
      </c>
      <c r="D34" s="67">
        <f t="shared" si="4"/>
        <v>0</v>
      </c>
      <c r="E34" s="82">
        <f t="shared" si="5"/>
        <v>0</v>
      </c>
      <c r="F34" s="72"/>
      <c r="G34" s="72"/>
      <c r="H34" s="72"/>
      <c r="I34" s="72"/>
      <c r="J34" s="72"/>
      <c r="K34" s="72"/>
      <c r="L34" s="72"/>
      <c r="M34" s="82">
        <f t="shared" si="6"/>
        <v>0</v>
      </c>
      <c r="N34" s="72"/>
      <c r="O34" s="72"/>
      <c r="P34" s="72"/>
      <c r="Q34" s="72"/>
      <c r="R34" s="72"/>
      <c r="S34" s="72"/>
      <c r="T34" s="72"/>
      <c r="U34" s="82">
        <f t="shared" si="7"/>
        <v>0</v>
      </c>
      <c r="V34" s="72"/>
      <c r="W34" s="73"/>
      <c r="X34" s="73"/>
      <c r="Y34" s="73"/>
      <c r="Z34" s="73"/>
      <c r="AA34" s="73"/>
      <c r="AB34" s="73"/>
      <c r="AC34" s="82">
        <f t="shared" si="8"/>
        <v>0</v>
      </c>
      <c r="AD34" s="73"/>
      <c r="AE34" s="73"/>
      <c r="AF34" s="73"/>
      <c r="AG34" s="73"/>
      <c r="AH34" s="73"/>
      <c r="AI34" s="73"/>
      <c r="AJ34" s="73"/>
      <c r="AK34" s="82">
        <f t="shared" si="9"/>
        <v>0</v>
      </c>
      <c r="AL34" s="73"/>
      <c r="AM34" s="73"/>
      <c r="AN34" s="73"/>
      <c r="AO34" s="73"/>
      <c r="AP34" s="73"/>
      <c r="AQ34" s="73"/>
    </row>
    <row r="35" spans="1:43" x14ac:dyDescent="0.3">
      <c r="A35" s="37"/>
      <c r="B35" s="37"/>
      <c r="C35" s="36" t="s">
        <v>65</v>
      </c>
      <c r="D35" s="67">
        <f t="shared" si="4"/>
        <v>0</v>
      </c>
      <c r="E35" s="82">
        <f t="shared" si="5"/>
        <v>0</v>
      </c>
      <c r="F35" s="72"/>
      <c r="G35" s="72"/>
      <c r="H35" s="72"/>
      <c r="I35" s="72"/>
      <c r="J35" s="72"/>
      <c r="K35" s="72"/>
      <c r="L35" s="72"/>
      <c r="M35" s="82">
        <f t="shared" si="6"/>
        <v>0</v>
      </c>
      <c r="N35" s="72"/>
      <c r="O35" s="72"/>
      <c r="P35" s="72"/>
      <c r="Q35" s="72"/>
      <c r="R35" s="72"/>
      <c r="S35" s="72"/>
      <c r="T35" s="72"/>
      <c r="U35" s="82">
        <f t="shared" si="7"/>
        <v>0</v>
      </c>
      <c r="V35" s="72"/>
      <c r="W35" s="73"/>
      <c r="X35" s="73"/>
      <c r="Y35" s="73"/>
      <c r="Z35" s="73"/>
      <c r="AA35" s="73"/>
      <c r="AB35" s="73"/>
      <c r="AC35" s="82">
        <f t="shared" si="8"/>
        <v>0</v>
      </c>
      <c r="AD35" s="73"/>
      <c r="AE35" s="73"/>
      <c r="AF35" s="73"/>
      <c r="AG35" s="73"/>
      <c r="AH35" s="73"/>
      <c r="AI35" s="73"/>
      <c r="AJ35" s="73"/>
      <c r="AK35" s="82">
        <f t="shared" si="9"/>
        <v>0</v>
      </c>
      <c r="AL35" s="73"/>
      <c r="AM35" s="73"/>
      <c r="AN35" s="73"/>
      <c r="AO35" s="73"/>
      <c r="AP35" s="73"/>
      <c r="AQ35" s="73"/>
    </row>
    <row r="36" spans="1:43" x14ac:dyDescent="0.3">
      <c r="A36" s="37"/>
      <c r="B36" s="37"/>
      <c r="C36" s="36" t="s">
        <v>66</v>
      </c>
      <c r="D36" s="67">
        <f t="shared" si="4"/>
        <v>0</v>
      </c>
      <c r="E36" s="82">
        <f t="shared" si="5"/>
        <v>0</v>
      </c>
      <c r="F36" s="72"/>
      <c r="G36" s="72"/>
      <c r="H36" s="72"/>
      <c r="I36" s="72"/>
      <c r="J36" s="72"/>
      <c r="K36" s="72"/>
      <c r="L36" s="72"/>
      <c r="M36" s="82">
        <f t="shared" si="6"/>
        <v>0</v>
      </c>
      <c r="N36" s="72"/>
      <c r="O36" s="72"/>
      <c r="P36" s="72"/>
      <c r="Q36" s="72"/>
      <c r="R36" s="72"/>
      <c r="S36" s="72"/>
      <c r="T36" s="72"/>
      <c r="U36" s="82">
        <f t="shared" si="7"/>
        <v>0</v>
      </c>
      <c r="V36" s="72"/>
      <c r="W36" s="73"/>
      <c r="X36" s="73"/>
      <c r="Y36" s="73"/>
      <c r="Z36" s="73"/>
      <c r="AA36" s="73"/>
      <c r="AB36" s="73"/>
      <c r="AC36" s="82">
        <f t="shared" si="8"/>
        <v>0</v>
      </c>
      <c r="AD36" s="73"/>
      <c r="AE36" s="73"/>
      <c r="AF36" s="73"/>
      <c r="AG36" s="73"/>
      <c r="AH36" s="73"/>
      <c r="AI36" s="73"/>
      <c r="AJ36" s="73"/>
      <c r="AK36" s="82">
        <f t="shared" si="9"/>
        <v>0</v>
      </c>
      <c r="AL36" s="73"/>
      <c r="AM36" s="73"/>
      <c r="AN36" s="73"/>
      <c r="AO36" s="73"/>
      <c r="AP36" s="73"/>
      <c r="AQ36" s="73"/>
    </row>
    <row r="37" spans="1:43" x14ac:dyDescent="0.3">
      <c r="A37" s="37"/>
      <c r="B37" s="37" t="s">
        <v>67</v>
      </c>
      <c r="C37" s="36" t="s">
        <v>68</v>
      </c>
      <c r="D37" s="67">
        <f t="shared" si="4"/>
        <v>0</v>
      </c>
      <c r="E37" s="82">
        <f t="shared" si="5"/>
        <v>0</v>
      </c>
      <c r="F37" s="72"/>
      <c r="G37" s="72"/>
      <c r="H37" s="72"/>
      <c r="I37" s="72"/>
      <c r="J37" s="72"/>
      <c r="K37" s="72"/>
      <c r="L37" s="72"/>
      <c r="M37" s="82">
        <f t="shared" si="6"/>
        <v>0</v>
      </c>
      <c r="N37" s="72"/>
      <c r="O37" s="72"/>
      <c r="P37" s="72"/>
      <c r="Q37" s="72"/>
      <c r="R37" s="72"/>
      <c r="S37" s="72"/>
      <c r="T37" s="72"/>
      <c r="U37" s="82">
        <f t="shared" si="7"/>
        <v>0</v>
      </c>
      <c r="V37" s="72"/>
      <c r="W37" s="73"/>
      <c r="X37" s="73"/>
      <c r="Y37" s="73"/>
      <c r="Z37" s="73"/>
      <c r="AA37" s="73"/>
      <c r="AB37" s="73"/>
      <c r="AC37" s="82">
        <f t="shared" si="8"/>
        <v>0</v>
      </c>
      <c r="AD37" s="73"/>
      <c r="AE37" s="73"/>
      <c r="AF37" s="73"/>
      <c r="AG37" s="73"/>
      <c r="AH37" s="73"/>
      <c r="AI37" s="73"/>
      <c r="AJ37" s="73"/>
      <c r="AK37" s="82">
        <f t="shared" si="9"/>
        <v>0</v>
      </c>
      <c r="AL37" s="73"/>
      <c r="AM37" s="73"/>
      <c r="AN37" s="73"/>
      <c r="AO37" s="73"/>
      <c r="AP37" s="73"/>
      <c r="AQ37" s="73"/>
    </row>
    <row r="38" spans="1:43" x14ac:dyDescent="0.3">
      <c r="A38" s="37"/>
      <c r="B38" s="37"/>
      <c r="C38" s="36" t="s">
        <v>69</v>
      </c>
      <c r="D38" s="67">
        <f t="shared" si="4"/>
        <v>0</v>
      </c>
      <c r="E38" s="82">
        <f t="shared" si="5"/>
        <v>0</v>
      </c>
      <c r="F38" s="72"/>
      <c r="G38" s="72"/>
      <c r="H38" s="72"/>
      <c r="I38" s="72"/>
      <c r="J38" s="72"/>
      <c r="K38" s="72"/>
      <c r="L38" s="72"/>
      <c r="M38" s="82">
        <f t="shared" si="6"/>
        <v>0</v>
      </c>
      <c r="N38" s="72"/>
      <c r="O38" s="72"/>
      <c r="P38" s="72"/>
      <c r="Q38" s="72"/>
      <c r="R38" s="72"/>
      <c r="S38" s="72"/>
      <c r="T38" s="72"/>
      <c r="U38" s="82">
        <f t="shared" si="7"/>
        <v>0</v>
      </c>
      <c r="V38" s="72"/>
      <c r="W38" s="73"/>
      <c r="X38" s="73"/>
      <c r="Y38" s="73"/>
      <c r="Z38" s="73"/>
      <c r="AA38" s="73"/>
      <c r="AB38" s="73"/>
      <c r="AC38" s="82">
        <f t="shared" si="8"/>
        <v>0</v>
      </c>
      <c r="AD38" s="73"/>
      <c r="AE38" s="73"/>
      <c r="AF38" s="73"/>
      <c r="AG38" s="73"/>
      <c r="AH38" s="73"/>
      <c r="AI38" s="73"/>
      <c r="AJ38" s="73"/>
      <c r="AK38" s="82">
        <f t="shared" si="9"/>
        <v>0</v>
      </c>
      <c r="AL38" s="73"/>
      <c r="AM38" s="73"/>
      <c r="AN38" s="73"/>
      <c r="AO38" s="73"/>
      <c r="AP38" s="73"/>
      <c r="AQ38" s="73"/>
    </row>
    <row r="39" spans="1:43" x14ac:dyDescent="0.3">
      <c r="A39" s="37"/>
      <c r="B39" s="37"/>
      <c r="C39" s="36" t="s">
        <v>70</v>
      </c>
      <c r="D39" s="67">
        <f t="shared" si="4"/>
        <v>0</v>
      </c>
      <c r="E39" s="82">
        <f t="shared" si="5"/>
        <v>0</v>
      </c>
      <c r="F39" s="72"/>
      <c r="G39" s="72"/>
      <c r="H39" s="72"/>
      <c r="I39" s="72"/>
      <c r="J39" s="72"/>
      <c r="K39" s="72"/>
      <c r="L39" s="72"/>
      <c r="M39" s="82">
        <f t="shared" si="6"/>
        <v>0</v>
      </c>
      <c r="N39" s="72"/>
      <c r="O39" s="72"/>
      <c r="P39" s="72"/>
      <c r="Q39" s="72"/>
      <c r="R39" s="72"/>
      <c r="S39" s="72"/>
      <c r="T39" s="72"/>
      <c r="U39" s="82">
        <f t="shared" si="7"/>
        <v>0</v>
      </c>
      <c r="V39" s="72"/>
      <c r="W39" s="73"/>
      <c r="X39" s="73"/>
      <c r="Y39" s="73"/>
      <c r="Z39" s="73"/>
      <c r="AA39" s="73"/>
      <c r="AB39" s="73"/>
      <c r="AC39" s="82">
        <f t="shared" si="8"/>
        <v>0</v>
      </c>
      <c r="AD39" s="73"/>
      <c r="AE39" s="73"/>
      <c r="AF39" s="73"/>
      <c r="AG39" s="73"/>
      <c r="AH39" s="73"/>
      <c r="AI39" s="73"/>
      <c r="AJ39" s="73"/>
      <c r="AK39" s="82">
        <f t="shared" si="9"/>
        <v>0</v>
      </c>
      <c r="AL39" s="73"/>
      <c r="AM39" s="73"/>
      <c r="AN39" s="73"/>
      <c r="AO39" s="73"/>
      <c r="AP39" s="73"/>
      <c r="AQ39" s="73"/>
    </row>
    <row r="40" spans="1:43" x14ac:dyDescent="0.3">
      <c r="A40" s="37"/>
      <c r="B40" s="37"/>
      <c r="C40" s="36" t="s">
        <v>71</v>
      </c>
      <c r="D40" s="67">
        <f t="shared" si="4"/>
        <v>0</v>
      </c>
      <c r="E40" s="82">
        <f t="shared" si="5"/>
        <v>0</v>
      </c>
      <c r="F40" s="72"/>
      <c r="G40" s="72"/>
      <c r="H40" s="72"/>
      <c r="I40" s="72"/>
      <c r="J40" s="72"/>
      <c r="K40" s="72"/>
      <c r="L40" s="72"/>
      <c r="M40" s="82">
        <f t="shared" si="6"/>
        <v>0</v>
      </c>
      <c r="N40" s="72"/>
      <c r="O40" s="72"/>
      <c r="P40" s="72"/>
      <c r="Q40" s="72"/>
      <c r="R40" s="72"/>
      <c r="S40" s="72"/>
      <c r="T40" s="72"/>
      <c r="U40" s="82">
        <f t="shared" si="7"/>
        <v>0</v>
      </c>
      <c r="V40" s="72"/>
      <c r="W40" s="73"/>
      <c r="X40" s="73"/>
      <c r="Y40" s="73"/>
      <c r="Z40" s="73"/>
      <c r="AA40" s="73"/>
      <c r="AB40" s="73"/>
      <c r="AC40" s="82">
        <f t="shared" si="8"/>
        <v>0</v>
      </c>
      <c r="AD40" s="73"/>
      <c r="AE40" s="73"/>
      <c r="AF40" s="73"/>
      <c r="AG40" s="73"/>
      <c r="AH40" s="73"/>
      <c r="AI40" s="73"/>
      <c r="AJ40" s="73"/>
      <c r="AK40" s="82">
        <f t="shared" si="9"/>
        <v>0</v>
      </c>
      <c r="AL40" s="73"/>
      <c r="AM40" s="73"/>
      <c r="AN40" s="73"/>
      <c r="AO40" s="73"/>
      <c r="AP40" s="73"/>
      <c r="AQ40" s="73"/>
    </row>
    <row r="41" spans="1:43" x14ac:dyDescent="0.3">
      <c r="A41" s="37"/>
      <c r="B41" s="37"/>
      <c r="C41" s="36" t="s">
        <v>72</v>
      </c>
      <c r="D41" s="67">
        <f t="shared" si="4"/>
        <v>0</v>
      </c>
      <c r="E41" s="82">
        <f t="shared" si="5"/>
        <v>0</v>
      </c>
      <c r="F41" s="72"/>
      <c r="G41" s="72"/>
      <c r="H41" s="72"/>
      <c r="I41" s="72"/>
      <c r="J41" s="72"/>
      <c r="K41" s="72"/>
      <c r="L41" s="72"/>
      <c r="M41" s="82">
        <f t="shared" si="6"/>
        <v>0</v>
      </c>
      <c r="N41" s="72"/>
      <c r="O41" s="72"/>
      <c r="P41" s="72"/>
      <c r="Q41" s="72"/>
      <c r="R41" s="72"/>
      <c r="S41" s="72"/>
      <c r="T41" s="72"/>
      <c r="U41" s="82">
        <f t="shared" si="7"/>
        <v>0</v>
      </c>
      <c r="V41" s="72"/>
      <c r="W41" s="73"/>
      <c r="X41" s="73"/>
      <c r="Y41" s="73"/>
      <c r="Z41" s="73"/>
      <c r="AA41" s="73"/>
      <c r="AB41" s="73"/>
      <c r="AC41" s="82">
        <f t="shared" si="8"/>
        <v>0</v>
      </c>
      <c r="AD41" s="73"/>
      <c r="AE41" s="73"/>
      <c r="AF41" s="73"/>
      <c r="AG41" s="73"/>
      <c r="AH41" s="73"/>
      <c r="AI41" s="73"/>
      <c r="AJ41" s="73"/>
      <c r="AK41" s="82">
        <f t="shared" si="9"/>
        <v>0</v>
      </c>
      <c r="AL41" s="73"/>
      <c r="AM41" s="73"/>
      <c r="AN41" s="73"/>
      <c r="AO41" s="73"/>
      <c r="AP41" s="73"/>
      <c r="AQ41" s="73"/>
    </row>
    <row r="42" spans="1:43" x14ac:dyDescent="0.3">
      <c r="A42" s="37"/>
      <c r="B42" s="37" t="s">
        <v>73</v>
      </c>
      <c r="C42" s="36" t="s">
        <v>74</v>
      </c>
      <c r="D42" s="67">
        <f t="shared" si="4"/>
        <v>0</v>
      </c>
      <c r="E42" s="82">
        <f t="shared" si="5"/>
        <v>0</v>
      </c>
      <c r="F42" s="72"/>
      <c r="G42" s="72"/>
      <c r="H42" s="72"/>
      <c r="I42" s="72"/>
      <c r="J42" s="72"/>
      <c r="K42" s="72"/>
      <c r="L42" s="72"/>
      <c r="M42" s="82">
        <f t="shared" si="6"/>
        <v>0</v>
      </c>
      <c r="N42" s="72"/>
      <c r="O42" s="72"/>
      <c r="P42" s="72"/>
      <c r="Q42" s="72"/>
      <c r="R42" s="72"/>
      <c r="S42" s="72"/>
      <c r="T42" s="72"/>
      <c r="U42" s="82">
        <f t="shared" si="7"/>
        <v>0</v>
      </c>
      <c r="V42" s="72"/>
      <c r="W42" s="73"/>
      <c r="X42" s="73"/>
      <c r="Y42" s="73"/>
      <c r="Z42" s="73"/>
      <c r="AA42" s="73"/>
      <c r="AB42" s="73"/>
      <c r="AC42" s="82">
        <f t="shared" si="8"/>
        <v>0</v>
      </c>
      <c r="AD42" s="73"/>
      <c r="AE42" s="73"/>
      <c r="AF42" s="73"/>
      <c r="AG42" s="73"/>
      <c r="AH42" s="73"/>
      <c r="AI42" s="73"/>
      <c r="AJ42" s="73"/>
      <c r="AK42" s="82">
        <f t="shared" si="9"/>
        <v>0</v>
      </c>
      <c r="AL42" s="73"/>
      <c r="AM42" s="73"/>
      <c r="AN42" s="73"/>
      <c r="AO42" s="73"/>
      <c r="AP42" s="73"/>
      <c r="AQ42" s="73"/>
    </row>
    <row r="43" spans="1:43" x14ac:dyDescent="0.3">
      <c r="A43" s="37"/>
      <c r="B43" s="37"/>
      <c r="C43" s="36" t="s">
        <v>75</v>
      </c>
      <c r="D43" s="67">
        <f t="shared" si="4"/>
        <v>0</v>
      </c>
      <c r="E43" s="82">
        <f t="shared" si="5"/>
        <v>0</v>
      </c>
      <c r="F43" s="72"/>
      <c r="G43" s="72"/>
      <c r="H43" s="72"/>
      <c r="I43" s="72"/>
      <c r="J43" s="72"/>
      <c r="K43" s="72"/>
      <c r="L43" s="72"/>
      <c r="M43" s="82">
        <f t="shared" si="6"/>
        <v>0</v>
      </c>
      <c r="N43" s="72"/>
      <c r="O43" s="72"/>
      <c r="P43" s="72"/>
      <c r="Q43" s="72"/>
      <c r="R43" s="72"/>
      <c r="S43" s="72"/>
      <c r="T43" s="72"/>
      <c r="U43" s="82">
        <f t="shared" si="7"/>
        <v>0</v>
      </c>
      <c r="V43" s="72"/>
      <c r="W43" s="73"/>
      <c r="X43" s="73"/>
      <c r="Y43" s="73"/>
      <c r="Z43" s="73"/>
      <c r="AA43" s="73"/>
      <c r="AB43" s="73"/>
      <c r="AC43" s="82">
        <f t="shared" si="8"/>
        <v>0</v>
      </c>
      <c r="AD43" s="73"/>
      <c r="AE43" s="73"/>
      <c r="AF43" s="73"/>
      <c r="AG43" s="73"/>
      <c r="AH43" s="73"/>
      <c r="AI43" s="73"/>
      <c r="AJ43" s="73"/>
      <c r="AK43" s="82">
        <f t="shared" si="9"/>
        <v>0</v>
      </c>
      <c r="AL43" s="73"/>
      <c r="AM43" s="73"/>
      <c r="AN43" s="73"/>
      <c r="AO43" s="73"/>
      <c r="AP43" s="73"/>
      <c r="AQ43" s="73"/>
    </row>
    <row r="44" spans="1:43" x14ac:dyDescent="0.3">
      <c r="A44" s="37"/>
      <c r="B44" s="37"/>
      <c r="C44" s="36" t="s">
        <v>76</v>
      </c>
      <c r="D44" s="67">
        <f t="shared" si="4"/>
        <v>0</v>
      </c>
      <c r="E44" s="82">
        <f t="shared" si="5"/>
        <v>0</v>
      </c>
      <c r="F44" s="72"/>
      <c r="G44" s="72"/>
      <c r="H44" s="72"/>
      <c r="I44" s="72"/>
      <c r="J44" s="72"/>
      <c r="K44" s="72"/>
      <c r="L44" s="72"/>
      <c r="M44" s="82">
        <f t="shared" si="6"/>
        <v>0</v>
      </c>
      <c r="N44" s="72"/>
      <c r="O44" s="72"/>
      <c r="P44" s="72"/>
      <c r="Q44" s="72"/>
      <c r="R44" s="72"/>
      <c r="S44" s="72"/>
      <c r="T44" s="72"/>
      <c r="U44" s="82">
        <f t="shared" si="7"/>
        <v>0</v>
      </c>
      <c r="V44" s="72"/>
      <c r="W44" s="73"/>
      <c r="X44" s="73"/>
      <c r="Y44" s="73"/>
      <c r="Z44" s="73"/>
      <c r="AA44" s="73"/>
      <c r="AB44" s="73"/>
      <c r="AC44" s="82">
        <f t="shared" si="8"/>
        <v>0</v>
      </c>
      <c r="AD44" s="73"/>
      <c r="AE44" s="73"/>
      <c r="AF44" s="73"/>
      <c r="AG44" s="73"/>
      <c r="AH44" s="73"/>
      <c r="AI44" s="73"/>
      <c r="AJ44" s="73"/>
      <c r="AK44" s="82">
        <f t="shared" si="9"/>
        <v>0</v>
      </c>
      <c r="AL44" s="73"/>
      <c r="AM44" s="73"/>
      <c r="AN44" s="73"/>
      <c r="AO44" s="73"/>
      <c r="AP44" s="73"/>
      <c r="AQ44" s="73"/>
    </row>
    <row r="45" spans="1:43" x14ac:dyDescent="0.3">
      <c r="A45" s="37"/>
      <c r="B45" s="37"/>
      <c r="C45" s="36" t="s">
        <v>77</v>
      </c>
      <c r="D45" s="67">
        <f t="shared" si="4"/>
        <v>0</v>
      </c>
      <c r="E45" s="82">
        <f t="shared" si="5"/>
        <v>0</v>
      </c>
      <c r="F45" s="72"/>
      <c r="G45" s="72"/>
      <c r="H45" s="72"/>
      <c r="I45" s="72"/>
      <c r="J45" s="72"/>
      <c r="K45" s="72"/>
      <c r="L45" s="72"/>
      <c r="M45" s="82">
        <f t="shared" si="6"/>
        <v>0</v>
      </c>
      <c r="N45" s="72"/>
      <c r="O45" s="72"/>
      <c r="P45" s="72"/>
      <c r="Q45" s="72"/>
      <c r="R45" s="72"/>
      <c r="S45" s="72"/>
      <c r="T45" s="72"/>
      <c r="U45" s="82">
        <f t="shared" si="7"/>
        <v>0</v>
      </c>
      <c r="V45" s="72"/>
      <c r="W45" s="73"/>
      <c r="X45" s="73"/>
      <c r="Y45" s="73"/>
      <c r="Z45" s="73"/>
      <c r="AA45" s="73"/>
      <c r="AB45" s="73"/>
      <c r="AC45" s="82">
        <f t="shared" si="8"/>
        <v>0</v>
      </c>
      <c r="AD45" s="73"/>
      <c r="AE45" s="73"/>
      <c r="AF45" s="73"/>
      <c r="AG45" s="73"/>
      <c r="AH45" s="73"/>
      <c r="AI45" s="73"/>
      <c r="AJ45" s="73"/>
      <c r="AK45" s="82">
        <f t="shared" si="9"/>
        <v>0</v>
      </c>
      <c r="AL45" s="73"/>
      <c r="AM45" s="73"/>
      <c r="AN45" s="73"/>
      <c r="AO45" s="73"/>
      <c r="AP45" s="73"/>
      <c r="AQ45" s="73"/>
    </row>
    <row r="46" spans="1:43" x14ac:dyDescent="0.3">
      <c r="A46" s="37"/>
      <c r="B46" s="37"/>
      <c r="C46" s="36" t="s">
        <v>78</v>
      </c>
      <c r="D46" s="67">
        <f t="shared" si="4"/>
        <v>0</v>
      </c>
      <c r="E46" s="82">
        <f t="shared" si="5"/>
        <v>0</v>
      </c>
      <c r="F46" s="72"/>
      <c r="G46" s="72"/>
      <c r="H46" s="72"/>
      <c r="I46" s="72"/>
      <c r="J46" s="72"/>
      <c r="K46" s="72"/>
      <c r="L46" s="72"/>
      <c r="M46" s="82">
        <f t="shared" si="6"/>
        <v>0</v>
      </c>
      <c r="N46" s="72"/>
      <c r="O46" s="72"/>
      <c r="P46" s="72"/>
      <c r="Q46" s="72"/>
      <c r="R46" s="72"/>
      <c r="S46" s="72"/>
      <c r="T46" s="72"/>
      <c r="U46" s="82">
        <f t="shared" si="7"/>
        <v>0</v>
      </c>
      <c r="V46" s="72"/>
      <c r="W46" s="73"/>
      <c r="X46" s="73"/>
      <c r="Y46" s="73"/>
      <c r="Z46" s="73"/>
      <c r="AA46" s="73"/>
      <c r="AB46" s="73"/>
      <c r="AC46" s="82">
        <f t="shared" si="8"/>
        <v>0</v>
      </c>
      <c r="AD46" s="73"/>
      <c r="AE46" s="73"/>
      <c r="AF46" s="73"/>
      <c r="AG46" s="73"/>
      <c r="AH46" s="73"/>
      <c r="AI46" s="73"/>
      <c r="AJ46" s="73"/>
      <c r="AK46" s="82">
        <f t="shared" si="9"/>
        <v>0</v>
      </c>
      <c r="AL46" s="73"/>
      <c r="AM46" s="73"/>
      <c r="AN46" s="73"/>
      <c r="AO46" s="73"/>
      <c r="AP46" s="73"/>
      <c r="AQ46" s="73"/>
    </row>
    <row r="47" spans="1:43" x14ac:dyDescent="0.3">
      <c r="A47" s="37"/>
      <c r="B47" s="37"/>
      <c r="C47" s="36" t="s">
        <v>79</v>
      </c>
      <c r="D47" s="67">
        <f t="shared" si="4"/>
        <v>0</v>
      </c>
      <c r="E47" s="82">
        <f t="shared" si="5"/>
        <v>0</v>
      </c>
      <c r="F47" s="72"/>
      <c r="G47" s="72"/>
      <c r="H47" s="72"/>
      <c r="I47" s="72"/>
      <c r="J47" s="72"/>
      <c r="K47" s="72"/>
      <c r="L47" s="72"/>
      <c r="M47" s="82">
        <f t="shared" si="6"/>
        <v>0</v>
      </c>
      <c r="N47" s="72"/>
      <c r="O47" s="72"/>
      <c r="P47" s="72"/>
      <c r="Q47" s="72"/>
      <c r="R47" s="72"/>
      <c r="S47" s="72"/>
      <c r="T47" s="72"/>
      <c r="U47" s="82">
        <f t="shared" si="7"/>
        <v>0</v>
      </c>
      <c r="V47" s="72"/>
      <c r="W47" s="73"/>
      <c r="X47" s="73"/>
      <c r="Y47" s="73"/>
      <c r="Z47" s="73"/>
      <c r="AA47" s="73"/>
      <c r="AB47" s="73"/>
      <c r="AC47" s="82">
        <f t="shared" si="8"/>
        <v>0</v>
      </c>
      <c r="AD47" s="73"/>
      <c r="AE47" s="73"/>
      <c r="AF47" s="73"/>
      <c r="AG47" s="73"/>
      <c r="AH47" s="73"/>
      <c r="AI47" s="73"/>
      <c r="AJ47" s="73"/>
      <c r="AK47" s="82">
        <f t="shared" si="9"/>
        <v>0</v>
      </c>
      <c r="AL47" s="73"/>
      <c r="AM47" s="73"/>
      <c r="AN47" s="73"/>
      <c r="AO47" s="73"/>
      <c r="AP47" s="73"/>
      <c r="AQ47" s="73"/>
    </row>
    <row r="48" spans="1:43" x14ac:dyDescent="0.3">
      <c r="A48" s="37"/>
      <c r="B48" s="37" t="s">
        <v>80</v>
      </c>
      <c r="C48" s="36" t="s">
        <v>81</v>
      </c>
      <c r="D48" s="67">
        <f t="shared" si="4"/>
        <v>0</v>
      </c>
      <c r="E48" s="82">
        <f t="shared" si="5"/>
        <v>0</v>
      </c>
      <c r="F48" s="72"/>
      <c r="G48" s="72"/>
      <c r="H48" s="72"/>
      <c r="I48" s="72"/>
      <c r="J48" s="72"/>
      <c r="K48" s="72"/>
      <c r="L48" s="72"/>
      <c r="M48" s="82">
        <f t="shared" si="6"/>
        <v>0</v>
      </c>
      <c r="N48" s="72"/>
      <c r="O48" s="72"/>
      <c r="P48" s="72"/>
      <c r="Q48" s="72"/>
      <c r="R48" s="72"/>
      <c r="S48" s="72"/>
      <c r="T48" s="72"/>
      <c r="U48" s="82">
        <f t="shared" si="7"/>
        <v>0</v>
      </c>
      <c r="V48" s="72"/>
      <c r="W48" s="73"/>
      <c r="X48" s="73"/>
      <c r="Y48" s="73"/>
      <c r="Z48" s="73"/>
      <c r="AA48" s="73"/>
      <c r="AB48" s="73"/>
      <c r="AC48" s="82">
        <f t="shared" si="8"/>
        <v>0</v>
      </c>
      <c r="AD48" s="73"/>
      <c r="AE48" s="73"/>
      <c r="AF48" s="73"/>
      <c r="AG48" s="73"/>
      <c r="AH48" s="73"/>
      <c r="AI48" s="73"/>
      <c r="AJ48" s="73"/>
      <c r="AK48" s="82">
        <f t="shared" si="9"/>
        <v>0</v>
      </c>
      <c r="AL48" s="73"/>
      <c r="AM48" s="73"/>
      <c r="AN48" s="73"/>
      <c r="AO48" s="73"/>
      <c r="AP48" s="73"/>
      <c r="AQ48" s="73"/>
    </row>
    <row r="49" spans="1:43" x14ac:dyDescent="0.3">
      <c r="A49" s="37"/>
      <c r="B49" s="37"/>
      <c r="C49" s="36" t="s">
        <v>82</v>
      </c>
      <c r="D49" s="67">
        <f t="shared" si="4"/>
        <v>0</v>
      </c>
      <c r="E49" s="82">
        <f t="shared" si="5"/>
        <v>0</v>
      </c>
      <c r="F49" s="72"/>
      <c r="G49" s="72"/>
      <c r="H49" s="72"/>
      <c r="I49" s="72"/>
      <c r="J49" s="72"/>
      <c r="K49" s="72"/>
      <c r="L49" s="72"/>
      <c r="M49" s="82">
        <f t="shared" si="6"/>
        <v>0</v>
      </c>
      <c r="N49" s="72"/>
      <c r="O49" s="72"/>
      <c r="P49" s="72"/>
      <c r="Q49" s="72"/>
      <c r="R49" s="72"/>
      <c r="S49" s="72"/>
      <c r="T49" s="72"/>
      <c r="U49" s="82">
        <f t="shared" si="7"/>
        <v>0</v>
      </c>
      <c r="V49" s="72"/>
      <c r="W49" s="73"/>
      <c r="X49" s="73"/>
      <c r="Y49" s="73"/>
      <c r="Z49" s="73"/>
      <c r="AA49" s="73"/>
      <c r="AB49" s="73"/>
      <c r="AC49" s="82">
        <f t="shared" si="8"/>
        <v>0</v>
      </c>
      <c r="AD49" s="73"/>
      <c r="AE49" s="73"/>
      <c r="AF49" s="73"/>
      <c r="AG49" s="73"/>
      <c r="AH49" s="73"/>
      <c r="AI49" s="73"/>
      <c r="AJ49" s="73"/>
      <c r="AK49" s="82">
        <f t="shared" si="9"/>
        <v>0</v>
      </c>
      <c r="AL49" s="73"/>
      <c r="AM49" s="73"/>
      <c r="AN49" s="73"/>
      <c r="AO49" s="73"/>
      <c r="AP49" s="73"/>
      <c r="AQ49" s="73"/>
    </row>
    <row r="50" spans="1:43" ht="16.5" customHeight="1" x14ac:dyDescent="0.3">
      <c r="A50" s="34" t="s">
        <v>12</v>
      </c>
      <c r="B50" s="34"/>
      <c r="C50" s="34"/>
      <c r="D50" s="67">
        <f t="shared" si="4"/>
        <v>0</v>
      </c>
      <c r="E50" s="71">
        <f t="shared" ref="E50:AQ50" si="10">SUM(E26:E49)</f>
        <v>0</v>
      </c>
      <c r="F50" s="74">
        <f t="shared" si="10"/>
        <v>0</v>
      </c>
      <c r="G50" s="74">
        <f t="shared" si="10"/>
        <v>0</v>
      </c>
      <c r="H50" s="74">
        <f t="shared" si="10"/>
        <v>0</v>
      </c>
      <c r="I50" s="74">
        <f t="shared" si="10"/>
        <v>0</v>
      </c>
      <c r="J50" s="74">
        <f t="shared" si="10"/>
        <v>0</v>
      </c>
      <c r="K50" s="74">
        <f t="shared" si="10"/>
        <v>0</v>
      </c>
      <c r="L50" s="74">
        <f t="shared" si="10"/>
        <v>0</v>
      </c>
      <c r="M50" s="71">
        <f t="shared" si="10"/>
        <v>0</v>
      </c>
      <c r="N50" s="74">
        <f t="shared" si="10"/>
        <v>0</v>
      </c>
      <c r="O50" s="74">
        <f t="shared" si="10"/>
        <v>0</v>
      </c>
      <c r="P50" s="74">
        <f t="shared" si="10"/>
        <v>0</v>
      </c>
      <c r="Q50" s="74">
        <f t="shared" si="10"/>
        <v>0</v>
      </c>
      <c r="R50" s="74">
        <f t="shared" si="10"/>
        <v>0</v>
      </c>
      <c r="S50" s="74">
        <f t="shared" si="10"/>
        <v>0</v>
      </c>
      <c r="T50" s="74">
        <f t="shared" si="10"/>
        <v>0</v>
      </c>
      <c r="U50" s="71">
        <f t="shared" si="10"/>
        <v>0</v>
      </c>
      <c r="V50" s="74">
        <f t="shared" si="10"/>
        <v>0</v>
      </c>
      <c r="W50" s="74">
        <f t="shared" si="10"/>
        <v>0</v>
      </c>
      <c r="X50" s="74">
        <f t="shared" si="10"/>
        <v>0</v>
      </c>
      <c r="Y50" s="74">
        <f t="shared" si="10"/>
        <v>0</v>
      </c>
      <c r="Z50" s="74">
        <f t="shared" si="10"/>
        <v>0</v>
      </c>
      <c r="AA50" s="74">
        <f t="shared" si="10"/>
        <v>0</v>
      </c>
      <c r="AB50" s="74">
        <f t="shared" si="10"/>
        <v>0</v>
      </c>
      <c r="AC50" s="71">
        <f t="shared" si="10"/>
        <v>0</v>
      </c>
      <c r="AD50" s="74">
        <f t="shared" si="10"/>
        <v>0</v>
      </c>
      <c r="AE50" s="74">
        <f t="shared" si="10"/>
        <v>0</v>
      </c>
      <c r="AF50" s="74">
        <f t="shared" si="10"/>
        <v>0</v>
      </c>
      <c r="AG50" s="74">
        <f t="shared" si="10"/>
        <v>0</v>
      </c>
      <c r="AH50" s="74">
        <f t="shared" si="10"/>
        <v>0</v>
      </c>
      <c r="AI50" s="74">
        <f t="shared" si="10"/>
        <v>0</v>
      </c>
      <c r="AJ50" s="74">
        <f t="shared" si="10"/>
        <v>0</v>
      </c>
      <c r="AK50" s="71">
        <f t="shared" si="10"/>
        <v>0</v>
      </c>
      <c r="AL50" s="74">
        <f t="shared" si="10"/>
        <v>0</v>
      </c>
      <c r="AM50" s="74">
        <f t="shared" si="10"/>
        <v>0</v>
      </c>
      <c r="AN50" s="74">
        <f t="shared" si="10"/>
        <v>0</v>
      </c>
      <c r="AO50" s="74">
        <f t="shared" si="10"/>
        <v>0</v>
      </c>
      <c r="AP50" s="74">
        <f t="shared" si="10"/>
        <v>0</v>
      </c>
      <c r="AQ50" s="74">
        <f t="shared" si="10"/>
        <v>0</v>
      </c>
    </row>
    <row r="51" spans="1:43" ht="16.5" customHeight="1" x14ac:dyDescent="0.3">
      <c r="A51" s="75" t="s">
        <v>83</v>
      </c>
      <c r="B51" s="75"/>
      <c r="C51" s="75"/>
      <c r="D51" s="76">
        <f>SUM(D50,D25)</f>
        <v>340372</v>
      </c>
      <c r="E51" s="84">
        <f t="shared" ref="E51:AQ51" si="11">SUM(E25,E50)</f>
        <v>0</v>
      </c>
      <c r="F51" s="84">
        <f t="shared" si="11"/>
        <v>10674</v>
      </c>
      <c r="G51" s="77">
        <f t="shared" si="11"/>
        <v>12164</v>
      </c>
      <c r="H51" s="77">
        <f t="shared" si="11"/>
        <v>11320</v>
      </c>
      <c r="I51" s="77">
        <f t="shared" si="11"/>
        <v>10020</v>
      </c>
      <c r="J51" s="77">
        <f t="shared" si="11"/>
        <v>15200</v>
      </c>
      <c r="K51" s="77">
        <f t="shared" si="11"/>
        <v>8859</v>
      </c>
      <c r="L51" s="77">
        <f t="shared" si="11"/>
        <v>3040</v>
      </c>
      <c r="M51" s="84">
        <f t="shared" si="11"/>
        <v>0</v>
      </c>
      <c r="N51" s="77">
        <f t="shared" si="11"/>
        <v>7750</v>
      </c>
      <c r="O51" s="77">
        <f t="shared" si="11"/>
        <v>11579</v>
      </c>
      <c r="P51" s="77">
        <f t="shared" si="11"/>
        <v>15176</v>
      </c>
      <c r="Q51" s="77">
        <f t="shared" si="11"/>
        <v>13502</v>
      </c>
      <c r="R51" s="77">
        <f t="shared" si="11"/>
        <v>10010</v>
      </c>
      <c r="S51" s="77">
        <f t="shared" si="11"/>
        <v>11504</v>
      </c>
      <c r="T51" s="77">
        <f t="shared" si="11"/>
        <v>12029</v>
      </c>
      <c r="U51" s="84">
        <f t="shared" si="11"/>
        <v>0</v>
      </c>
      <c r="V51" s="77">
        <f t="shared" si="11"/>
        <v>10430</v>
      </c>
      <c r="W51" s="77">
        <f t="shared" si="11"/>
        <v>9070</v>
      </c>
      <c r="X51" s="77">
        <f t="shared" si="11"/>
        <v>11326</v>
      </c>
      <c r="Y51" s="77">
        <f t="shared" si="11"/>
        <v>17176</v>
      </c>
      <c r="Z51" s="77">
        <f t="shared" si="11"/>
        <v>12110</v>
      </c>
      <c r="AA51" s="77">
        <f t="shared" si="11"/>
        <v>6120</v>
      </c>
      <c r="AB51" s="77">
        <f t="shared" si="11"/>
        <v>8316</v>
      </c>
      <c r="AC51" s="84">
        <f t="shared" si="11"/>
        <v>0</v>
      </c>
      <c r="AD51" s="77">
        <f t="shared" si="11"/>
        <v>18144</v>
      </c>
      <c r="AE51" s="77">
        <f t="shared" si="11"/>
        <v>12370</v>
      </c>
      <c r="AF51" s="77">
        <f t="shared" si="11"/>
        <v>7050</v>
      </c>
      <c r="AG51" s="77">
        <f t="shared" si="11"/>
        <v>15464</v>
      </c>
      <c r="AH51" s="77">
        <f t="shared" si="11"/>
        <v>20563</v>
      </c>
      <c r="AI51" s="77">
        <f t="shared" si="11"/>
        <v>10390</v>
      </c>
      <c r="AJ51" s="77">
        <f t="shared" si="11"/>
        <v>7060</v>
      </c>
      <c r="AK51" s="84">
        <f t="shared" si="11"/>
        <v>0</v>
      </c>
      <c r="AL51" s="77">
        <f t="shared" si="11"/>
        <v>7351</v>
      </c>
      <c r="AM51" s="77">
        <f t="shared" si="11"/>
        <v>14645</v>
      </c>
      <c r="AN51" s="77">
        <f t="shared" si="11"/>
        <v>0</v>
      </c>
      <c r="AO51" s="77">
        <f t="shared" si="11"/>
        <v>0</v>
      </c>
      <c r="AP51" s="77">
        <f t="shared" si="11"/>
        <v>0</v>
      </c>
      <c r="AQ51" s="77">
        <f t="shared" si="11"/>
        <v>0</v>
      </c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2021.01</vt:lpstr>
      <vt:lpstr>2021.02</vt:lpstr>
      <vt:lpstr>2021.03</vt:lpstr>
      <vt:lpstr>2021.04</vt:lpstr>
      <vt:lpstr>2021.05</vt:lpstr>
      <vt:lpstr>2021.06</vt:lpstr>
      <vt:lpstr>2021.07</vt:lpstr>
      <vt:lpstr>2021.08</vt:lpstr>
      <vt:lpstr>2021.09</vt:lpstr>
      <vt:lpstr>2021.10</vt:lpstr>
      <vt:lpstr>2021.11</vt:lpstr>
      <vt:lpstr>2021.12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165</cp:revision>
  <cp:lastPrinted>2013-01-11T04:02:48Z</cp:lastPrinted>
  <dcterms:created xsi:type="dcterms:W3CDTF">2012-12-05T04:10:20Z</dcterms:created>
  <dcterms:modified xsi:type="dcterms:W3CDTF">2023-06-12T05:44:56Z</dcterms:modified>
</cp:coreProperties>
</file>