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월집계\"/>
    </mc:Choice>
  </mc:AlternateContent>
  <bookViews>
    <workbookView xWindow="1515" yWindow="600" windowWidth="22230" windowHeight="9720" firstSheet="7" activeTab="11"/>
  </bookViews>
  <sheets>
    <sheet name="2022. 1월 이용현황통계" sheetId="1" r:id="rId1"/>
    <sheet name="2022. 2월 이용현황통계" sheetId="2" r:id="rId2"/>
    <sheet name="2022. 3월 이용현황통계" sheetId="3" r:id="rId3"/>
    <sheet name="2022. 4월 이용현황통계" sheetId="4" r:id="rId4"/>
    <sheet name="2022. 5월 이용현황통계" sheetId="5" r:id="rId5"/>
    <sheet name="2022. 6월 이용현황통계" sheetId="14" r:id="rId6"/>
    <sheet name="2022. 7월 이용현황통계" sheetId="16" r:id="rId7"/>
    <sheet name="2022. 8월 이용현황통계 " sheetId="17" r:id="rId8"/>
    <sheet name="2022. 9월 이용현황통계" sheetId="18" r:id="rId9"/>
    <sheet name="2022. 10월 이용현황통계" sheetId="19" r:id="rId10"/>
    <sheet name="2022. 11월 이용현황통계" sheetId="20" r:id="rId11"/>
    <sheet name="2022. 12월 이용현황통계 " sheetId="23" r:id="rId12"/>
  </sheets>
  <calcPr calcId="152511"/>
</workbook>
</file>

<file path=xl/calcChain.xml><?xml version="1.0" encoding="utf-8"?>
<calcChain xmlns="http://schemas.openxmlformats.org/spreadsheetml/2006/main">
  <c r="D33" i="23" l="1"/>
  <c r="D25" i="23"/>
  <c r="D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AF32" i="23"/>
  <c r="AG32" i="23"/>
  <c r="AH32" i="23"/>
  <c r="AI32" i="23"/>
  <c r="E32" i="23"/>
  <c r="F32" i="20" l="1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E32" i="20"/>
  <c r="AI33" i="19" l="1"/>
  <c r="AI32" i="19"/>
  <c r="AH33" i="19"/>
  <c r="AH32" i="19"/>
  <c r="AG33" i="19"/>
  <c r="AG32" i="19"/>
  <c r="AF33" i="19"/>
  <c r="AF32" i="19"/>
  <c r="AE33" i="19"/>
  <c r="AE32" i="19"/>
  <c r="AD33" i="19"/>
  <c r="AD32" i="19"/>
  <c r="AC33" i="19"/>
  <c r="AC32" i="19"/>
  <c r="AB33" i="19"/>
  <c r="AB32" i="19"/>
  <c r="AA33" i="19"/>
  <c r="AA32" i="19"/>
  <c r="Z33" i="19"/>
  <c r="Z32" i="19"/>
  <c r="Y33" i="19"/>
  <c r="Y32" i="19"/>
  <c r="X33" i="19"/>
  <c r="X32" i="19"/>
  <c r="W33" i="19"/>
  <c r="W32" i="19"/>
  <c r="V33" i="19"/>
  <c r="V32" i="19"/>
  <c r="U33" i="19"/>
  <c r="U32" i="19"/>
  <c r="T33" i="19"/>
  <c r="T32" i="19"/>
  <c r="S32" i="19" l="1"/>
  <c r="R33" i="19"/>
  <c r="R32" i="19"/>
  <c r="Q33" i="19"/>
  <c r="Q32" i="19"/>
  <c r="P33" i="19" l="1"/>
  <c r="P32" i="19"/>
  <c r="O32" i="19" l="1"/>
  <c r="N32" i="19"/>
  <c r="M33" i="19"/>
  <c r="M32" i="19"/>
  <c r="L33" i="19"/>
  <c r="L32" i="19"/>
  <c r="K33" i="19"/>
  <c r="K32" i="19"/>
  <c r="J33" i="19"/>
  <c r="J32" i="19"/>
  <c r="I33" i="19"/>
  <c r="I32" i="19"/>
  <c r="H33" i="19"/>
  <c r="H25" i="19"/>
  <c r="H32" i="19"/>
  <c r="G33" i="19"/>
  <c r="G32" i="19"/>
  <c r="F33" i="19"/>
  <c r="F32" i="19"/>
  <c r="E33" i="19"/>
  <c r="E32" i="19"/>
  <c r="AH33" i="18" l="1"/>
  <c r="AH32" i="18"/>
  <c r="AG33" i="18"/>
  <c r="AG32" i="18"/>
  <c r="AF33" i="18"/>
  <c r="AF32" i="18"/>
  <c r="AE33" i="18"/>
  <c r="AE32" i="18"/>
  <c r="AD33" i="18"/>
  <c r="AD32" i="18"/>
  <c r="AC33" i="18"/>
  <c r="AC32" i="18"/>
  <c r="AB33" i="18"/>
  <c r="AB32" i="18"/>
  <c r="AA33" i="18"/>
  <c r="AA32" i="18"/>
  <c r="Z33" i="18"/>
  <c r="Z32" i="18"/>
  <c r="Y33" i="18" l="1"/>
  <c r="Y32" i="18"/>
  <c r="X33" i="18"/>
  <c r="X32" i="18"/>
  <c r="W33" i="18"/>
  <c r="W32" i="18"/>
  <c r="V33" i="18"/>
  <c r="V32" i="18"/>
  <c r="U33" i="18"/>
  <c r="T33" i="18"/>
  <c r="T32" i="18"/>
  <c r="S33" i="18"/>
  <c r="S32" i="18"/>
  <c r="R33" i="18"/>
  <c r="R25" i="18"/>
  <c r="R32" i="18"/>
  <c r="Q33" i="18"/>
  <c r="Q32" i="18"/>
  <c r="P33" i="18" l="1"/>
  <c r="P32" i="18"/>
  <c r="O33" i="18"/>
  <c r="O32" i="18"/>
  <c r="N33" i="18"/>
  <c r="N32" i="18"/>
  <c r="M33" i="18" l="1"/>
  <c r="M32" i="18"/>
  <c r="L33" i="18"/>
  <c r="L32" i="18"/>
  <c r="K33" i="18" l="1"/>
  <c r="K32" i="18"/>
  <c r="I33" i="18"/>
  <c r="H33" i="18"/>
  <c r="H32" i="18"/>
  <c r="G33" i="18"/>
  <c r="G32" i="18"/>
  <c r="F33" i="18"/>
  <c r="E33" i="18"/>
  <c r="F32" i="18"/>
  <c r="E32" i="18"/>
  <c r="D33" i="17" l="1"/>
  <c r="D32" i="17"/>
  <c r="AI33" i="17"/>
  <c r="AI25" i="17"/>
  <c r="AI32" i="17"/>
  <c r="AH33" i="17"/>
  <c r="AG33" i="17"/>
  <c r="AG32" i="17"/>
  <c r="AF33" i="17"/>
  <c r="AF32" i="17"/>
  <c r="AF25" i="17"/>
  <c r="AE33" i="17"/>
  <c r="AE32" i="17"/>
  <c r="AD33" i="17" l="1"/>
  <c r="AD25" i="17"/>
  <c r="AD32" i="17"/>
  <c r="AC33" i="17"/>
  <c r="AC25" i="17"/>
  <c r="AC32" i="17"/>
  <c r="AB33" i="17"/>
  <c r="AB32" i="17"/>
  <c r="AA33" i="17"/>
  <c r="AA32" i="17"/>
  <c r="Z33" i="17"/>
  <c r="Z32" i="17"/>
  <c r="Y33" i="17"/>
  <c r="Y32" i="17"/>
  <c r="X33" i="17"/>
  <c r="X32" i="17"/>
  <c r="W33" i="17"/>
  <c r="W32" i="17"/>
  <c r="V33" i="17"/>
  <c r="V32" i="17"/>
  <c r="U33" i="17"/>
  <c r="U32" i="17"/>
  <c r="T33" i="17"/>
  <c r="T32" i="17"/>
  <c r="S33" i="17"/>
  <c r="S32" i="17"/>
  <c r="R33" i="17"/>
  <c r="R32" i="17"/>
  <c r="Q33" i="17"/>
  <c r="Q32" i="17"/>
  <c r="P33" i="17"/>
  <c r="L32" i="17"/>
  <c r="L33" i="17" s="1"/>
  <c r="K32" i="17"/>
  <c r="K33" i="17" s="1"/>
  <c r="J33" i="17"/>
  <c r="I33" i="17"/>
  <c r="H33" i="17"/>
  <c r="G33" i="17"/>
  <c r="F33" i="17"/>
  <c r="D31" i="23" l="1"/>
  <c r="D30" i="23"/>
  <c r="D29" i="23"/>
  <c r="D28" i="23"/>
  <c r="D27" i="23"/>
  <c r="D26" i="23"/>
  <c r="AI25" i="23"/>
  <c r="AI33" i="23" s="1"/>
  <c r="AH25" i="23"/>
  <c r="AH33" i="23" s="1"/>
  <c r="AG25" i="23"/>
  <c r="AG33" i="23" s="1"/>
  <c r="AF25" i="23"/>
  <c r="AF33" i="23" s="1"/>
  <c r="AE25" i="23"/>
  <c r="AE33" i="23" s="1"/>
  <c r="AD25" i="23"/>
  <c r="AD33" i="23" s="1"/>
  <c r="AC25" i="23"/>
  <c r="AC33" i="23" s="1"/>
  <c r="AB25" i="23"/>
  <c r="AB33" i="23" s="1"/>
  <c r="AA25" i="23"/>
  <c r="AA33" i="23" s="1"/>
  <c r="Z25" i="23"/>
  <c r="Z33" i="23" s="1"/>
  <c r="Y25" i="23"/>
  <c r="Y33" i="23" s="1"/>
  <c r="X25" i="23"/>
  <c r="X33" i="23" s="1"/>
  <c r="W25" i="23"/>
  <c r="W33" i="23" s="1"/>
  <c r="V25" i="23"/>
  <c r="V33" i="23" s="1"/>
  <c r="U25" i="23"/>
  <c r="U33" i="23" s="1"/>
  <c r="T25" i="23"/>
  <c r="T33" i="23" s="1"/>
  <c r="S25" i="23"/>
  <c r="S33" i="23" s="1"/>
  <c r="R25" i="23"/>
  <c r="R33" i="23" s="1"/>
  <c r="Q25" i="23"/>
  <c r="Q33" i="23" s="1"/>
  <c r="P25" i="23"/>
  <c r="P33" i="23" s="1"/>
  <c r="O25" i="23"/>
  <c r="O33" i="23" s="1"/>
  <c r="N25" i="23"/>
  <c r="N33" i="23" s="1"/>
  <c r="M25" i="23"/>
  <c r="M33" i="23" s="1"/>
  <c r="L25" i="23"/>
  <c r="L33" i="23" s="1"/>
  <c r="K25" i="23"/>
  <c r="K33" i="23" s="1"/>
  <c r="J25" i="23"/>
  <c r="J33" i="23" s="1"/>
  <c r="I25" i="23"/>
  <c r="I33" i="23" s="1"/>
  <c r="H25" i="23"/>
  <c r="H33" i="23" s="1"/>
  <c r="G25" i="23"/>
  <c r="G33" i="23" s="1"/>
  <c r="F25" i="23"/>
  <c r="F33" i="23" s="1"/>
  <c r="E25" i="23"/>
  <c r="E33" i="23" s="1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J32" i="17" l="1"/>
  <c r="I32" i="17"/>
  <c r="H32" i="17"/>
  <c r="G32" i="17"/>
  <c r="F32" i="17"/>
  <c r="E32" i="17"/>
  <c r="AI32" i="16" l="1"/>
  <c r="AH32" i="16"/>
  <c r="AG32" i="16"/>
  <c r="AF32" i="16"/>
  <c r="AE32" i="16"/>
  <c r="AD32" i="16"/>
  <c r="AC32" i="16"/>
  <c r="AB32" i="16"/>
  <c r="AA32" i="16"/>
  <c r="Z32" i="16"/>
  <c r="Y32" i="16"/>
  <c r="X32" i="16"/>
  <c r="W32" i="16"/>
  <c r="V32" i="16"/>
  <c r="U32" i="16"/>
  <c r="T32" i="16"/>
  <c r="S32" i="16"/>
  <c r="R32" i="16"/>
  <c r="Q32" i="16"/>
  <c r="P32" i="16"/>
  <c r="O32" i="16"/>
  <c r="N32" i="16"/>
  <c r="M32" i="16"/>
  <c r="L32" i="16"/>
  <c r="K32" i="16"/>
  <c r="J32" i="16"/>
  <c r="I32" i="16"/>
  <c r="H32" i="16"/>
  <c r="G32" i="16"/>
  <c r="F32" i="16"/>
  <c r="E32" i="16"/>
  <c r="D26" i="14" l="1"/>
  <c r="D27" i="14"/>
  <c r="D28" i="14"/>
  <c r="D29" i="14"/>
  <c r="D30" i="14"/>
  <c r="D31" i="14"/>
  <c r="H33" i="14"/>
  <c r="G33" i="14"/>
  <c r="F33" i="14"/>
  <c r="E33" i="14"/>
  <c r="E32" i="14"/>
  <c r="F32" i="14"/>
  <c r="G32" i="14"/>
  <c r="H32" i="14"/>
  <c r="AI33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N33" i="14" s="1"/>
  <c r="M32" i="14"/>
  <c r="L32" i="14"/>
  <c r="L33" i="14" s="1"/>
  <c r="K32" i="14"/>
  <c r="K33" i="14" s="1"/>
  <c r="J32" i="14"/>
  <c r="J33" i="14" s="1"/>
  <c r="I32" i="14"/>
  <c r="I33" i="14" s="1"/>
  <c r="M33" i="14"/>
  <c r="D32" i="14" l="1"/>
  <c r="D33" i="5"/>
  <c r="D31" i="5"/>
  <c r="D27" i="5"/>
  <c r="D26" i="5"/>
  <c r="D28" i="5"/>
  <c r="D29" i="5"/>
  <c r="D30" i="5"/>
  <c r="D10" i="5"/>
  <c r="E10" i="5"/>
  <c r="F10" i="5"/>
  <c r="D32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E25" i="5"/>
  <c r="E33" i="5" s="1"/>
  <c r="F25" i="5"/>
  <c r="F33" i="5" s="1"/>
  <c r="D7" i="3" l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N25" i="3" l="1"/>
  <c r="D31" i="20" l="1"/>
  <c r="D30" i="20"/>
  <c r="D29" i="20"/>
  <c r="D28" i="20"/>
  <c r="D27" i="20"/>
  <c r="D26" i="20"/>
  <c r="AH25" i="20"/>
  <c r="AH33" i="20" s="1"/>
  <c r="AG25" i="20"/>
  <c r="AG33" i="20" s="1"/>
  <c r="AF25" i="20"/>
  <c r="AF33" i="20" s="1"/>
  <c r="AE25" i="20"/>
  <c r="AE33" i="20" s="1"/>
  <c r="AD25" i="20"/>
  <c r="AD33" i="20" s="1"/>
  <c r="AC25" i="20"/>
  <c r="AC33" i="20" s="1"/>
  <c r="AB25" i="20"/>
  <c r="AB33" i="20" s="1"/>
  <c r="AA25" i="20"/>
  <c r="AA33" i="20" s="1"/>
  <c r="Z25" i="20"/>
  <c r="Z33" i="20" s="1"/>
  <c r="Y25" i="20"/>
  <c r="Y33" i="20" s="1"/>
  <c r="X25" i="20"/>
  <c r="X33" i="20" s="1"/>
  <c r="W25" i="20"/>
  <c r="W33" i="20" s="1"/>
  <c r="V25" i="20"/>
  <c r="V33" i="20" s="1"/>
  <c r="U25" i="20"/>
  <c r="U33" i="20" s="1"/>
  <c r="T25" i="20"/>
  <c r="T33" i="20" s="1"/>
  <c r="S25" i="20"/>
  <c r="S33" i="20" s="1"/>
  <c r="R25" i="20"/>
  <c r="R33" i="20" s="1"/>
  <c r="Q25" i="20"/>
  <c r="Q33" i="20" s="1"/>
  <c r="P25" i="20"/>
  <c r="P33" i="20" s="1"/>
  <c r="O25" i="20"/>
  <c r="O33" i="20" s="1"/>
  <c r="N25" i="20"/>
  <c r="N33" i="20" s="1"/>
  <c r="M25" i="20"/>
  <c r="M33" i="20" s="1"/>
  <c r="L25" i="20"/>
  <c r="L33" i="20" s="1"/>
  <c r="K25" i="20"/>
  <c r="K33" i="20" s="1"/>
  <c r="J25" i="20"/>
  <c r="J33" i="20" s="1"/>
  <c r="I25" i="20"/>
  <c r="I33" i="20" s="1"/>
  <c r="H25" i="20"/>
  <c r="H33" i="20" s="1"/>
  <c r="G25" i="20"/>
  <c r="G33" i="20" s="1"/>
  <c r="F25" i="20"/>
  <c r="F33" i="20" s="1"/>
  <c r="E25" i="20"/>
  <c r="E33" i="20" s="1"/>
  <c r="D24" i="20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32" i="20" l="1"/>
  <c r="D25" i="20"/>
  <c r="D33" i="20" l="1"/>
  <c r="D31" i="19"/>
  <c r="D30" i="19"/>
  <c r="D29" i="19"/>
  <c r="D28" i="19"/>
  <c r="D27" i="19"/>
  <c r="D26" i="19"/>
  <c r="AI25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S33" i="19" s="1"/>
  <c r="R25" i="19"/>
  <c r="Q25" i="19"/>
  <c r="P25" i="19"/>
  <c r="O25" i="19"/>
  <c r="O33" i="19" s="1"/>
  <c r="N25" i="19"/>
  <c r="N33" i="19" s="1"/>
  <c r="M25" i="19"/>
  <c r="L25" i="19"/>
  <c r="K25" i="19"/>
  <c r="J25" i="19"/>
  <c r="I25" i="19"/>
  <c r="G25" i="19"/>
  <c r="F25" i="19"/>
  <c r="E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D8" i="19"/>
  <c r="D7" i="19"/>
  <c r="D6" i="19"/>
  <c r="D32" i="19" l="1"/>
  <c r="D25" i="19"/>
  <c r="D31" i="18"/>
  <c r="D30" i="18"/>
  <c r="D29" i="18"/>
  <c r="D28" i="18"/>
  <c r="D27" i="18"/>
  <c r="D26" i="18"/>
  <c r="AH25" i="18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33" i="19" l="1"/>
  <c r="D32" i="18"/>
  <c r="D25" i="18"/>
  <c r="D33" i="18" l="1"/>
  <c r="D31" i="17"/>
  <c r="D30" i="17"/>
  <c r="D29" i="17"/>
  <c r="D28" i="17"/>
  <c r="D27" i="17"/>
  <c r="D26" i="17"/>
  <c r="AH25" i="17"/>
  <c r="AG25" i="17"/>
  <c r="AE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E33" i="17" s="1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25" i="17" l="1"/>
  <c r="D31" i="16"/>
  <c r="D30" i="16"/>
  <c r="D29" i="16"/>
  <c r="D28" i="16"/>
  <c r="D27" i="16"/>
  <c r="D26" i="16"/>
  <c r="AI25" i="16"/>
  <c r="AI33" i="16" s="1"/>
  <c r="AH25" i="16"/>
  <c r="AH33" i="16" s="1"/>
  <c r="AG25" i="16"/>
  <c r="AG33" i="16" s="1"/>
  <c r="AF25" i="16"/>
  <c r="AF33" i="16" s="1"/>
  <c r="AE25" i="16"/>
  <c r="AE33" i="16" s="1"/>
  <c r="AD25" i="16"/>
  <c r="AD33" i="16" s="1"/>
  <c r="AC25" i="16"/>
  <c r="AC33" i="16" s="1"/>
  <c r="AB25" i="16"/>
  <c r="AB33" i="16" s="1"/>
  <c r="AA25" i="16"/>
  <c r="AA33" i="16" s="1"/>
  <c r="Z25" i="16"/>
  <c r="Z33" i="16" s="1"/>
  <c r="Y25" i="16"/>
  <c r="Y33" i="16" s="1"/>
  <c r="X25" i="16"/>
  <c r="X33" i="16" s="1"/>
  <c r="W25" i="16"/>
  <c r="W33" i="16" s="1"/>
  <c r="V25" i="16"/>
  <c r="V33" i="16" s="1"/>
  <c r="U25" i="16"/>
  <c r="U33" i="16" s="1"/>
  <c r="T25" i="16"/>
  <c r="T33" i="16" s="1"/>
  <c r="S25" i="16"/>
  <c r="S33" i="16" s="1"/>
  <c r="R25" i="16"/>
  <c r="R33" i="16" s="1"/>
  <c r="Q25" i="16"/>
  <c r="Q33" i="16" s="1"/>
  <c r="P25" i="16"/>
  <c r="P33" i="16" s="1"/>
  <c r="O25" i="16"/>
  <c r="O33" i="16" s="1"/>
  <c r="N25" i="16"/>
  <c r="N33" i="16" s="1"/>
  <c r="M25" i="16"/>
  <c r="M33" i="16" s="1"/>
  <c r="L25" i="16"/>
  <c r="L33" i="16" s="1"/>
  <c r="K25" i="16"/>
  <c r="K33" i="16" s="1"/>
  <c r="J25" i="16"/>
  <c r="J33" i="16" s="1"/>
  <c r="I25" i="16"/>
  <c r="I33" i="16" s="1"/>
  <c r="H25" i="16"/>
  <c r="H33" i="16" s="1"/>
  <c r="G25" i="16"/>
  <c r="G33" i="16" s="1"/>
  <c r="F25" i="16"/>
  <c r="F33" i="16" s="1"/>
  <c r="E25" i="16"/>
  <c r="E33" i="16" s="1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16" i="1"/>
  <c r="D21" i="1"/>
  <c r="D21" i="4"/>
  <c r="D32" i="16" l="1"/>
  <c r="D25" i="16"/>
  <c r="AI25" i="14"/>
  <c r="AH25" i="14"/>
  <c r="AH33" i="14" s="1"/>
  <c r="AG25" i="14"/>
  <c r="AG33" i="14" s="1"/>
  <c r="AF25" i="14"/>
  <c r="AF33" i="14" s="1"/>
  <c r="AE25" i="14"/>
  <c r="AE33" i="14" s="1"/>
  <c r="AD25" i="14"/>
  <c r="AD33" i="14" s="1"/>
  <c r="AC25" i="14"/>
  <c r="AC33" i="14" s="1"/>
  <c r="AB25" i="14"/>
  <c r="AB33" i="14" s="1"/>
  <c r="AA25" i="14"/>
  <c r="AA33" i="14" s="1"/>
  <c r="Z25" i="14"/>
  <c r="Z33" i="14" s="1"/>
  <c r="Y25" i="14"/>
  <c r="Y33" i="14" s="1"/>
  <c r="X25" i="14"/>
  <c r="X33" i="14" s="1"/>
  <c r="W25" i="14"/>
  <c r="W33" i="14" s="1"/>
  <c r="V25" i="14"/>
  <c r="V33" i="14" s="1"/>
  <c r="U25" i="14"/>
  <c r="U33" i="14" s="1"/>
  <c r="T25" i="14"/>
  <c r="T33" i="14" s="1"/>
  <c r="S25" i="14"/>
  <c r="S33" i="14" s="1"/>
  <c r="R25" i="14"/>
  <c r="R33" i="14" s="1"/>
  <c r="Q25" i="14"/>
  <c r="Q33" i="14" s="1"/>
  <c r="P25" i="14"/>
  <c r="P33" i="14" s="1"/>
  <c r="O25" i="14"/>
  <c r="O33" i="14" s="1"/>
  <c r="N25" i="14"/>
  <c r="M25" i="14"/>
  <c r="L25" i="14"/>
  <c r="K25" i="14"/>
  <c r="J25" i="14"/>
  <c r="I25" i="14"/>
  <c r="H25" i="14"/>
  <c r="G25" i="14"/>
  <c r="F25" i="14"/>
  <c r="E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33" i="16" l="1"/>
  <c r="D25" i="14"/>
  <c r="D33" i="14" s="1"/>
  <c r="D18" i="5"/>
  <c r="D19" i="5"/>
  <c r="D20" i="5"/>
  <c r="AF25" i="4" l="1"/>
  <c r="D6" i="4"/>
  <c r="D7" i="4"/>
  <c r="D8" i="4"/>
  <c r="D9" i="4"/>
  <c r="D10" i="4"/>
  <c r="D11" i="4"/>
  <c r="D12" i="4"/>
  <c r="D13" i="4"/>
  <c r="D14" i="4"/>
  <c r="D15" i="4"/>
  <c r="D18" i="4"/>
  <c r="D19" i="4"/>
  <c r="D20" i="4"/>
  <c r="D22" i="4"/>
  <c r="D23" i="4"/>
  <c r="D24" i="4"/>
  <c r="E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AD25" i="4"/>
  <c r="AE25" i="4"/>
  <c r="AG25" i="4"/>
  <c r="AH25" i="4"/>
  <c r="AG50" i="2" l="1"/>
  <c r="AA25" i="3" l="1"/>
  <c r="AG51" i="2" l="1"/>
  <c r="J25" i="2" l="1"/>
  <c r="AI25" i="5" l="1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D24" i="5"/>
  <c r="D23" i="5"/>
  <c r="D22" i="5"/>
  <c r="D21" i="5"/>
  <c r="D17" i="5"/>
  <c r="D16" i="5"/>
  <c r="D15" i="5"/>
  <c r="D14" i="5"/>
  <c r="D13" i="5"/>
  <c r="D12" i="5"/>
  <c r="D11" i="5"/>
  <c r="D9" i="5"/>
  <c r="D8" i="5"/>
  <c r="D7" i="5"/>
  <c r="D6" i="5"/>
  <c r="AI50" i="4"/>
  <c r="AH50" i="4"/>
  <c r="AH51" i="4" s="1"/>
  <c r="AG50" i="4"/>
  <c r="AG51" i="4" s="1"/>
  <c r="AF50" i="4"/>
  <c r="AF51" i="4" s="1"/>
  <c r="AE50" i="4"/>
  <c r="AD50" i="4"/>
  <c r="AD51" i="4" s="1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E51" i="4" s="1"/>
  <c r="AI25" i="4"/>
  <c r="AI51" i="4" s="1"/>
  <c r="AE51" i="4"/>
  <c r="AC25" i="4"/>
  <c r="AB25" i="4"/>
  <c r="AA25" i="4"/>
  <c r="AA51" i="4" s="1"/>
  <c r="Z25" i="4"/>
  <c r="Y25" i="4"/>
  <c r="X25" i="4"/>
  <c r="W25" i="4"/>
  <c r="W51" i="4" s="1"/>
  <c r="V25" i="4"/>
  <c r="U25" i="4"/>
  <c r="T25" i="4"/>
  <c r="S25" i="4"/>
  <c r="S51" i="4" s="1"/>
  <c r="R25" i="4"/>
  <c r="Q25" i="4"/>
  <c r="P25" i="4"/>
  <c r="O25" i="4"/>
  <c r="O51" i="4" s="1"/>
  <c r="N25" i="4"/>
  <c r="M25" i="4"/>
  <c r="L25" i="4"/>
  <c r="K25" i="4"/>
  <c r="K51" i="4" s="1"/>
  <c r="J25" i="4"/>
  <c r="I25" i="4"/>
  <c r="H25" i="4"/>
  <c r="G25" i="4"/>
  <c r="G51" i="4" s="1"/>
  <c r="F25" i="4"/>
  <c r="AI50" i="3"/>
  <c r="AH50" i="3"/>
  <c r="AG50" i="3"/>
  <c r="AF50" i="3"/>
  <c r="AE50" i="3"/>
  <c r="AD50" i="3"/>
  <c r="AC50" i="3"/>
  <c r="AB50" i="3"/>
  <c r="AA50" i="3"/>
  <c r="AA51" i="3" s="1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AI25" i="3"/>
  <c r="AH25" i="3"/>
  <c r="AH51" i="3" s="1"/>
  <c r="AG25" i="3"/>
  <c r="AG51" i="3" s="1"/>
  <c r="AF25" i="3"/>
  <c r="AE25" i="3"/>
  <c r="AD25" i="3"/>
  <c r="AD51" i="3" s="1"/>
  <c r="AC25" i="3"/>
  <c r="AC51" i="3" s="1"/>
  <c r="AB25" i="3"/>
  <c r="Z25" i="3"/>
  <c r="Y25" i="3"/>
  <c r="Y51" i="3" s="1"/>
  <c r="X25" i="3"/>
  <c r="W25" i="3"/>
  <c r="V25" i="3"/>
  <c r="U25" i="3"/>
  <c r="U51" i="3" s="1"/>
  <c r="T25" i="3"/>
  <c r="S25" i="3"/>
  <c r="R25" i="3"/>
  <c r="Q25" i="3"/>
  <c r="Q51" i="3" s="1"/>
  <c r="P25" i="3"/>
  <c r="O25" i="3"/>
  <c r="M25" i="3"/>
  <c r="M51" i="3" s="1"/>
  <c r="L25" i="3"/>
  <c r="K25" i="3"/>
  <c r="J25" i="3"/>
  <c r="I25" i="3"/>
  <c r="I51" i="3" s="1"/>
  <c r="H25" i="3"/>
  <c r="G25" i="3"/>
  <c r="F25" i="3"/>
  <c r="E25" i="3"/>
  <c r="D6" i="3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J51" i="2" s="1"/>
  <c r="I50" i="2"/>
  <c r="H50" i="2"/>
  <c r="G50" i="2"/>
  <c r="D50" i="2" s="1"/>
  <c r="F50" i="2"/>
  <c r="E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AF25" i="2"/>
  <c r="AF51" i="2" s="1"/>
  <c r="AE25" i="2"/>
  <c r="AD25" i="2"/>
  <c r="AD51" i="2" s="1"/>
  <c r="AC25" i="2"/>
  <c r="AC51" i="2" s="1"/>
  <c r="AB25" i="2"/>
  <c r="AB51" i="2" s="1"/>
  <c r="AA25" i="2"/>
  <c r="Z25" i="2"/>
  <c r="Z51" i="2" s="1"/>
  <c r="Y25" i="2"/>
  <c r="Y51" i="2" s="1"/>
  <c r="X25" i="2"/>
  <c r="X51" i="2" s="1"/>
  <c r="W25" i="2"/>
  <c r="V25" i="2"/>
  <c r="V51" i="2" s="1"/>
  <c r="U25" i="2"/>
  <c r="U51" i="2" s="1"/>
  <c r="T25" i="2"/>
  <c r="T51" i="2" s="1"/>
  <c r="S25" i="2"/>
  <c r="R25" i="2"/>
  <c r="R51" i="2" s="1"/>
  <c r="Q25" i="2"/>
  <c r="Q51" i="2" s="1"/>
  <c r="P25" i="2"/>
  <c r="P51" i="2" s="1"/>
  <c r="O25" i="2"/>
  <c r="N25" i="2"/>
  <c r="N51" i="2" s="1"/>
  <c r="M25" i="2"/>
  <c r="M51" i="2" s="1"/>
  <c r="L25" i="2"/>
  <c r="L51" i="2" s="1"/>
  <c r="K25" i="2"/>
  <c r="I25" i="2"/>
  <c r="I51" i="2" s="1"/>
  <c r="H25" i="2"/>
  <c r="H51" i="2" s="1"/>
  <c r="G25" i="2"/>
  <c r="F25" i="2"/>
  <c r="F51" i="2" s="1"/>
  <c r="E25" i="2"/>
  <c r="E51" i="2" s="1"/>
  <c r="D24" i="2"/>
  <c r="D23" i="2"/>
  <c r="D22" i="2"/>
  <c r="D20" i="2"/>
  <c r="D19" i="2"/>
  <c r="D18" i="2"/>
  <c r="D17" i="2"/>
  <c r="D15" i="2"/>
  <c r="D14" i="2"/>
  <c r="D13" i="2"/>
  <c r="D12" i="2"/>
  <c r="D11" i="2"/>
  <c r="D10" i="2"/>
  <c r="D9" i="2"/>
  <c r="D8" i="2"/>
  <c r="D7" i="2"/>
  <c r="D6" i="2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AI25" i="1"/>
  <c r="AH25" i="1"/>
  <c r="AH51" i="1" s="1"/>
  <c r="AG25" i="1"/>
  <c r="AG51" i="1" s="1"/>
  <c r="AF25" i="1"/>
  <c r="AE25" i="1"/>
  <c r="AD25" i="1"/>
  <c r="AD51" i="1" s="1"/>
  <c r="AC25" i="1"/>
  <c r="AC51" i="1" s="1"/>
  <c r="AB25" i="1"/>
  <c r="AA25" i="1"/>
  <c r="Z25" i="1"/>
  <c r="Z51" i="1" s="1"/>
  <c r="Y25" i="1"/>
  <c r="Y51" i="1" s="1"/>
  <c r="X25" i="1"/>
  <c r="W25" i="1"/>
  <c r="V25" i="1"/>
  <c r="V51" i="1" s="1"/>
  <c r="U25" i="1"/>
  <c r="U51" i="1" s="1"/>
  <c r="T25" i="1"/>
  <c r="S25" i="1"/>
  <c r="R25" i="1"/>
  <c r="R51" i="1" s="1"/>
  <c r="Q25" i="1"/>
  <c r="Q51" i="1" s="1"/>
  <c r="P25" i="1"/>
  <c r="O25" i="1"/>
  <c r="N25" i="1"/>
  <c r="N51" i="1" s="1"/>
  <c r="M25" i="1"/>
  <c r="M51" i="1" s="1"/>
  <c r="L25" i="1"/>
  <c r="K25" i="1"/>
  <c r="J25" i="1"/>
  <c r="J51" i="1" s="1"/>
  <c r="I25" i="1"/>
  <c r="I51" i="1" s="1"/>
  <c r="H25" i="1"/>
  <c r="G25" i="1"/>
  <c r="F25" i="1"/>
  <c r="F51" i="1" s="1"/>
  <c r="E25" i="1"/>
  <c r="E51" i="1" s="1"/>
  <c r="D24" i="1"/>
  <c r="D23" i="1"/>
  <c r="D22" i="1"/>
  <c r="D20" i="1"/>
  <c r="D19" i="1"/>
  <c r="D18" i="1"/>
  <c r="D17" i="1"/>
  <c r="D15" i="1"/>
  <c r="D14" i="1"/>
  <c r="D13" i="1"/>
  <c r="D12" i="1"/>
  <c r="D11" i="1"/>
  <c r="D10" i="1"/>
  <c r="D9" i="1"/>
  <c r="D8" i="1"/>
  <c r="D7" i="1"/>
  <c r="D6" i="1"/>
  <c r="D25" i="5" l="1"/>
  <c r="L51" i="4"/>
  <c r="T51" i="4"/>
  <c r="AB51" i="4"/>
  <c r="J51" i="4"/>
  <c r="N51" i="4"/>
  <c r="R51" i="4"/>
  <c r="V51" i="4"/>
  <c r="Z51" i="4"/>
  <c r="D50" i="4"/>
  <c r="H51" i="4"/>
  <c r="P51" i="4"/>
  <c r="X51" i="4"/>
  <c r="I51" i="4"/>
  <c r="M51" i="4"/>
  <c r="Q51" i="4"/>
  <c r="U51" i="4"/>
  <c r="Y51" i="4"/>
  <c r="AC51" i="4"/>
  <c r="F51" i="4"/>
  <c r="D25" i="4"/>
  <c r="G51" i="2"/>
  <c r="G51" i="1"/>
  <c r="K51" i="1"/>
  <c r="O51" i="1"/>
  <c r="W51" i="1"/>
  <c r="AI51" i="1"/>
  <c r="AI51" i="3"/>
  <c r="H51" i="1"/>
  <c r="L51" i="1"/>
  <c r="P51" i="1"/>
  <c r="T51" i="1"/>
  <c r="X51" i="1"/>
  <c r="AB51" i="1"/>
  <c r="AF51" i="1"/>
  <c r="D50" i="1"/>
  <c r="AB51" i="3"/>
  <c r="AF51" i="3"/>
  <c r="D50" i="3"/>
  <c r="S51" i="1"/>
  <c r="AA51" i="1"/>
  <c r="AE51" i="1"/>
  <c r="AE51" i="3"/>
  <c r="K51" i="2"/>
  <c r="O51" i="2"/>
  <c r="S51" i="2"/>
  <c r="W51" i="2"/>
  <c r="AA51" i="2"/>
  <c r="AE51" i="2"/>
  <c r="H51" i="3"/>
  <c r="L51" i="3"/>
  <c r="P51" i="3"/>
  <c r="T51" i="3"/>
  <c r="X51" i="3"/>
  <c r="D25" i="3"/>
  <c r="D25" i="2"/>
  <c r="G51" i="3"/>
  <c r="K51" i="3"/>
  <c r="O51" i="3"/>
  <c r="S51" i="3"/>
  <c r="W51" i="3"/>
  <c r="E51" i="3"/>
  <c r="D25" i="1"/>
  <c r="F51" i="3"/>
  <c r="J51" i="3"/>
  <c r="N51" i="3"/>
  <c r="R51" i="3"/>
  <c r="V51" i="3"/>
  <c r="Z51" i="3"/>
  <c r="D51" i="4" l="1"/>
  <c r="D51" i="1"/>
  <c r="D51" i="2"/>
  <c r="D51" i="3"/>
</calcChain>
</file>

<file path=xl/sharedStrings.xml><?xml version="1.0" encoding="utf-8"?>
<sst xmlns="http://schemas.openxmlformats.org/spreadsheetml/2006/main" count="1251" uniqueCount="378">
  <si>
    <t>계절,녹음수광장</t>
  </si>
  <si>
    <t>일        자</t>
  </si>
  <si>
    <t>요        일</t>
  </si>
  <si>
    <t>일반이용자(낮)</t>
  </si>
  <si>
    <t>일반이용자(저녁)</t>
  </si>
  <si>
    <t>일반이용자(아침)</t>
  </si>
  <si>
    <t>여의도 시민요트나루</t>
  </si>
  <si>
    <t>특화공원신규 시설물</t>
  </si>
  <si>
    <t>자벌레</t>
  </si>
  <si>
    <t>총계</t>
  </si>
  <si>
    <t>인라인</t>
  </si>
  <si>
    <t>반포</t>
  </si>
  <si>
    <t>마라톤</t>
  </si>
  <si>
    <t>수영장</t>
  </si>
  <si>
    <t>난지</t>
  </si>
  <si>
    <t>롤러장</t>
  </si>
  <si>
    <t>뚝섬</t>
  </si>
  <si>
    <t>여의도</t>
  </si>
  <si>
    <t>골프장</t>
  </si>
  <si>
    <t>장미원</t>
  </si>
  <si>
    <t>자전거</t>
  </si>
  <si>
    <t>합계</t>
  </si>
  <si>
    <t>강서안내센터 4월 이용자 현황</t>
  </si>
  <si>
    <t>강서안내센터 3월 이용자 현황</t>
  </si>
  <si>
    <t>강서안내센터 1월 이용자 현황</t>
  </si>
  <si>
    <t>강서안내센터 2월 이용자 현황</t>
  </si>
  <si>
    <t>천상계단</t>
  </si>
  <si>
    <t>주요행사</t>
  </si>
  <si>
    <t>키즈랜드</t>
  </si>
  <si>
    <t>오늘날씨</t>
  </si>
  <si>
    <t>강변물놀이장</t>
  </si>
  <si>
    <t>달빛무지개분수</t>
  </si>
  <si>
    <t>전망쉼터</t>
  </si>
  <si>
    <t>X게임장</t>
  </si>
  <si>
    <t>멀티프라자</t>
  </si>
  <si>
    <t>수상시설</t>
  </si>
  <si>
    <t>피아노물길</t>
  </si>
  <si>
    <t>운동시설</t>
  </si>
  <si>
    <t>음악분수</t>
  </si>
  <si>
    <t>중앙연결브릿지</t>
  </si>
  <si>
    <t>수상무대</t>
  </si>
  <si>
    <t>수변프롬나드</t>
  </si>
  <si>
    <t>여의도샛강</t>
  </si>
  <si>
    <t>눈썰매장</t>
  </si>
  <si>
    <t>너른들판테라스</t>
  </si>
  <si>
    <t>자전거공원</t>
  </si>
  <si>
    <t>평화공원브릿지</t>
  </si>
  <si>
    <t>물빛광장</t>
  </si>
  <si>
    <t>기본시설</t>
  </si>
  <si>
    <t>서울색공원</t>
  </si>
  <si>
    <t>세빛둥둥섬</t>
  </si>
  <si>
    <t>거울분수</t>
  </si>
  <si>
    <t>갈대숲탐방로</t>
  </si>
  <si>
    <t>외국인</t>
  </si>
  <si>
    <t>야구장</t>
  </si>
  <si>
    <t>캠핑장</t>
  </si>
  <si>
    <t>월계</t>
  </si>
  <si>
    <t>일</t>
  </si>
  <si>
    <t>월</t>
  </si>
  <si>
    <t>화</t>
  </si>
  <si>
    <t>수</t>
  </si>
  <si>
    <t>목</t>
  </si>
  <si>
    <t>금</t>
  </si>
  <si>
    <t>토</t>
  </si>
  <si>
    <t xml:space="preserve"> </t>
    <phoneticPr fontId="20" type="noConversion"/>
  </si>
  <si>
    <t>강서안내센터 5월 이용자 현황</t>
    <phoneticPr fontId="20" type="noConversion"/>
  </si>
  <si>
    <t>월</t>
    <phoneticPr fontId="21" type="noConversion"/>
  </si>
  <si>
    <t>화</t>
    <phoneticPr fontId="21" type="noConversion"/>
  </si>
  <si>
    <t>토</t>
    <phoneticPr fontId="20" type="noConversion"/>
  </si>
  <si>
    <t xml:space="preserve">일 </t>
    <phoneticPr fontId="20" type="noConversion"/>
  </si>
  <si>
    <t>월</t>
    <phoneticPr fontId="20" type="noConversion"/>
  </si>
  <si>
    <t>목</t>
    <phoneticPr fontId="20" type="noConversion"/>
  </si>
  <si>
    <t>일</t>
    <phoneticPr fontId="20" type="noConversion"/>
  </si>
  <si>
    <t>개인형 이동장치(PM)</t>
    <phoneticPr fontId="20" type="noConversion"/>
  </si>
  <si>
    <t>전망쉼터</t>
    <phoneticPr fontId="22" type="noConversion"/>
  </si>
  <si>
    <t>롤러장</t>
    <phoneticPr fontId="20" type="noConversion"/>
  </si>
  <si>
    <t>론볼링장</t>
  </si>
  <si>
    <t>인라인</t>
    <phoneticPr fontId="22" type="noConversion"/>
  </si>
  <si>
    <t>수</t>
    <phoneticPr fontId="20" type="noConversion"/>
  </si>
  <si>
    <t>전망쉼터</t>
    <phoneticPr fontId="22" type="noConversion"/>
  </si>
  <si>
    <t>롤러장</t>
    <phoneticPr fontId="20" type="noConversion"/>
  </si>
  <si>
    <t>전망쉼터</t>
    <phoneticPr fontId="22" type="noConversion"/>
  </si>
  <si>
    <t>개인형 이동장치(PM)</t>
    <phoneticPr fontId="20" type="noConversion"/>
  </si>
  <si>
    <t>론볼링장</t>
    <phoneticPr fontId="20" type="noConversion"/>
  </si>
  <si>
    <t>전망쉼터</t>
    <phoneticPr fontId="22" type="noConversion"/>
  </si>
  <si>
    <t>개인형 이동장치(PM)</t>
    <phoneticPr fontId="20" type="noConversion"/>
  </si>
  <si>
    <t>캠핑장</t>
    <phoneticPr fontId="20" type="noConversion"/>
  </si>
  <si>
    <t>강서안내센터 6월 이용자 현황</t>
    <phoneticPr fontId="20" type="noConversion"/>
  </si>
  <si>
    <t>강서안내센터 7월 이용자 현황</t>
    <phoneticPr fontId="20" type="noConversion"/>
  </si>
  <si>
    <t>강서안내센터 8월 이용자 현황</t>
    <phoneticPr fontId="20" type="noConversion"/>
  </si>
  <si>
    <t>강서안내센터 9월 이용자 현황</t>
    <phoneticPr fontId="20" type="noConversion"/>
  </si>
  <si>
    <t>강서안내센터 10월 이용자 현황</t>
    <phoneticPr fontId="20" type="noConversion"/>
  </si>
  <si>
    <t>강서안내센터 11월 이용자 현황</t>
    <phoneticPr fontId="20" type="noConversion"/>
  </si>
  <si>
    <t>월</t>
    <phoneticPr fontId="20" type="noConversion"/>
  </si>
  <si>
    <t>눈</t>
    <phoneticPr fontId="22" type="noConversion"/>
  </si>
  <si>
    <t>맑음</t>
    <phoneticPr fontId="22" type="noConversion"/>
  </si>
  <si>
    <t>맑음</t>
    <phoneticPr fontId="22" type="noConversion"/>
  </si>
  <si>
    <t>맑음</t>
    <phoneticPr fontId="22" type="noConversion"/>
  </si>
  <si>
    <t>맑음</t>
    <phoneticPr fontId="22" type="noConversion"/>
  </si>
  <si>
    <t>흐림</t>
    <phoneticPr fontId="22" type="noConversion"/>
  </si>
  <si>
    <t>맑음</t>
    <phoneticPr fontId="22" type="noConversion"/>
  </si>
  <si>
    <t>맑음</t>
    <phoneticPr fontId="22" type="noConversion"/>
  </si>
  <si>
    <t>맑음</t>
    <phoneticPr fontId="22" type="noConversion"/>
  </si>
  <si>
    <t>맑음</t>
    <phoneticPr fontId="22" type="noConversion"/>
  </si>
  <si>
    <t>눈</t>
    <phoneticPr fontId="20" type="noConversion"/>
  </si>
  <si>
    <t>맑음</t>
    <phoneticPr fontId="20" type="noConversion"/>
  </si>
  <si>
    <t>화</t>
    <phoneticPr fontId="20" type="noConversion"/>
  </si>
  <si>
    <t>수</t>
    <phoneticPr fontId="20" type="noConversion"/>
  </si>
  <si>
    <t>화</t>
    <phoneticPr fontId="20" type="noConversion"/>
  </si>
  <si>
    <t>수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</si>
  <si>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</si>
  <si>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</si>
  <si>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</si>
  <si>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흐림</t>
    <phoneticPr fontId="20" type="noConversion"/>
  </si>
  <si>
    <t>비</t>
    <phoneticPr fontId="20" type="noConversion"/>
  </si>
  <si>
    <t>흐림</t>
    <phoneticPr fontId="20" type="noConversion"/>
  </si>
  <si>
    <t>비,바람</t>
    <phoneticPr fontId="20" type="noConversion"/>
  </si>
  <si>
    <t>흐림</t>
    <phoneticPr fontId="20" type="noConversion"/>
  </si>
  <si>
    <t>맑음</t>
    <phoneticPr fontId="20" type="noConversion"/>
  </si>
  <si>
    <t>흐림</t>
    <phoneticPr fontId="20" type="noConversion"/>
  </si>
  <si>
    <t>흐림,비</t>
    <phoneticPr fontId="20" type="noConversion"/>
  </si>
  <si>
    <t>흐림</t>
    <phoneticPr fontId="20" type="noConversion"/>
  </si>
  <si>
    <t>비</t>
    <phoneticPr fontId="20" type="noConversion"/>
  </si>
  <si>
    <t>흐림</t>
    <phoneticPr fontId="20" type="noConversion"/>
  </si>
  <si>
    <t>흐림</t>
    <phoneticPr fontId="20" type="noConversion"/>
  </si>
  <si>
    <t>비</t>
    <phoneticPr fontId="20" type="noConversion"/>
  </si>
  <si>
    <t>맑음</t>
    <phoneticPr fontId="20" type="noConversion"/>
  </si>
  <si>
    <t>맑음</t>
    <phoneticPr fontId="20" type="noConversion"/>
  </si>
  <si>
    <t>금</t>
    <phoneticPr fontId="20" type="noConversion"/>
  </si>
  <si>
    <t>토</t>
    <phoneticPr fontId="20" type="noConversion"/>
  </si>
  <si>
    <t>화</t>
    <phoneticPr fontId="20" type="noConversion"/>
  </si>
  <si>
    <t>맑음</t>
    <phoneticPr fontId="20" type="noConversion"/>
  </si>
  <si>
    <t>강서</t>
    <phoneticPr fontId="20" type="noConversion"/>
  </si>
  <si>
    <t>족구장</t>
    <phoneticPr fontId="20" type="noConversion"/>
  </si>
  <si>
    <t>인공암벽장</t>
    <phoneticPr fontId="20" type="noConversion"/>
  </si>
  <si>
    <t>가족피크닉장</t>
    <phoneticPr fontId="20" type="noConversion"/>
  </si>
  <si>
    <t>어린이 놀이터</t>
    <phoneticPr fontId="20" type="noConversion"/>
  </si>
  <si>
    <t>비</t>
    <phoneticPr fontId="20" type="noConversion"/>
  </si>
  <si>
    <t>흐림</t>
    <phoneticPr fontId="20" type="noConversion"/>
  </si>
  <si>
    <t>흐림</t>
    <phoneticPr fontId="20" type="noConversion"/>
  </si>
  <si>
    <t>마라톤(달리기)</t>
    <phoneticPr fontId="20" type="noConversion"/>
  </si>
  <si>
    <t>습지생태공원</t>
    <phoneticPr fontId="20" type="noConversion"/>
  </si>
  <si>
    <t>야외공연장</t>
    <phoneticPr fontId="20" type="noConversion"/>
  </si>
  <si>
    <t>마라톤(달리기)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</si>
  <si>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</si>
  <si>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</si>
  <si>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</si>
  <si>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</si>
  <si>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</si>
  <si>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흐림</t>
    <phoneticPr fontId="20" type="noConversion"/>
  </si>
  <si>
    <t>비,흐림</t>
    <phoneticPr fontId="20" type="noConversion"/>
  </si>
  <si>
    <t>맑음</t>
    <phoneticPr fontId="20" type="noConversion"/>
  </si>
  <si>
    <t>맑음</t>
    <phoneticPr fontId="20" type="noConversion"/>
  </si>
  <si>
    <t>흐림</t>
    <phoneticPr fontId="20" type="noConversion"/>
  </si>
  <si>
    <t>비</t>
    <phoneticPr fontId="20" type="noConversion"/>
  </si>
  <si>
    <t>비,맑음</t>
    <phoneticPr fontId="20" type="noConversion"/>
  </si>
  <si>
    <t>흐림</t>
    <phoneticPr fontId="20" type="noConversion"/>
  </si>
  <si>
    <t>흐림</t>
    <phoneticPr fontId="20" type="noConversion"/>
  </si>
  <si>
    <t>흐림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</si>
  <si>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</si>
  <si>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</si>
  <si>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</si>
  <si>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비</t>
    <phoneticPr fontId="20" type="noConversion"/>
  </si>
  <si>
    <t>흐림</t>
    <phoneticPr fontId="20" type="noConversion"/>
  </si>
  <si>
    <t>맑음</t>
    <phoneticPr fontId="20" type="noConversion"/>
  </si>
  <si>
    <t>흐림</t>
    <phoneticPr fontId="20" type="noConversion"/>
  </si>
  <si>
    <t>흐림,비</t>
    <phoneticPr fontId="20" type="noConversion"/>
  </si>
  <si>
    <t>비</t>
    <phoneticPr fontId="20" type="noConversion"/>
  </si>
  <si>
    <t>흐림후 비ㅣ</t>
    <phoneticPr fontId="20" type="noConversion"/>
  </si>
  <si>
    <t>비</t>
    <phoneticPr fontId="20" type="noConversion"/>
  </si>
  <si>
    <t>금</t>
    <phoneticPr fontId="20" type="noConversion"/>
  </si>
  <si>
    <t>토</t>
    <phoneticPr fontId="20" type="noConversion"/>
  </si>
  <si>
    <t>일</t>
    <phoneticPr fontId="20" type="noConversion"/>
  </si>
  <si>
    <t>월</t>
    <phoneticPr fontId="20" type="noConversion"/>
  </si>
  <si>
    <t>화</t>
    <phoneticPr fontId="20" type="noConversion"/>
  </si>
  <si>
    <t>수</t>
    <phoneticPr fontId="20" type="noConversion"/>
  </si>
  <si>
    <t>목</t>
    <phoneticPr fontId="20" type="noConversion"/>
  </si>
  <si>
    <t>금</t>
    <phoneticPr fontId="20" type="noConversion"/>
  </si>
  <si>
    <t>토</t>
    <phoneticPr fontId="20" type="noConversion"/>
  </si>
  <si>
    <t>일</t>
    <phoneticPr fontId="20" type="noConversion"/>
  </si>
  <si>
    <t>월</t>
    <phoneticPr fontId="20" type="noConversion"/>
  </si>
  <si>
    <t>화</t>
    <phoneticPr fontId="20" type="noConversion"/>
  </si>
  <si>
    <t>수</t>
    <phoneticPr fontId="20" type="noConversion"/>
  </si>
  <si>
    <t>목</t>
    <phoneticPr fontId="20" type="noConversion"/>
  </si>
  <si>
    <t>금</t>
    <phoneticPr fontId="20" type="noConversion"/>
  </si>
  <si>
    <t>일</t>
    <phoneticPr fontId="20" type="noConversion"/>
  </si>
  <si>
    <t>화</t>
    <phoneticPr fontId="20" type="noConversion"/>
  </si>
  <si>
    <t>수</t>
    <phoneticPr fontId="20" type="noConversion"/>
  </si>
  <si>
    <t>목</t>
    <phoneticPr fontId="20" type="noConversion"/>
  </si>
  <si>
    <t>금</t>
    <phoneticPr fontId="20" type="noConversion"/>
  </si>
  <si>
    <t>일</t>
    <phoneticPr fontId="20" type="noConversion"/>
  </si>
  <si>
    <t>월</t>
    <phoneticPr fontId="20" type="noConversion"/>
  </si>
  <si>
    <t>화</t>
    <phoneticPr fontId="20" type="noConversion"/>
  </si>
  <si>
    <t>목</t>
    <phoneticPr fontId="20" type="noConversion"/>
  </si>
  <si>
    <t>금</t>
    <phoneticPr fontId="20" type="noConversion"/>
  </si>
  <si>
    <t>토</t>
    <phoneticPr fontId="20" type="noConversion"/>
  </si>
  <si>
    <t>일</t>
    <phoneticPr fontId="20" type="noConversion"/>
  </si>
  <si>
    <t>월</t>
    <phoneticPr fontId="20" type="noConversion"/>
  </si>
  <si>
    <t>화</t>
    <phoneticPr fontId="20" type="noConversion"/>
  </si>
  <si>
    <t>수</t>
    <phoneticPr fontId="20" type="noConversion"/>
  </si>
  <si>
    <t>목</t>
    <phoneticPr fontId="20" type="noConversion"/>
  </si>
  <si>
    <t>금</t>
    <phoneticPr fontId="20" type="noConversion"/>
  </si>
  <si>
    <t>토</t>
    <phoneticPr fontId="20" type="noConversion"/>
  </si>
  <si>
    <t>일</t>
    <phoneticPr fontId="20" type="noConversion"/>
  </si>
  <si>
    <t>월</t>
    <phoneticPr fontId="20" type="noConversion"/>
  </si>
  <si>
    <t>화</t>
    <phoneticPr fontId="20" type="noConversion"/>
  </si>
  <si>
    <t>목</t>
    <phoneticPr fontId="20" type="noConversion"/>
  </si>
  <si>
    <t>토</t>
    <phoneticPr fontId="20" type="noConversion"/>
  </si>
  <si>
    <t>일</t>
    <phoneticPr fontId="20" type="noConversion"/>
  </si>
  <si>
    <t>월</t>
    <phoneticPr fontId="20" type="noConversion"/>
  </si>
  <si>
    <t>화</t>
    <phoneticPr fontId="20" type="noConversion"/>
  </si>
  <si>
    <t>목</t>
    <phoneticPr fontId="20" type="noConversion"/>
  </si>
  <si>
    <t>금</t>
    <phoneticPr fontId="20" type="noConversion"/>
  </si>
  <si>
    <t>토</t>
    <phoneticPr fontId="20" type="noConversion"/>
  </si>
  <si>
    <t>월</t>
    <phoneticPr fontId="20" type="noConversion"/>
  </si>
  <si>
    <t>수</t>
    <phoneticPr fontId="20" type="noConversion"/>
  </si>
  <si>
    <t>목</t>
    <phoneticPr fontId="20" type="noConversion"/>
  </si>
  <si>
    <t>일</t>
    <phoneticPr fontId="20" type="noConversion"/>
  </si>
  <si>
    <t>월</t>
    <phoneticPr fontId="20" type="noConversion"/>
  </si>
  <si>
    <t>수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</si>
  <si>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</si>
  <si>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</si>
  <si>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</si>
  <si>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</si>
  <si>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맑음(폭염)</t>
    <phoneticPr fontId="20" type="noConversion"/>
  </si>
  <si>
    <t>흐림</t>
    <phoneticPr fontId="20" type="noConversion"/>
  </si>
  <si>
    <t>맑음</t>
    <phoneticPr fontId="20" type="noConversion"/>
  </si>
  <si>
    <t>흐림,비</t>
    <phoneticPr fontId="20" type="noConversion"/>
  </si>
  <si>
    <t>흐림</t>
    <phoneticPr fontId="20" type="noConversion"/>
  </si>
  <si>
    <t>맑음(폭염)</t>
    <phoneticPr fontId="20" type="noConversion"/>
  </si>
  <si>
    <t>맑음</t>
    <phoneticPr fontId="20" type="noConversion"/>
  </si>
  <si>
    <t>흐림</t>
    <phoneticPr fontId="20" type="noConversion"/>
  </si>
  <si>
    <t>비</t>
    <phoneticPr fontId="20" type="noConversion"/>
  </si>
  <si>
    <t>맑음</t>
    <phoneticPr fontId="20" type="noConversion"/>
  </si>
  <si>
    <t>맑음</t>
    <phoneticPr fontId="20" type="noConversion"/>
  </si>
  <si>
    <t>비, 맑음</t>
    <phoneticPr fontId="20" type="noConversion"/>
  </si>
  <si>
    <t>맑음</t>
    <phoneticPr fontId="20" type="noConversion"/>
  </si>
  <si>
    <t>맑음</t>
    <phoneticPr fontId="20" type="noConversion"/>
  </si>
  <si>
    <t>비,흐림</t>
    <phoneticPr fontId="20" type="noConversion"/>
  </si>
  <si>
    <t>흐림,비</t>
    <phoneticPr fontId="20" type="noConversion"/>
  </si>
  <si>
    <t>맑음,비</t>
    <phoneticPr fontId="20" type="noConversion"/>
  </si>
  <si>
    <t>흐림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</si>
  <si>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</si>
  <si>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</si>
  <si>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</si>
  <si>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흐리고,비</t>
    <phoneticPr fontId="20" type="noConversion"/>
  </si>
  <si>
    <t xml:space="preserve">목 </t>
    <phoneticPr fontId="20" type="noConversion"/>
  </si>
  <si>
    <t>토</t>
    <phoneticPr fontId="20" type="noConversion"/>
  </si>
  <si>
    <t>일</t>
    <phoneticPr fontId="20" type="noConversion"/>
  </si>
  <si>
    <t>월</t>
    <phoneticPr fontId="20" type="noConversion"/>
  </si>
  <si>
    <t>화</t>
    <phoneticPr fontId="20" type="noConversion"/>
  </si>
  <si>
    <t>목</t>
    <phoneticPr fontId="20" type="noConversion"/>
  </si>
  <si>
    <t>금</t>
    <phoneticPr fontId="20" type="noConversion"/>
  </si>
  <si>
    <t>토</t>
    <phoneticPr fontId="20" type="noConversion"/>
  </si>
  <si>
    <t>수</t>
    <phoneticPr fontId="20" type="noConversion"/>
  </si>
  <si>
    <t>일</t>
    <phoneticPr fontId="20" type="noConversion"/>
  </si>
  <si>
    <t>비</t>
    <phoneticPr fontId="20" type="noConversion"/>
  </si>
  <si>
    <t>강서안내센터 12월 이용자 현황</t>
    <phoneticPr fontId="20" type="noConversion"/>
  </si>
  <si>
    <t>목</t>
    <phoneticPr fontId="20" type="noConversion"/>
  </si>
  <si>
    <t>금</t>
    <phoneticPr fontId="20" type="noConversion"/>
  </si>
  <si>
    <t>맑음</t>
    <phoneticPr fontId="20" type="noConversion"/>
  </si>
  <si>
    <t>맑음</t>
    <phoneticPr fontId="20" type="noConversion"/>
  </si>
  <si>
    <t>흐림</t>
    <phoneticPr fontId="20" type="noConversion"/>
  </si>
  <si>
    <t>흐림,비</t>
    <phoneticPr fontId="20" type="noConversion"/>
  </si>
  <si>
    <t>비</t>
    <phoneticPr fontId="20" type="noConversion"/>
  </si>
  <si>
    <t>침</t>
    <phoneticPr fontId="20" type="noConversion"/>
  </si>
  <si>
    <t>수</t>
    <phoneticPr fontId="20" type="noConversion"/>
  </si>
  <si>
    <t>기</t>
    <phoneticPr fontId="20" type="noConversion"/>
  </si>
  <si>
    <t>간</t>
    <phoneticPr fontId="20" type="noConversion"/>
  </si>
  <si>
    <t>비,맑음</t>
    <phoneticPr fontId="20" type="noConversion"/>
  </si>
  <si>
    <t>흐림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</si>
  <si>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</si>
  <si>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</si>
  <si>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</si>
  <si>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흐림</t>
    <phoneticPr fontId="20" type="noConversion"/>
  </si>
  <si>
    <t>흐림,비</t>
    <phoneticPr fontId="20" type="noConversion"/>
  </si>
  <si>
    <t>맑음</t>
    <phoneticPr fontId="20" type="noConversion"/>
  </si>
  <si>
    <t>맑음</t>
    <phoneticPr fontId="20" type="noConversion"/>
  </si>
  <si>
    <t>흐림, 맑음</t>
    <phoneticPr fontId="20" type="noConversion"/>
  </si>
  <si>
    <t>비</t>
    <phoneticPr fontId="20" type="noConversion"/>
  </si>
  <si>
    <t>비,흐림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</si>
  <si>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</si>
  <si>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</si>
  <si>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</si>
  <si>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흐림</t>
    <phoneticPr fontId="20" type="noConversion"/>
  </si>
  <si>
    <t>비</t>
    <phoneticPr fontId="20" type="noConversion"/>
  </si>
  <si>
    <t>비(태풍)</t>
    <phoneticPr fontId="20" type="noConversion"/>
  </si>
  <si>
    <t>맑음</t>
    <phoneticPr fontId="20" type="noConversion"/>
  </si>
  <si>
    <t>센</t>
    <phoneticPr fontId="20" type="noConversion"/>
  </si>
  <si>
    <t>터</t>
    <phoneticPr fontId="20" type="noConversion"/>
  </si>
  <si>
    <t>잠</t>
    <phoneticPr fontId="20" type="noConversion"/>
  </si>
  <si>
    <t>김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</si>
  <si>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</si>
  <si>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</si>
  <si>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</si>
  <si>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</si>
  <si>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</si>
  <si>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</si>
  <si>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</si>
  <si>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</si>
  <si>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</si>
  <si>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</si>
  <si>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흐림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</si>
  <si>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</si>
  <si>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</si>
  <si>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</si>
  <si>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</si>
  <si>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</si>
  <si>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흐림</t>
    <phoneticPr fontId="20" type="noConversion"/>
  </si>
  <si>
    <t>맑음</t>
    <phoneticPr fontId="20" type="noConversion"/>
  </si>
  <si>
    <t>맑음</t>
    <phoneticPr fontId="20" type="noConversion"/>
  </si>
  <si>
    <t>흐림,비</t>
    <phoneticPr fontId="20" type="noConversion"/>
  </si>
  <si>
    <t>비</t>
    <phoneticPr fontId="20" type="noConversion"/>
  </si>
  <si>
    <t>비,흐림</t>
    <phoneticPr fontId="20" type="noConversion"/>
  </si>
  <si>
    <t>맑음</t>
    <phoneticPr fontId="20" type="noConversion"/>
  </si>
  <si>
    <t>흐림</t>
    <phoneticPr fontId="20" type="noConversion"/>
  </si>
  <si>
    <t>맑음</t>
    <phoneticPr fontId="20" type="noConversion"/>
  </si>
  <si>
    <t>맑음</t>
    <phoneticPr fontId="20" type="noConversion"/>
  </si>
  <si>
    <t>비</t>
    <phoneticPr fontId="20" type="noConversion"/>
  </si>
  <si>
    <t>흐림,비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</si>
  <si>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</si>
  <si>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</si>
  <si>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</si>
  <si>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</si>
  <si>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</si>
  <si>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</si>
  <si>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</si>
  <si>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</si>
  <si>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</si>
  <si>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맑음,흐림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</si>
  <si>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</si>
  <si>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</si>
  <si>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</si>
  <si>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</si>
  <si>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</si>
  <si>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</si>
  <si>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</si>
  <si>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흐림</t>
    <phoneticPr fontId="20" type="noConversion"/>
  </si>
  <si>
    <t>맑음</t>
    <phoneticPr fontId="20" type="noConversion"/>
  </si>
  <si>
    <t>맑음</t>
    <phoneticPr fontId="20" type="noConversion"/>
  </si>
  <si>
    <t>흐림,비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</si>
  <si>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</si>
  <si>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</si>
  <si>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</si>
  <si>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비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</si>
  <si>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</si>
  <si>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</si>
  <si>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</si>
  <si>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</si>
  <si>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</si>
  <si>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흐림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</si>
  <si>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</si>
  <si>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</si>
  <si>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</si>
  <si>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흐림</t>
    <phoneticPr fontId="20" type="noConversion"/>
  </si>
  <si>
    <t>맑음</t>
    <phoneticPr fontId="20" type="noConversion"/>
  </si>
  <si>
    <t>흐림,비</t>
    <phoneticPr fontId="20" type="noConversion"/>
  </si>
  <si>
    <t>맑음</t>
    <phoneticPr fontId="20" type="noConversion"/>
  </si>
  <si>
    <t>맑음</t>
    <phoneticPr fontId="20" type="noConversion"/>
  </si>
  <si>
    <t>흐림,눈</t>
    <phoneticPr fontId="20" type="noConversion"/>
  </si>
  <si>
    <t>흐림</t>
    <phoneticPr fontId="20" type="noConversion"/>
  </si>
  <si>
    <t>흐린후비</t>
    <phoneticPr fontId="20" type="noConversion"/>
  </si>
  <si>
    <t>맑음,비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</si>
  <si>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</si>
  <si>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</si>
  <si>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</si>
  <si>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</si>
  <si>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맑음,흐림</t>
    <phoneticPr fontId="20" type="noConversion"/>
  </si>
  <si>
    <t>맑음</t>
    <phoneticPr fontId="20" type="noConversion"/>
  </si>
  <si>
    <t>흐림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</si>
  <si>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</si>
  <si>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</si>
  <si>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</si>
  <si>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맑음</t>
    <phoneticPr fontId="20" type="noConversion"/>
  </si>
  <si>
    <t>맑은후눈</t>
    <phoneticPr fontId="20" type="noConversion"/>
  </si>
  <si>
    <t>맑음</t>
    <phoneticPr fontId="20" type="noConversion"/>
  </si>
  <si>
    <t>맑음,한파</t>
    <phoneticPr fontId="20" type="noConversion"/>
  </si>
  <si>
    <t>맑음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</si>
</sst>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6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rgb="FF0070C0"/>
      <name val="맑은 고딕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19" fillId="2" borderId="0">
      <alignment vertical="center"/>
    </xf>
    <xf numFmtId="0" fontId="19" fillId="3" borderId="0">
      <alignment vertical="center"/>
    </xf>
    <xf numFmtId="0" fontId="19" fillId="4" borderId="0">
      <alignment vertical="center"/>
    </xf>
    <xf numFmtId="0" fontId="19" fillId="5" borderId="0">
      <alignment vertical="center"/>
    </xf>
    <xf numFmtId="0" fontId="19" fillId="6" borderId="0">
      <alignment vertical="center"/>
    </xf>
    <xf numFmtId="0" fontId="19" fillId="7" borderId="0">
      <alignment vertical="center"/>
    </xf>
    <xf numFmtId="0" fontId="19" fillId="8" borderId="0">
      <alignment vertical="center"/>
    </xf>
    <xf numFmtId="0" fontId="19" fillId="9" borderId="0">
      <alignment vertical="center"/>
    </xf>
    <xf numFmtId="0" fontId="19" fillId="10" borderId="0">
      <alignment vertical="center"/>
    </xf>
    <xf numFmtId="0" fontId="19" fillId="5" borderId="0">
      <alignment vertical="center"/>
    </xf>
    <xf numFmtId="0" fontId="19" fillId="8" borderId="0">
      <alignment vertical="center"/>
    </xf>
    <xf numFmtId="0" fontId="19" fillId="11" borderId="0">
      <alignment vertical="center"/>
    </xf>
    <xf numFmtId="0" fontId="1" fillId="12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9" borderId="0">
      <alignment vertical="center"/>
    </xf>
    <xf numFmtId="0" fontId="2" fillId="0" borderId="0">
      <alignment vertical="center"/>
    </xf>
    <xf numFmtId="0" fontId="3" fillId="20" borderId="1">
      <alignment vertical="center"/>
    </xf>
    <xf numFmtId="0" fontId="4" fillId="3" borderId="0">
      <alignment vertical="center"/>
    </xf>
    <xf numFmtId="0" fontId="19" fillId="21" borderId="2">
      <alignment vertical="center"/>
    </xf>
    <xf numFmtId="0" fontId="5" fillId="22" borderId="0">
      <alignment vertical="center"/>
    </xf>
    <xf numFmtId="0" fontId="6" fillId="0" borderId="0">
      <alignment vertical="center"/>
    </xf>
    <xf numFmtId="0" fontId="7" fillId="23" borderId="3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10" fillId="7" borderId="1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4" fillId="0" borderId="0">
      <alignment vertical="center"/>
    </xf>
    <xf numFmtId="0" fontId="15" fillId="4" borderId="0">
      <alignment vertical="center"/>
    </xf>
    <xf numFmtId="0" fontId="16" fillId="20" borderId="9">
      <alignment vertical="center"/>
    </xf>
    <xf numFmtId="41" fontId="19" fillId="0" borderId="0">
      <alignment vertical="center"/>
    </xf>
    <xf numFmtId="0" fontId="19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>
      <alignment vertical="center"/>
    </xf>
    <xf numFmtId="0" fontId="9" fillId="0" borderId="10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9" fillId="24" borderId="11" xfId="0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0" fontId="18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9" fillId="24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41" fontId="0" fillId="0" borderId="10" xfId="42" applyFont="1" applyBorder="1" applyAlignment="1">
      <alignment vertical="center" wrapText="1"/>
    </xf>
    <xf numFmtId="0" fontId="0" fillId="0" borderId="10" xfId="0" applyFont="1" applyBorder="1">
      <alignment vertical="center"/>
    </xf>
    <xf numFmtId="0" fontId="9" fillId="24" borderId="10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25" borderId="10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19" fillId="0" borderId="10" xfId="0" applyFont="1" applyBorder="1">
      <alignment vertical="center"/>
    </xf>
    <xf numFmtId="0" fontId="9" fillId="0" borderId="0" xfId="43" applyFont="1" applyAlignment="1">
      <alignment horizontal="center" vertical="center"/>
    </xf>
    <xf numFmtId="0" fontId="9" fillId="0" borderId="10" xfId="43" applyFont="1" applyBorder="1" applyAlignment="1">
      <alignment horizontal="center" vertical="center" wrapText="1"/>
    </xf>
    <xf numFmtId="0" fontId="9" fillId="0" borderId="10" xfId="43" applyFont="1" applyBorder="1" applyAlignment="1">
      <alignment vertical="center" wrapText="1"/>
    </xf>
    <xf numFmtId="0" fontId="9" fillId="25" borderId="10" xfId="43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41" fontId="9" fillId="0" borderId="10" xfId="42" applyFont="1" applyBorder="1" applyAlignment="1">
      <alignment horizontal="center" vertical="center" wrapText="1"/>
    </xf>
    <xf numFmtId="41" fontId="0" fillId="0" borderId="10" xfId="42" applyFont="1" applyFill="1" applyBorder="1" applyAlignment="1">
      <alignment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41" fontId="9" fillId="24" borderId="10" xfId="0" applyNumberFormat="1" applyFont="1" applyFill="1" applyBorder="1" applyAlignment="1">
      <alignment horizontal="center" vertical="center" wrapText="1"/>
    </xf>
    <xf numFmtId="0" fontId="9" fillId="24" borderId="18" xfId="0" applyFont="1" applyFill="1" applyBorder="1" applyAlignment="1">
      <alignment horizontal="center" vertical="center" wrapText="1"/>
    </xf>
    <xf numFmtId="41" fontId="9" fillId="11" borderId="10" xfId="0" applyNumberFormat="1" applyFont="1" applyFill="1" applyBorder="1" applyAlignment="1">
      <alignment horizontal="center" vertical="center" wrapText="1"/>
    </xf>
    <xf numFmtId="0" fontId="9" fillId="27" borderId="10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41" fontId="2" fillId="0" borderId="10" xfId="42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41" fontId="19" fillId="0" borderId="10" xfId="42" applyFont="1" applyBorder="1" applyAlignment="1">
      <alignment horizontal="center" vertical="center" wrapText="1"/>
    </xf>
    <xf numFmtId="41" fontId="0" fillId="28" borderId="10" xfId="42" applyFont="1" applyFill="1" applyBorder="1" applyAlignment="1">
      <alignment vertical="center" wrapText="1"/>
    </xf>
    <xf numFmtId="41" fontId="2" fillId="28" borderId="10" xfId="42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0" fillId="0" borderId="18" xfId="0" applyFill="1" applyBorder="1">
      <alignment vertical="center"/>
    </xf>
    <xf numFmtId="0" fontId="9" fillId="24" borderId="10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24" borderId="13" xfId="0" applyFont="1" applyFill="1" applyBorder="1" applyAlignment="1">
      <alignment horizontal="center" vertical="center" wrapText="1"/>
    </xf>
    <xf numFmtId="0" fontId="9" fillId="24" borderId="14" xfId="0" applyFont="1" applyFill="1" applyBorder="1" applyAlignment="1">
      <alignment horizontal="center" vertical="center" wrapText="1"/>
    </xf>
    <xf numFmtId="0" fontId="9" fillId="24" borderId="15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9" fillId="11" borderId="14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3" fillId="26" borderId="13" xfId="0" applyFont="1" applyFill="1" applyBorder="1" applyAlignment="1">
      <alignment horizontal="center" vertical="center" wrapText="1"/>
    </xf>
    <xf numFmtId="0" fontId="23" fillId="26" borderId="15" xfId="0" applyFont="1" applyFill="1" applyBorder="1" applyAlignment="1">
      <alignment horizontal="center" vertical="center" wrapText="1"/>
    </xf>
    <xf numFmtId="0" fontId="9" fillId="24" borderId="16" xfId="0" applyFont="1" applyFill="1" applyBorder="1" applyAlignment="1">
      <alignment horizontal="center" vertical="center" wrapText="1"/>
    </xf>
    <xf numFmtId="0" fontId="9" fillId="24" borderId="17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</cellXfs>
  <cellStyles count="44">
    <cellStyle name="20% - 강조색1" xfId="1"/>
    <cellStyle name="20% - 강조색2" xfId="2"/>
    <cellStyle name="20% - 강조색3" xfId="3"/>
    <cellStyle name="20% - 강조색4" xfId="4"/>
    <cellStyle name="20% - 강조색5" xfId="5"/>
    <cellStyle name="20% - 강조색6" xfId="6"/>
    <cellStyle name="40% - 강조색1" xfId="7"/>
    <cellStyle name="40% - 강조색2" xfId="8"/>
    <cellStyle name="40% - 강조색3" xfId="9"/>
    <cellStyle name="40% - 강조색4" xfId="10"/>
    <cellStyle name="40% - 강조색5" xfId="11"/>
    <cellStyle name="40% - 강조색6" xfId="12"/>
    <cellStyle name="60% - 강조색1" xfId="13"/>
    <cellStyle name="60% - 강조색2" xfId="14"/>
    <cellStyle name="60% - 강조색3" xfId="15"/>
    <cellStyle name="60% - 강조색4" xfId="16"/>
    <cellStyle name="60% - 강조색5" xfId="17"/>
    <cellStyle name="60% - 강조색6" xfId="18"/>
    <cellStyle name="강조색1" xfId="19"/>
    <cellStyle name="강조색2" xfId="20"/>
    <cellStyle name="강조색3" xfId="21"/>
    <cellStyle name="강조색4" xfId="22"/>
    <cellStyle name="강조색5" xfId="23"/>
    <cellStyle name="강조색6" xfId="24"/>
    <cellStyle name="경고문" xfId="25"/>
    <cellStyle name="계산" xfId="26"/>
    <cellStyle name="나쁨" xfId="27"/>
    <cellStyle name="메모" xfId="28"/>
    <cellStyle name="보통" xfId="29"/>
    <cellStyle name="설명 텍스트" xfId="30"/>
    <cellStyle name="셀 확인" xfId="31"/>
    <cellStyle name="쉼표 [0]" xfId="42" builtinId="6"/>
    <cellStyle name="연결된 셀" xfId="32"/>
    <cellStyle name="요약" xfId="33"/>
    <cellStyle name="입력" xfId="34"/>
    <cellStyle name="제목" xfId="35"/>
    <cellStyle name="제목 1" xfId="36"/>
    <cellStyle name="제목 2" xfId="37"/>
    <cellStyle name="제목 3" xfId="38"/>
    <cellStyle name="제목 4" xfId="39"/>
    <cellStyle name="좋음" xfId="40"/>
    <cellStyle name="출력" xfId="41"/>
    <cellStyle name="표준" xfId="0" builtinId="0"/>
    <cellStyle name="표준 2" xfId="43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showGridLines="0" zoomScaleNormal="100" workbookViewId="0">
      <pane xSplit="3" ySplit="4" topLeftCell="D5" activePane="bottomRight" state="frozen"/>
      <selection pane="topRight"/>
      <selection pane="bottomLeft"/>
      <selection pane="bottomRight" activeCell="I24" sqref="I24"/>
    </sheetView>
  </sheetViews>
  <sheetFormatPr defaultColWidth="9" defaultRowHeight="16.5" x14ac:dyDescent="0.3"/>
  <cols>
    <col min="1" max="1" width="20.25" style="1" customWidth="1"/>
    <col min="2" max="2" width="7.375" style="1" customWidth="1"/>
    <col min="3" max="3" width="20.25" style="1" customWidth="1"/>
    <col min="4" max="4" width="10.375" style="1" customWidth="1"/>
    <col min="5" max="35" width="9.125" style="1" customWidth="1"/>
    <col min="36" max="16384" width="9" style="1"/>
  </cols>
  <sheetData>
    <row r="1" spans="1:35" ht="34.5" customHeight="1" x14ac:dyDescent="0.3">
      <c r="B1" s="8"/>
      <c r="C1" s="8"/>
      <c r="F1" s="8" t="s">
        <v>24</v>
      </c>
    </row>
    <row r="2" spans="1:35" ht="14.2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35" ht="16.5" customHeight="1" x14ac:dyDescent="0.3">
      <c r="A3" s="67" t="s">
        <v>1</v>
      </c>
      <c r="B3" s="68"/>
      <c r="C3" s="69"/>
      <c r="D3" s="80" t="s">
        <v>56</v>
      </c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</row>
    <row r="4" spans="1:35" ht="16.5" customHeight="1" x14ac:dyDescent="0.3">
      <c r="A4" s="67" t="s">
        <v>2</v>
      </c>
      <c r="B4" s="68"/>
      <c r="C4" s="69"/>
      <c r="D4" s="81"/>
      <c r="E4" s="23" t="s">
        <v>68</v>
      </c>
      <c r="F4" s="23" t="s">
        <v>69</v>
      </c>
      <c r="G4" s="23" t="s">
        <v>70</v>
      </c>
      <c r="H4" s="23" t="s">
        <v>59</v>
      </c>
      <c r="I4" s="23" t="s">
        <v>60</v>
      </c>
      <c r="J4" s="23" t="s">
        <v>61</v>
      </c>
      <c r="K4" s="23" t="s">
        <v>62</v>
      </c>
      <c r="L4" s="23" t="s">
        <v>63</v>
      </c>
      <c r="M4" s="23" t="s">
        <v>57</v>
      </c>
      <c r="N4" s="30" t="s">
        <v>66</v>
      </c>
      <c r="O4" s="30" t="s">
        <v>67</v>
      </c>
      <c r="P4" s="30" t="s">
        <v>60</v>
      </c>
      <c r="Q4" s="30" t="s">
        <v>61</v>
      </c>
      <c r="R4" s="30" t="s">
        <v>62</v>
      </c>
      <c r="S4" s="30" t="s">
        <v>63</v>
      </c>
      <c r="T4" s="30" t="s">
        <v>57</v>
      </c>
      <c r="U4" s="30" t="s">
        <v>58</v>
      </c>
      <c r="V4" s="30" t="s">
        <v>59</v>
      </c>
      <c r="W4" s="30" t="s">
        <v>60</v>
      </c>
      <c r="X4" s="30" t="s">
        <v>61</v>
      </c>
      <c r="Y4" s="30" t="s">
        <v>62</v>
      </c>
      <c r="Z4" s="30" t="s">
        <v>63</v>
      </c>
      <c r="AA4" s="30" t="s">
        <v>57</v>
      </c>
      <c r="AB4" s="30" t="s">
        <v>58</v>
      </c>
      <c r="AC4" s="30" t="s">
        <v>59</v>
      </c>
      <c r="AD4" s="30" t="s">
        <v>60</v>
      </c>
      <c r="AE4" s="30" t="s">
        <v>61</v>
      </c>
      <c r="AF4" s="30" t="s">
        <v>62</v>
      </c>
      <c r="AG4" s="30" t="s">
        <v>63</v>
      </c>
      <c r="AH4" s="30" t="s">
        <v>57</v>
      </c>
      <c r="AI4" s="30" t="s">
        <v>93</v>
      </c>
    </row>
    <row r="5" spans="1:35" ht="16.5" customHeight="1" x14ac:dyDescent="0.3">
      <c r="A5" s="75" t="s">
        <v>48</v>
      </c>
      <c r="B5" s="73" t="s">
        <v>29</v>
      </c>
      <c r="C5" s="74"/>
      <c r="D5" s="7"/>
      <c r="E5" s="32" t="s">
        <v>94</v>
      </c>
      <c r="F5" s="32" t="s">
        <v>95</v>
      </c>
      <c r="G5" s="32" t="s">
        <v>95</v>
      </c>
      <c r="H5" s="32" t="s">
        <v>95</v>
      </c>
      <c r="I5" s="32" t="s">
        <v>95</v>
      </c>
      <c r="J5" s="32" t="s">
        <v>96</v>
      </c>
      <c r="K5" s="32" t="s">
        <v>97</v>
      </c>
      <c r="L5" s="32" t="s">
        <v>98</v>
      </c>
      <c r="M5" s="32" t="s">
        <v>99</v>
      </c>
      <c r="N5" s="32" t="s">
        <v>95</v>
      </c>
      <c r="O5" s="32" t="s">
        <v>95</v>
      </c>
      <c r="P5" s="32" t="s">
        <v>100</v>
      </c>
      <c r="Q5" s="32" t="s">
        <v>100</v>
      </c>
      <c r="R5" s="32" t="s">
        <v>95</v>
      </c>
      <c r="S5" s="32" t="s">
        <v>95</v>
      </c>
      <c r="T5" s="32" t="s">
        <v>95</v>
      </c>
      <c r="U5" s="32" t="s">
        <v>95</v>
      </c>
      <c r="V5" s="32" t="s">
        <v>95</v>
      </c>
      <c r="W5" s="32" t="s">
        <v>95</v>
      </c>
      <c r="X5" s="32" t="s">
        <v>101</v>
      </c>
      <c r="Y5" s="32" t="s">
        <v>95</v>
      </c>
      <c r="Z5" s="32" t="s">
        <v>102</v>
      </c>
      <c r="AA5" s="32" t="s">
        <v>103</v>
      </c>
      <c r="AB5" s="28" t="s">
        <v>105</v>
      </c>
      <c r="AC5" s="28" t="s">
        <v>105</v>
      </c>
      <c r="AD5" s="28" t="s">
        <v>105</v>
      </c>
      <c r="AE5" s="28" t="s">
        <v>105</v>
      </c>
      <c r="AF5" s="28" t="s">
        <v>105</v>
      </c>
      <c r="AG5" s="28" t="s">
        <v>105</v>
      </c>
      <c r="AH5" s="28" t="s">
        <v>105</v>
      </c>
      <c r="AI5" s="28" t="s">
        <v>104</v>
      </c>
    </row>
    <row r="6" spans="1:35" ht="16.5" customHeight="1" x14ac:dyDescent="0.3">
      <c r="A6" s="77"/>
      <c r="B6" s="73" t="s">
        <v>5</v>
      </c>
      <c r="C6" s="74"/>
      <c r="D6" s="15">
        <f t="shared" ref="D6:D51" si="0">SUM(E6:AI6)</f>
        <v>1784</v>
      </c>
      <c r="E6" s="18">
        <v>120</v>
      </c>
      <c r="F6" s="18">
        <v>8</v>
      </c>
      <c r="G6" s="18">
        <v>150</v>
      </c>
      <c r="H6" s="18">
        <v>50</v>
      </c>
      <c r="I6" s="18">
        <v>130</v>
      </c>
      <c r="J6" s="18">
        <v>8</v>
      </c>
      <c r="K6" s="18"/>
      <c r="L6" s="18">
        <v>150</v>
      </c>
      <c r="M6" s="18">
        <v>130</v>
      </c>
      <c r="N6" s="18">
        <v>8</v>
      </c>
      <c r="O6" s="18">
        <v>0</v>
      </c>
      <c r="P6" s="18">
        <v>50</v>
      </c>
      <c r="Q6" s="18">
        <v>130</v>
      </c>
      <c r="R6" s="18">
        <v>8</v>
      </c>
      <c r="S6" s="18">
        <v>0</v>
      </c>
      <c r="T6" s="18">
        <v>150</v>
      </c>
      <c r="U6" s="18">
        <v>110</v>
      </c>
      <c r="V6" s="18">
        <v>8</v>
      </c>
      <c r="W6" s="18">
        <v>0</v>
      </c>
      <c r="X6" s="18">
        <v>0</v>
      </c>
      <c r="Y6" s="18">
        <v>140</v>
      </c>
      <c r="Z6" s="18">
        <v>8</v>
      </c>
      <c r="AA6" s="18">
        <v>0</v>
      </c>
      <c r="AB6" s="28"/>
      <c r="AC6" s="27">
        <v>180</v>
      </c>
      <c r="AD6" s="28">
        <v>8</v>
      </c>
      <c r="AE6" s="28"/>
      <c r="AF6" s="28">
        <v>50</v>
      </c>
      <c r="AG6" s="28">
        <v>180</v>
      </c>
      <c r="AH6" s="28">
        <v>8</v>
      </c>
      <c r="AI6" s="28"/>
    </row>
    <row r="7" spans="1:35" ht="16.5" customHeight="1" x14ac:dyDescent="0.3">
      <c r="A7" s="77"/>
      <c r="B7" s="73" t="s">
        <v>3</v>
      </c>
      <c r="C7" s="74"/>
      <c r="D7" s="15">
        <f t="shared" si="0"/>
        <v>16194</v>
      </c>
      <c r="E7" s="18">
        <v>182</v>
      </c>
      <c r="F7" s="18">
        <v>1020</v>
      </c>
      <c r="G7" s="18">
        <v>750</v>
      </c>
      <c r="H7" s="18">
        <v>720</v>
      </c>
      <c r="I7" s="18">
        <v>780</v>
      </c>
      <c r="J7" s="18">
        <v>1020</v>
      </c>
      <c r="K7" s="18"/>
      <c r="L7" s="18">
        <v>1220</v>
      </c>
      <c r="M7" s="18">
        <v>182</v>
      </c>
      <c r="N7" s="18">
        <v>1020</v>
      </c>
      <c r="O7" s="18">
        <v>0</v>
      </c>
      <c r="P7" s="18">
        <v>270</v>
      </c>
      <c r="Q7" s="18">
        <v>182</v>
      </c>
      <c r="R7" s="18">
        <v>1020</v>
      </c>
      <c r="S7" s="18">
        <v>0</v>
      </c>
      <c r="T7" s="18">
        <v>670</v>
      </c>
      <c r="U7" s="33">
        <v>182</v>
      </c>
      <c r="V7" s="33">
        <v>1020</v>
      </c>
      <c r="W7" s="33">
        <v>0</v>
      </c>
      <c r="X7" s="33">
        <v>910</v>
      </c>
      <c r="Y7" s="33">
        <v>182</v>
      </c>
      <c r="Z7" s="33">
        <v>1020</v>
      </c>
      <c r="AA7" s="33">
        <v>0</v>
      </c>
      <c r="AB7" s="28">
        <v>1170</v>
      </c>
      <c r="AC7" s="28">
        <v>182</v>
      </c>
      <c r="AD7" s="28">
        <v>1020</v>
      </c>
      <c r="AE7" s="28"/>
      <c r="AF7" s="28">
        <v>270</v>
      </c>
      <c r="AG7" s="28">
        <v>182</v>
      </c>
      <c r="AH7" s="28">
        <v>1020</v>
      </c>
      <c r="AI7" s="28"/>
    </row>
    <row r="8" spans="1:35" ht="16.5" customHeight="1" x14ac:dyDescent="0.3">
      <c r="A8" s="77"/>
      <c r="B8" s="73" t="s">
        <v>4</v>
      </c>
      <c r="C8" s="74"/>
      <c r="D8" s="15">
        <f t="shared" si="0"/>
        <v>17062</v>
      </c>
      <c r="E8" s="33">
        <v>1120</v>
      </c>
      <c r="F8" s="33">
        <v>94</v>
      </c>
      <c r="G8" s="33">
        <v>1150</v>
      </c>
      <c r="H8" s="33">
        <v>470</v>
      </c>
      <c r="I8" s="33">
        <v>1310</v>
      </c>
      <c r="J8" s="33">
        <v>94</v>
      </c>
      <c r="K8" s="33">
        <v>1250</v>
      </c>
      <c r="L8" s="33">
        <v>1170</v>
      </c>
      <c r="M8" s="33">
        <v>1320</v>
      </c>
      <c r="N8" s="33">
        <v>94</v>
      </c>
      <c r="O8" s="33">
        <v>155</v>
      </c>
      <c r="P8" s="33">
        <v>270</v>
      </c>
      <c r="Q8" s="33">
        <v>916</v>
      </c>
      <c r="R8" s="33">
        <v>94</v>
      </c>
      <c r="S8" s="33">
        <v>155</v>
      </c>
      <c r="T8" s="33">
        <v>670</v>
      </c>
      <c r="U8" s="33">
        <v>926</v>
      </c>
      <c r="V8" s="33">
        <v>94</v>
      </c>
      <c r="W8" s="33">
        <v>155</v>
      </c>
      <c r="X8" s="33">
        <v>250</v>
      </c>
      <c r="Y8" s="33">
        <v>1476</v>
      </c>
      <c r="Z8" s="33">
        <v>94</v>
      </c>
      <c r="AA8" s="33">
        <v>155</v>
      </c>
      <c r="AB8" s="28"/>
      <c r="AC8" s="28">
        <v>1406</v>
      </c>
      <c r="AD8" s="28">
        <v>94</v>
      </c>
      <c r="AE8" s="28">
        <v>155</v>
      </c>
      <c r="AF8" s="28">
        <v>270</v>
      </c>
      <c r="AG8" s="28">
        <v>1406</v>
      </c>
      <c r="AH8" s="28">
        <v>94</v>
      </c>
      <c r="AI8" s="28">
        <v>155</v>
      </c>
    </row>
    <row r="9" spans="1:35" x14ac:dyDescent="0.3">
      <c r="A9" s="77"/>
      <c r="B9" s="73" t="s">
        <v>37</v>
      </c>
      <c r="C9" s="74"/>
      <c r="D9" s="15">
        <f t="shared" si="0"/>
        <v>5922</v>
      </c>
      <c r="E9" s="33">
        <v>191</v>
      </c>
      <c r="F9" s="33">
        <v>364</v>
      </c>
      <c r="G9" s="33">
        <v>220</v>
      </c>
      <c r="H9" s="33"/>
      <c r="I9" s="33">
        <v>312</v>
      </c>
      <c r="J9" s="33">
        <v>364</v>
      </c>
      <c r="K9" s="33">
        <v>155</v>
      </c>
      <c r="L9" s="33"/>
      <c r="M9" s="33">
        <v>235</v>
      </c>
      <c r="N9" s="33">
        <v>364</v>
      </c>
      <c r="O9" s="33">
        <v>65</v>
      </c>
      <c r="P9" s="33">
        <v>0</v>
      </c>
      <c r="Q9" s="33">
        <v>233</v>
      </c>
      <c r="R9" s="33">
        <v>364</v>
      </c>
      <c r="S9" s="33">
        <v>65</v>
      </c>
      <c r="T9" s="33">
        <v>0</v>
      </c>
      <c r="U9" s="33">
        <v>233</v>
      </c>
      <c r="V9" s="33">
        <v>364</v>
      </c>
      <c r="W9" s="33">
        <v>65</v>
      </c>
      <c r="X9" s="33">
        <v>154</v>
      </c>
      <c r="Y9" s="33">
        <v>248</v>
      </c>
      <c r="Z9" s="33">
        <v>364</v>
      </c>
      <c r="AA9" s="33">
        <v>65</v>
      </c>
      <c r="AB9" s="28">
        <v>135</v>
      </c>
      <c r="AC9" s="28">
        <v>252</v>
      </c>
      <c r="AD9" s="28">
        <v>364</v>
      </c>
      <c r="AE9" s="28">
        <v>65</v>
      </c>
      <c r="AF9" s="28"/>
      <c r="AG9" s="28">
        <v>252</v>
      </c>
      <c r="AH9" s="28">
        <v>364</v>
      </c>
      <c r="AI9" s="28">
        <v>65</v>
      </c>
    </row>
    <row r="10" spans="1:35" x14ac:dyDescent="0.3">
      <c r="A10" s="77"/>
      <c r="B10" s="73" t="s">
        <v>54</v>
      </c>
      <c r="C10" s="74"/>
      <c r="D10" s="15">
        <f t="shared" si="0"/>
        <v>0</v>
      </c>
      <c r="E10" s="33">
        <v>0</v>
      </c>
      <c r="F10" s="33">
        <v>0</v>
      </c>
      <c r="G10" s="33"/>
      <c r="H10" s="33"/>
      <c r="I10" s="33"/>
      <c r="J10" s="33"/>
      <c r="K10" s="33"/>
      <c r="L10" s="33"/>
      <c r="M10" s="33"/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28"/>
      <c r="AC10" s="28"/>
      <c r="AD10" s="28"/>
      <c r="AE10" s="28"/>
      <c r="AF10" s="28"/>
      <c r="AG10" s="28"/>
      <c r="AH10" s="28"/>
      <c r="AI10" s="28"/>
    </row>
    <row r="11" spans="1:35" x14ac:dyDescent="0.3">
      <c r="A11" s="77"/>
      <c r="B11" s="73" t="s">
        <v>35</v>
      </c>
      <c r="C11" s="74"/>
      <c r="D11" s="15">
        <f t="shared" si="0"/>
        <v>0</v>
      </c>
      <c r="E11" s="33">
        <v>0</v>
      </c>
      <c r="F11" s="33">
        <v>0</v>
      </c>
      <c r="G11" s="33"/>
      <c r="H11" s="33"/>
      <c r="I11" s="33"/>
      <c r="J11" s="33"/>
      <c r="K11" s="33"/>
      <c r="L11" s="33"/>
      <c r="M11" s="33"/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28"/>
      <c r="AC11" s="28"/>
      <c r="AD11" s="28"/>
      <c r="AE11" s="28"/>
      <c r="AF11" s="28"/>
      <c r="AG11" s="28"/>
      <c r="AH11" s="28"/>
      <c r="AI11" s="28"/>
    </row>
    <row r="12" spans="1:35" ht="15.75" customHeight="1" x14ac:dyDescent="0.3">
      <c r="A12" s="77"/>
      <c r="B12" s="73" t="s">
        <v>32</v>
      </c>
      <c r="C12" s="74"/>
      <c r="D12" s="15">
        <f t="shared" si="0"/>
        <v>3158</v>
      </c>
      <c r="E12" s="33">
        <v>136</v>
      </c>
      <c r="F12" s="33">
        <v>135</v>
      </c>
      <c r="G12" s="33">
        <v>140</v>
      </c>
      <c r="H12" s="33"/>
      <c r="I12" s="33">
        <v>241</v>
      </c>
      <c r="J12" s="33">
        <v>135</v>
      </c>
      <c r="K12" s="33">
        <v>60</v>
      </c>
      <c r="L12" s="33"/>
      <c r="M12" s="33">
        <v>152</v>
      </c>
      <c r="N12" s="33">
        <v>135</v>
      </c>
      <c r="O12" s="33">
        <v>50</v>
      </c>
      <c r="P12" s="33">
        <v>0</v>
      </c>
      <c r="Q12" s="33">
        <v>152</v>
      </c>
      <c r="R12" s="33">
        <v>135</v>
      </c>
      <c r="S12" s="33">
        <v>50</v>
      </c>
      <c r="T12" s="33">
        <v>0</v>
      </c>
      <c r="U12" s="33">
        <v>152</v>
      </c>
      <c r="V12" s="33">
        <v>135</v>
      </c>
      <c r="W12" s="33">
        <v>50</v>
      </c>
      <c r="X12" s="33">
        <v>123</v>
      </c>
      <c r="Y12" s="33">
        <v>165</v>
      </c>
      <c r="Z12" s="33">
        <v>135</v>
      </c>
      <c r="AA12" s="33">
        <v>50</v>
      </c>
      <c r="AB12" s="28">
        <v>125</v>
      </c>
      <c r="AC12" s="28">
        <v>166</v>
      </c>
      <c r="AD12" s="28">
        <v>135</v>
      </c>
      <c r="AE12" s="28">
        <v>50</v>
      </c>
      <c r="AF12" s="28"/>
      <c r="AG12" s="28">
        <v>166</v>
      </c>
      <c r="AH12" s="28">
        <v>135</v>
      </c>
      <c r="AI12" s="28">
        <v>50</v>
      </c>
    </row>
    <row r="13" spans="1:35" x14ac:dyDescent="0.3">
      <c r="A13" s="77"/>
      <c r="B13" s="73" t="s">
        <v>45</v>
      </c>
      <c r="C13" s="74"/>
      <c r="D13" s="15">
        <f t="shared" si="0"/>
        <v>0</v>
      </c>
      <c r="E13" s="33">
        <v>0</v>
      </c>
      <c r="F13" s="33">
        <v>0</v>
      </c>
      <c r="G13" s="33"/>
      <c r="H13" s="33"/>
      <c r="I13" s="33"/>
      <c r="J13" s="33"/>
      <c r="K13" s="33"/>
      <c r="L13" s="33"/>
      <c r="M13" s="33"/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33">
        <v>0</v>
      </c>
      <c r="AA13" s="33">
        <v>0</v>
      </c>
      <c r="AB13" s="28"/>
      <c r="AC13" s="28"/>
      <c r="AD13" s="28"/>
      <c r="AE13" s="28"/>
      <c r="AF13" s="28"/>
      <c r="AG13" s="28"/>
      <c r="AH13" s="28"/>
      <c r="AI13" s="28"/>
    </row>
    <row r="14" spans="1:35" x14ac:dyDescent="0.3">
      <c r="A14" s="77"/>
      <c r="B14" s="73" t="s">
        <v>13</v>
      </c>
      <c r="C14" s="74"/>
      <c r="D14" s="15">
        <f t="shared" si="0"/>
        <v>0</v>
      </c>
      <c r="E14" s="33">
        <v>0</v>
      </c>
      <c r="F14" s="33">
        <v>0</v>
      </c>
      <c r="G14" s="33"/>
      <c r="H14" s="33"/>
      <c r="I14" s="33"/>
      <c r="J14" s="33"/>
      <c r="K14" s="33"/>
      <c r="L14" s="33"/>
      <c r="M14" s="33"/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28"/>
      <c r="AC14" s="28"/>
      <c r="AD14" s="28"/>
      <c r="AE14" s="28"/>
      <c r="AF14" s="28"/>
      <c r="AG14" s="28"/>
      <c r="AH14" s="28"/>
      <c r="AI14" s="28"/>
    </row>
    <row r="15" spans="1:35" x14ac:dyDescent="0.3">
      <c r="A15" s="77"/>
      <c r="B15" s="73" t="s">
        <v>15</v>
      </c>
      <c r="C15" s="74"/>
      <c r="D15" s="15">
        <f t="shared" si="0"/>
        <v>0</v>
      </c>
      <c r="E15" s="33">
        <v>0</v>
      </c>
      <c r="F15" s="33">
        <v>0</v>
      </c>
      <c r="G15" s="33"/>
      <c r="H15" s="33"/>
      <c r="I15" s="33"/>
      <c r="J15" s="33"/>
      <c r="K15" s="33"/>
      <c r="L15" s="33"/>
      <c r="M15" s="33"/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28"/>
      <c r="AC15" s="28"/>
      <c r="AD15" s="28"/>
      <c r="AE15" s="28"/>
      <c r="AF15" s="28"/>
      <c r="AG15" s="28"/>
      <c r="AH15" s="28"/>
      <c r="AI15" s="28"/>
    </row>
    <row r="16" spans="1:35" x14ac:dyDescent="0.3">
      <c r="A16" s="77"/>
      <c r="B16" s="73" t="s">
        <v>83</v>
      </c>
      <c r="C16" s="74"/>
      <c r="D16" s="34">
        <f t="shared" si="0"/>
        <v>0</v>
      </c>
      <c r="E16" s="33">
        <v>0</v>
      </c>
      <c r="F16" s="33">
        <v>0</v>
      </c>
      <c r="G16" s="33"/>
      <c r="H16" s="33"/>
      <c r="I16" s="33"/>
      <c r="J16" s="33"/>
      <c r="K16" s="33"/>
      <c r="L16" s="33"/>
      <c r="M16" s="33"/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28"/>
      <c r="AC16" s="28"/>
      <c r="AD16" s="28"/>
      <c r="AE16" s="28"/>
      <c r="AF16" s="28"/>
      <c r="AG16" s="28"/>
      <c r="AH16" s="28"/>
      <c r="AI16" s="28"/>
    </row>
    <row r="17" spans="1:35" x14ac:dyDescent="0.3">
      <c r="A17" s="77"/>
      <c r="B17" s="73" t="s">
        <v>86</v>
      </c>
      <c r="C17" s="74"/>
      <c r="D17" s="15">
        <f t="shared" si="0"/>
        <v>0</v>
      </c>
      <c r="E17" s="33">
        <v>0</v>
      </c>
      <c r="F17" s="33">
        <v>0</v>
      </c>
      <c r="G17" s="33"/>
      <c r="H17" s="33"/>
      <c r="I17" s="33"/>
      <c r="J17" s="33"/>
      <c r="K17" s="33"/>
      <c r="L17" s="33"/>
      <c r="M17" s="33"/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28"/>
      <c r="AC17" s="28"/>
      <c r="AD17" s="28"/>
      <c r="AE17" s="28"/>
      <c r="AF17" s="28"/>
      <c r="AG17" s="28"/>
      <c r="AH17" s="28"/>
      <c r="AI17" s="28"/>
    </row>
    <row r="18" spans="1:35" x14ac:dyDescent="0.3">
      <c r="A18" s="77"/>
      <c r="B18" s="73" t="s">
        <v>43</v>
      </c>
      <c r="C18" s="74"/>
      <c r="D18" s="15">
        <f t="shared" si="0"/>
        <v>0</v>
      </c>
      <c r="E18" s="33">
        <v>0</v>
      </c>
      <c r="F18" s="33">
        <v>0</v>
      </c>
      <c r="G18" s="33"/>
      <c r="H18" s="33"/>
      <c r="I18" s="33"/>
      <c r="J18" s="33"/>
      <c r="K18" s="33"/>
      <c r="L18" s="33"/>
      <c r="M18" s="33"/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28"/>
      <c r="AC18" s="28"/>
      <c r="AD18" s="28"/>
      <c r="AE18" s="28"/>
      <c r="AF18" s="28"/>
      <c r="AG18" s="28"/>
      <c r="AH18" s="28"/>
      <c r="AI18" s="28"/>
    </row>
    <row r="19" spans="1:35" ht="16.5" customHeight="1" x14ac:dyDescent="0.3">
      <c r="A19" s="77"/>
      <c r="B19" s="73" t="s">
        <v>20</v>
      </c>
      <c r="C19" s="74"/>
      <c r="D19" s="15">
        <f t="shared" si="0"/>
        <v>30723</v>
      </c>
      <c r="E19" s="33">
        <v>1317</v>
      </c>
      <c r="F19" s="33">
        <v>1217</v>
      </c>
      <c r="G19" s="33">
        <v>1230</v>
      </c>
      <c r="H19" s="33">
        <v>1170</v>
      </c>
      <c r="I19" s="33">
        <v>1985</v>
      </c>
      <c r="J19" s="33">
        <v>1217</v>
      </c>
      <c r="K19" s="33">
        <v>610</v>
      </c>
      <c r="L19" s="33">
        <v>1470</v>
      </c>
      <c r="M19" s="33">
        <v>1492</v>
      </c>
      <c r="N19" s="33">
        <v>1217</v>
      </c>
      <c r="O19" s="33">
        <v>110</v>
      </c>
      <c r="P19" s="33">
        <v>480</v>
      </c>
      <c r="Q19" s="33">
        <v>1182</v>
      </c>
      <c r="R19" s="33">
        <v>1217</v>
      </c>
      <c r="S19" s="33">
        <v>110</v>
      </c>
      <c r="T19" s="33">
        <v>1120</v>
      </c>
      <c r="U19" s="33">
        <v>1127</v>
      </c>
      <c r="V19" s="33">
        <v>1217</v>
      </c>
      <c r="W19" s="33">
        <v>110</v>
      </c>
      <c r="X19" s="33">
        <v>1010</v>
      </c>
      <c r="Y19" s="33">
        <v>1198</v>
      </c>
      <c r="Z19" s="33">
        <v>1217</v>
      </c>
      <c r="AA19" s="33">
        <v>110</v>
      </c>
      <c r="AB19" s="28">
        <v>1110</v>
      </c>
      <c r="AC19" s="28">
        <v>1673</v>
      </c>
      <c r="AD19" s="28">
        <v>1217</v>
      </c>
      <c r="AE19" s="28">
        <v>110</v>
      </c>
      <c r="AF19" s="28">
        <v>480</v>
      </c>
      <c r="AG19" s="28">
        <v>1673</v>
      </c>
      <c r="AH19" s="28">
        <v>1217</v>
      </c>
      <c r="AI19" s="28">
        <v>110</v>
      </c>
    </row>
    <row r="20" spans="1:35" ht="16.5" customHeight="1" x14ac:dyDescent="0.3">
      <c r="A20" s="77"/>
      <c r="B20" s="73" t="s">
        <v>10</v>
      </c>
      <c r="C20" s="74"/>
      <c r="D20" s="15">
        <f>SUM(E20:AI20)</f>
        <v>12</v>
      </c>
      <c r="E20" s="33">
        <v>0</v>
      </c>
      <c r="F20" s="33">
        <v>0</v>
      </c>
      <c r="G20" s="33"/>
      <c r="H20" s="33">
        <v>4</v>
      </c>
      <c r="I20" s="33"/>
      <c r="J20" s="33"/>
      <c r="K20" s="33"/>
      <c r="L20" s="33">
        <v>4</v>
      </c>
      <c r="M20" s="33">
        <v>0</v>
      </c>
      <c r="N20" s="33">
        <v>0</v>
      </c>
      <c r="O20" s="33">
        <v>0</v>
      </c>
      <c r="P20" s="33">
        <v>4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28"/>
      <c r="AC20" s="28"/>
      <c r="AD20" s="28"/>
      <c r="AE20" s="28"/>
      <c r="AF20" s="28"/>
      <c r="AG20" s="28"/>
      <c r="AH20" s="28"/>
      <c r="AI20" s="28"/>
    </row>
    <row r="21" spans="1:35" ht="16.5" customHeight="1" x14ac:dyDescent="0.3">
      <c r="A21" s="77"/>
      <c r="B21" s="78" t="s">
        <v>73</v>
      </c>
      <c r="C21" s="79"/>
      <c r="D21" s="34">
        <f>SUM(E21:AI21)</f>
        <v>798</v>
      </c>
      <c r="E21" s="33">
        <v>24</v>
      </c>
      <c r="F21" s="33">
        <v>38</v>
      </c>
      <c r="G21" s="33">
        <v>15</v>
      </c>
      <c r="H21" s="33">
        <v>30</v>
      </c>
      <c r="I21" s="33">
        <v>87</v>
      </c>
      <c r="J21" s="33">
        <v>38</v>
      </c>
      <c r="K21" s="33">
        <v>8</v>
      </c>
      <c r="L21" s="33">
        <v>30</v>
      </c>
      <c r="M21" s="33">
        <v>50</v>
      </c>
      <c r="N21" s="33">
        <v>38</v>
      </c>
      <c r="O21" s="33">
        <v>8</v>
      </c>
      <c r="P21" s="33">
        <v>6</v>
      </c>
      <c r="Q21" s="33">
        <v>31</v>
      </c>
      <c r="R21" s="33">
        <v>38</v>
      </c>
      <c r="S21" s="33">
        <v>8</v>
      </c>
      <c r="T21" s="33">
        <v>6</v>
      </c>
      <c r="U21" s="33">
        <v>31</v>
      </c>
      <c r="V21" s="33">
        <v>38</v>
      </c>
      <c r="W21" s="33">
        <v>8</v>
      </c>
      <c r="X21" s="33">
        <v>9</v>
      </c>
      <c r="Y21" s="33">
        <v>31</v>
      </c>
      <c r="Z21" s="33">
        <v>38</v>
      </c>
      <c r="AA21" s="33">
        <v>8</v>
      </c>
      <c r="AB21" s="28">
        <v>20</v>
      </c>
      <c r="AC21" s="28">
        <v>32</v>
      </c>
      <c r="AD21" s="28">
        <v>38</v>
      </c>
      <c r="AE21" s="28">
        <v>8</v>
      </c>
      <c r="AF21" s="28">
        <v>4</v>
      </c>
      <c r="AG21" s="28">
        <v>32</v>
      </c>
      <c r="AH21" s="28">
        <v>38</v>
      </c>
      <c r="AI21" s="28">
        <v>8</v>
      </c>
    </row>
    <row r="22" spans="1:35" ht="16.5" customHeight="1" x14ac:dyDescent="0.3">
      <c r="A22" s="77"/>
      <c r="B22" s="73" t="s">
        <v>12</v>
      </c>
      <c r="C22" s="74"/>
      <c r="D22" s="15">
        <f t="shared" si="0"/>
        <v>2745</v>
      </c>
      <c r="E22" s="33">
        <v>56</v>
      </c>
      <c r="F22" s="33">
        <v>72</v>
      </c>
      <c r="G22" s="33">
        <v>172</v>
      </c>
      <c r="H22" s="33">
        <v>105</v>
      </c>
      <c r="I22" s="33">
        <v>121</v>
      </c>
      <c r="J22" s="33">
        <v>72</v>
      </c>
      <c r="K22" s="33">
        <v>27</v>
      </c>
      <c r="L22" s="33">
        <v>515</v>
      </c>
      <c r="M22" s="33">
        <v>58</v>
      </c>
      <c r="N22" s="33">
        <v>72</v>
      </c>
      <c r="O22" s="33">
        <v>20</v>
      </c>
      <c r="P22" s="33">
        <v>122</v>
      </c>
      <c r="Q22" s="33">
        <v>53</v>
      </c>
      <c r="R22" s="33">
        <v>72</v>
      </c>
      <c r="S22" s="33">
        <v>20</v>
      </c>
      <c r="T22" s="33">
        <v>360</v>
      </c>
      <c r="U22" s="33">
        <v>53</v>
      </c>
      <c r="V22" s="33">
        <v>72</v>
      </c>
      <c r="W22" s="33">
        <v>20</v>
      </c>
      <c r="X22" s="33">
        <v>11</v>
      </c>
      <c r="Y22" s="33">
        <v>69</v>
      </c>
      <c r="Z22" s="33">
        <v>72</v>
      </c>
      <c r="AA22" s="33">
        <v>20</v>
      </c>
      <c r="AB22" s="28">
        <v>25</v>
      </c>
      <c r="AC22" s="28">
        <v>76</v>
      </c>
      <c r="AD22" s="28">
        <v>72</v>
      </c>
      <c r="AE22" s="28">
        <v>20</v>
      </c>
      <c r="AF22" s="28">
        <v>150</v>
      </c>
      <c r="AG22" s="28">
        <v>76</v>
      </c>
      <c r="AH22" s="28">
        <v>72</v>
      </c>
      <c r="AI22" s="28">
        <v>20</v>
      </c>
    </row>
    <row r="23" spans="1:35" ht="16.5" customHeight="1" x14ac:dyDescent="0.3">
      <c r="A23" s="77"/>
      <c r="B23" s="73" t="s">
        <v>53</v>
      </c>
      <c r="C23" s="74"/>
      <c r="D23" s="15">
        <f t="shared" si="0"/>
        <v>289</v>
      </c>
      <c r="E23" s="18">
        <v>6</v>
      </c>
      <c r="F23" s="18">
        <v>18</v>
      </c>
      <c r="G23" s="18">
        <v>20</v>
      </c>
      <c r="H23" s="33">
        <v>21</v>
      </c>
      <c r="I23" s="18">
        <v>6</v>
      </c>
      <c r="J23" s="18">
        <v>18</v>
      </c>
      <c r="K23" s="18">
        <v>8</v>
      </c>
      <c r="L23" s="18">
        <v>21</v>
      </c>
      <c r="M23" s="18"/>
      <c r="N23" s="18">
        <v>18</v>
      </c>
      <c r="O23" s="33">
        <v>8</v>
      </c>
      <c r="P23" s="18">
        <v>2</v>
      </c>
      <c r="Q23" s="18">
        <v>0</v>
      </c>
      <c r="R23" s="18">
        <v>18</v>
      </c>
      <c r="S23" s="18">
        <v>8</v>
      </c>
      <c r="T23" s="18">
        <v>0</v>
      </c>
      <c r="U23" s="18">
        <v>0</v>
      </c>
      <c r="V23" s="18">
        <v>18</v>
      </c>
      <c r="W23" s="18">
        <v>8</v>
      </c>
      <c r="X23" s="18">
        <v>4</v>
      </c>
      <c r="Y23" s="18">
        <v>0</v>
      </c>
      <c r="Z23" s="18">
        <v>18</v>
      </c>
      <c r="AA23" s="18">
        <v>8</v>
      </c>
      <c r="AB23" s="28">
        <v>9</v>
      </c>
      <c r="AC23" s="28"/>
      <c r="AD23" s="28">
        <v>18</v>
      </c>
      <c r="AE23" s="28">
        <v>8</v>
      </c>
      <c r="AF23" s="28"/>
      <c r="AG23" s="28"/>
      <c r="AH23" s="28">
        <v>18</v>
      </c>
      <c r="AI23" s="28">
        <v>8</v>
      </c>
    </row>
    <row r="24" spans="1:35" ht="16.5" customHeight="1" x14ac:dyDescent="0.3">
      <c r="A24" s="76"/>
      <c r="B24" s="73" t="s">
        <v>27</v>
      </c>
      <c r="C24" s="74"/>
      <c r="D24" s="15">
        <f t="shared" si="0"/>
        <v>0</v>
      </c>
      <c r="E24" s="18">
        <v>0</v>
      </c>
      <c r="F24" s="18">
        <v>0</v>
      </c>
      <c r="G24" s="18"/>
      <c r="H24" s="18"/>
      <c r="I24" s="18"/>
      <c r="J24" s="18"/>
      <c r="K24" s="18"/>
      <c r="L24" s="18"/>
      <c r="M24" s="18"/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3"/>
      <c r="AC24" s="3"/>
      <c r="AD24" s="3"/>
      <c r="AE24" s="3"/>
      <c r="AF24" s="3"/>
      <c r="AG24" s="3"/>
      <c r="AH24" s="3"/>
      <c r="AI24" s="19"/>
    </row>
    <row r="25" spans="1:35" ht="16.5" customHeight="1" x14ac:dyDescent="0.3">
      <c r="A25" s="67" t="s">
        <v>21</v>
      </c>
      <c r="B25" s="68"/>
      <c r="C25" s="69"/>
      <c r="D25" s="15">
        <f t="shared" si="0"/>
        <v>78687</v>
      </c>
      <c r="E25" s="15">
        <f t="shared" ref="E25:AI25" si="1">SUM(E6:E24)</f>
        <v>3152</v>
      </c>
      <c r="F25" s="15">
        <f t="shared" si="1"/>
        <v>2966</v>
      </c>
      <c r="G25" s="15">
        <f t="shared" si="1"/>
        <v>3847</v>
      </c>
      <c r="H25" s="15">
        <f t="shared" si="1"/>
        <v>2570</v>
      </c>
      <c r="I25" s="15">
        <f t="shared" si="1"/>
        <v>4972</v>
      </c>
      <c r="J25" s="15">
        <f t="shared" si="1"/>
        <v>2966</v>
      </c>
      <c r="K25" s="15">
        <f t="shared" si="1"/>
        <v>2118</v>
      </c>
      <c r="L25" s="15">
        <f t="shared" si="1"/>
        <v>4580</v>
      </c>
      <c r="M25" s="15">
        <f t="shared" si="1"/>
        <v>3619</v>
      </c>
      <c r="N25" s="15">
        <f t="shared" si="1"/>
        <v>2966</v>
      </c>
      <c r="O25" s="15">
        <f t="shared" si="1"/>
        <v>416</v>
      </c>
      <c r="P25" s="15">
        <f t="shared" si="1"/>
        <v>1204</v>
      </c>
      <c r="Q25" s="15">
        <f t="shared" si="1"/>
        <v>2879</v>
      </c>
      <c r="R25" s="15">
        <f t="shared" si="1"/>
        <v>2966</v>
      </c>
      <c r="S25" s="15">
        <f t="shared" si="1"/>
        <v>416</v>
      </c>
      <c r="T25" s="15">
        <f t="shared" si="1"/>
        <v>2976</v>
      </c>
      <c r="U25" s="15">
        <f t="shared" si="1"/>
        <v>2814</v>
      </c>
      <c r="V25" s="15">
        <f t="shared" si="1"/>
        <v>2966</v>
      </c>
      <c r="W25" s="15">
        <f t="shared" si="1"/>
        <v>416</v>
      </c>
      <c r="X25" s="15">
        <f t="shared" si="1"/>
        <v>2471</v>
      </c>
      <c r="Y25" s="15">
        <f t="shared" si="1"/>
        <v>3509</v>
      </c>
      <c r="Z25" s="15">
        <f t="shared" si="1"/>
        <v>2966</v>
      </c>
      <c r="AA25" s="15">
        <f t="shared" si="1"/>
        <v>416</v>
      </c>
      <c r="AB25" s="15">
        <f t="shared" si="1"/>
        <v>2594</v>
      </c>
      <c r="AC25" s="15">
        <f t="shared" si="1"/>
        <v>3967</v>
      </c>
      <c r="AD25" s="15">
        <f t="shared" si="1"/>
        <v>2966</v>
      </c>
      <c r="AE25" s="15">
        <f t="shared" si="1"/>
        <v>416</v>
      </c>
      <c r="AF25" s="15">
        <f t="shared" si="1"/>
        <v>1224</v>
      </c>
      <c r="AG25" s="15">
        <f t="shared" si="1"/>
        <v>3967</v>
      </c>
      <c r="AH25" s="15">
        <f t="shared" si="1"/>
        <v>2966</v>
      </c>
      <c r="AI25" s="15">
        <f t="shared" si="1"/>
        <v>416</v>
      </c>
    </row>
    <row r="26" spans="1:35" ht="16.5" customHeight="1" x14ac:dyDescent="0.3">
      <c r="A26" s="75" t="s">
        <v>7</v>
      </c>
      <c r="B26" s="75" t="s">
        <v>17</v>
      </c>
      <c r="C26" s="16" t="s">
        <v>40</v>
      </c>
      <c r="D26" s="15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6.5" customHeight="1" x14ac:dyDescent="0.3">
      <c r="A27" s="77"/>
      <c r="B27" s="77"/>
      <c r="C27" s="16" t="s">
        <v>0</v>
      </c>
      <c r="D27" s="15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77"/>
      <c r="B28" s="77"/>
      <c r="C28" s="16" t="s">
        <v>26</v>
      </c>
      <c r="D28" s="15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6.5" customHeight="1" x14ac:dyDescent="0.3">
      <c r="A29" s="77"/>
      <c r="B29" s="77"/>
      <c r="C29" s="16" t="s">
        <v>36</v>
      </c>
      <c r="D29" s="15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ht="16.5" customHeight="1" x14ac:dyDescent="0.3">
      <c r="A30" s="77"/>
      <c r="B30" s="77"/>
      <c r="C30" s="16" t="s">
        <v>34</v>
      </c>
      <c r="D30" s="15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6.5" customHeight="1" x14ac:dyDescent="0.3">
      <c r="A31" s="77"/>
      <c r="B31" s="77"/>
      <c r="C31" s="16" t="s">
        <v>49</v>
      </c>
      <c r="D31" s="15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77"/>
      <c r="B32" s="77"/>
      <c r="C32" s="16" t="s">
        <v>47</v>
      </c>
      <c r="D32" s="15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6.5" customHeight="1" x14ac:dyDescent="0.3">
      <c r="A33" s="77"/>
      <c r="B33" s="77"/>
      <c r="C33" s="16" t="s">
        <v>44</v>
      </c>
      <c r="D33" s="15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77"/>
      <c r="B34" s="77"/>
      <c r="C34" s="16" t="s">
        <v>18</v>
      </c>
      <c r="D34" s="15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16.5" customHeight="1" x14ac:dyDescent="0.3">
      <c r="A35" s="77"/>
      <c r="B35" s="77"/>
      <c r="C35" s="16" t="s">
        <v>42</v>
      </c>
      <c r="D35" s="15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ht="16.5" customHeight="1" x14ac:dyDescent="0.3">
      <c r="A36" s="77"/>
      <c r="B36" s="76"/>
      <c r="C36" s="16" t="s">
        <v>6</v>
      </c>
      <c r="D36" s="15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77"/>
      <c r="B37" s="75" t="s">
        <v>16</v>
      </c>
      <c r="C37" s="16" t="s">
        <v>38</v>
      </c>
      <c r="D37" s="15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77"/>
      <c r="B38" s="77"/>
      <c r="C38" s="16" t="s">
        <v>28</v>
      </c>
      <c r="D38" s="15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 s="77"/>
      <c r="B39" s="77"/>
      <c r="C39" s="16" t="s">
        <v>19</v>
      </c>
      <c r="D39" s="15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 s="77"/>
      <c r="B40" s="77"/>
      <c r="C40" s="16" t="s">
        <v>33</v>
      </c>
      <c r="D40" s="15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 s="77"/>
      <c r="B41" s="76"/>
      <c r="C41" s="16" t="s">
        <v>8</v>
      </c>
      <c r="D41" s="15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16.5" customHeight="1" x14ac:dyDescent="0.3">
      <c r="A42" s="77"/>
      <c r="B42" s="75" t="s">
        <v>14</v>
      </c>
      <c r="C42" s="16" t="s">
        <v>46</v>
      </c>
      <c r="D42" s="15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 s="77"/>
      <c r="B43" s="77"/>
      <c r="C43" s="16" t="s">
        <v>51</v>
      </c>
      <c r="D43" s="15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t="16.5" customHeight="1" x14ac:dyDescent="0.3">
      <c r="A44" s="77"/>
      <c r="B44" s="77"/>
      <c r="C44" s="16" t="s">
        <v>30</v>
      </c>
      <c r="D44" s="15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16.5" customHeight="1" x14ac:dyDescent="0.3">
      <c r="A45" s="77"/>
      <c r="B45" s="77"/>
      <c r="C45" s="16" t="s">
        <v>41</v>
      </c>
      <c r="D45" s="15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t="16.5" customHeight="1" x14ac:dyDescent="0.3">
      <c r="A46" s="77"/>
      <c r="B46" s="77"/>
      <c r="C46" s="16" t="s">
        <v>39</v>
      </c>
      <c r="D46" s="15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16.5" customHeight="1" x14ac:dyDescent="0.3">
      <c r="A47" s="77"/>
      <c r="B47" s="76"/>
      <c r="C47" s="16" t="s">
        <v>52</v>
      </c>
      <c r="D47" s="15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6.5" customHeight="1" x14ac:dyDescent="0.3">
      <c r="A48" s="77"/>
      <c r="B48" s="75" t="s">
        <v>11</v>
      </c>
      <c r="C48" s="16" t="s">
        <v>31</v>
      </c>
      <c r="D48" s="15">
        <f t="shared" si="0"/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t="16.5" customHeight="1" x14ac:dyDescent="0.3">
      <c r="A49" s="76"/>
      <c r="B49" s="76"/>
      <c r="C49" s="16" t="s">
        <v>50</v>
      </c>
      <c r="D49" s="15">
        <f t="shared" si="0"/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6.5" customHeight="1" x14ac:dyDescent="0.3">
      <c r="A50" s="67" t="s">
        <v>21</v>
      </c>
      <c r="B50" s="68"/>
      <c r="C50" s="69"/>
      <c r="D50" s="15">
        <f t="shared" si="0"/>
        <v>0</v>
      </c>
      <c r="E50" s="15">
        <f t="shared" ref="E50:AI50" si="2">SUM(E33:E49)</f>
        <v>0</v>
      </c>
      <c r="F50" s="15">
        <f t="shared" si="2"/>
        <v>0</v>
      </c>
      <c r="G50" s="15">
        <f t="shared" si="2"/>
        <v>0</v>
      </c>
      <c r="H50" s="15">
        <f t="shared" si="2"/>
        <v>0</v>
      </c>
      <c r="I50" s="15">
        <f t="shared" si="2"/>
        <v>0</v>
      </c>
      <c r="J50" s="15">
        <f t="shared" si="2"/>
        <v>0</v>
      </c>
      <c r="K50" s="15">
        <f t="shared" si="2"/>
        <v>0</v>
      </c>
      <c r="L50" s="15">
        <f t="shared" si="2"/>
        <v>0</v>
      </c>
      <c r="M50" s="15">
        <f t="shared" si="2"/>
        <v>0</v>
      </c>
      <c r="N50" s="15">
        <f t="shared" si="2"/>
        <v>0</v>
      </c>
      <c r="O50" s="15">
        <f t="shared" si="2"/>
        <v>0</v>
      </c>
      <c r="P50" s="15">
        <f t="shared" si="2"/>
        <v>0</v>
      </c>
      <c r="Q50" s="15">
        <f t="shared" si="2"/>
        <v>0</v>
      </c>
      <c r="R50" s="15">
        <f t="shared" si="2"/>
        <v>0</v>
      </c>
      <c r="S50" s="15">
        <f t="shared" si="2"/>
        <v>0</v>
      </c>
      <c r="T50" s="15">
        <f t="shared" si="2"/>
        <v>0</v>
      </c>
      <c r="U50" s="15">
        <f t="shared" si="2"/>
        <v>0</v>
      </c>
      <c r="V50" s="15">
        <f t="shared" si="2"/>
        <v>0</v>
      </c>
      <c r="W50" s="15">
        <f t="shared" si="2"/>
        <v>0</v>
      </c>
      <c r="X50" s="15">
        <f t="shared" si="2"/>
        <v>0</v>
      </c>
      <c r="Y50" s="15">
        <f t="shared" si="2"/>
        <v>0</v>
      </c>
      <c r="Z50" s="15">
        <f t="shared" si="2"/>
        <v>0</v>
      </c>
      <c r="AA50" s="15">
        <f t="shared" si="2"/>
        <v>0</v>
      </c>
      <c r="AB50" s="15">
        <f t="shared" si="2"/>
        <v>0</v>
      </c>
      <c r="AC50" s="15">
        <f t="shared" si="2"/>
        <v>0</v>
      </c>
      <c r="AD50" s="15">
        <f t="shared" si="2"/>
        <v>0</v>
      </c>
      <c r="AE50" s="15">
        <f t="shared" si="2"/>
        <v>0</v>
      </c>
      <c r="AF50" s="15">
        <f t="shared" si="2"/>
        <v>0</v>
      </c>
      <c r="AG50" s="15">
        <f t="shared" si="2"/>
        <v>0</v>
      </c>
      <c r="AH50" s="15">
        <f t="shared" si="2"/>
        <v>0</v>
      </c>
      <c r="AI50" s="15">
        <f t="shared" si="2"/>
        <v>0</v>
      </c>
    </row>
    <row r="51" spans="1:35" ht="16.5" customHeight="1" x14ac:dyDescent="0.3">
      <c r="A51" s="70" t="s">
        <v>9</v>
      </c>
      <c r="B51" s="71"/>
      <c r="C51" s="72"/>
      <c r="D51" s="17">
        <f t="shared" si="0"/>
        <v>78687</v>
      </c>
      <c r="E51" s="17">
        <f t="shared" ref="E51:AI51" si="3">SUM(E25,E50)</f>
        <v>3152</v>
      </c>
      <c r="F51" s="17">
        <f t="shared" si="3"/>
        <v>2966</v>
      </c>
      <c r="G51" s="17">
        <f t="shared" si="3"/>
        <v>3847</v>
      </c>
      <c r="H51" s="17">
        <f t="shared" si="3"/>
        <v>2570</v>
      </c>
      <c r="I51" s="17">
        <f t="shared" si="3"/>
        <v>4972</v>
      </c>
      <c r="J51" s="17">
        <f t="shared" si="3"/>
        <v>2966</v>
      </c>
      <c r="K51" s="17">
        <f t="shared" si="3"/>
        <v>2118</v>
      </c>
      <c r="L51" s="17">
        <f t="shared" si="3"/>
        <v>4580</v>
      </c>
      <c r="M51" s="17">
        <f t="shared" si="3"/>
        <v>3619</v>
      </c>
      <c r="N51" s="17">
        <f t="shared" si="3"/>
        <v>2966</v>
      </c>
      <c r="O51" s="17">
        <f t="shared" si="3"/>
        <v>416</v>
      </c>
      <c r="P51" s="17">
        <f t="shared" si="3"/>
        <v>1204</v>
      </c>
      <c r="Q51" s="17">
        <f t="shared" si="3"/>
        <v>2879</v>
      </c>
      <c r="R51" s="17">
        <f t="shared" si="3"/>
        <v>2966</v>
      </c>
      <c r="S51" s="17">
        <f t="shared" si="3"/>
        <v>416</v>
      </c>
      <c r="T51" s="17">
        <f t="shared" si="3"/>
        <v>2976</v>
      </c>
      <c r="U51" s="17">
        <f t="shared" si="3"/>
        <v>2814</v>
      </c>
      <c r="V51" s="17">
        <f t="shared" si="3"/>
        <v>2966</v>
      </c>
      <c r="W51" s="17">
        <f t="shared" si="3"/>
        <v>416</v>
      </c>
      <c r="X51" s="17">
        <f t="shared" si="3"/>
        <v>2471</v>
      </c>
      <c r="Y51" s="17">
        <f t="shared" si="3"/>
        <v>3509</v>
      </c>
      <c r="Z51" s="17">
        <f t="shared" si="3"/>
        <v>2966</v>
      </c>
      <c r="AA51" s="17">
        <f t="shared" si="3"/>
        <v>416</v>
      </c>
      <c r="AB51" s="17">
        <f t="shared" si="3"/>
        <v>2594</v>
      </c>
      <c r="AC51" s="17">
        <f t="shared" si="3"/>
        <v>3967</v>
      </c>
      <c r="AD51" s="17">
        <f t="shared" si="3"/>
        <v>2966</v>
      </c>
      <c r="AE51" s="17">
        <f t="shared" si="3"/>
        <v>416</v>
      </c>
      <c r="AF51" s="17">
        <f t="shared" si="3"/>
        <v>1224</v>
      </c>
      <c r="AG51" s="17">
        <f t="shared" si="3"/>
        <v>3967</v>
      </c>
      <c r="AH51" s="17">
        <f t="shared" si="3"/>
        <v>2966</v>
      </c>
      <c r="AI51" s="17">
        <f t="shared" si="3"/>
        <v>416</v>
      </c>
    </row>
  </sheetData>
  <mergeCells count="32">
    <mergeCell ref="A4:C4"/>
    <mergeCell ref="D3:D4"/>
    <mergeCell ref="B24:C24"/>
    <mergeCell ref="A25:C25"/>
    <mergeCell ref="A26:A49"/>
    <mergeCell ref="B26:B36"/>
    <mergeCell ref="B37:B41"/>
    <mergeCell ref="B42:B47"/>
    <mergeCell ref="B13:C13"/>
    <mergeCell ref="B14:C14"/>
    <mergeCell ref="B9:C9"/>
    <mergeCell ref="B10:C10"/>
    <mergeCell ref="B11:C11"/>
    <mergeCell ref="B12:C12"/>
    <mergeCell ref="A3:C3"/>
    <mergeCell ref="B16:C16"/>
    <mergeCell ref="A50:C50"/>
    <mergeCell ref="A51:C51"/>
    <mergeCell ref="B15:C15"/>
    <mergeCell ref="B48:B49"/>
    <mergeCell ref="B17:C17"/>
    <mergeCell ref="B18:C18"/>
    <mergeCell ref="B19:C19"/>
    <mergeCell ref="B20:C20"/>
    <mergeCell ref="B22:C22"/>
    <mergeCell ref="B23:C23"/>
    <mergeCell ref="A5:A24"/>
    <mergeCell ref="B5:C5"/>
    <mergeCell ref="B6:C6"/>
    <mergeCell ref="B7:C7"/>
    <mergeCell ref="B8:C8"/>
    <mergeCell ref="B21:C21"/>
  </mergeCells>
  <phoneticPr fontId="2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6" sqref="D6"/>
    </sheetView>
  </sheetViews>
  <sheetFormatPr defaultRowHeight="16.5" x14ac:dyDescent="0.3"/>
  <cols>
    <col min="1" max="1" width="20.25" customWidth="1"/>
    <col min="2" max="2" width="7.375" customWidth="1"/>
    <col min="3" max="3" width="20.25" customWidth="1"/>
    <col min="4" max="4" width="10.375" customWidth="1"/>
    <col min="5" max="35" width="9.125" customWidth="1"/>
  </cols>
  <sheetData>
    <row r="1" spans="1:35" ht="34.5" customHeight="1" x14ac:dyDescent="0.3">
      <c r="B1" s="8"/>
      <c r="C1" s="8"/>
      <c r="F1" s="8" t="s">
        <v>25</v>
      </c>
    </row>
    <row r="2" spans="1:35" ht="14.2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35" ht="16.5" customHeight="1" x14ac:dyDescent="0.3">
      <c r="A3" s="82" t="s">
        <v>1</v>
      </c>
      <c r="B3" s="82"/>
      <c r="C3" s="82"/>
      <c r="D3" s="82" t="s">
        <v>56</v>
      </c>
      <c r="E3" s="5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5">
        <v>13</v>
      </c>
      <c r="R3" s="5">
        <v>14</v>
      </c>
      <c r="S3" s="5">
        <v>15</v>
      </c>
      <c r="T3" s="5">
        <v>16</v>
      </c>
      <c r="U3" s="5">
        <v>17</v>
      </c>
      <c r="V3" s="5">
        <v>18</v>
      </c>
      <c r="W3" s="5">
        <v>19</v>
      </c>
      <c r="X3" s="5">
        <v>20</v>
      </c>
      <c r="Y3" s="5">
        <v>21</v>
      </c>
      <c r="Z3" s="5">
        <v>22</v>
      </c>
      <c r="AA3" s="5">
        <v>23</v>
      </c>
      <c r="AB3" s="5">
        <v>24</v>
      </c>
      <c r="AC3" s="5">
        <v>25</v>
      </c>
      <c r="AD3" s="5">
        <v>26</v>
      </c>
      <c r="AE3" s="5">
        <v>27</v>
      </c>
      <c r="AF3" s="5">
        <v>28</v>
      </c>
      <c r="AG3" s="5"/>
      <c r="AH3" s="5"/>
      <c r="AI3" s="5"/>
    </row>
    <row r="4" spans="1:35" ht="16.5" customHeight="1" x14ac:dyDescent="0.3">
      <c r="A4" s="82" t="s">
        <v>2</v>
      </c>
      <c r="B4" s="82"/>
      <c r="C4" s="82"/>
      <c r="D4" s="82"/>
      <c r="E4" s="23" t="s">
        <v>106</v>
      </c>
      <c r="F4" s="23" t="s">
        <v>107</v>
      </c>
      <c r="G4" s="23" t="s">
        <v>61</v>
      </c>
      <c r="H4" s="23" t="s">
        <v>62</v>
      </c>
      <c r="I4" s="23" t="s">
        <v>63</v>
      </c>
      <c r="J4" s="23" t="s">
        <v>57</v>
      </c>
      <c r="K4" s="23" t="s">
        <v>58</v>
      </c>
      <c r="L4" s="23" t="s">
        <v>59</v>
      </c>
      <c r="M4" s="23" t="s">
        <v>60</v>
      </c>
      <c r="N4" s="23" t="s">
        <v>61</v>
      </c>
      <c r="O4" s="23" t="s">
        <v>62</v>
      </c>
      <c r="P4" s="23" t="s">
        <v>63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57</v>
      </c>
      <c r="Y4" s="23" t="s">
        <v>58</v>
      </c>
      <c r="Z4" s="23" t="s">
        <v>59</v>
      </c>
      <c r="AA4" s="23" t="s">
        <v>60</v>
      </c>
      <c r="AB4" s="23" t="s">
        <v>61</v>
      </c>
      <c r="AC4" s="23" t="s">
        <v>62</v>
      </c>
      <c r="AD4" s="23" t="s">
        <v>63</v>
      </c>
      <c r="AE4" s="23" t="s">
        <v>57</v>
      </c>
      <c r="AF4" s="23" t="s">
        <v>58</v>
      </c>
      <c r="AG4" s="23"/>
      <c r="AH4" s="23"/>
      <c r="AI4" s="23"/>
    </row>
    <row r="5" spans="1:35" ht="16.5" customHeight="1" x14ac:dyDescent="0.3">
      <c r="A5" s="85" t="s">
        <v>48</v>
      </c>
      <c r="B5" s="85" t="s">
        <v>29</v>
      </c>
      <c r="C5" s="85"/>
      <c r="D5" s="7"/>
      <c r="E5" s="28" t="s">
        <v>110</v>
      </c>
      <c r="F5" s="28" t="s">
        <v>111</v>
      </c>
      <c r="G5" s="28" t="s">
        <v>105</v>
      </c>
      <c r="H5" s="28" t="s">
        <v>110</v>
      </c>
      <c r="I5" s="28" t="s">
        <v>112</v>
      </c>
      <c r="J5" s="28" t="s">
        <v>112</v>
      </c>
      <c r="K5" s="28" t="s">
        <v>112</v>
      </c>
      <c r="L5" s="28" t="s">
        <v>112</v>
      </c>
      <c r="M5" s="28" t="s">
        <v>112</v>
      </c>
      <c r="N5" s="28" t="s">
        <v>112</v>
      </c>
      <c r="O5" s="28" t="s">
        <v>112</v>
      </c>
      <c r="P5" s="28" t="s">
        <v>112</v>
      </c>
      <c r="Q5" s="28" t="s">
        <v>113</v>
      </c>
      <c r="R5" s="28" t="s">
        <v>114</v>
      </c>
      <c r="S5" s="28" t="s">
        <v>112</v>
      </c>
      <c r="T5" s="28" t="s">
        <v>112</v>
      </c>
      <c r="U5" s="28" t="s">
        <v>112</v>
      </c>
      <c r="V5" s="28" t="s">
        <v>115</v>
      </c>
      <c r="W5" s="28" t="s">
        <v>112</v>
      </c>
      <c r="X5" s="28" t="s">
        <v>112</v>
      </c>
      <c r="Y5" s="28" t="s">
        <v>112</v>
      </c>
      <c r="Z5" s="28" t="s">
        <v>112</v>
      </c>
      <c r="AA5" s="28" t="s">
        <v>112</v>
      </c>
      <c r="AB5" s="28" t="s">
        <v>112</v>
      </c>
      <c r="AC5" s="28" t="s">
        <v>112</v>
      </c>
      <c r="AD5" s="28" t="s">
        <v>116</v>
      </c>
      <c r="AE5" s="28" t="s">
        <v>112</v>
      </c>
      <c r="AF5" s="28" t="s">
        <v>112</v>
      </c>
      <c r="AG5" s="3"/>
      <c r="AH5" s="3"/>
      <c r="AI5" s="3"/>
    </row>
    <row r="6" spans="1:35" ht="16.5" customHeight="1" x14ac:dyDescent="0.3">
      <c r="A6" s="85"/>
      <c r="B6" s="85" t="s">
        <v>5</v>
      </c>
      <c r="C6" s="85"/>
      <c r="D6" s="5">
        <f t="shared" ref="D6:D51" si="0">SUM(E6:AI6)</f>
        <v>793</v>
      </c>
      <c r="E6" s="27"/>
      <c r="F6" s="28">
        <v>144</v>
      </c>
      <c r="G6" s="28">
        <v>8</v>
      </c>
      <c r="H6" s="28"/>
      <c r="I6" s="28">
        <v>30</v>
      </c>
      <c r="J6" s="28">
        <v>100</v>
      </c>
      <c r="K6" s="28">
        <v>8</v>
      </c>
      <c r="L6" s="27"/>
      <c r="M6" s="28">
        <v>30</v>
      </c>
      <c r="N6" s="28">
        <v>80</v>
      </c>
      <c r="O6" s="28">
        <v>8</v>
      </c>
      <c r="P6" s="28"/>
      <c r="Q6" s="28">
        <v>30</v>
      </c>
      <c r="R6" s="28">
        <v>80</v>
      </c>
      <c r="S6" s="27"/>
      <c r="T6" s="28"/>
      <c r="U6" s="28"/>
      <c r="V6" s="28">
        <v>95</v>
      </c>
      <c r="W6" s="28"/>
      <c r="X6" s="28"/>
      <c r="Y6" s="28"/>
      <c r="Z6" s="27">
        <v>80</v>
      </c>
      <c r="AA6" s="28"/>
      <c r="AB6" s="28"/>
      <c r="AC6" s="28"/>
      <c r="AD6" s="28">
        <v>100</v>
      </c>
      <c r="AE6" s="28"/>
      <c r="AF6" s="28"/>
      <c r="AG6" s="3"/>
      <c r="AH6" s="3"/>
      <c r="AI6" s="3"/>
    </row>
    <row r="7" spans="1:35" ht="16.5" customHeight="1" x14ac:dyDescent="0.3">
      <c r="A7" s="85"/>
      <c r="B7" s="84" t="s">
        <v>3</v>
      </c>
      <c r="C7" s="84"/>
      <c r="D7" s="5">
        <f t="shared" si="0"/>
        <v>12667</v>
      </c>
      <c r="E7" s="28">
        <v>430</v>
      </c>
      <c r="F7" s="28">
        <v>182</v>
      </c>
      <c r="G7" s="28">
        <v>1020</v>
      </c>
      <c r="H7" s="28"/>
      <c r="I7" s="28">
        <v>180</v>
      </c>
      <c r="J7" s="28">
        <v>182</v>
      </c>
      <c r="K7" s="28">
        <v>1020</v>
      </c>
      <c r="L7" s="28"/>
      <c r="M7" s="28">
        <v>580</v>
      </c>
      <c r="N7" s="28">
        <v>182</v>
      </c>
      <c r="O7" s="28">
        <v>1020</v>
      </c>
      <c r="P7" s="28"/>
      <c r="Q7" s="28">
        <v>430</v>
      </c>
      <c r="R7" s="28">
        <v>182</v>
      </c>
      <c r="S7" s="28">
        <v>770</v>
      </c>
      <c r="T7" s="28"/>
      <c r="U7" s="28">
        <v>1180</v>
      </c>
      <c r="V7" s="28">
        <v>182</v>
      </c>
      <c r="W7" s="28">
        <v>770</v>
      </c>
      <c r="X7" s="28"/>
      <c r="Y7" s="28">
        <v>980</v>
      </c>
      <c r="Z7" s="28">
        <v>182</v>
      </c>
      <c r="AA7" s="28">
        <v>25</v>
      </c>
      <c r="AB7" s="28"/>
      <c r="AC7" s="28">
        <v>1520</v>
      </c>
      <c r="AD7" s="28">
        <v>780</v>
      </c>
      <c r="AE7" s="28">
        <v>870</v>
      </c>
      <c r="AF7" s="28"/>
      <c r="AG7" s="3"/>
      <c r="AH7" s="3"/>
      <c r="AI7" s="3"/>
    </row>
    <row r="8" spans="1:35" ht="16.5" customHeight="1" x14ac:dyDescent="0.3">
      <c r="A8" s="85"/>
      <c r="B8" s="84" t="s">
        <v>4</v>
      </c>
      <c r="C8" s="84"/>
      <c r="D8" s="5">
        <f t="shared" si="0"/>
        <v>8793</v>
      </c>
      <c r="E8" s="28">
        <v>60</v>
      </c>
      <c r="F8" s="28">
        <v>1476</v>
      </c>
      <c r="G8" s="28">
        <v>94</v>
      </c>
      <c r="H8" s="28">
        <v>155</v>
      </c>
      <c r="I8" s="28">
        <v>190</v>
      </c>
      <c r="J8" s="28">
        <v>715</v>
      </c>
      <c r="K8" s="28">
        <v>94</v>
      </c>
      <c r="L8" s="28">
        <v>155</v>
      </c>
      <c r="M8" s="28">
        <v>630</v>
      </c>
      <c r="N8" s="28">
        <v>1128</v>
      </c>
      <c r="O8" s="28">
        <v>94</v>
      </c>
      <c r="P8" s="28">
        <v>155</v>
      </c>
      <c r="Q8" s="28">
        <v>830</v>
      </c>
      <c r="R8" s="28">
        <v>488</v>
      </c>
      <c r="S8" s="28"/>
      <c r="T8" s="28">
        <v>155</v>
      </c>
      <c r="U8" s="28"/>
      <c r="V8" s="28">
        <v>738</v>
      </c>
      <c r="W8" s="28"/>
      <c r="X8" s="28">
        <v>155</v>
      </c>
      <c r="Y8" s="28"/>
      <c r="Z8" s="28">
        <v>478</v>
      </c>
      <c r="AA8" s="28"/>
      <c r="AB8" s="28">
        <v>155</v>
      </c>
      <c r="AC8" s="28"/>
      <c r="AD8" s="28">
        <v>693</v>
      </c>
      <c r="AE8" s="28"/>
      <c r="AF8" s="28">
        <v>155</v>
      </c>
      <c r="AG8" s="3"/>
      <c r="AH8" s="3"/>
      <c r="AI8" s="3"/>
    </row>
    <row r="9" spans="1:35" ht="15" customHeight="1" x14ac:dyDescent="0.3">
      <c r="A9" s="85"/>
      <c r="B9" s="84" t="s">
        <v>37</v>
      </c>
      <c r="C9" s="84"/>
      <c r="D9" s="5">
        <f t="shared" si="0"/>
        <v>4134</v>
      </c>
      <c r="E9" s="28">
        <v>60</v>
      </c>
      <c r="F9" s="28">
        <v>253</v>
      </c>
      <c r="G9" s="28">
        <v>364</v>
      </c>
      <c r="H9" s="28">
        <v>65</v>
      </c>
      <c r="I9" s="28"/>
      <c r="J9" s="28">
        <v>206</v>
      </c>
      <c r="K9" s="28">
        <v>364</v>
      </c>
      <c r="L9" s="28">
        <v>65</v>
      </c>
      <c r="M9" s="28">
        <v>110</v>
      </c>
      <c r="N9" s="28">
        <v>200</v>
      </c>
      <c r="O9" s="28">
        <v>364</v>
      </c>
      <c r="P9" s="28">
        <v>65</v>
      </c>
      <c r="Q9" s="28">
        <v>110</v>
      </c>
      <c r="R9" s="28">
        <v>166</v>
      </c>
      <c r="S9" s="28">
        <v>175</v>
      </c>
      <c r="T9" s="28">
        <v>65</v>
      </c>
      <c r="U9" s="28">
        <v>75</v>
      </c>
      <c r="V9" s="28">
        <v>169</v>
      </c>
      <c r="W9" s="28">
        <v>210</v>
      </c>
      <c r="X9" s="28">
        <v>65</v>
      </c>
      <c r="Y9" s="28">
        <v>63</v>
      </c>
      <c r="Z9" s="28">
        <v>175</v>
      </c>
      <c r="AA9" s="28">
        <v>6</v>
      </c>
      <c r="AB9" s="28">
        <v>65</v>
      </c>
      <c r="AC9" s="28">
        <v>141</v>
      </c>
      <c r="AD9" s="28">
        <v>238</v>
      </c>
      <c r="AE9" s="28">
        <v>230</v>
      </c>
      <c r="AF9" s="28">
        <v>65</v>
      </c>
      <c r="AG9" s="3"/>
      <c r="AH9" s="3"/>
      <c r="AI9" s="3"/>
    </row>
    <row r="10" spans="1:35" x14ac:dyDescent="0.3">
      <c r="A10" s="85"/>
      <c r="B10" s="84" t="s">
        <v>54</v>
      </c>
      <c r="C10" s="84"/>
      <c r="D10" s="5">
        <f t="shared" si="0"/>
        <v>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3"/>
      <c r="AH10" s="3"/>
      <c r="AI10" s="3"/>
    </row>
    <row r="11" spans="1:35" ht="16.5" customHeight="1" x14ac:dyDescent="0.3">
      <c r="A11" s="85"/>
      <c r="B11" s="84" t="s">
        <v>35</v>
      </c>
      <c r="C11" s="84"/>
      <c r="D11" s="5">
        <f t="shared" si="0"/>
        <v>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3"/>
      <c r="AH11" s="3"/>
      <c r="AI11" s="3"/>
    </row>
    <row r="12" spans="1:35" ht="16.5" customHeight="1" x14ac:dyDescent="0.3">
      <c r="A12" s="85"/>
      <c r="B12" s="86" t="s">
        <v>84</v>
      </c>
      <c r="C12" s="84"/>
      <c r="D12" s="5">
        <f t="shared" si="0"/>
        <v>2731</v>
      </c>
      <c r="E12" s="28">
        <v>26</v>
      </c>
      <c r="F12" s="28">
        <v>162</v>
      </c>
      <c r="G12" s="28">
        <v>135</v>
      </c>
      <c r="H12" s="28">
        <v>50</v>
      </c>
      <c r="I12" s="28"/>
      <c r="J12" s="28">
        <v>131</v>
      </c>
      <c r="K12" s="28">
        <v>135</v>
      </c>
      <c r="L12" s="28">
        <v>50</v>
      </c>
      <c r="M12" s="28"/>
      <c r="N12" s="28">
        <v>138</v>
      </c>
      <c r="O12" s="28">
        <v>135</v>
      </c>
      <c r="P12" s="28">
        <v>50</v>
      </c>
      <c r="Q12" s="28"/>
      <c r="R12" s="28">
        <v>136</v>
      </c>
      <c r="S12" s="28">
        <v>180</v>
      </c>
      <c r="T12" s="28">
        <v>50</v>
      </c>
      <c r="U12" s="28">
        <v>70</v>
      </c>
      <c r="V12" s="28">
        <v>141</v>
      </c>
      <c r="W12" s="28">
        <v>180</v>
      </c>
      <c r="X12" s="28">
        <v>50</v>
      </c>
      <c r="Y12" s="28">
        <v>44</v>
      </c>
      <c r="Z12" s="28">
        <v>134</v>
      </c>
      <c r="AA12" s="28"/>
      <c r="AB12" s="28">
        <v>50</v>
      </c>
      <c r="AC12" s="28">
        <v>170</v>
      </c>
      <c r="AD12" s="28">
        <v>204</v>
      </c>
      <c r="AE12" s="28">
        <v>260</v>
      </c>
      <c r="AF12" s="28">
        <v>50</v>
      </c>
      <c r="AG12" s="3"/>
      <c r="AH12" s="3"/>
      <c r="AI12" s="3"/>
    </row>
    <row r="13" spans="1:35" ht="16.5" hidden="1" customHeight="1" x14ac:dyDescent="0.3">
      <c r="A13" s="85"/>
      <c r="B13" s="84" t="s">
        <v>45</v>
      </c>
      <c r="C13" s="84"/>
      <c r="D13" s="5">
        <f t="shared" si="0"/>
        <v>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3"/>
      <c r="AH13" s="3"/>
      <c r="AI13" s="3"/>
    </row>
    <row r="14" spans="1:35" x14ac:dyDescent="0.3">
      <c r="A14" s="85"/>
      <c r="B14" s="84" t="s">
        <v>13</v>
      </c>
      <c r="C14" s="84"/>
      <c r="D14" s="5">
        <f t="shared" si="0"/>
        <v>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3"/>
      <c r="AH14" s="3"/>
      <c r="AI14" s="3"/>
    </row>
    <row r="15" spans="1:35" x14ac:dyDescent="0.3">
      <c r="A15" s="85"/>
      <c r="B15" s="84" t="s">
        <v>75</v>
      </c>
      <c r="C15" s="84"/>
      <c r="D15" s="5">
        <f t="shared" si="0"/>
        <v>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3"/>
      <c r="AH15" s="3"/>
      <c r="AI15" s="3"/>
    </row>
    <row r="16" spans="1:35" s="1" customFormat="1" ht="16.5" customHeight="1" x14ac:dyDescent="0.3">
      <c r="A16" s="85"/>
      <c r="B16" s="84" t="s">
        <v>76</v>
      </c>
      <c r="C16" s="84"/>
      <c r="D16" s="34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3"/>
      <c r="AH16" s="3"/>
      <c r="AI16" s="3"/>
    </row>
    <row r="17" spans="1:35" x14ac:dyDescent="0.3">
      <c r="A17" s="85"/>
      <c r="B17" s="84" t="s">
        <v>55</v>
      </c>
      <c r="C17" s="84"/>
      <c r="D17" s="5">
        <f t="shared" si="0"/>
        <v>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3"/>
      <c r="AH17" s="3"/>
      <c r="AI17" s="3"/>
    </row>
    <row r="18" spans="1:35" ht="16.5" customHeight="1" x14ac:dyDescent="0.3">
      <c r="A18" s="85"/>
      <c r="B18" s="84" t="s">
        <v>43</v>
      </c>
      <c r="C18" s="84"/>
      <c r="D18" s="5">
        <f t="shared" si="0"/>
        <v>0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3"/>
      <c r="AH18" s="3"/>
      <c r="AI18" s="3"/>
    </row>
    <row r="19" spans="1:35" ht="16.5" customHeight="1" x14ac:dyDescent="0.3">
      <c r="A19" s="85"/>
      <c r="B19" s="84" t="s">
        <v>20</v>
      </c>
      <c r="C19" s="84"/>
      <c r="D19" s="5">
        <f t="shared" si="0"/>
        <v>20724</v>
      </c>
      <c r="E19" s="28">
        <v>5</v>
      </c>
      <c r="F19" s="28">
        <v>1287</v>
      </c>
      <c r="G19" s="28">
        <v>1217</v>
      </c>
      <c r="H19" s="28">
        <v>110</v>
      </c>
      <c r="I19" s="28">
        <v>350</v>
      </c>
      <c r="J19" s="28">
        <v>967</v>
      </c>
      <c r="K19" s="28">
        <v>1217</v>
      </c>
      <c r="L19" s="28">
        <v>110</v>
      </c>
      <c r="M19" s="28">
        <v>1270</v>
      </c>
      <c r="N19" s="28">
        <v>1127</v>
      </c>
      <c r="O19" s="28">
        <v>1217</v>
      </c>
      <c r="P19" s="28">
        <v>110</v>
      </c>
      <c r="Q19" s="28">
        <v>1670</v>
      </c>
      <c r="R19" s="28">
        <v>1127</v>
      </c>
      <c r="S19" s="28">
        <v>590</v>
      </c>
      <c r="T19" s="28">
        <v>110</v>
      </c>
      <c r="U19" s="28">
        <v>612</v>
      </c>
      <c r="V19" s="28">
        <v>1287</v>
      </c>
      <c r="W19" s="28">
        <v>590</v>
      </c>
      <c r="X19" s="28">
        <v>110</v>
      </c>
      <c r="Y19" s="28">
        <v>812</v>
      </c>
      <c r="Z19" s="28">
        <v>1057</v>
      </c>
      <c r="AA19" s="28">
        <v>42</v>
      </c>
      <c r="AB19" s="28">
        <v>110</v>
      </c>
      <c r="AC19" s="28">
        <v>1290</v>
      </c>
      <c r="AD19" s="28">
        <v>1520</v>
      </c>
      <c r="AE19" s="28">
        <v>700</v>
      </c>
      <c r="AF19" s="28">
        <v>110</v>
      </c>
      <c r="AG19" s="3"/>
      <c r="AH19" s="3"/>
      <c r="AI19" s="3"/>
    </row>
    <row r="20" spans="1:35" ht="16.5" customHeight="1" x14ac:dyDescent="0.3">
      <c r="A20" s="85"/>
      <c r="B20" s="84" t="s">
        <v>77</v>
      </c>
      <c r="C20" s="84"/>
      <c r="D20" s="5">
        <f t="shared" si="0"/>
        <v>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3"/>
      <c r="AH20" s="3"/>
      <c r="AI20" s="3"/>
    </row>
    <row r="21" spans="1:35" s="1" customFormat="1" ht="16.5" customHeight="1" x14ac:dyDescent="0.3">
      <c r="A21" s="85"/>
      <c r="B21" s="78" t="s">
        <v>85</v>
      </c>
      <c r="C21" s="79"/>
      <c r="D21" s="34"/>
      <c r="E21" s="28">
        <v>2</v>
      </c>
      <c r="F21" s="28">
        <v>31</v>
      </c>
      <c r="G21" s="28">
        <v>38</v>
      </c>
      <c r="H21" s="28">
        <v>8</v>
      </c>
      <c r="I21" s="28">
        <v>4</v>
      </c>
      <c r="J21" s="28">
        <v>26</v>
      </c>
      <c r="K21" s="28">
        <v>38</v>
      </c>
      <c r="L21" s="28">
        <v>8</v>
      </c>
      <c r="M21" s="28">
        <v>5</v>
      </c>
      <c r="N21" s="28">
        <v>67</v>
      </c>
      <c r="O21" s="28">
        <v>38</v>
      </c>
      <c r="P21" s="28">
        <v>8</v>
      </c>
      <c r="Q21" s="28">
        <v>5</v>
      </c>
      <c r="R21" s="28">
        <v>30</v>
      </c>
      <c r="S21" s="28">
        <v>12</v>
      </c>
      <c r="T21" s="28">
        <v>8</v>
      </c>
      <c r="U21" s="28"/>
      <c r="V21" s="28">
        <v>30</v>
      </c>
      <c r="W21" s="28">
        <v>12</v>
      </c>
      <c r="X21" s="28">
        <v>8</v>
      </c>
      <c r="Y21" s="28"/>
      <c r="Z21" s="28">
        <v>30</v>
      </c>
      <c r="AA21" s="28"/>
      <c r="AB21" s="28">
        <v>8</v>
      </c>
      <c r="AC21" s="28">
        <v>18</v>
      </c>
      <c r="AD21" s="28">
        <v>92</v>
      </c>
      <c r="AE21" s="28">
        <v>12</v>
      </c>
      <c r="AF21" s="28">
        <v>8</v>
      </c>
      <c r="AG21" s="3"/>
      <c r="AH21" s="3"/>
      <c r="AI21" s="3"/>
    </row>
    <row r="22" spans="1:35" ht="16.5" customHeight="1" x14ac:dyDescent="0.3">
      <c r="A22" s="85"/>
      <c r="B22" s="85" t="s">
        <v>12</v>
      </c>
      <c r="C22" s="85"/>
      <c r="D22" s="5">
        <f t="shared" si="0"/>
        <v>1667</v>
      </c>
      <c r="E22" s="28">
        <v>9</v>
      </c>
      <c r="F22" s="28">
        <v>71</v>
      </c>
      <c r="G22" s="28">
        <v>72</v>
      </c>
      <c r="H22" s="28">
        <v>20</v>
      </c>
      <c r="I22" s="28">
        <v>70</v>
      </c>
      <c r="J22" s="28">
        <v>59</v>
      </c>
      <c r="K22" s="28">
        <v>72</v>
      </c>
      <c r="L22" s="28">
        <v>20</v>
      </c>
      <c r="M22" s="28">
        <v>220</v>
      </c>
      <c r="N22" s="28">
        <v>60</v>
      </c>
      <c r="O22" s="28">
        <v>72</v>
      </c>
      <c r="P22" s="28">
        <v>20</v>
      </c>
      <c r="Q22" s="28">
        <v>300</v>
      </c>
      <c r="R22" s="28">
        <v>52</v>
      </c>
      <c r="S22" s="28">
        <v>50</v>
      </c>
      <c r="T22" s="28">
        <v>20</v>
      </c>
      <c r="U22" s="28">
        <v>31</v>
      </c>
      <c r="V22" s="28">
        <v>52</v>
      </c>
      <c r="W22" s="28">
        <v>50</v>
      </c>
      <c r="X22" s="28">
        <v>20</v>
      </c>
      <c r="Y22" s="28">
        <v>24</v>
      </c>
      <c r="Z22" s="28">
        <v>52</v>
      </c>
      <c r="AA22" s="28">
        <v>5</v>
      </c>
      <c r="AB22" s="28">
        <v>20</v>
      </c>
      <c r="AC22" s="28">
        <v>42</v>
      </c>
      <c r="AD22" s="28">
        <v>114</v>
      </c>
      <c r="AE22" s="28">
        <v>50</v>
      </c>
      <c r="AF22" s="28">
        <v>20</v>
      </c>
      <c r="AG22" s="3"/>
      <c r="AH22" s="3"/>
      <c r="AI22" s="3"/>
    </row>
    <row r="23" spans="1:35" ht="16.5" customHeight="1" x14ac:dyDescent="0.3">
      <c r="A23" s="85"/>
      <c r="B23" s="85" t="s">
        <v>53</v>
      </c>
      <c r="C23" s="85"/>
      <c r="D23" s="5">
        <f t="shared" si="0"/>
        <v>174</v>
      </c>
      <c r="E23" s="28">
        <v>1</v>
      </c>
      <c r="F23" s="28"/>
      <c r="G23" s="28">
        <v>18</v>
      </c>
      <c r="H23" s="28">
        <v>8</v>
      </c>
      <c r="I23" s="28"/>
      <c r="J23" s="28"/>
      <c r="K23" s="28">
        <v>18</v>
      </c>
      <c r="L23" s="28">
        <v>8</v>
      </c>
      <c r="M23" s="28"/>
      <c r="N23" s="28"/>
      <c r="O23" s="28">
        <v>18</v>
      </c>
      <c r="P23" s="28">
        <v>8</v>
      </c>
      <c r="Q23" s="28"/>
      <c r="R23" s="28"/>
      <c r="S23" s="28">
        <v>14</v>
      </c>
      <c r="T23" s="28">
        <v>8</v>
      </c>
      <c r="U23" s="28">
        <v>2</v>
      </c>
      <c r="V23" s="28"/>
      <c r="W23" s="28">
        <v>14</v>
      </c>
      <c r="X23" s="28">
        <v>8</v>
      </c>
      <c r="Y23" s="28">
        <v>3</v>
      </c>
      <c r="Z23" s="28"/>
      <c r="AA23" s="28"/>
      <c r="AB23" s="28">
        <v>8</v>
      </c>
      <c r="AC23" s="28">
        <v>16</v>
      </c>
      <c r="AD23" s="28"/>
      <c r="AE23" s="28">
        <v>14</v>
      </c>
      <c r="AF23" s="28">
        <v>8</v>
      </c>
      <c r="AG23" s="3"/>
      <c r="AH23" s="3"/>
      <c r="AI23" s="3"/>
    </row>
    <row r="24" spans="1:35" ht="16.5" customHeight="1" x14ac:dyDescent="0.3">
      <c r="A24" s="85"/>
      <c r="B24" s="85" t="s">
        <v>27</v>
      </c>
      <c r="C24" s="85"/>
      <c r="D24" s="5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6.5" customHeight="1" x14ac:dyDescent="0.3">
      <c r="A25" s="82" t="s">
        <v>21</v>
      </c>
      <c r="B25" s="82"/>
      <c r="C25" s="82"/>
      <c r="D25" s="5">
        <f t="shared" si="0"/>
        <v>52229</v>
      </c>
      <c r="E25" s="5">
        <f t="shared" ref="E25:J25" si="1">SUM(E6:E24)</f>
        <v>593</v>
      </c>
      <c r="F25" s="5">
        <f t="shared" si="1"/>
        <v>3606</v>
      </c>
      <c r="G25" s="5">
        <f t="shared" si="1"/>
        <v>2966</v>
      </c>
      <c r="H25" s="5">
        <f t="shared" si="1"/>
        <v>416</v>
      </c>
      <c r="I25" s="5">
        <f t="shared" si="1"/>
        <v>824</v>
      </c>
      <c r="J25" s="20">
        <f t="shared" si="1"/>
        <v>2386</v>
      </c>
      <c r="K25" s="5">
        <f t="shared" ref="K25:AF25" si="2">SUM(K6:K24)</f>
        <v>2966</v>
      </c>
      <c r="L25" s="5">
        <f t="shared" si="2"/>
        <v>416</v>
      </c>
      <c r="M25" s="5">
        <f t="shared" si="2"/>
        <v>2845</v>
      </c>
      <c r="N25" s="5">
        <f t="shared" si="2"/>
        <v>2982</v>
      </c>
      <c r="O25" s="5">
        <f t="shared" si="2"/>
        <v>2966</v>
      </c>
      <c r="P25" s="5">
        <f t="shared" si="2"/>
        <v>416</v>
      </c>
      <c r="Q25" s="5">
        <f t="shared" si="2"/>
        <v>3375</v>
      </c>
      <c r="R25" s="5">
        <f t="shared" si="2"/>
        <v>2261</v>
      </c>
      <c r="S25" s="5">
        <f t="shared" si="2"/>
        <v>1791</v>
      </c>
      <c r="T25" s="5">
        <f t="shared" si="2"/>
        <v>416</v>
      </c>
      <c r="U25" s="5">
        <f t="shared" si="2"/>
        <v>1970</v>
      </c>
      <c r="V25" s="5">
        <f t="shared" si="2"/>
        <v>2694</v>
      </c>
      <c r="W25" s="5">
        <f t="shared" si="2"/>
        <v>1826</v>
      </c>
      <c r="X25" s="5">
        <f t="shared" si="2"/>
        <v>416</v>
      </c>
      <c r="Y25" s="5">
        <f t="shared" si="2"/>
        <v>1926</v>
      </c>
      <c r="Z25" s="5">
        <f t="shared" si="2"/>
        <v>2188</v>
      </c>
      <c r="AA25" s="5">
        <f t="shared" si="2"/>
        <v>78</v>
      </c>
      <c r="AB25" s="5">
        <f t="shared" si="2"/>
        <v>416</v>
      </c>
      <c r="AC25" s="5">
        <f t="shared" si="2"/>
        <v>3197</v>
      </c>
      <c r="AD25" s="5">
        <f t="shared" si="2"/>
        <v>3741</v>
      </c>
      <c r="AE25" s="5">
        <f t="shared" si="2"/>
        <v>2136</v>
      </c>
      <c r="AF25" s="5">
        <f t="shared" si="2"/>
        <v>416</v>
      </c>
      <c r="AG25" s="21"/>
      <c r="AH25" s="5"/>
      <c r="AI25" s="5"/>
    </row>
    <row r="26" spans="1:35" x14ac:dyDescent="0.3">
      <c r="A26" s="85" t="s">
        <v>7</v>
      </c>
      <c r="B26" s="85" t="s">
        <v>17</v>
      </c>
      <c r="C26" s="2" t="s">
        <v>40</v>
      </c>
      <c r="D26" s="5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85"/>
      <c r="B27" s="85"/>
      <c r="C27" s="2" t="s">
        <v>0</v>
      </c>
      <c r="D27" s="5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85"/>
      <c r="B28" s="85"/>
      <c r="C28" s="2" t="s">
        <v>26</v>
      </c>
      <c r="D28" s="5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85"/>
      <c r="B29" s="85"/>
      <c r="C29" s="2" t="s">
        <v>36</v>
      </c>
      <c r="D29" s="5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85"/>
      <c r="B30" s="85"/>
      <c r="C30" s="2" t="s">
        <v>34</v>
      </c>
      <c r="D30" s="5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85"/>
      <c r="B31" s="85"/>
      <c r="C31" s="2" t="s">
        <v>49</v>
      </c>
      <c r="D31" s="5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85"/>
      <c r="B32" s="85"/>
      <c r="C32" s="2" t="s">
        <v>47</v>
      </c>
      <c r="D32" s="5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85"/>
      <c r="B33" s="85"/>
      <c r="C33" s="2" t="s">
        <v>44</v>
      </c>
      <c r="D33" s="5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85"/>
      <c r="B34" s="85"/>
      <c r="C34" s="2" t="s">
        <v>18</v>
      </c>
      <c r="D34" s="5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85"/>
      <c r="B35" s="85"/>
      <c r="C35" s="2" t="s">
        <v>42</v>
      </c>
      <c r="D35" s="5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 s="85"/>
      <c r="B36" s="85"/>
      <c r="C36" s="2" t="s">
        <v>6</v>
      </c>
      <c r="D36" s="5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85"/>
      <c r="B37" s="85" t="s">
        <v>16</v>
      </c>
      <c r="C37" s="2" t="s">
        <v>38</v>
      </c>
      <c r="D37" s="5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85"/>
      <c r="B38" s="85"/>
      <c r="C38" s="2" t="s">
        <v>28</v>
      </c>
      <c r="D38" s="5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 s="85"/>
      <c r="B39" s="85"/>
      <c r="C39" s="2" t="s">
        <v>19</v>
      </c>
      <c r="D39" s="5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 s="85"/>
      <c r="B40" s="85"/>
      <c r="C40" s="2" t="s">
        <v>33</v>
      </c>
      <c r="D40" s="5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 s="85"/>
      <c r="B41" s="85"/>
      <c r="C41" s="2" t="s">
        <v>8</v>
      </c>
      <c r="D41" s="5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3">
      <c r="A42" s="85"/>
      <c r="B42" s="85" t="s">
        <v>14</v>
      </c>
      <c r="C42" s="2" t="s">
        <v>46</v>
      </c>
      <c r="D42" s="5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 s="85"/>
      <c r="B43" s="85"/>
      <c r="C43" s="2" t="s">
        <v>51</v>
      </c>
      <c r="D43" s="5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3">
      <c r="A44" s="85"/>
      <c r="B44" s="85"/>
      <c r="C44" s="2" t="s">
        <v>30</v>
      </c>
      <c r="D44" s="5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3">
      <c r="A45" s="85"/>
      <c r="B45" s="85"/>
      <c r="C45" s="2" t="s">
        <v>41</v>
      </c>
      <c r="D45" s="5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3">
      <c r="A46" s="85"/>
      <c r="B46" s="85"/>
      <c r="C46" s="2" t="s">
        <v>39</v>
      </c>
      <c r="D46" s="5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3">
      <c r="A47" s="85"/>
      <c r="B47" s="85"/>
      <c r="C47" s="2" t="s">
        <v>52</v>
      </c>
      <c r="D47" s="5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3">
      <c r="A48" s="85"/>
      <c r="B48" s="85" t="s">
        <v>11</v>
      </c>
      <c r="C48" s="2" t="s">
        <v>31</v>
      </c>
      <c r="D48" s="5">
        <f t="shared" si="0"/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3">
      <c r="A49" s="85"/>
      <c r="B49" s="85"/>
      <c r="C49" s="2" t="s">
        <v>50</v>
      </c>
      <c r="D49" s="5">
        <f t="shared" si="0"/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6.5" customHeight="1" x14ac:dyDescent="0.3">
      <c r="A50" s="82" t="s">
        <v>21</v>
      </c>
      <c r="B50" s="82"/>
      <c r="C50" s="82"/>
      <c r="D50" s="5">
        <f t="shared" si="0"/>
        <v>0</v>
      </c>
      <c r="E50" s="5">
        <f t="shared" ref="E50:AG50" si="3">SUM(E33:E49)</f>
        <v>0</v>
      </c>
      <c r="F50" s="5">
        <f t="shared" si="3"/>
        <v>0</v>
      </c>
      <c r="G50" s="5">
        <f t="shared" si="3"/>
        <v>0</v>
      </c>
      <c r="H50" s="5">
        <f t="shared" si="3"/>
        <v>0</v>
      </c>
      <c r="I50" s="5">
        <f t="shared" si="3"/>
        <v>0</v>
      </c>
      <c r="J50" s="5">
        <f t="shared" si="3"/>
        <v>0</v>
      </c>
      <c r="K50" s="5">
        <f t="shared" si="3"/>
        <v>0</v>
      </c>
      <c r="L50" s="5">
        <f t="shared" si="3"/>
        <v>0</v>
      </c>
      <c r="M50" s="5">
        <f t="shared" si="3"/>
        <v>0</v>
      </c>
      <c r="N50" s="5">
        <f t="shared" si="3"/>
        <v>0</v>
      </c>
      <c r="O50" s="5">
        <f t="shared" si="3"/>
        <v>0</v>
      </c>
      <c r="P50" s="5">
        <f t="shared" si="3"/>
        <v>0</v>
      </c>
      <c r="Q50" s="5">
        <f t="shared" si="3"/>
        <v>0</v>
      </c>
      <c r="R50" s="5">
        <f t="shared" si="3"/>
        <v>0</v>
      </c>
      <c r="S50" s="5">
        <f t="shared" si="3"/>
        <v>0</v>
      </c>
      <c r="T50" s="5">
        <f t="shared" si="3"/>
        <v>0</v>
      </c>
      <c r="U50" s="5">
        <f t="shared" si="3"/>
        <v>0</v>
      </c>
      <c r="V50" s="5">
        <f t="shared" si="3"/>
        <v>0</v>
      </c>
      <c r="W50" s="5">
        <f t="shared" si="3"/>
        <v>0</v>
      </c>
      <c r="X50" s="5">
        <f t="shared" si="3"/>
        <v>0</v>
      </c>
      <c r="Y50" s="5">
        <f t="shared" si="3"/>
        <v>0</v>
      </c>
      <c r="Z50" s="5">
        <f t="shared" si="3"/>
        <v>0</v>
      </c>
      <c r="AA50" s="5">
        <f t="shared" si="3"/>
        <v>0</v>
      </c>
      <c r="AB50" s="5">
        <f t="shared" si="3"/>
        <v>0</v>
      </c>
      <c r="AC50" s="5">
        <f t="shared" si="3"/>
        <v>0</v>
      </c>
      <c r="AD50" s="5">
        <f t="shared" si="3"/>
        <v>0</v>
      </c>
      <c r="AE50" s="5">
        <f t="shared" si="3"/>
        <v>0</v>
      </c>
      <c r="AF50" s="5">
        <f t="shared" si="3"/>
        <v>0</v>
      </c>
      <c r="AG50" s="24">
        <f t="shared" si="3"/>
        <v>0</v>
      </c>
      <c r="AH50" s="5"/>
      <c r="AI50" s="5"/>
    </row>
    <row r="51" spans="1:35" ht="16.5" customHeight="1" x14ac:dyDescent="0.3">
      <c r="A51" s="83" t="s">
        <v>9</v>
      </c>
      <c r="B51" s="83"/>
      <c r="C51" s="83"/>
      <c r="D51" s="6">
        <f t="shared" si="0"/>
        <v>52229</v>
      </c>
      <c r="E51" s="6">
        <f t="shared" ref="E51:AG51" si="4">SUM(E25,E50)</f>
        <v>593</v>
      </c>
      <c r="F51" s="6">
        <f t="shared" si="4"/>
        <v>3606</v>
      </c>
      <c r="G51" s="6">
        <f t="shared" si="4"/>
        <v>2966</v>
      </c>
      <c r="H51" s="6">
        <f t="shared" si="4"/>
        <v>416</v>
      </c>
      <c r="I51" s="6">
        <f t="shared" si="4"/>
        <v>824</v>
      </c>
      <c r="J51" s="6">
        <f t="shared" si="4"/>
        <v>2386</v>
      </c>
      <c r="K51" s="6">
        <f t="shared" si="4"/>
        <v>2966</v>
      </c>
      <c r="L51" s="6">
        <f t="shared" si="4"/>
        <v>416</v>
      </c>
      <c r="M51" s="6">
        <f t="shared" si="4"/>
        <v>2845</v>
      </c>
      <c r="N51" s="6">
        <f t="shared" si="4"/>
        <v>2982</v>
      </c>
      <c r="O51" s="6">
        <f t="shared" si="4"/>
        <v>2966</v>
      </c>
      <c r="P51" s="6">
        <f t="shared" si="4"/>
        <v>416</v>
      </c>
      <c r="Q51" s="6">
        <f t="shared" si="4"/>
        <v>3375</v>
      </c>
      <c r="R51" s="6">
        <f t="shared" si="4"/>
        <v>2261</v>
      </c>
      <c r="S51" s="6">
        <f t="shared" si="4"/>
        <v>1791</v>
      </c>
      <c r="T51" s="6">
        <f t="shared" si="4"/>
        <v>416</v>
      </c>
      <c r="U51" s="6">
        <f t="shared" si="4"/>
        <v>1970</v>
      </c>
      <c r="V51" s="6">
        <f t="shared" si="4"/>
        <v>2694</v>
      </c>
      <c r="W51" s="6">
        <f t="shared" si="4"/>
        <v>1826</v>
      </c>
      <c r="X51" s="6">
        <f t="shared" si="4"/>
        <v>416</v>
      </c>
      <c r="Y51" s="6">
        <f t="shared" si="4"/>
        <v>1926</v>
      </c>
      <c r="Z51" s="6">
        <f t="shared" si="4"/>
        <v>2188</v>
      </c>
      <c r="AA51" s="6">
        <f t="shared" si="4"/>
        <v>78</v>
      </c>
      <c r="AB51" s="6">
        <f t="shared" si="4"/>
        <v>416</v>
      </c>
      <c r="AC51" s="6">
        <f t="shared" si="4"/>
        <v>3197</v>
      </c>
      <c r="AD51" s="6">
        <f t="shared" si="4"/>
        <v>3741</v>
      </c>
      <c r="AE51" s="6">
        <f t="shared" si="4"/>
        <v>2136</v>
      </c>
      <c r="AF51" s="6">
        <f t="shared" si="4"/>
        <v>416</v>
      </c>
      <c r="AG51" s="25">
        <f t="shared" si="4"/>
        <v>0</v>
      </c>
      <c r="AH51" s="6"/>
      <c r="AI51" s="6"/>
    </row>
  </sheetData>
  <mergeCells count="32">
    <mergeCell ref="A4:C4"/>
    <mergeCell ref="D3:D4"/>
    <mergeCell ref="B24:C24"/>
    <mergeCell ref="A25:C25"/>
    <mergeCell ref="A26:A49"/>
    <mergeCell ref="B26:B36"/>
    <mergeCell ref="B37:B41"/>
    <mergeCell ref="B42:B47"/>
    <mergeCell ref="B13:C13"/>
    <mergeCell ref="B14:C14"/>
    <mergeCell ref="B9:C9"/>
    <mergeCell ref="B10:C10"/>
    <mergeCell ref="B11:C11"/>
    <mergeCell ref="B12:C12"/>
    <mergeCell ref="A3:C3"/>
    <mergeCell ref="B16:C16"/>
    <mergeCell ref="A50:C50"/>
    <mergeCell ref="A51:C51"/>
    <mergeCell ref="B15:C15"/>
    <mergeCell ref="B48:B49"/>
    <mergeCell ref="B17:C17"/>
    <mergeCell ref="B18:C18"/>
    <mergeCell ref="B19:C19"/>
    <mergeCell ref="B20:C20"/>
    <mergeCell ref="B22:C22"/>
    <mergeCell ref="B23:C23"/>
    <mergeCell ref="A5:A24"/>
    <mergeCell ref="B5:C5"/>
    <mergeCell ref="B6:C6"/>
    <mergeCell ref="B7:C7"/>
    <mergeCell ref="B8:C8"/>
    <mergeCell ref="B21:C21"/>
  </mergeCells>
  <phoneticPr fontId="20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5" sqref="F5"/>
    </sheetView>
  </sheetViews>
  <sheetFormatPr defaultRowHeight="16.5" x14ac:dyDescent="0.3"/>
  <cols>
    <col min="1" max="1" width="20.25" customWidth="1"/>
    <col min="2" max="2" width="7.375" customWidth="1"/>
    <col min="3" max="3" width="20.25" customWidth="1"/>
    <col min="4" max="4" width="10.375" customWidth="1"/>
    <col min="5" max="35" width="9.125" customWidth="1"/>
  </cols>
  <sheetData>
    <row r="1" spans="1:35" ht="34.5" customHeight="1" x14ac:dyDescent="0.3">
      <c r="B1" s="8"/>
      <c r="C1" s="8"/>
      <c r="F1" s="8" t="s">
        <v>23</v>
      </c>
    </row>
    <row r="2" spans="1:35" ht="14.2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35" ht="16.5" customHeight="1" x14ac:dyDescent="0.3">
      <c r="A3" s="82" t="s">
        <v>1</v>
      </c>
      <c r="B3" s="82"/>
      <c r="C3" s="82"/>
      <c r="D3" s="82" t="s">
        <v>56</v>
      </c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  <c r="K3" s="23">
        <v>7</v>
      </c>
      <c r="L3" s="23">
        <v>8</v>
      </c>
      <c r="M3" s="23">
        <v>9</v>
      </c>
      <c r="N3" s="23">
        <v>10</v>
      </c>
      <c r="O3" s="23">
        <v>11</v>
      </c>
      <c r="P3" s="23">
        <v>12</v>
      </c>
      <c r="Q3" s="23">
        <v>13</v>
      </c>
      <c r="R3" s="23">
        <v>14</v>
      </c>
      <c r="S3" s="23">
        <v>15</v>
      </c>
      <c r="T3" s="23">
        <v>16</v>
      </c>
      <c r="U3" s="23">
        <v>17</v>
      </c>
      <c r="V3" s="23">
        <v>18</v>
      </c>
      <c r="W3" s="23">
        <v>19</v>
      </c>
      <c r="X3" s="23">
        <v>20</v>
      </c>
      <c r="Y3" s="23">
        <v>21</v>
      </c>
      <c r="Z3" s="23">
        <v>22</v>
      </c>
      <c r="AA3" s="23">
        <v>23</v>
      </c>
      <c r="AB3" s="23">
        <v>24</v>
      </c>
      <c r="AC3" s="23">
        <v>25</v>
      </c>
      <c r="AD3" s="23">
        <v>26</v>
      </c>
      <c r="AE3" s="23">
        <v>27</v>
      </c>
      <c r="AF3" s="23">
        <v>28</v>
      </c>
      <c r="AG3" s="23">
        <v>29</v>
      </c>
      <c r="AH3" s="23">
        <v>30</v>
      </c>
      <c r="AI3" s="23">
        <v>31</v>
      </c>
    </row>
    <row r="4" spans="1:35" ht="16.5" customHeight="1" x14ac:dyDescent="0.3">
      <c r="A4" s="82" t="s">
        <v>2</v>
      </c>
      <c r="B4" s="82"/>
      <c r="C4" s="82"/>
      <c r="D4" s="82"/>
      <c r="E4" s="23" t="s">
        <v>108</v>
      </c>
      <c r="F4" s="23" t="s">
        <v>109</v>
      </c>
      <c r="G4" s="23" t="s">
        <v>61</v>
      </c>
      <c r="H4" s="23" t="s">
        <v>62</v>
      </c>
      <c r="I4" s="23" t="s">
        <v>63</v>
      </c>
      <c r="J4" s="23" t="s">
        <v>57</v>
      </c>
      <c r="K4" s="23" t="s">
        <v>58</v>
      </c>
      <c r="L4" s="23" t="s">
        <v>59</v>
      </c>
      <c r="M4" s="23" t="s">
        <v>60</v>
      </c>
      <c r="N4" s="23" t="s">
        <v>61</v>
      </c>
      <c r="O4" s="23" t="s">
        <v>62</v>
      </c>
      <c r="P4" s="23" t="s">
        <v>63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57</v>
      </c>
      <c r="Y4" s="23" t="s">
        <v>58</v>
      </c>
      <c r="Z4" s="23" t="s">
        <v>59</v>
      </c>
      <c r="AA4" s="23" t="s">
        <v>60</v>
      </c>
      <c r="AB4" s="23" t="s">
        <v>61</v>
      </c>
      <c r="AC4" s="23" t="s">
        <v>62</v>
      </c>
      <c r="AD4" s="23" t="s">
        <v>63</v>
      </c>
      <c r="AE4" s="23" t="s">
        <v>57</v>
      </c>
      <c r="AF4" s="23" t="s">
        <v>58</v>
      </c>
      <c r="AG4" s="23" t="s">
        <v>59</v>
      </c>
      <c r="AH4" s="23" t="s">
        <v>60</v>
      </c>
      <c r="AI4" s="23" t="s">
        <v>61</v>
      </c>
    </row>
    <row r="5" spans="1:35" ht="16.5" customHeight="1" x14ac:dyDescent="0.3">
      <c r="A5" s="85" t="s">
        <v>48</v>
      </c>
      <c r="B5" s="85" t="s">
        <v>29</v>
      </c>
      <c r="C5" s="85"/>
      <c r="D5" s="7"/>
      <c r="E5" s="28" t="s">
        <v>117</v>
      </c>
      <c r="F5" s="28" t="s">
        <v>118</v>
      </c>
      <c r="G5" s="28" t="s">
        <v>118</v>
      </c>
      <c r="H5" s="28" t="s">
        <v>118</v>
      </c>
      <c r="I5" s="28" t="s">
        <v>119</v>
      </c>
      <c r="J5" s="28" t="s">
        <v>118</v>
      </c>
      <c r="K5" s="28" t="s">
        <v>118</v>
      </c>
      <c r="L5" s="28" t="s">
        <v>118</v>
      </c>
      <c r="M5" s="28" t="s">
        <v>117</v>
      </c>
      <c r="N5" s="28" t="s">
        <v>118</v>
      </c>
      <c r="O5" s="28" t="s">
        <v>118</v>
      </c>
      <c r="P5" s="28" t="s">
        <v>120</v>
      </c>
      <c r="Q5" s="28" t="s">
        <v>121</v>
      </c>
      <c r="R5" s="28" t="s">
        <v>118</v>
      </c>
      <c r="S5" s="28" t="s">
        <v>118</v>
      </c>
      <c r="T5" s="28" t="s">
        <v>118</v>
      </c>
      <c r="U5" s="28" t="s">
        <v>123</v>
      </c>
      <c r="V5" s="28" t="s">
        <v>122</v>
      </c>
      <c r="W5" s="28" t="s">
        <v>126</v>
      </c>
      <c r="X5" s="28" t="s">
        <v>127</v>
      </c>
      <c r="Y5" s="28" t="s">
        <v>124</v>
      </c>
      <c r="Z5" s="28" t="s">
        <v>125</v>
      </c>
      <c r="AA5" s="28" t="s">
        <v>118</v>
      </c>
      <c r="AB5" s="28" t="s">
        <v>118</v>
      </c>
      <c r="AC5" s="28" t="s">
        <v>118</v>
      </c>
      <c r="AD5" s="28" t="s">
        <v>118</v>
      </c>
      <c r="AE5" s="28" t="s">
        <v>118</v>
      </c>
      <c r="AF5" s="28" t="s">
        <v>118</v>
      </c>
      <c r="AG5" s="28" t="s">
        <v>118</v>
      </c>
      <c r="AH5" s="28" t="s">
        <v>118</v>
      </c>
      <c r="AI5" s="28" t="s">
        <v>118</v>
      </c>
    </row>
    <row r="6" spans="1:35" ht="16.5" customHeight="1" x14ac:dyDescent="0.3">
      <c r="A6" s="85"/>
      <c r="B6" s="85" t="s">
        <v>5</v>
      </c>
      <c r="C6" s="85"/>
      <c r="D6" s="5">
        <f t="shared" ref="D6:D51" si="0">SUM(E6:AI6)</f>
        <v>1572</v>
      </c>
      <c r="E6" s="27">
        <v>30</v>
      </c>
      <c r="F6" s="28">
        <v>200</v>
      </c>
      <c r="G6" s="28">
        <v>8</v>
      </c>
      <c r="H6" s="28"/>
      <c r="I6" s="28">
        <v>30</v>
      </c>
      <c r="J6" s="28">
        <v>200</v>
      </c>
      <c r="K6" s="28">
        <v>8</v>
      </c>
      <c r="L6" s="27"/>
      <c r="M6" s="28">
        <v>30</v>
      </c>
      <c r="N6" s="28">
        <v>250</v>
      </c>
      <c r="O6" s="28">
        <v>8</v>
      </c>
      <c r="P6" s="28"/>
      <c r="Q6" s="28">
        <v>30</v>
      </c>
      <c r="R6" s="28">
        <v>150</v>
      </c>
      <c r="S6" s="27">
        <v>8</v>
      </c>
      <c r="T6" s="28"/>
      <c r="U6" s="28">
        <v>30</v>
      </c>
      <c r="V6" s="28">
        <v>50</v>
      </c>
      <c r="W6" s="28">
        <v>50</v>
      </c>
      <c r="X6" s="28">
        <v>50</v>
      </c>
      <c r="Y6" s="28">
        <v>40</v>
      </c>
      <c r="Z6" s="27">
        <v>50</v>
      </c>
      <c r="AA6" s="27">
        <v>50</v>
      </c>
      <c r="AB6" s="28"/>
      <c r="AC6" s="28"/>
      <c r="AD6" s="28"/>
      <c r="AE6" s="28"/>
      <c r="AF6" s="28"/>
      <c r="AG6" s="27"/>
      <c r="AH6" s="28">
        <v>250</v>
      </c>
      <c r="AI6" s="28">
        <v>50</v>
      </c>
    </row>
    <row r="7" spans="1:35" ht="16.5" customHeight="1" x14ac:dyDescent="0.3">
      <c r="A7" s="85"/>
      <c r="B7" s="84" t="s">
        <v>3</v>
      </c>
      <c r="C7" s="84"/>
      <c r="D7" s="43">
        <f t="shared" si="0"/>
        <v>11396</v>
      </c>
      <c r="E7" s="28">
        <v>730</v>
      </c>
      <c r="F7" s="28">
        <v>182</v>
      </c>
      <c r="G7" s="28">
        <v>1020</v>
      </c>
      <c r="H7" s="28"/>
      <c r="I7" s="28">
        <v>730</v>
      </c>
      <c r="J7" s="28">
        <v>182</v>
      </c>
      <c r="K7" s="28">
        <v>1020</v>
      </c>
      <c r="L7" s="28"/>
      <c r="M7" s="28">
        <v>730</v>
      </c>
      <c r="N7" s="28">
        <v>780</v>
      </c>
      <c r="O7" s="28">
        <v>1020</v>
      </c>
      <c r="P7" s="28"/>
      <c r="Q7" s="28">
        <v>380</v>
      </c>
      <c r="R7" s="28">
        <v>182</v>
      </c>
      <c r="S7" s="28">
        <v>1020</v>
      </c>
      <c r="T7" s="28"/>
      <c r="U7" s="28">
        <v>380</v>
      </c>
      <c r="V7" s="28">
        <v>380</v>
      </c>
      <c r="W7" s="28">
        <v>380</v>
      </c>
      <c r="X7" s="28">
        <v>380</v>
      </c>
      <c r="Y7" s="28">
        <v>380</v>
      </c>
      <c r="Z7" s="28">
        <v>380</v>
      </c>
      <c r="AA7" s="28">
        <v>380</v>
      </c>
      <c r="AB7" s="28"/>
      <c r="AC7" s="28"/>
      <c r="AD7" s="28"/>
      <c r="AE7" s="28"/>
      <c r="AF7" s="28"/>
      <c r="AG7" s="28"/>
      <c r="AH7" s="28">
        <v>380</v>
      </c>
      <c r="AI7" s="28">
        <v>380</v>
      </c>
    </row>
    <row r="8" spans="1:35" ht="16.5" customHeight="1" x14ac:dyDescent="0.3">
      <c r="A8" s="85"/>
      <c r="B8" s="84" t="s">
        <v>4</v>
      </c>
      <c r="C8" s="84"/>
      <c r="D8" s="43">
        <f t="shared" si="0"/>
        <v>19615</v>
      </c>
      <c r="E8" s="28">
        <v>1110</v>
      </c>
      <c r="F8" s="28">
        <v>1093</v>
      </c>
      <c r="G8" s="28">
        <v>94</v>
      </c>
      <c r="H8" s="28">
        <v>155</v>
      </c>
      <c r="I8" s="28">
        <v>1110</v>
      </c>
      <c r="J8" s="28">
        <v>1463</v>
      </c>
      <c r="K8" s="28">
        <v>94</v>
      </c>
      <c r="L8" s="28">
        <v>155</v>
      </c>
      <c r="M8" s="28">
        <v>1110</v>
      </c>
      <c r="N8" s="28">
        <v>1183</v>
      </c>
      <c r="O8" s="28">
        <v>94</v>
      </c>
      <c r="P8" s="28">
        <v>155</v>
      </c>
      <c r="Q8" s="28">
        <v>710</v>
      </c>
      <c r="R8" s="28">
        <v>800</v>
      </c>
      <c r="S8" s="28">
        <v>94</v>
      </c>
      <c r="T8" s="28">
        <v>155</v>
      </c>
      <c r="U8" s="28">
        <v>310</v>
      </c>
      <c r="V8" s="28">
        <v>750</v>
      </c>
      <c r="W8" s="28">
        <v>750</v>
      </c>
      <c r="X8" s="28">
        <v>750</v>
      </c>
      <c r="Y8" s="28">
        <v>310</v>
      </c>
      <c r="Z8" s="28">
        <v>750</v>
      </c>
      <c r="AA8" s="28">
        <v>750</v>
      </c>
      <c r="AB8" s="28">
        <v>155</v>
      </c>
      <c r="AC8" s="28">
        <v>135</v>
      </c>
      <c r="AD8" s="28">
        <v>1600</v>
      </c>
      <c r="AE8" s="28">
        <v>1350</v>
      </c>
      <c r="AF8" s="28">
        <v>155</v>
      </c>
      <c r="AG8" s="28">
        <v>325</v>
      </c>
      <c r="AH8" s="28">
        <v>1200</v>
      </c>
      <c r="AI8" s="28">
        <v>750</v>
      </c>
    </row>
    <row r="9" spans="1:35" ht="16.5" customHeight="1" x14ac:dyDescent="0.3">
      <c r="A9" s="85"/>
      <c r="B9" s="84" t="s">
        <v>37</v>
      </c>
      <c r="C9" s="84"/>
      <c r="D9" s="43">
        <f t="shared" si="0"/>
        <v>5322</v>
      </c>
      <c r="E9" s="28">
        <v>110</v>
      </c>
      <c r="F9" s="28">
        <v>177</v>
      </c>
      <c r="G9" s="28">
        <v>364</v>
      </c>
      <c r="H9" s="28">
        <v>65</v>
      </c>
      <c r="I9" s="28">
        <v>110</v>
      </c>
      <c r="J9" s="28">
        <v>213</v>
      </c>
      <c r="K9" s="28">
        <v>364</v>
      </c>
      <c r="L9" s="28">
        <v>65</v>
      </c>
      <c r="M9" s="28">
        <v>110</v>
      </c>
      <c r="N9" s="28">
        <v>348</v>
      </c>
      <c r="O9" s="28">
        <v>364</v>
      </c>
      <c r="P9" s="28">
        <v>65</v>
      </c>
      <c r="Q9" s="28">
        <v>110</v>
      </c>
      <c r="R9" s="28">
        <v>165</v>
      </c>
      <c r="S9" s="28">
        <v>364</v>
      </c>
      <c r="T9" s="28">
        <v>65</v>
      </c>
      <c r="U9" s="28">
        <v>70</v>
      </c>
      <c r="V9" s="28">
        <v>158</v>
      </c>
      <c r="W9" s="28">
        <v>158</v>
      </c>
      <c r="X9" s="28">
        <v>158</v>
      </c>
      <c r="Y9" s="28">
        <v>70</v>
      </c>
      <c r="Z9" s="28">
        <v>158</v>
      </c>
      <c r="AA9" s="28">
        <v>158</v>
      </c>
      <c r="AB9" s="28">
        <v>65</v>
      </c>
      <c r="AC9" s="28">
        <v>105</v>
      </c>
      <c r="AD9" s="28">
        <v>338</v>
      </c>
      <c r="AE9" s="28">
        <v>248</v>
      </c>
      <c r="AF9" s="28">
        <v>65</v>
      </c>
      <c r="AG9" s="28">
        <v>116</v>
      </c>
      <c r="AH9" s="28">
        <v>238</v>
      </c>
      <c r="AI9" s="28">
        <v>158</v>
      </c>
    </row>
    <row r="10" spans="1:35" ht="16.5" customHeight="1" x14ac:dyDescent="0.3">
      <c r="A10" s="85"/>
      <c r="B10" s="84" t="s">
        <v>54</v>
      </c>
      <c r="C10" s="84"/>
      <c r="D10" s="43">
        <f t="shared" si="0"/>
        <v>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</row>
    <row r="11" spans="1:35" ht="16.5" customHeight="1" x14ac:dyDescent="0.3">
      <c r="A11" s="85"/>
      <c r="B11" s="84" t="s">
        <v>35</v>
      </c>
      <c r="C11" s="84"/>
      <c r="D11" s="43">
        <f t="shared" si="0"/>
        <v>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</row>
    <row r="12" spans="1:35" ht="16.5" customHeight="1" x14ac:dyDescent="0.3">
      <c r="A12" s="85"/>
      <c r="B12" s="86" t="s">
        <v>81</v>
      </c>
      <c r="C12" s="84"/>
      <c r="D12" s="43">
        <f t="shared" si="0"/>
        <v>2995</v>
      </c>
      <c r="E12" s="28"/>
      <c r="F12" s="28">
        <v>160</v>
      </c>
      <c r="G12" s="28">
        <v>135</v>
      </c>
      <c r="H12" s="28">
        <v>50</v>
      </c>
      <c r="I12" s="28"/>
      <c r="J12" s="28">
        <v>235</v>
      </c>
      <c r="K12" s="28">
        <v>135</v>
      </c>
      <c r="L12" s="28">
        <v>50</v>
      </c>
      <c r="M12" s="28"/>
      <c r="N12" s="28">
        <v>293</v>
      </c>
      <c r="O12" s="28">
        <v>135</v>
      </c>
      <c r="P12" s="28">
        <v>50</v>
      </c>
      <c r="Q12" s="28"/>
      <c r="R12" s="28">
        <v>225</v>
      </c>
      <c r="S12" s="28">
        <v>135</v>
      </c>
      <c r="T12" s="28">
        <v>50</v>
      </c>
      <c r="U12" s="28"/>
      <c r="V12" s="28">
        <v>75</v>
      </c>
      <c r="W12" s="28">
        <v>75</v>
      </c>
      <c r="X12" s="28">
        <v>75</v>
      </c>
      <c r="Y12" s="28"/>
      <c r="Z12" s="28">
        <v>75</v>
      </c>
      <c r="AA12" s="28">
        <v>75</v>
      </c>
      <c r="AB12" s="28">
        <v>50</v>
      </c>
      <c r="AC12" s="28">
        <v>91</v>
      </c>
      <c r="AD12" s="28">
        <v>241</v>
      </c>
      <c r="AE12" s="28">
        <v>115</v>
      </c>
      <c r="AF12" s="28">
        <v>50</v>
      </c>
      <c r="AG12" s="28">
        <v>119</v>
      </c>
      <c r="AH12" s="28">
        <v>226</v>
      </c>
      <c r="AI12" s="28">
        <v>75</v>
      </c>
    </row>
    <row r="13" spans="1:35" ht="16.5" customHeight="1" x14ac:dyDescent="0.3">
      <c r="A13" s="85"/>
      <c r="B13" s="84" t="s">
        <v>45</v>
      </c>
      <c r="C13" s="84"/>
      <c r="D13" s="43">
        <f t="shared" si="0"/>
        <v>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</row>
    <row r="14" spans="1:35" ht="16.5" customHeight="1" x14ac:dyDescent="0.3">
      <c r="A14" s="85"/>
      <c r="B14" s="84" t="s">
        <v>13</v>
      </c>
      <c r="C14" s="84"/>
      <c r="D14" s="43">
        <f t="shared" si="0"/>
        <v>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</row>
    <row r="15" spans="1:35" ht="16.5" customHeight="1" x14ac:dyDescent="0.3">
      <c r="A15" s="85"/>
      <c r="B15" s="84" t="s">
        <v>75</v>
      </c>
      <c r="C15" s="84"/>
      <c r="D15" s="43">
        <f t="shared" si="0"/>
        <v>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</row>
    <row r="16" spans="1:35" s="1" customFormat="1" ht="16.5" customHeight="1" x14ac:dyDescent="0.3">
      <c r="A16" s="85"/>
      <c r="B16" s="84" t="s">
        <v>76</v>
      </c>
      <c r="C16" s="84"/>
      <c r="D16" s="43">
        <f t="shared" si="0"/>
        <v>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</row>
    <row r="17" spans="1:35" ht="16.5" customHeight="1" x14ac:dyDescent="0.3">
      <c r="A17" s="85"/>
      <c r="B17" s="84" t="s">
        <v>55</v>
      </c>
      <c r="C17" s="84"/>
      <c r="D17" s="43">
        <f t="shared" si="0"/>
        <v>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</row>
    <row r="18" spans="1:35" ht="16.5" customHeight="1" x14ac:dyDescent="0.3">
      <c r="A18" s="85"/>
      <c r="B18" s="84" t="s">
        <v>43</v>
      </c>
      <c r="C18" s="84"/>
      <c r="D18" s="43">
        <f t="shared" si="0"/>
        <v>0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</row>
    <row r="19" spans="1:35" ht="16.5" customHeight="1" x14ac:dyDescent="0.3">
      <c r="A19" s="85"/>
      <c r="B19" s="84" t="s">
        <v>20</v>
      </c>
      <c r="C19" s="84"/>
      <c r="D19" s="43">
        <f t="shared" si="0"/>
        <v>37782</v>
      </c>
      <c r="E19" s="28">
        <v>2770</v>
      </c>
      <c r="F19" s="28">
        <v>1707</v>
      </c>
      <c r="G19" s="28">
        <v>1217</v>
      </c>
      <c r="H19" s="28">
        <v>110</v>
      </c>
      <c r="I19" s="28">
        <v>2890</v>
      </c>
      <c r="J19" s="28">
        <v>3446</v>
      </c>
      <c r="K19" s="28">
        <v>1217</v>
      </c>
      <c r="L19" s="28">
        <v>110</v>
      </c>
      <c r="M19" s="28">
        <v>2890</v>
      </c>
      <c r="N19" s="28">
        <v>2220</v>
      </c>
      <c r="O19" s="28">
        <v>1217</v>
      </c>
      <c r="P19" s="28">
        <v>110</v>
      </c>
      <c r="Q19" s="28">
        <v>428</v>
      </c>
      <c r="R19" s="28">
        <v>2641</v>
      </c>
      <c r="S19" s="28">
        <v>1217</v>
      </c>
      <c r="T19" s="28">
        <v>110</v>
      </c>
      <c r="U19" s="28">
        <v>330</v>
      </c>
      <c r="V19" s="28">
        <v>885</v>
      </c>
      <c r="W19" s="28">
        <v>885</v>
      </c>
      <c r="X19" s="28">
        <v>885</v>
      </c>
      <c r="Y19" s="28">
        <v>330</v>
      </c>
      <c r="Z19" s="28">
        <v>885</v>
      </c>
      <c r="AA19" s="28">
        <v>885</v>
      </c>
      <c r="AB19" s="28">
        <v>110</v>
      </c>
      <c r="AC19" s="28">
        <v>447</v>
      </c>
      <c r="AD19" s="28">
        <v>2495</v>
      </c>
      <c r="AE19" s="28">
        <v>2125</v>
      </c>
      <c r="AF19" s="28">
        <v>110</v>
      </c>
      <c r="AG19" s="28">
        <v>615</v>
      </c>
      <c r="AH19" s="28">
        <v>1610</v>
      </c>
      <c r="AI19" s="28">
        <v>885</v>
      </c>
    </row>
    <row r="20" spans="1:35" ht="16.5" customHeight="1" x14ac:dyDescent="0.3">
      <c r="A20" s="85"/>
      <c r="B20" s="84" t="s">
        <v>77</v>
      </c>
      <c r="C20" s="84"/>
      <c r="D20" s="43">
        <f t="shared" si="0"/>
        <v>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</row>
    <row r="21" spans="1:35" s="1" customFormat="1" ht="16.5" customHeight="1" x14ac:dyDescent="0.3">
      <c r="A21" s="85"/>
      <c r="B21" s="78" t="s">
        <v>82</v>
      </c>
      <c r="C21" s="79"/>
      <c r="D21" s="43">
        <f t="shared" si="0"/>
        <v>712</v>
      </c>
      <c r="E21" s="28">
        <v>5</v>
      </c>
      <c r="F21" s="28">
        <v>29</v>
      </c>
      <c r="G21" s="28">
        <v>38</v>
      </c>
      <c r="H21" s="28"/>
      <c r="I21" s="28">
        <v>5</v>
      </c>
      <c r="J21" s="28">
        <v>64</v>
      </c>
      <c r="K21" s="28">
        <v>38</v>
      </c>
      <c r="L21" s="28">
        <v>8</v>
      </c>
      <c r="M21" s="28">
        <v>5</v>
      </c>
      <c r="N21" s="28">
        <v>93</v>
      </c>
      <c r="O21" s="28">
        <v>38</v>
      </c>
      <c r="P21" s="28">
        <v>8</v>
      </c>
      <c r="Q21" s="28">
        <v>5</v>
      </c>
      <c r="R21" s="28">
        <v>27</v>
      </c>
      <c r="S21" s="28">
        <v>38</v>
      </c>
      <c r="T21" s="28">
        <v>8</v>
      </c>
      <c r="U21" s="28">
        <v>5</v>
      </c>
      <c r="V21" s="28">
        <v>7</v>
      </c>
      <c r="W21" s="28">
        <v>7</v>
      </c>
      <c r="X21" s="28">
        <v>7</v>
      </c>
      <c r="Y21" s="28">
        <v>5</v>
      </c>
      <c r="Z21" s="28">
        <v>7</v>
      </c>
      <c r="AA21" s="28">
        <v>7</v>
      </c>
      <c r="AB21" s="28"/>
      <c r="AC21" s="28">
        <v>5</v>
      </c>
      <c r="AD21" s="28">
        <v>108</v>
      </c>
      <c r="AE21" s="28">
        <v>7</v>
      </c>
      <c r="AF21" s="28">
        <v>8</v>
      </c>
      <c r="AG21" s="28">
        <v>11</v>
      </c>
      <c r="AH21" s="28">
        <v>112</v>
      </c>
      <c r="AI21" s="28">
        <v>7</v>
      </c>
    </row>
    <row r="22" spans="1:35" ht="16.5" customHeight="1" x14ac:dyDescent="0.3">
      <c r="A22" s="85"/>
      <c r="B22" s="85" t="s">
        <v>12</v>
      </c>
      <c r="C22" s="85"/>
      <c r="D22" s="43">
        <f t="shared" si="0"/>
        <v>5035</v>
      </c>
      <c r="E22" s="28">
        <v>900</v>
      </c>
      <c r="F22" s="28">
        <v>50</v>
      </c>
      <c r="G22" s="28">
        <v>72</v>
      </c>
      <c r="H22" s="28">
        <v>20</v>
      </c>
      <c r="I22" s="28">
        <v>1100</v>
      </c>
      <c r="J22" s="28">
        <v>269</v>
      </c>
      <c r="K22" s="28">
        <v>72</v>
      </c>
      <c r="L22" s="28">
        <v>20</v>
      </c>
      <c r="M22" s="28">
        <v>650</v>
      </c>
      <c r="N22" s="28">
        <v>114</v>
      </c>
      <c r="O22" s="28">
        <v>72</v>
      </c>
      <c r="P22" s="28">
        <v>20</v>
      </c>
      <c r="Q22" s="28">
        <v>140</v>
      </c>
      <c r="R22" s="28">
        <v>278</v>
      </c>
      <c r="S22" s="28">
        <v>72</v>
      </c>
      <c r="T22" s="28">
        <v>20</v>
      </c>
      <c r="U22" s="28">
        <v>90</v>
      </c>
      <c r="V22" s="28">
        <v>61</v>
      </c>
      <c r="W22" s="28">
        <v>61</v>
      </c>
      <c r="X22" s="28">
        <v>61</v>
      </c>
      <c r="Y22" s="28">
        <v>90</v>
      </c>
      <c r="Z22" s="28">
        <v>61</v>
      </c>
      <c r="AA22" s="28">
        <v>61</v>
      </c>
      <c r="AB22" s="28">
        <v>20</v>
      </c>
      <c r="AC22" s="28">
        <v>71</v>
      </c>
      <c r="AD22" s="28">
        <v>121</v>
      </c>
      <c r="AE22" s="28">
        <v>250</v>
      </c>
      <c r="AF22" s="28">
        <v>20</v>
      </c>
      <c r="AG22" s="28">
        <v>68</v>
      </c>
      <c r="AH22" s="28">
        <v>70</v>
      </c>
      <c r="AI22" s="28">
        <v>61</v>
      </c>
    </row>
    <row r="23" spans="1:35" ht="16.5" customHeight="1" x14ac:dyDescent="0.3">
      <c r="A23" s="85"/>
      <c r="B23" s="85" t="s">
        <v>53</v>
      </c>
      <c r="C23" s="85"/>
      <c r="D23" s="43">
        <f t="shared" si="0"/>
        <v>128</v>
      </c>
      <c r="E23" s="28"/>
      <c r="F23" s="28"/>
      <c r="G23" s="28">
        <v>18</v>
      </c>
      <c r="H23" s="28">
        <v>8</v>
      </c>
      <c r="I23" s="28"/>
      <c r="J23" s="28"/>
      <c r="K23" s="28">
        <v>18</v>
      </c>
      <c r="L23" s="28">
        <v>8</v>
      </c>
      <c r="M23" s="28"/>
      <c r="N23" s="28"/>
      <c r="O23" s="28">
        <v>18</v>
      </c>
      <c r="P23" s="28">
        <v>8</v>
      </c>
      <c r="Q23" s="28"/>
      <c r="R23" s="28"/>
      <c r="S23" s="28">
        <v>18</v>
      </c>
      <c r="T23" s="28"/>
      <c r="U23" s="28"/>
      <c r="V23" s="28"/>
      <c r="W23" s="28"/>
      <c r="X23" s="28"/>
      <c r="Y23" s="28"/>
      <c r="Z23" s="28"/>
      <c r="AA23" s="28"/>
      <c r="AB23" s="28">
        <v>8</v>
      </c>
      <c r="AC23" s="28">
        <v>9</v>
      </c>
      <c r="AD23" s="28"/>
      <c r="AE23" s="28"/>
      <c r="AF23" s="28">
        <v>8</v>
      </c>
      <c r="AG23" s="28">
        <v>7</v>
      </c>
      <c r="AH23" s="28"/>
      <c r="AI23" s="28"/>
    </row>
    <row r="24" spans="1:35" ht="16.5" customHeight="1" x14ac:dyDescent="0.3">
      <c r="A24" s="85"/>
      <c r="B24" s="85" t="s">
        <v>27</v>
      </c>
      <c r="C24" s="85"/>
      <c r="D24" s="43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29"/>
      <c r="AA24" s="29"/>
      <c r="AB24" s="29"/>
      <c r="AC24" s="29"/>
      <c r="AD24" s="29"/>
      <c r="AE24" s="29"/>
      <c r="AF24" s="28"/>
      <c r="AG24" s="29"/>
      <c r="AH24" s="29"/>
      <c r="AI24" s="29"/>
    </row>
    <row r="25" spans="1:35" ht="16.5" customHeight="1" x14ac:dyDescent="0.3">
      <c r="A25" s="82" t="s">
        <v>21</v>
      </c>
      <c r="B25" s="82"/>
      <c r="C25" s="82"/>
      <c r="D25" s="5">
        <f t="shared" si="0"/>
        <v>84557</v>
      </c>
      <c r="E25" s="5">
        <f t="shared" ref="E25:AA25" si="1">SUM(E6:E24)</f>
        <v>5655</v>
      </c>
      <c r="F25" s="5">
        <f t="shared" si="1"/>
        <v>3598</v>
      </c>
      <c r="G25" s="5">
        <f t="shared" si="1"/>
        <v>2966</v>
      </c>
      <c r="H25" s="5">
        <f t="shared" si="1"/>
        <v>408</v>
      </c>
      <c r="I25" s="5">
        <f t="shared" si="1"/>
        <v>5975</v>
      </c>
      <c r="J25" s="5">
        <f t="shared" si="1"/>
        <v>6072</v>
      </c>
      <c r="K25" s="5">
        <f t="shared" si="1"/>
        <v>2966</v>
      </c>
      <c r="L25" s="5">
        <f t="shared" si="1"/>
        <v>416</v>
      </c>
      <c r="M25" s="5">
        <f t="shared" si="1"/>
        <v>5525</v>
      </c>
      <c r="N25" s="42">
        <f t="shared" si="1"/>
        <v>5281</v>
      </c>
      <c r="O25" s="5">
        <f t="shared" si="1"/>
        <v>2966</v>
      </c>
      <c r="P25" s="5">
        <f t="shared" si="1"/>
        <v>416</v>
      </c>
      <c r="Q25" s="5">
        <f t="shared" si="1"/>
        <v>1803</v>
      </c>
      <c r="R25" s="5">
        <f t="shared" si="1"/>
        <v>4468</v>
      </c>
      <c r="S25" s="5">
        <f t="shared" si="1"/>
        <v>2966</v>
      </c>
      <c r="T25" s="5">
        <f t="shared" si="1"/>
        <v>408</v>
      </c>
      <c r="U25" s="5">
        <f t="shared" si="1"/>
        <v>1215</v>
      </c>
      <c r="V25" s="5">
        <f t="shared" si="1"/>
        <v>2366</v>
      </c>
      <c r="W25" s="5">
        <f t="shared" si="1"/>
        <v>2366</v>
      </c>
      <c r="X25" s="5">
        <f t="shared" si="1"/>
        <v>2366</v>
      </c>
      <c r="Y25" s="5">
        <f t="shared" si="1"/>
        <v>1225</v>
      </c>
      <c r="Z25" s="5">
        <f t="shared" si="1"/>
        <v>2366</v>
      </c>
      <c r="AA25" s="22">
        <f t="shared" si="1"/>
        <v>2366</v>
      </c>
      <c r="AB25" s="5">
        <f>SUM(AB6:AB23)</f>
        <v>408</v>
      </c>
      <c r="AC25" s="5">
        <f t="shared" ref="AC25:AI25" si="2">SUM(AC6:AC24)</f>
        <v>863</v>
      </c>
      <c r="AD25" s="5">
        <f t="shared" si="2"/>
        <v>4903</v>
      </c>
      <c r="AE25" s="5">
        <f t="shared" si="2"/>
        <v>4095</v>
      </c>
      <c r="AF25" s="5">
        <f t="shared" si="2"/>
        <v>416</v>
      </c>
      <c r="AG25" s="5">
        <f t="shared" si="2"/>
        <v>1261</v>
      </c>
      <c r="AH25" s="5">
        <f t="shared" si="2"/>
        <v>4086</v>
      </c>
      <c r="AI25" s="5">
        <f t="shared" si="2"/>
        <v>2366</v>
      </c>
    </row>
    <row r="26" spans="1:35" x14ac:dyDescent="0.3">
      <c r="A26" s="85" t="s">
        <v>7</v>
      </c>
      <c r="B26" s="85" t="s">
        <v>17</v>
      </c>
      <c r="C26" s="2" t="s">
        <v>40</v>
      </c>
      <c r="D26" s="5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85"/>
      <c r="B27" s="85"/>
      <c r="C27" s="2" t="s">
        <v>0</v>
      </c>
      <c r="D27" s="5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85"/>
      <c r="B28" s="85"/>
      <c r="C28" s="2" t="s">
        <v>26</v>
      </c>
      <c r="D28" s="5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85"/>
      <c r="B29" s="85"/>
      <c r="C29" s="2" t="s">
        <v>36</v>
      </c>
      <c r="D29" s="5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85"/>
      <c r="B30" s="85"/>
      <c r="C30" s="2" t="s">
        <v>34</v>
      </c>
      <c r="D30" s="5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85"/>
      <c r="B31" s="85"/>
      <c r="C31" s="2" t="s">
        <v>49</v>
      </c>
      <c r="D31" s="5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85"/>
      <c r="B32" s="85"/>
      <c r="C32" s="2" t="s">
        <v>47</v>
      </c>
      <c r="D32" s="5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85"/>
      <c r="B33" s="85"/>
      <c r="C33" s="2" t="s">
        <v>44</v>
      </c>
      <c r="D33" s="5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85"/>
      <c r="B34" s="85"/>
      <c r="C34" s="2" t="s">
        <v>18</v>
      </c>
      <c r="D34" s="5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85"/>
      <c r="B35" s="85"/>
      <c r="C35" s="2" t="s">
        <v>42</v>
      </c>
      <c r="D35" s="5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 s="85"/>
      <c r="B36" s="85"/>
      <c r="C36" s="2" t="s">
        <v>6</v>
      </c>
      <c r="D36" s="5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85"/>
      <c r="B37" s="85" t="s">
        <v>16</v>
      </c>
      <c r="C37" s="2" t="s">
        <v>38</v>
      </c>
      <c r="D37" s="5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85"/>
      <c r="B38" s="85"/>
      <c r="C38" s="2" t="s">
        <v>28</v>
      </c>
      <c r="D38" s="5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 s="85"/>
      <c r="B39" s="85"/>
      <c r="C39" s="2" t="s">
        <v>19</v>
      </c>
      <c r="D39" s="5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 s="85"/>
      <c r="B40" s="85"/>
      <c r="C40" s="2" t="s">
        <v>33</v>
      </c>
      <c r="D40" s="5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 s="85"/>
      <c r="B41" s="85"/>
      <c r="C41" s="2" t="s">
        <v>8</v>
      </c>
      <c r="D41" s="5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3">
      <c r="A42" s="85"/>
      <c r="B42" s="85" t="s">
        <v>14</v>
      </c>
      <c r="C42" s="2" t="s">
        <v>46</v>
      </c>
      <c r="D42" s="5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 s="85"/>
      <c r="B43" s="85"/>
      <c r="C43" s="2" t="s">
        <v>51</v>
      </c>
      <c r="D43" s="5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3">
      <c r="A44" s="85"/>
      <c r="B44" s="85"/>
      <c r="C44" s="2" t="s">
        <v>30</v>
      </c>
      <c r="D44" s="5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3">
      <c r="A45" s="85"/>
      <c r="B45" s="85"/>
      <c r="C45" s="2" t="s">
        <v>41</v>
      </c>
      <c r="D45" s="5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3">
      <c r="A46" s="85"/>
      <c r="B46" s="85"/>
      <c r="C46" s="2" t="s">
        <v>39</v>
      </c>
      <c r="D46" s="5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3">
      <c r="A47" s="85"/>
      <c r="B47" s="85"/>
      <c r="C47" s="2" t="s">
        <v>52</v>
      </c>
      <c r="D47" s="5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3">
      <c r="A48" s="85"/>
      <c r="B48" s="85" t="s">
        <v>11</v>
      </c>
      <c r="C48" s="2" t="s">
        <v>31</v>
      </c>
      <c r="D48" s="5">
        <f t="shared" si="0"/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3">
      <c r="A49" s="85"/>
      <c r="B49" s="85"/>
      <c r="C49" s="2" t="s">
        <v>50</v>
      </c>
      <c r="D49" s="5">
        <f t="shared" si="0"/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6.5" customHeight="1" x14ac:dyDescent="0.3">
      <c r="A50" s="82" t="s">
        <v>21</v>
      </c>
      <c r="B50" s="82"/>
      <c r="C50" s="82"/>
      <c r="D50" s="5">
        <f t="shared" si="0"/>
        <v>0</v>
      </c>
      <c r="E50" s="5">
        <f t="shared" ref="E50:AI50" si="3">SUM(E33:E49)</f>
        <v>0</v>
      </c>
      <c r="F50" s="5">
        <f t="shared" si="3"/>
        <v>0</v>
      </c>
      <c r="G50" s="5">
        <f t="shared" si="3"/>
        <v>0</v>
      </c>
      <c r="H50" s="5">
        <f t="shared" si="3"/>
        <v>0</v>
      </c>
      <c r="I50" s="5">
        <f t="shared" si="3"/>
        <v>0</v>
      </c>
      <c r="J50" s="5">
        <f t="shared" si="3"/>
        <v>0</v>
      </c>
      <c r="K50" s="5">
        <f t="shared" si="3"/>
        <v>0</v>
      </c>
      <c r="L50" s="5">
        <f t="shared" si="3"/>
        <v>0</v>
      </c>
      <c r="M50" s="5">
        <f t="shared" si="3"/>
        <v>0</v>
      </c>
      <c r="N50" s="5">
        <f t="shared" si="3"/>
        <v>0</v>
      </c>
      <c r="O50" s="5">
        <f t="shared" si="3"/>
        <v>0</v>
      </c>
      <c r="P50" s="5">
        <f t="shared" si="3"/>
        <v>0</v>
      </c>
      <c r="Q50" s="5">
        <f t="shared" si="3"/>
        <v>0</v>
      </c>
      <c r="R50" s="5">
        <f t="shared" si="3"/>
        <v>0</v>
      </c>
      <c r="S50" s="5">
        <f t="shared" si="3"/>
        <v>0</v>
      </c>
      <c r="T50" s="5">
        <f t="shared" si="3"/>
        <v>0</v>
      </c>
      <c r="U50" s="5">
        <f t="shared" si="3"/>
        <v>0</v>
      </c>
      <c r="V50" s="5">
        <f t="shared" si="3"/>
        <v>0</v>
      </c>
      <c r="W50" s="5">
        <f t="shared" si="3"/>
        <v>0</v>
      </c>
      <c r="X50" s="5">
        <f t="shared" si="3"/>
        <v>0</v>
      </c>
      <c r="Y50" s="5">
        <f t="shared" si="3"/>
        <v>0</v>
      </c>
      <c r="Z50" s="5">
        <f t="shared" si="3"/>
        <v>0</v>
      </c>
      <c r="AA50" s="5">
        <f t="shared" si="3"/>
        <v>0</v>
      </c>
      <c r="AB50" s="5">
        <f t="shared" si="3"/>
        <v>0</v>
      </c>
      <c r="AC50" s="5">
        <f t="shared" si="3"/>
        <v>0</v>
      </c>
      <c r="AD50" s="5">
        <f t="shared" si="3"/>
        <v>0</v>
      </c>
      <c r="AE50" s="5">
        <f t="shared" si="3"/>
        <v>0</v>
      </c>
      <c r="AF50" s="5">
        <f t="shared" si="3"/>
        <v>0</v>
      </c>
      <c r="AG50" s="5">
        <f t="shared" si="3"/>
        <v>0</v>
      </c>
      <c r="AH50" s="5">
        <f t="shared" si="3"/>
        <v>0</v>
      </c>
      <c r="AI50" s="5">
        <f t="shared" si="3"/>
        <v>0</v>
      </c>
    </row>
    <row r="51" spans="1:35" ht="16.5" customHeight="1" x14ac:dyDescent="0.3">
      <c r="A51" s="83" t="s">
        <v>9</v>
      </c>
      <c r="B51" s="83"/>
      <c r="C51" s="83"/>
      <c r="D51" s="6">
        <f t="shared" si="0"/>
        <v>84557</v>
      </c>
      <c r="E51" s="6">
        <f t="shared" ref="E51:AI51" si="4">SUM(E25,E50)</f>
        <v>5655</v>
      </c>
      <c r="F51" s="6">
        <f t="shared" si="4"/>
        <v>3598</v>
      </c>
      <c r="G51" s="6">
        <f t="shared" si="4"/>
        <v>2966</v>
      </c>
      <c r="H51" s="6">
        <f t="shared" si="4"/>
        <v>408</v>
      </c>
      <c r="I51" s="6">
        <f t="shared" si="4"/>
        <v>5975</v>
      </c>
      <c r="J51" s="6">
        <f t="shared" si="4"/>
        <v>6072</v>
      </c>
      <c r="K51" s="6">
        <f t="shared" si="4"/>
        <v>2966</v>
      </c>
      <c r="L51" s="6">
        <f t="shared" si="4"/>
        <v>416</v>
      </c>
      <c r="M51" s="6">
        <f t="shared" si="4"/>
        <v>5525</v>
      </c>
      <c r="N51" s="6">
        <f t="shared" si="4"/>
        <v>5281</v>
      </c>
      <c r="O51" s="6">
        <f t="shared" si="4"/>
        <v>2966</v>
      </c>
      <c r="P51" s="6">
        <f t="shared" si="4"/>
        <v>416</v>
      </c>
      <c r="Q51" s="6">
        <f t="shared" si="4"/>
        <v>1803</v>
      </c>
      <c r="R51" s="6">
        <f t="shared" si="4"/>
        <v>4468</v>
      </c>
      <c r="S51" s="6">
        <f t="shared" si="4"/>
        <v>2966</v>
      </c>
      <c r="T51" s="6">
        <f t="shared" si="4"/>
        <v>408</v>
      </c>
      <c r="U51" s="6">
        <f t="shared" si="4"/>
        <v>1215</v>
      </c>
      <c r="V51" s="6">
        <f t="shared" si="4"/>
        <v>2366</v>
      </c>
      <c r="W51" s="6">
        <f t="shared" si="4"/>
        <v>2366</v>
      </c>
      <c r="X51" s="6">
        <f t="shared" si="4"/>
        <v>2366</v>
      </c>
      <c r="Y51" s="6">
        <f t="shared" si="4"/>
        <v>1225</v>
      </c>
      <c r="Z51" s="6">
        <f t="shared" si="4"/>
        <v>2366</v>
      </c>
      <c r="AA51" s="6">
        <f t="shared" si="4"/>
        <v>2366</v>
      </c>
      <c r="AB51" s="6">
        <f t="shared" si="4"/>
        <v>408</v>
      </c>
      <c r="AC51" s="6">
        <f t="shared" si="4"/>
        <v>863</v>
      </c>
      <c r="AD51" s="6">
        <f t="shared" si="4"/>
        <v>4903</v>
      </c>
      <c r="AE51" s="6">
        <f t="shared" si="4"/>
        <v>4095</v>
      </c>
      <c r="AF51" s="6">
        <f t="shared" si="4"/>
        <v>416</v>
      </c>
      <c r="AG51" s="6">
        <f t="shared" si="4"/>
        <v>1261</v>
      </c>
      <c r="AH51" s="6">
        <f t="shared" si="4"/>
        <v>4086</v>
      </c>
      <c r="AI51" s="6">
        <f t="shared" si="4"/>
        <v>2366</v>
      </c>
    </row>
  </sheetData>
  <mergeCells count="32">
    <mergeCell ref="A4:C4"/>
    <mergeCell ref="D3:D4"/>
    <mergeCell ref="B24:C24"/>
    <mergeCell ref="A25:C25"/>
    <mergeCell ref="A26:A49"/>
    <mergeCell ref="B26:B36"/>
    <mergeCell ref="B37:B41"/>
    <mergeCell ref="B42:B47"/>
    <mergeCell ref="B13:C13"/>
    <mergeCell ref="B14:C14"/>
    <mergeCell ref="B9:C9"/>
    <mergeCell ref="B10:C10"/>
    <mergeCell ref="B11:C11"/>
    <mergeCell ref="B12:C12"/>
    <mergeCell ref="A3:C3"/>
    <mergeCell ref="B16:C16"/>
    <mergeCell ref="A50:C50"/>
    <mergeCell ref="A51:C51"/>
    <mergeCell ref="B15:C15"/>
    <mergeCell ref="B48:B49"/>
    <mergeCell ref="B17:C17"/>
    <mergeCell ref="B18:C18"/>
    <mergeCell ref="B19:C19"/>
    <mergeCell ref="B20:C20"/>
    <mergeCell ref="B22:C22"/>
    <mergeCell ref="B23:C23"/>
    <mergeCell ref="A5:A24"/>
    <mergeCell ref="B5:C5"/>
    <mergeCell ref="B6:C6"/>
    <mergeCell ref="B7:C7"/>
    <mergeCell ref="B8:C8"/>
    <mergeCell ref="B21:C21"/>
  </mergeCells>
  <phoneticPr fontId="20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G29" sqref="AG29"/>
    </sheetView>
  </sheetViews>
  <sheetFormatPr defaultRowHeight="16.5" x14ac:dyDescent="0.3"/>
  <cols>
    <col min="1" max="1" width="20.25" customWidth="1"/>
    <col min="2" max="2" width="7.375" customWidth="1"/>
    <col min="3" max="3" width="20.25" customWidth="1"/>
    <col min="4" max="4" width="10.375" customWidth="1"/>
    <col min="5" max="35" width="9.125" customWidth="1"/>
  </cols>
  <sheetData>
    <row r="1" spans="1:37" ht="34.5" customHeight="1" x14ac:dyDescent="0.3">
      <c r="B1" s="8"/>
      <c r="C1" s="8"/>
      <c r="F1" s="8" t="s">
        <v>22</v>
      </c>
    </row>
    <row r="2" spans="1:37" ht="14.2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37" ht="16.5" customHeight="1" x14ac:dyDescent="0.3">
      <c r="A3" s="82" t="s">
        <v>1</v>
      </c>
      <c r="B3" s="82"/>
      <c r="C3" s="82"/>
      <c r="D3" s="82" t="s">
        <v>56</v>
      </c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  <c r="K3" s="23">
        <v>7</v>
      </c>
      <c r="L3" s="23">
        <v>8</v>
      </c>
      <c r="M3" s="23">
        <v>9</v>
      </c>
      <c r="N3" s="23">
        <v>10</v>
      </c>
      <c r="O3" s="23">
        <v>11</v>
      </c>
      <c r="P3" s="23">
        <v>12</v>
      </c>
      <c r="Q3" s="23">
        <v>13</v>
      </c>
      <c r="R3" s="23">
        <v>14</v>
      </c>
      <c r="S3" s="23">
        <v>15</v>
      </c>
      <c r="T3" s="23">
        <v>16</v>
      </c>
      <c r="U3" s="23">
        <v>17</v>
      </c>
      <c r="V3" s="23">
        <v>18</v>
      </c>
      <c r="W3" s="23">
        <v>19</v>
      </c>
      <c r="X3" s="23">
        <v>20</v>
      </c>
      <c r="Y3" s="23">
        <v>21</v>
      </c>
      <c r="Z3" s="23">
        <v>22</v>
      </c>
      <c r="AA3" s="23">
        <v>23</v>
      </c>
      <c r="AB3" s="23">
        <v>24</v>
      </c>
      <c r="AC3" s="23">
        <v>25</v>
      </c>
      <c r="AD3" s="23">
        <v>26</v>
      </c>
      <c r="AE3" s="23">
        <v>27</v>
      </c>
      <c r="AF3" s="23">
        <v>28</v>
      </c>
      <c r="AG3" s="23">
        <v>29</v>
      </c>
      <c r="AH3" s="23">
        <v>30</v>
      </c>
      <c r="AI3" s="23"/>
    </row>
    <row r="4" spans="1:37" ht="16.5" customHeight="1" x14ac:dyDescent="0.3">
      <c r="A4" s="82" t="s">
        <v>2</v>
      </c>
      <c r="B4" s="82"/>
      <c r="C4" s="82"/>
      <c r="D4" s="82"/>
      <c r="E4" s="23" t="s">
        <v>128</v>
      </c>
      <c r="F4" s="23" t="s">
        <v>129</v>
      </c>
      <c r="G4" s="23" t="s">
        <v>57</v>
      </c>
      <c r="H4" s="23" t="s">
        <v>58</v>
      </c>
      <c r="I4" s="23" t="s">
        <v>59</v>
      </c>
      <c r="J4" s="23" t="s">
        <v>60</v>
      </c>
      <c r="K4" s="23" t="s">
        <v>61</v>
      </c>
      <c r="L4" s="23" t="s">
        <v>62</v>
      </c>
      <c r="M4" s="23" t="s">
        <v>63</v>
      </c>
      <c r="N4" s="23" t="s">
        <v>57</v>
      </c>
      <c r="O4" s="23" t="s">
        <v>58</v>
      </c>
      <c r="P4" s="23" t="s">
        <v>59</v>
      </c>
      <c r="Q4" s="23" t="s">
        <v>60</v>
      </c>
      <c r="R4" s="23" t="s">
        <v>61</v>
      </c>
      <c r="S4" s="23" t="s">
        <v>62</v>
      </c>
      <c r="T4" s="23" t="s">
        <v>63</v>
      </c>
      <c r="U4" s="23" t="s">
        <v>57</v>
      </c>
      <c r="V4" s="23" t="s">
        <v>58</v>
      </c>
      <c r="W4" s="23" t="s">
        <v>59</v>
      </c>
      <c r="X4" s="23" t="s">
        <v>60</v>
      </c>
      <c r="Y4" s="23" t="s">
        <v>61</v>
      </c>
      <c r="Z4" s="23" t="s">
        <v>62</v>
      </c>
      <c r="AA4" s="23" t="s">
        <v>63</v>
      </c>
      <c r="AB4" s="23" t="s">
        <v>57</v>
      </c>
      <c r="AC4" s="23" t="s">
        <v>58</v>
      </c>
      <c r="AD4" s="23" t="s">
        <v>59</v>
      </c>
      <c r="AE4" s="23" t="s">
        <v>60</v>
      </c>
      <c r="AF4" s="23" t="s">
        <v>61</v>
      </c>
      <c r="AG4" s="23" t="s">
        <v>62</v>
      </c>
      <c r="AH4" s="23" t="s">
        <v>63</v>
      </c>
      <c r="AI4" s="23"/>
    </row>
    <row r="5" spans="1:37" ht="16.5" customHeight="1" x14ac:dyDescent="0.3">
      <c r="A5" s="75" t="s">
        <v>48</v>
      </c>
      <c r="B5" s="85" t="s">
        <v>29</v>
      </c>
      <c r="C5" s="85"/>
      <c r="D5" s="7"/>
      <c r="E5" s="28" t="s">
        <v>118</v>
      </c>
      <c r="F5" s="28" t="s">
        <v>118</v>
      </c>
      <c r="G5" s="28" t="s">
        <v>118</v>
      </c>
      <c r="H5" s="28" t="s">
        <v>118</v>
      </c>
      <c r="I5" s="28" t="s">
        <v>118</v>
      </c>
      <c r="J5" s="28" t="s">
        <v>118</v>
      </c>
      <c r="K5" s="28" t="s">
        <v>118</v>
      </c>
      <c r="L5" s="28" t="s">
        <v>118</v>
      </c>
      <c r="M5" s="28" t="s">
        <v>118</v>
      </c>
      <c r="N5" s="28" t="s">
        <v>118</v>
      </c>
      <c r="O5" s="28" t="s">
        <v>118</v>
      </c>
      <c r="P5" s="28" t="s">
        <v>118</v>
      </c>
      <c r="Q5" s="28" t="s">
        <v>118</v>
      </c>
      <c r="R5" s="28" t="s">
        <v>118</v>
      </c>
      <c r="S5" s="28" t="s">
        <v>118</v>
      </c>
      <c r="T5" s="28" t="s">
        <v>118</v>
      </c>
      <c r="U5" s="28" t="s">
        <v>118</v>
      </c>
      <c r="V5" s="28" t="s">
        <v>118</v>
      </c>
      <c r="W5" s="28" t="s">
        <v>118</v>
      </c>
      <c r="X5" s="28" t="s">
        <v>118</v>
      </c>
      <c r="Y5" s="28" t="s">
        <v>118</v>
      </c>
      <c r="Z5" s="28" t="s">
        <v>118</v>
      </c>
      <c r="AA5" s="28" t="s">
        <v>118</v>
      </c>
      <c r="AB5" s="28" t="s">
        <v>118</v>
      </c>
      <c r="AC5" s="28" t="s">
        <v>118</v>
      </c>
      <c r="AD5" s="28" t="s">
        <v>118</v>
      </c>
      <c r="AE5" s="28" t="s">
        <v>118</v>
      </c>
      <c r="AF5" s="28" t="s">
        <v>118</v>
      </c>
      <c r="AG5" s="28" t="s">
        <v>118</v>
      </c>
      <c r="AH5" s="28" t="s">
        <v>118</v>
      </c>
      <c r="AI5" s="3"/>
    </row>
    <row r="6" spans="1:37" ht="16.5" customHeight="1" x14ac:dyDescent="0.3">
      <c r="A6" s="77"/>
      <c r="B6" s="85" t="s">
        <v>5</v>
      </c>
      <c r="C6" s="85"/>
      <c r="D6" s="5">
        <f t="shared" ref="D6:D51" si="0">SUM(E6:AI6)</f>
        <v>3235</v>
      </c>
      <c r="E6" s="28"/>
      <c r="F6" s="28">
        <v>500</v>
      </c>
      <c r="G6" s="28">
        <v>250</v>
      </c>
      <c r="H6" s="18">
        <v>50</v>
      </c>
      <c r="I6" s="18"/>
      <c r="J6" s="18"/>
      <c r="K6" s="18">
        <v>50</v>
      </c>
      <c r="L6" s="18">
        <v>50</v>
      </c>
      <c r="M6" s="18"/>
      <c r="N6" s="18">
        <v>1685</v>
      </c>
      <c r="O6" s="18"/>
      <c r="P6" s="18">
        <v>50</v>
      </c>
      <c r="Q6" s="18"/>
      <c r="R6" s="18"/>
      <c r="S6" s="18">
        <v>250</v>
      </c>
      <c r="T6" s="18">
        <v>50</v>
      </c>
      <c r="U6" s="18"/>
      <c r="V6" s="18"/>
      <c r="W6" s="18"/>
      <c r="X6" s="18">
        <v>50</v>
      </c>
      <c r="Y6" s="18"/>
      <c r="Z6" s="18"/>
      <c r="AA6" s="18">
        <v>50</v>
      </c>
      <c r="AB6" s="18">
        <v>50</v>
      </c>
      <c r="AC6" s="18"/>
      <c r="AD6" s="18"/>
      <c r="AE6" s="18">
        <v>50</v>
      </c>
      <c r="AF6" s="18">
        <v>50</v>
      </c>
      <c r="AG6" s="18">
        <v>50</v>
      </c>
      <c r="AH6" s="18"/>
      <c r="AI6" s="3"/>
    </row>
    <row r="7" spans="1:37" ht="16.5" customHeight="1" x14ac:dyDescent="0.3">
      <c r="A7" s="77"/>
      <c r="B7" s="84" t="s">
        <v>3</v>
      </c>
      <c r="C7" s="84"/>
      <c r="D7" s="5">
        <f t="shared" si="0"/>
        <v>15420</v>
      </c>
      <c r="E7" s="28"/>
      <c r="F7" s="28">
        <v>3350</v>
      </c>
      <c r="G7" s="28">
        <v>780</v>
      </c>
      <c r="H7" s="33">
        <v>380</v>
      </c>
      <c r="I7" s="18"/>
      <c r="J7" s="18">
        <v>480</v>
      </c>
      <c r="K7" s="18">
        <v>662</v>
      </c>
      <c r="L7" s="18">
        <v>380</v>
      </c>
      <c r="M7" s="18"/>
      <c r="N7" s="18">
        <v>860</v>
      </c>
      <c r="O7" s="18">
        <v>780</v>
      </c>
      <c r="P7" s="33">
        <v>380</v>
      </c>
      <c r="Q7" s="33"/>
      <c r="R7" s="33"/>
      <c r="S7" s="33">
        <v>662</v>
      </c>
      <c r="T7" s="33">
        <v>380</v>
      </c>
      <c r="U7" s="33"/>
      <c r="V7" s="33"/>
      <c r="W7" s="18"/>
      <c r="X7" s="18">
        <v>380</v>
      </c>
      <c r="Y7" s="18"/>
      <c r="Z7" s="18"/>
      <c r="AA7" s="18">
        <v>1562</v>
      </c>
      <c r="AB7" s="18">
        <v>380</v>
      </c>
      <c r="AC7" s="18">
        <v>1400</v>
      </c>
      <c r="AD7" s="18"/>
      <c r="AE7" s="18">
        <v>662</v>
      </c>
      <c r="AF7" s="18">
        <v>380</v>
      </c>
      <c r="AG7" s="18">
        <v>1562</v>
      </c>
      <c r="AH7" s="18"/>
      <c r="AI7" s="3"/>
    </row>
    <row r="8" spans="1:37" ht="16.5" customHeight="1" x14ac:dyDescent="0.3">
      <c r="A8" s="77"/>
      <c r="B8" s="84" t="s">
        <v>4</v>
      </c>
      <c r="C8" s="84"/>
      <c r="D8" s="5">
        <f t="shared" si="0"/>
        <v>14720</v>
      </c>
      <c r="E8" s="33">
        <v>155</v>
      </c>
      <c r="F8" s="28"/>
      <c r="G8" s="28">
        <v>1990</v>
      </c>
      <c r="H8" s="33">
        <v>750</v>
      </c>
      <c r="I8" s="33">
        <v>155</v>
      </c>
      <c r="J8" s="33"/>
      <c r="K8" s="33">
        <v>750</v>
      </c>
      <c r="L8" s="33">
        <v>750</v>
      </c>
      <c r="M8" s="33">
        <v>155</v>
      </c>
      <c r="N8" s="33">
        <v>430</v>
      </c>
      <c r="O8" s="33"/>
      <c r="P8" s="33">
        <v>750</v>
      </c>
      <c r="Q8" s="33">
        <v>155</v>
      </c>
      <c r="R8" s="33">
        <v>390</v>
      </c>
      <c r="S8" s="33">
        <v>1990</v>
      </c>
      <c r="T8" s="33">
        <v>750</v>
      </c>
      <c r="U8" s="33">
        <v>155</v>
      </c>
      <c r="V8" s="33">
        <v>390</v>
      </c>
      <c r="W8" s="33">
        <v>390</v>
      </c>
      <c r="X8" s="33">
        <v>750</v>
      </c>
      <c r="Y8" s="33">
        <v>155</v>
      </c>
      <c r="Z8" s="33">
        <v>420</v>
      </c>
      <c r="AA8" s="33">
        <v>100</v>
      </c>
      <c r="AB8" s="33">
        <v>750</v>
      </c>
      <c r="AC8" s="33"/>
      <c r="AD8" s="33">
        <v>420</v>
      </c>
      <c r="AE8" s="33">
        <v>750</v>
      </c>
      <c r="AF8" s="33">
        <v>750</v>
      </c>
      <c r="AG8" s="33">
        <v>100</v>
      </c>
      <c r="AH8" s="33">
        <v>420</v>
      </c>
      <c r="AI8" s="3"/>
    </row>
    <row r="9" spans="1:37" ht="16.5" customHeight="1" x14ac:dyDescent="0.3">
      <c r="A9" s="77"/>
      <c r="B9" s="84" t="s">
        <v>37</v>
      </c>
      <c r="C9" s="84"/>
      <c r="D9" s="5">
        <f t="shared" si="0"/>
        <v>4971</v>
      </c>
      <c r="E9" s="33">
        <v>65</v>
      </c>
      <c r="F9" s="28">
        <v>215</v>
      </c>
      <c r="G9" s="28">
        <v>398</v>
      </c>
      <c r="H9" s="33">
        <v>158</v>
      </c>
      <c r="I9" s="33">
        <v>65</v>
      </c>
      <c r="J9" s="33">
        <v>75</v>
      </c>
      <c r="K9" s="33">
        <v>308</v>
      </c>
      <c r="L9" s="33">
        <v>158</v>
      </c>
      <c r="M9" s="33">
        <v>65</v>
      </c>
      <c r="N9" s="33"/>
      <c r="O9" s="33">
        <v>150</v>
      </c>
      <c r="P9" s="33">
        <v>158</v>
      </c>
      <c r="Q9" s="33">
        <v>65</v>
      </c>
      <c r="R9" s="33">
        <v>58</v>
      </c>
      <c r="S9" s="33">
        <v>423</v>
      </c>
      <c r="T9" s="33">
        <v>158</v>
      </c>
      <c r="U9" s="33">
        <v>65</v>
      </c>
      <c r="V9" s="33">
        <v>58</v>
      </c>
      <c r="W9" s="33">
        <v>58</v>
      </c>
      <c r="X9" s="33">
        <v>158</v>
      </c>
      <c r="Y9" s="33">
        <v>65</v>
      </c>
      <c r="Z9" s="33">
        <v>50</v>
      </c>
      <c r="AA9" s="33">
        <v>512</v>
      </c>
      <c r="AB9" s="33">
        <v>158</v>
      </c>
      <c r="AC9" s="33">
        <v>250</v>
      </c>
      <c r="AD9" s="33">
        <v>50</v>
      </c>
      <c r="AE9" s="33">
        <v>308</v>
      </c>
      <c r="AF9" s="33">
        <v>158</v>
      </c>
      <c r="AG9" s="33">
        <v>512</v>
      </c>
      <c r="AH9" s="33">
        <v>50</v>
      </c>
      <c r="AI9" s="3"/>
    </row>
    <row r="10" spans="1:37" ht="16.5" customHeight="1" x14ac:dyDescent="0.3">
      <c r="A10" s="77"/>
      <c r="B10" s="84" t="s">
        <v>54</v>
      </c>
      <c r="C10" s="84"/>
      <c r="D10" s="5">
        <f t="shared" si="0"/>
        <v>0</v>
      </c>
      <c r="E10" s="33"/>
      <c r="F10" s="28"/>
      <c r="G10" s="28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"/>
    </row>
    <row r="11" spans="1:37" ht="16.5" customHeight="1" x14ac:dyDescent="0.3">
      <c r="A11" s="77"/>
      <c r="B11" s="84" t="s">
        <v>35</v>
      </c>
      <c r="C11" s="84"/>
      <c r="D11" s="5">
        <f t="shared" si="0"/>
        <v>0</v>
      </c>
      <c r="E11" s="33"/>
      <c r="F11" s="28"/>
      <c r="G11" s="28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"/>
    </row>
    <row r="12" spans="1:37" ht="16.5" customHeight="1" x14ac:dyDescent="0.3">
      <c r="A12" s="77"/>
      <c r="B12" s="86" t="s">
        <v>79</v>
      </c>
      <c r="C12" s="84"/>
      <c r="D12" s="5">
        <f t="shared" si="0"/>
        <v>3275</v>
      </c>
      <c r="E12" s="33">
        <v>50</v>
      </c>
      <c r="F12" s="28">
        <v>170</v>
      </c>
      <c r="G12" s="28">
        <v>321</v>
      </c>
      <c r="H12" s="33">
        <v>75</v>
      </c>
      <c r="I12" s="33">
        <v>50</v>
      </c>
      <c r="J12" s="33">
        <v>81</v>
      </c>
      <c r="K12" s="33">
        <v>230</v>
      </c>
      <c r="L12" s="33">
        <v>75</v>
      </c>
      <c r="M12" s="33">
        <v>50</v>
      </c>
      <c r="N12" s="33">
        <v>250</v>
      </c>
      <c r="O12" s="33">
        <v>135</v>
      </c>
      <c r="P12" s="33">
        <v>75</v>
      </c>
      <c r="Q12" s="33">
        <v>50</v>
      </c>
      <c r="R12" s="33">
        <v>35</v>
      </c>
      <c r="S12" s="33">
        <v>309</v>
      </c>
      <c r="T12" s="33">
        <v>75</v>
      </c>
      <c r="U12" s="33">
        <v>50</v>
      </c>
      <c r="V12" s="33">
        <v>35</v>
      </c>
      <c r="W12" s="33">
        <v>35</v>
      </c>
      <c r="X12" s="33">
        <v>75</v>
      </c>
      <c r="Y12" s="33">
        <v>50</v>
      </c>
      <c r="Z12" s="33">
        <v>33</v>
      </c>
      <c r="AA12" s="33">
        <v>165</v>
      </c>
      <c r="AB12" s="33">
        <v>75</v>
      </c>
      <c r="AC12" s="33">
        <v>190</v>
      </c>
      <c r="AD12" s="33">
        <v>33</v>
      </c>
      <c r="AE12" s="33">
        <v>230</v>
      </c>
      <c r="AF12" s="33">
        <v>75</v>
      </c>
      <c r="AG12" s="33">
        <v>165</v>
      </c>
      <c r="AH12" s="33">
        <v>33</v>
      </c>
      <c r="AI12" s="3"/>
    </row>
    <row r="13" spans="1:37" ht="16.5" customHeight="1" x14ac:dyDescent="0.3">
      <c r="A13" s="77"/>
      <c r="B13" s="84" t="s">
        <v>45</v>
      </c>
      <c r="C13" s="84"/>
      <c r="D13" s="5">
        <f t="shared" si="0"/>
        <v>0</v>
      </c>
      <c r="E13" s="33"/>
      <c r="F13" s="28"/>
      <c r="G13" s="28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"/>
    </row>
    <row r="14" spans="1:37" ht="16.5" customHeight="1" x14ac:dyDescent="0.3">
      <c r="A14" s="77"/>
      <c r="B14" s="84" t="s">
        <v>13</v>
      </c>
      <c r="C14" s="84"/>
      <c r="D14" s="5">
        <f t="shared" si="0"/>
        <v>0</v>
      </c>
      <c r="E14" s="33"/>
      <c r="F14" s="28"/>
      <c r="G14" s="28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"/>
    </row>
    <row r="15" spans="1:37" ht="16.5" customHeight="1" x14ac:dyDescent="0.3">
      <c r="A15" s="77"/>
      <c r="B15" s="84" t="s">
        <v>80</v>
      </c>
      <c r="C15" s="84"/>
      <c r="D15" s="5">
        <f t="shared" si="0"/>
        <v>0</v>
      </c>
      <c r="E15" s="33"/>
      <c r="F15" s="28"/>
      <c r="G15" s="28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"/>
      <c r="AK15" s="1"/>
    </row>
    <row r="16" spans="1:37" ht="16.5" customHeight="1" x14ac:dyDescent="0.3">
      <c r="A16" s="77"/>
      <c r="B16" s="84" t="s">
        <v>76</v>
      </c>
      <c r="C16" s="84"/>
      <c r="D16" s="5"/>
      <c r="E16" s="33"/>
      <c r="F16" s="28"/>
      <c r="G16" s="28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1"/>
      <c r="AK16" s="1"/>
    </row>
    <row r="17" spans="1:37" s="1" customFormat="1" ht="16.5" customHeight="1" x14ac:dyDescent="0.3">
      <c r="A17" s="77"/>
      <c r="B17" s="84" t="s">
        <v>55</v>
      </c>
      <c r="C17" s="84"/>
      <c r="D17" s="34"/>
      <c r="E17" s="33"/>
      <c r="F17" s="28"/>
      <c r="G17" s="28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</row>
    <row r="18" spans="1:37" ht="16.5" customHeight="1" x14ac:dyDescent="0.3">
      <c r="A18" s="77"/>
      <c r="B18" s="84" t="s">
        <v>43</v>
      </c>
      <c r="C18" s="84"/>
      <c r="D18" s="5">
        <f t="shared" si="0"/>
        <v>0</v>
      </c>
      <c r="E18" s="33"/>
      <c r="F18" s="28"/>
      <c r="G18" s="28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"/>
      <c r="AK18" s="1"/>
    </row>
    <row r="19" spans="1:37" ht="16.5" customHeight="1" x14ac:dyDescent="0.3">
      <c r="A19" s="77"/>
      <c r="B19" s="84" t="s">
        <v>20</v>
      </c>
      <c r="C19" s="84"/>
      <c r="D19" s="5">
        <f t="shared" si="0"/>
        <v>41879</v>
      </c>
      <c r="E19" s="33">
        <v>110</v>
      </c>
      <c r="F19" s="28">
        <v>5150</v>
      </c>
      <c r="G19" s="28">
        <v>4910</v>
      </c>
      <c r="H19" s="33">
        <v>885</v>
      </c>
      <c r="I19" s="33">
        <v>110</v>
      </c>
      <c r="J19" s="33">
        <v>370</v>
      </c>
      <c r="K19" s="33">
        <v>2501</v>
      </c>
      <c r="L19" s="33">
        <v>885</v>
      </c>
      <c r="M19" s="33">
        <v>110</v>
      </c>
      <c r="N19" s="33">
        <v>2097</v>
      </c>
      <c r="O19" s="33">
        <v>800</v>
      </c>
      <c r="P19" s="33">
        <v>885</v>
      </c>
      <c r="Q19" s="33">
        <v>110</v>
      </c>
      <c r="R19" s="33">
        <v>442</v>
      </c>
      <c r="S19" s="33">
        <v>5978</v>
      </c>
      <c r="T19" s="33">
        <v>885</v>
      </c>
      <c r="U19" s="33">
        <v>110</v>
      </c>
      <c r="V19" s="33">
        <v>442</v>
      </c>
      <c r="W19" s="33">
        <v>442</v>
      </c>
      <c r="X19" s="33">
        <v>885</v>
      </c>
      <c r="Y19" s="33">
        <v>110</v>
      </c>
      <c r="Z19" s="33">
        <v>535</v>
      </c>
      <c r="AA19" s="33">
        <v>3518</v>
      </c>
      <c r="AB19" s="33">
        <v>885</v>
      </c>
      <c r="AC19" s="33">
        <v>750</v>
      </c>
      <c r="AD19" s="33">
        <v>535</v>
      </c>
      <c r="AE19" s="33">
        <v>2501</v>
      </c>
      <c r="AF19" s="33">
        <v>885</v>
      </c>
      <c r="AG19" s="33">
        <v>3518</v>
      </c>
      <c r="AH19" s="33">
        <v>535</v>
      </c>
      <c r="AI19" s="3"/>
    </row>
    <row r="20" spans="1:37" ht="16.5" customHeight="1" x14ac:dyDescent="0.3">
      <c r="A20" s="77"/>
      <c r="B20" s="84" t="s">
        <v>77</v>
      </c>
      <c r="C20" s="84"/>
      <c r="D20" s="5">
        <f t="shared" si="0"/>
        <v>71</v>
      </c>
      <c r="E20" s="33"/>
      <c r="F20" s="28">
        <v>65</v>
      </c>
      <c r="G20" s="28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>
        <v>6</v>
      </c>
      <c r="AD20" s="33"/>
      <c r="AE20" s="33"/>
      <c r="AF20" s="33"/>
      <c r="AG20" s="33"/>
      <c r="AH20" s="33"/>
      <c r="AI20" s="3"/>
    </row>
    <row r="21" spans="1:37" s="1" customFormat="1" ht="16.5" customHeight="1" x14ac:dyDescent="0.3">
      <c r="A21" s="77"/>
      <c r="B21" s="78" t="s">
        <v>73</v>
      </c>
      <c r="C21" s="79"/>
      <c r="D21" s="34">
        <f t="shared" ref="D21" si="1">SUM(E21:AI21)</f>
        <v>468</v>
      </c>
      <c r="E21" s="33">
        <v>8</v>
      </c>
      <c r="F21" s="28">
        <v>46</v>
      </c>
      <c r="G21" s="28">
        <v>112</v>
      </c>
      <c r="H21" s="33">
        <v>7</v>
      </c>
      <c r="I21" s="33">
        <v>8</v>
      </c>
      <c r="J21" s="33"/>
      <c r="K21" s="33">
        <v>7</v>
      </c>
      <c r="L21" s="33">
        <v>7</v>
      </c>
      <c r="M21" s="33">
        <v>8</v>
      </c>
      <c r="N21" s="33">
        <v>30</v>
      </c>
      <c r="O21" s="33"/>
      <c r="P21" s="33">
        <v>7</v>
      </c>
      <c r="Q21" s="33">
        <v>8</v>
      </c>
      <c r="R21" s="33">
        <v>15</v>
      </c>
      <c r="S21" s="33">
        <v>33</v>
      </c>
      <c r="T21" s="33">
        <v>7</v>
      </c>
      <c r="U21" s="33">
        <v>8</v>
      </c>
      <c r="V21" s="33">
        <v>15</v>
      </c>
      <c r="W21" s="33">
        <v>15</v>
      </c>
      <c r="X21" s="33">
        <v>7</v>
      </c>
      <c r="Y21" s="33">
        <v>8</v>
      </c>
      <c r="Z21" s="33">
        <v>17</v>
      </c>
      <c r="AA21" s="33">
        <v>16</v>
      </c>
      <c r="AB21" s="33">
        <v>7</v>
      </c>
      <c r="AC21" s="33">
        <v>8</v>
      </c>
      <c r="AD21" s="33">
        <v>17</v>
      </c>
      <c r="AE21" s="33">
        <v>7</v>
      </c>
      <c r="AF21" s="33">
        <v>7</v>
      </c>
      <c r="AG21" s="33">
        <v>16</v>
      </c>
      <c r="AH21" s="33">
        <v>17</v>
      </c>
      <c r="AI21" s="3"/>
    </row>
    <row r="22" spans="1:37" ht="16.5" customHeight="1" x14ac:dyDescent="0.3">
      <c r="A22" s="77"/>
      <c r="B22" s="85" t="s">
        <v>12</v>
      </c>
      <c r="C22" s="85"/>
      <c r="D22" s="5">
        <f t="shared" si="0"/>
        <v>2901</v>
      </c>
      <c r="E22" s="33">
        <v>20</v>
      </c>
      <c r="F22" s="28">
        <v>85</v>
      </c>
      <c r="G22" s="28">
        <v>162</v>
      </c>
      <c r="H22" s="33">
        <v>61</v>
      </c>
      <c r="I22" s="33">
        <v>20</v>
      </c>
      <c r="J22" s="33">
        <v>65</v>
      </c>
      <c r="K22" s="33">
        <v>250</v>
      </c>
      <c r="L22" s="33">
        <v>61</v>
      </c>
      <c r="M22" s="33">
        <v>20</v>
      </c>
      <c r="N22" s="33">
        <v>352</v>
      </c>
      <c r="O22" s="33">
        <v>100</v>
      </c>
      <c r="P22" s="33">
        <v>61</v>
      </c>
      <c r="Q22" s="33">
        <v>20</v>
      </c>
      <c r="R22" s="33">
        <v>31</v>
      </c>
      <c r="S22" s="33">
        <v>277</v>
      </c>
      <c r="T22" s="33">
        <v>61</v>
      </c>
      <c r="U22" s="33">
        <v>20</v>
      </c>
      <c r="V22" s="33">
        <v>31</v>
      </c>
      <c r="W22" s="33">
        <v>31</v>
      </c>
      <c r="X22" s="33">
        <v>61</v>
      </c>
      <c r="Y22" s="33">
        <v>20</v>
      </c>
      <c r="Z22" s="18">
        <v>30</v>
      </c>
      <c r="AA22" s="33">
        <v>240</v>
      </c>
      <c r="AB22" s="33">
        <v>61</v>
      </c>
      <c r="AC22" s="33">
        <v>150</v>
      </c>
      <c r="AD22" s="18">
        <v>30</v>
      </c>
      <c r="AE22" s="18">
        <v>250</v>
      </c>
      <c r="AF22" s="18">
        <v>61</v>
      </c>
      <c r="AG22" s="33">
        <v>240</v>
      </c>
      <c r="AH22" s="18">
        <v>30</v>
      </c>
      <c r="AI22" s="3"/>
    </row>
    <row r="23" spans="1:37" ht="16.5" customHeight="1" x14ac:dyDescent="0.3">
      <c r="A23" s="77"/>
      <c r="B23" s="85" t="s">
        <v>53</v>
      </c>
      <c r="C23" s="85"/>
      <c r="D23" s="5">
        <f t="shared" si="0"/>
        <v>205</v>
      </c>
      <c r="E23" s="18">
        <v>8</v>
      </c>
      <c r="F23" s="28"/>
      <c r="G23" s="28"/>
      <c r="H23" s="28"/>
      <c r="I23" s="18">
        <v>8</v>
      </c>
      <c r="J23" s="18">
        <v>15</v>
      </c>
      <c r="K23" s="18"/>
      <c r="L23" s="18"/>
      <c r="M23" s="18">
        <v>8</v>
      </c>
      <c r="N23" s="18">
        <v>68</v>
      </c>
      <c r="O23" s="18"/>
      <c r="P23" s="18"/>
      <c r="Q23" s="18">
        <v>8</v>
      </c>
      <c r="R23" s="18">
        <v>13</v>
      </c>
      <c r="S23" s="18"/>
      <c r="T23" s="18"/>
      <c r="U23" s="18">
        <v>8</v>
      </c>
      <c r="V23" s="18">
        <v>13</v>
      </c>
      <c r="W23" s="18">
        <v>13</v>
      </c>
      <c r="X23" s="18"/>
      <c r="Y23" s="18">
        <v>8</v>
      </c>
      <c r="Z23" s="18">
        <v>10</v>
      </c>
      <c r="AA23" s="18"/>
      <c r="AB23" s="18"/>
      <c r="AC23" s="18">
        <v>5</v>
      </c>
      <c r="AD23" s="18">
        <v>10</v>
      </c>
      <c r="AE23" s="18"/>
      <c r="AF23" s="18"/>
      <c r="AG23" s="18"/>
      <c r="AH23" s="18">
        <v>10</v>
      </c>
      <c r="AI23" s="3"/>
    </row>
    <row r="24" spans="1:37" ht="16.5" customHeight="1" x14ac:dyDescent="0.3">
      <c r="A24" s="76"/>
      <c r="B24" s="85" t="s">
        <v>27</v>
      </c>
      <c r="C24" s="85"/>
      <c r="D24" s="5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4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7" ht="16.5" customHeight="1" x14ac:dyDescent="0.3">
      <c r="A25" s="82" t="s">
        <v>21</v>
      </c>
      <c r="B25" s="82"/>
      <c r="C25" s="82"/>
      <c r="D25" s="5">
        <f t="shared" si="0"/>
        <v>87145</v>
      </c>
      <c r="E25" s="5">
        <f t="shared" ref="E25:AI25" si="2">SUM(E6:E24)</f>
        <v>416</v>
      </c>
      <c r="F25" s="5">
        <f t="shared" si="2"/>
        <v>9581</v>
      </c>
      <c r="G25" s="5">
        <f t="shared" si="2"/>
        <v>8923</v>
      </c>
      <c r="H25" s="5">
        <f t="shared" si="2"/>
        <v>2366</v>
      </c>
      <c r="I25" s="5">
        <f t="shared" si="2"/>
        <v>416</v>
      </c>
      <c r="J25" s="5">
        <f t="shared" si="2"/>
        <v>1086</v>
      </c>
      <c r="K25" s="5">
        <f t="shared" si="2"/>
        <v>4758</v>
      </c>
      <c r="L25" s="5">
        <f t="shared" si="2"/>
        <v>2366</v>
      </c>
      <c r="M25" s="5">
        <f t="shared" si="2"/>
        <v>416</v>
      </c>
      <c r="N25" s="5">
        <f t="shared" si="2"/>
        <v>5772</v>
      </c>
      <c r="O25" s="5">
        <f t="shared" si="2"/>
        <v>1965</v>
      </c>
      <c r="P25" s="14">
        <f t="shared" si="2"/>
        <v>2366</v>
      </c>
      <c r="Q25" s="5">
        <f t="shared" si="2"/>
        <v>416</v>
      </c>
      <c r="R25" s="5">
        <f t="shared" si="2"/>
        <v>984</v>
      </c>
      <c r="S25" s="5">
        <f t="shared" si="2"/>
        <v>9922</v>
      </c>
      <c r="T25" s="5">
        <f t="shared" si="2"/>
        <v>2366</v>
      </c>
      <c r="U25" s="5">
        <f t="shared" si="2"/>
        <v>416</v>
      </c>
      <c r="V25" s="5">
        <f t="shared" si="2"/>
        <v>984</v>
      </c>
      <c r="W25" s="5">
        <f t="shared" si="2"/>
        <v>984</v>
      </c>
      <c r="X25" s="5">
        <f t="shared" si="2"/>
        <v>2366</v>
      </c>
      <c r="Y25" s="5">
        <f t="shared" si="2"/>
        <v>416</v>
      </c>
      <c r="Z25" s="5">
        <f t="shared" si="2"/>
        <v>1095</v>
      </c>
      <c r="AA25" s="5">
        <f t="shared" si="2"/>
        <v>6163</v>
      </c>
      <c r="AB25" s="5">
        <f t="shared" si="2"/>
        <v>2366</v>
      </c>
      <c r="AC25" s="5">
        <f t="shared" si="2"/>
        <v>2759</v>
      </c>
      <c r="AD25" s="5">
        <f t="shared" si="2"/>
        <v>1095</v>
      </c>
      <c r="AE25" s="5">
        <f t="shared" si="2"/>
        <v>4758</v>
      </c>
      <c r="AF25" s="5">
        <f t="shared" si="2"/>
        <v>2366</v>
      </c>
      <c r="AG25" s="5">
        <f t="shared" si="2"/>
        <v>6163</v>
      </c>
      <c r="AH25" s="5">
        <f t="shared" si="2"/>
        <v>1095</v>
      </c>
      <c r="AI25" s="5">
        <f t="shared" si="2"/>
        <v>0</v>
      </c>
    </row>
    <row r="26" spans="1:37" x14ac:dyDescent="0.3">
      <c r="A26" s="85" t="s">
        <v>7</v>
      </c>
      <c r="B26" s="85" t="s">
        <v>17</v>
      </c>
      <c r="C26" s="2" t="s">
        <v>40</v>
      </c>
      <c r="D26" s="5">
        <f t="shared" si="0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7" x14ac:dyDescent="0.3">
      <c r="A27" s="85"/>
      <c r="B27" s="85"/>
      <c r="C27" s="2" t="s">
        <v>0</v>
      </c>
      <c r="D27" s="5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7" x14ac:dyDescent="0.3">
      <c r="A28" s="85"/>
      <c r="B28" s="85"/>
      <c r="C28" s="2" t="s">
        <v>26</v>
      </c>
      <c r="D28" s="5">
        <f t="shared" si="0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7" x14ac:dyDescent="0.3">
      <c r="A29" s="85"/>
      <c r="B29" s="85"/>
      <c r="C29" s="2" t="s">
        <v>36</v>
      </c>
      <c r="D29" s="5">
        <f t="shared" si="0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7" x14ac:dyDescent="0.3">
      <c r="A30" s="85"/>
      <c r="B30" s="85"/>
      <c r="C30" s="2" t="s">
        <v>34</v>
      </c>
      <c r="D30" s="5">
        <f t="shared" si="0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3"/>
      <c r="T30" s="3"/>
      <c r="U30" s="3"/>
      <c r="V30" s="3"/>
      <c r="W30" s="3"/>
      <c r="X30" s="3"/>
      <c r="Y30" s="3"/>
      <c r="Z30" s="26" t="s">
        <v>64</v>
      </c>
      <c r="AA30" s="3"/>
      <c r="AB30" s="3"/>
      <c r="AC30" s="3"/>
      <c r="AD30" s="3"/>
      <c r="AE30" s="3"/>
      <c r="AF30" s="3"/>
      <c r="AG30" s="3"/>
      <c r="AH30" s="3"/>
      <c r="AI30" s="3"/>
    </row>
    <row r="31" spans="1:37" x14ac:dyDescent="0.3">
      <c r="A31" s="85"/>
      <c r="B31" s="85"/>
      <c r="C31" s="2" t="s">
        <v>49</v>
      </c>
      <c r="D31" s="5">
        <f t="shared" si="0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7" x14ac:dyDescent="0.3">
      <c r="A32" s="85"/>
      <c r="B32" s="85"/>
      <c r="C32" s="2" t="s">
        <v>47</v>
      </c>
      <c r="D32" s="5">
        <f t="shared" si="0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85"/>
      <c r="B33" s="85"/>
      <c r="C33" s="2" t="s">
        <v>44</v>
      </c>
      <c r="D33" s="5">
        <f t="shared" si="0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85"/>
      <c r="B34" s="85"/>
      <c r="C34" s="2" t="s">
        <v>18</v>
      </c>
      <c r="D34" s="5">
        <f t="shared" si="0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85"/>
      <c r="B35" s="85"/>
      <c r="C35" s="2" t="s">
        <v>42</v>
      </c>
      <c r="D35" s="5">
        <f t="shared" si="0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 s="85"/>
      <c r="B36" s="85"/>
      <c r="C36" s="2" t="s">
        <v>6</v>
      </c>
      <c r="D36" s="5">
        <f t="shared" si="0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85"/>
      <c r="B37" s="85" t="s">
        <v>16</v>
      </c>
      <c r="C37" s="2" t="s">
        <v>38</v>
      </c>
      <c r="D37" s="5">
        <f t="shared" si="0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85"/>
      <c r="B38" s="85"/>
      <c r="C38" s="2" t="s">
        <v>28</v>
      </c>
      <c r="D38" s="5">
        <f t="shared" si="0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3">
      <c r="A39" s="85"/>
      <c r="B39" s="85"/>
      <c r="C39" s="2" t="s">
        <v>19</v>
      </c>
      <c r="D39" s="5">
        <f t="shared" si="0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3">
      <c r="A40" s="85"/>
      <c r="B40" s="85"/>
      <c r="C40" s="2" t="s">
        <v>33</v>
      </c>
      <c r="D40" s="5">
        <f t="shared" si="0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3">
      <c r="A41" s="85"/>
      <c r="B41" s="85"/>
      <c r="C41" s="2" t="s">
        <v>8</v>
      </c>
      <c r="D41" s="5">
        <f t="shared" si="0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3">
      <c r="A42" s="85"/>
      <c r="B42" s="85" t="s">
        <v>14</v>
      </c>
      <c r="C42" s="2" t="s">
        <v>46</v>
      </c>
      <c r="D42" s="5">
        <f t="shared" si="0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3">
      <c r="A43" s="85"/>
      <c r="B43" s="85"/>
      <c r="C43" s="2" t="s">
        <v>51</v>
      </c>
      <c r="D43" s="5">
        <f t="shared" si="0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3">
      <c r="A44" s="85"/>
      <c r="B44" s="85"/>
      <c r="C44" s="2" t="s">
        <v>30</v>
      </c>
      <c r="D44" s="5">
        <f t="shared" si="0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3">
      <c r="A45" s="85"/>
      <c r="B45" s="85"/>
      <c r="C45" s="2" t="s">
        <v>41</v>
      </c>
      <c r="D45" s="5">
        <f t="shared" si="0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3">
      <c r="A46" s="85"/>
      <c r="B46" s="85"/>
      <c r="C46" s="2" t="s">
        <v>39</v>
      </c>
      <c r="D46" s="5">
        <f t="shared" si="0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3">
      <c r="A47" s="85"/>
      <c r="B47" s="85"/>
      <c r="C47" s="2" t="s">
        <v>52</v>
      </c>
      <c r="D47" s="5">
        <f t="shared" si="0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3">
      <c r="A48" s="85"/>
      <c r="B48" s="85" t="s">
        <v>11</v>
      </c>
      <c r="C48" s="2" t="s">
        <v>31</v>
      </c>
      <c r="D48" s="5">
        <f t="shared" si="0"/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3">
      <c r="A49" s="85"/>
      <c r="B49" s="85"/>
      <c r="C49" s="2" t="s">
        <v>50</v>
      </c>
      <c r="D49" s="5">
        <f t="shared" si="0"/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6.5" customHeight="1" x14ac:dyDescent="0.3">
      <c r="A50" s="82" t="s">
        <v>21</v>
      </c>
      <c r="B50" s="82"/>
      <c r="C50" s="82"/>
      <c r="D50" s="5">
        <f t="shared" si="0"/>
        <v>0</v>
      </c>
      <c r="E50" s="5">
        <f t="shared" ref="E50:AI50" si="3">SUM(E33:E49)</f>
        <v>0</v>
      </c>
      <c r="F50" s="5">
        <f t="shared" si="3"/>
        <v>0</v>
      </c>
      <c r="G50" s="5">
        <f t="shared" si="3"/>
        <v>0</v>
      </c>
      <c r="H50" s="5">
        <f t="shared" si="3"/>
        <v>0</v>
      </c>
      <c r="I50" s="5">
        <f t="shared" si="3"/>
        <v>0</v>
      </c>
      <c r="J50" s="5">
        <f t="shared" si="3"/>
        <v>0</v>
      </c>
      <c r="K50" s="5">
        <f t="shared" si="3"/>
        <v>0</v>
      </c>
      <c r="L50" s="5">
        <f t="shared" si="3"/>
        <v>0</v>
      </c>
      <c r="M50" s="5">
        <f t="shared" si="3"/>
        <v>0</v>
      </c>
      <c r="N50" s="5">
        <f t="shared" si="3"/>
        <v>0</v>
      </c>
      <c r="O50" s="5">
        <f t="shared" si="3"/>
        <v>0</v>
      </c>
      <c r="P50" s="5">
        <f t="shared" si="3"/>
        <v>0</v>
      </c>
      <c r="Q50" s="5">
        <f t="shared" si="3"/>
        <v>0</v>
      </c>
      <c r="R50" s="5">
        <f t="shared" si="3"/>
        <v>0</v>
      </c>
      <c r="S50" s="5">
        <f t="shared" si="3"/>
        <v>0</v>
      </c>
      <c r="T50" s="5">
        <f t="shared" si="3"/>
        <v>0</v>
      </c>
      <c r="U50" s="5">
        <f t="shared" si="3"/>
        <v>0</v>
      </c>
      <c r="V50" s="5">
        <f t="shared" si="3"/>
        <v>0</v>
      </c>
      <c r="W50" s="5">
        <f t="shared" si="3"/>
        <v>0</v>
      </c>
      <c r="X50" s="5">
        <f t="shared" si="3"/>
        <v>0</v>
      </c>
      <c r="Y50" s="5">
        <f t="shared" si="3"/>
        <v>0</v>
      </c>
      <c r="Z50" s="5">
        <f t="shared" si="3"/>
        <v>0</v>
      </c>
      <c r="AA50" s="5">
        <f t="shared" si="3"/>
        <v>0</v>
      </c>
      <c r="AB50" s="5">
        <f t="shared" si="3"/>
        <v>0</v>
      </c>
      <c r="AC50" s="5">
        <f t="shared" si="3"/>
        <v>0</v>
      </c>
      <c r="AD50" s="5">
        <f t="shared" si="3"/>
        <v>0</v>
      </c>
      <c r="AE50" s="5">
        <f t="shared" si="3"/>
        <v>0</v>
      </c>
      <c r="AF50" s="5">
        <f t="shared" si="3"/>
        <v>0</v>
      </c>
      <c r="AG50" s="5">
        <f t="shared" si="3"/>
        <v>0</v>
      </c>
      <c r="AH50" s="5">
        <f t="shared" si="3"/>
        <v>0</v>
      </c>
      <c r="AI50" s="5">
        <f t="shared" si="3"/>
        <v>0</v>
      </c>
    </row>
    <row r="51" spans="1:35" ht="16.5" customHeight="1" x14ac:dyDescent="0.3">
      <c r="A51" s="83" t="s">
        <v>9</v>
      </c>
      <c r="B51" s="83"/>
      <c r="C51" s="83"/>
      <c r="D51" s="6">
        <f t="shared" si="0"/>
        <v>87145</v>
      </c>
      <c r="E51" s="6">
        <f t="shared" ref="E51:AI51" si="4">SUM(E25,E50)</f>
        <v>416</v>
      </c>
      <c r="F51" s="6">
        <f t="shared" si="4"/>
        <v>9581</v>
      </c>
      <c r="G51" s="6">
        <f t="shared" si="4"/>
        <v>8923</v>
      </c>
      <c r="H51" s="6">
        <f t="shared" si="4"/>
        <v>2366</v>
      </c>
      <c r="I51" s="6">
        <f t="shared" si="4"/>
        <v>416</v>
      </c>
      <c r="J51" s="6">
        <f t="shared" si="4"/>
        <v>1086</v>
      </c>
      <c r="K51" s="6">
        <f t="shared" si="4"/>
        <v>4758</v>
      </c>
      <c r="L51" s="6">
        <f t="shared" si="4"/>
        <v>2366</v>
      </c>
      <c r="M51" s="6">
        <f t="shared" si="4"/>
        <v>416</v>
      </c>
      <c r="N51" s="6">
        <f t="shared" si="4"/>
        <v>5772</v>
      </c>
      <c r="O51" s="6">
        <f t="shared" si="4"/>
        <v>1965</v>
      </c>
      <c r="P51" s="6">
        <f t="shared" si="4"/>
        <v>2366</v>
      </c>
      <c r="Q51" s="6">
        <f t="shared" si="4"/>
        <v>416</v>
      </c>
      <c r="R51" s="6">
        <f t="shared" si="4"/>
        <v>984</v>
      </c>
      <c r="S51" s="6">
        <f t="shared" si="4"/>
        <v>9922</v>
      </c>
      <c r="T51" s="6">
        <f t="shared" si="4"/>
        <v>2366</v>
      </c>
      <c r="U51" s="6">
        <f t="shared" si="4"/>
        <v>416</v>
      </c>
      <c r="V51" s="6">
        <f t="shared" si="4"/>
        <v>984</v>
      </c>
      <c r="W51" s="6">
        <f t="shared" si="4"/>
        <v>984</v>
      </c>
      <c r="X51" s="6">
        <f t="shared" si="4"/>
        <v>2366</v>
      </c>
      <c r="Y51" s="6">
        <f t="shared" si="4"/>
        <v>416</v>
      </c>
      <c r="Z51" s="6">
        <f t="shared" si="4"/>
        <v>1095</v>
      </c>
      <c r="AA51" s="6">
        <f t="shared" si="4"/>
        <v>6163</v>
      </c>
      <c r="AB51" s="6">
        <f t="shared" si="4"/>
        <v>2366</v>
      </c>
      <c r="AC51" s="6">
        <f t="shared" si="4"/>
        <v>2759</v>
      </c>
      <c r="AD51" s="6">
        <f t="shared" si="4"/>
        <v>1095</v>
      </c>
      <c r="AE51" s="6">
        <f t="shared" si="4"/>
        <v>4758</v>
      </c>
      <c r="AF51" s="6">
        <f t="shared" si="4"/>
        <v>2366</v>
      </c>
      <c r="AG51" s="6">
        <f t="shared" si="4"/>
        <v>6163</v>
      </c>
      <c r="AH51" s="6">
        <f t="shared" si="4"/>
        <v>1095</v>
      </c>
      <c r="AI51" s="6">
        <f t="shared" si="4"/>
        <v>0</v>
      </c>
    </row>
  </sheetData>
  <mergeCells count="32">
    <mergeCell ref="B26:B36"/>
    <mergeCell ref="B37:B41"/>
    <mergeCell ref="B42:B47"/>
    <mergeCell ref="B13:C13"/>
    <mergeCell ref="B14:C14"/>
    <mergeCell ref="A4:C4"/>
    <mergeCell ref="D3:D4"/>
    <mergeCell ref="B24:C24"/>
    <mergeCell ref="A25:C25"/>
    <mergeCell ref="B9:C9"/>
    <mergeCell ref="B10:C10"/>
    <mergeCell ref="B11:C11"/>
    <mergeCell ref="B12:C12"/>
    <mergeCell ref="A3:C3"/>
    <mergeCell ref="B21:C21"/>
    <mergeCell ref="B17:C17"/>
    <mergeCell ref="A50:C50"/>
    <mergeCell ref="A51:C51"/>
    <mergeCell ref="B15:C15"/>
    <mergeCell ref="B48:B49"/>
    <mergeCell ref="B16:C16"/>
    <mergeCell ref="B18:C18"/>
    <mergeCell ref="B19:C19"/>
    <mergeCell ref="B20:C20"/>
    <mergeCell ref="B22:C22"/>
    <mergeCell ref="B23:C23"/>
    <mergeCell ref="A5:A24"/>
    <mergeCell ref="B5:C5"/>
    <mergeCell ref="B6:C6"/>
    <mergeCell ref="B7:C7"/>
    <mergeCell ref="B8:C8"/>
    <mergeCell ref="A26:A49"/>
  </mergeCells>
  <phoneticPr fontId="20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zoomScaleNormal="100" workbookViewId="0">
      <selection activeCell="E28" sqref="E28"/>
    </sheetView>
  </sheetViews>
  <sheetFormatPr defaultColWidth="9" defaultRowHeight="16.5" x14ac:dyDescent="0.3"/>
  <cols>
    <col min="1" max="1" width="20.25" style="1" customWidth="1"/>
    <col min="2" max="2" width="7.375" style="1" customWidth="1"/>
    <col min="3" max="3" width="20.25" style="1" customWidth="1"/>
    <col min="4" max="4" width="10.375" style="1" customWidth="1"/>
    <col min="5" max="35" width="9.125" style="1" customWidth="1"/>
    <col min="36" max="16384" width="9" style="1"/>
  </cols>
  <sheetData>
    <row r="1" spans="1:35" ht="34.5" customHeight="1" x14ac:dyDescent="0.3">
      <c r="B1" s="8"/>
      <c r="C1" s="8"/>
      <c r="F1" s="8" t="s">
        <v>65</v>
      </c>
    </row>
    <row r="2" spans="1:35" ht="14.2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35" ht="16.5" customHeight="1" x14ac:dyDescent="0.3">
      <c r="A3" s="82" t="s">
        <v>1</v>
      </c>
      <c r="B3" s="82"/>
      <c r="C3" s="82"/>
      <c r="D3" s="82" t="s">
        <v>56</v>
      </c>
      <c r="E3" s="11">
        <v>1</v>
      </c>
      <c r="F3" s="11">
        <v>2</v>
      </c>
      <c r="G3" s="11">
        <v>3</v>
      </c>
      <c r="H3" s="11">
        <v>4</v>
      </c>
      <c r="I3" s="11">
        <v>5</v>
      </c>
      <c r="J3" s="11">
        <v>6</v>
      </c>
      <c r="K3" s="11">
        <v>7</v>
      </c>
      <c r="L3" s="11">
        <v>8</v>
      </c>
      <c r="M3" s="11">
        <v>9</v>
      </c>
      <c r="N3" s="11">
        <v>10</v>
      </c>
      <c r="O3" s="11">
        <v>11</v>
      </c>
      <c r="P3" s="11">
        <v>12</v>
      </c>
      <c r="Q3" s="11">
        <v>13</v>
      </c>
      <c r="R3" s="11">
        <v>14</v>
      </c>
      <c r="S3" s="11">
        <v>15</v>
      </c>
      <c r="T3" s="11">
        <v>16</v>
      </c>
      <c r="U3" s="11">
        <v>17</v>
      </c>
      <c r="V3" s="11">
        <v>18</v>
      </c>
      <c r="W3" s="11">
        <v>19</v>
      </c>
      <c r="X3" s="11">
        <v>20</v>
      </c>
      <c r="Y3" s="11">
        <v>21</v>
      </c>
      <c r="Z3" s="11">
        <v>22</v>
      </c>
      <c r="AA3" s="11">
        <v>23</v>
      </c>
      <c r="AB3" s="11">
        <v>24</v>
      </c>
      <c r="AC3" s="11">
        <v>25</v>
      </c>
      <c r="AD3" s="11">
        <v>26</v>
      </c>
      <c r="AE3" s="11">
        <v>27</v>
      </c>
      <c r="AF3" s="11">
        <v>28</v>
      </c>
      <c r="AG3" s="11">
        <v>29</v>
      </c>
      <c r="AH3" s="11">
        <v>30</v>
      </c>
      <c r="AI3" s="11">
        <v>31</v>
      </c>
    </row>
    <row r="4" spans="1:35" ht="16.5" customHeight="1" x14ac:dyDescent="0.3">
      <c r="A4" s="82" t="s">
        <v>2</v>
      </c>
      <c r="B4" s="82"/>
      <c r="C4" s="82"/>
      <c r="D4" s="82"/>
      <c r="E4" s="23" t="s">
        <v>72</v>
      </c>
      <c r="F4" s="23" t="s">
        <v>58</v>
      </c>
      <c r="G4" s="23" t="s">
        <v>59</v>
      </c>
      <c r="H4" s="23" t="s">
        <v>60</v>
      </c>
      <c r="I4" s="23" t="s">
        <v>61</v>
      </c>
      <c r="J4" s="23" t="s">
        <v>62</v>
      </c>
      <c r="K4" s="23" t="s">
        <v>63</v>
      </c>
      <c r="L4" s="23" t="s">
        <v>57</v>
      </c>
      <c r="M4" s="23" t="s">
        <v>58</v>
      </c>
      <c r="N4" s="23" t="s">
        <v>59</v>
      </c>
      <c r="O4" s="23" t="s">
        <v>60</v>
      </c>
      <c r="P4" s="23" t="s">
        <v>61</v>
      </c>
      <c r="Q4" s="23" t="s">
        <v>62</v>
      </c>
      <c r="R4" s="23" t="s">
        <v>63</v>
      </c>
      <c r="S4" s="23" t="s">
        <v>57</v>
      </c>
      <c r="T4" s="23" t="s">
        <v>58</v>
      </c>
      <c r="U4" s="23" t="s">
        <v>59</v>
      </c>
      <c r="V4" s="23" t="s">
        <v>60</v>
      </c>
      <c r="W4" s="23" t="s">
        <v>61</v>
      </c>
      <c r="X4" s="23" t="s">
        <v>62</v>
      </c>
      <c r="Y4" s="23" t="s">
        <v>63</v>
      </c>
      <c r="Z4" s="23" t="s">
        <v>57</v>
      </c>
      <c r="AA4" s="23" t="s">
        <v>58</v>
      </c>
      <c r="AB4" s="23" t="s">
        <v>59</v>
      </c>
      <c r="AC4" s="23" t="s">
        <v>60</v>
      </c>
      <c r="AD4" s="23" t="s">
        <v>61</v>
      </c>
      <c r="AE4" s="23" t="s">
        <v>62</v>
      </c>
      <c r="AF4" s="23" t="s">
        <v>63</v>
      </c>
      <c r="AG4" s="23" t="s">
        <v>57</v>
      </c>
      <c r="AH4" s="23" t="s">
        <v>58</v>
      </c>
      <c r="AI4" s="23" t="s">
        <v>130</v>
      </c>
    </row>
    <row r="5" spans="1:35" ht="16.5" customHeight="1" x14ac:dyDescent="0.3">
      <c r="A5" s="85" t="s">
        <v>48</v>
      </c>
      <c r="B5" s="85" t="s">
        <v>29</v>
      </c>
      <c r="C5" s="85"/>
      <c r="D5" s="7"/>
      <c r="E5" s="32" t="s">
        <v>131</v>
      </c>
      <c r="F5" s="32" t="s">
        <v>131</v>
      </c>
      <c r="G5" s="32" t="s">
        <v>131</v>
      </c>
      <c r="H5" s="32" t="s">
        <v>131</v>
      </c>
      <c r="I5" s="32" t="s">
        <v>131</v>
      </c>
      <c r="J5" s="32" t="s">
        <v>131</v>
      </c>
      <c r="K5" s="32" t="s">
        <v>131</v>
      </c>
      <c r="L5" s="32" t="s">
        <v>137</v>
      </c>
      <c r="M5" s="32" t="s">
        <v>131</v>
      </c>
      <c r="N5" s="32" t="s">
        <v>131</v>
      </c>
      <c r="O5" s="32" t="s">
        <v>131</v>
      </c>
      <c r="P5" s="32" t="s">
        <v>131</v>
      </c>
      <c r="Q5" s="32" t="s">
        <v>131</v>
      </c>
      <c r="R5" s="32" t="s">
        <v>131</v>
      </c>
      <c r="S5" s="32" t="s">
        <v>131</v>
      </c>
      <c r="T5" s="32" t="s">
        <v>131</v>
      </c>
      <c r="U5" s="32" t="s">
        <v>131</v>
      </c>
      <c r="V5" s="32" t="s">
        <v>131</v>
      </c>
      <c r="W5" s="32" t="s">
        <v>131</v>
      </c>
      <c r="X5" s="32" t="s">
        <v>131</v>
      </c>
      <c r="Y5" s="32" t="s">
        <v>131</v>
      </c>
      <c r="Z5" s="32" t="s">
        <v>138</v>
      </c>
      <c r="AA5" s="32" t="s">
        <v>131</v>
      </c>
      <c r="AB5" s="32" t="s">
        <v>131</v>
      </c>
      <c r="AC5" s="32" t="s">
        <v>131</v>
      </c>
      <c r="AD5" s="32" t="s">
        <v>131</v>
      </c>
      <c r="AE5" s="32" t="s">
        <v>131</v>
      </c>
      <c r="AF5" s="32" t="s">
        <v>131</v>
      </c>
      <c r="AG5" s="32" t="s">
        <v>113</v>
      </c>
      <c r="AH5" s="32" t="s">
        <v>139</v>
      </c>
      <c r="AI5" s="32" t="s">
        <v>131</v>
      </c>
    </row>
    <row r="6" spans="1:35" ht="16.5" customHeight="1" x14ac:dyDescent="0.3">
      <c r="A6" s="85"/>
      <c r="B6" s="85" t="s">
        <v>5</v>
      </c>
      <c r="C6" s="85"/>
      <c r="D6" s="11">
        <f t="shared" ref="D6:D24" si="0">SUM(E6:AI6)</f>
        <v>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3"/>
    </row>
    <row r="7" spans="1:35" ht="16.5" customHeight="1" x14ac:dyDescent="0.3">
      <c r="A7" s="85"/>
      <c r="B7" s="84" t="s">
        <v>3</v>
      </c>
      <c r="C7" s="84"/>
      <c r="D7" s="11">
        <f t="shared" si="0"/>
        <v>18537</v>
      </c>
      <c r="E7" s="18"/>
      <c r="F7" s="18"/>
      <c r="G7" s="18"/>
      <c r="H7" s="18">
        <v>900</v>
      </c>
      <c r="I7" s="18">
        <v>510</v>
      </c>
      <c r="J7" s="18">
        <v>812</v>
      </c>
      <c r="K7" s="18">
        <v>775</v>
      </c>
      <c r="L7" s="18">
        <v>775</v>
      </c>
      <c r="M7" s="18">
        <v>465</v>
      </c>
      <c r="N7" s="33">
        <v>430</v>
      </c>
      <c r="O7" s="33">
        <v>775</v>
      </c>
      <c r="P7" s="33">
        <v>775</v>
      </c>
      <c r="Q7" s="33">
        <v>370</v>
      </c>
      <c r="R7" s="33">
        <v>760</v>
      </c>
      <c r="S7" s="33">
        <v>250</v>
      </c>
      <c r="T7" s="33">
        <v>617</v>
      </c>
      <c r="U7" s="18">
        <v>775</v>
      </c>
      <c r="V7" s="18">
        <v>275</v>
      </c>
      <c r="W7" s="18">
        <v>1100</v>
      </c>
      <c r="X7" s="18">
        <v>600</v>
      </c>
      <c r="Y7" s="18">
        <v>465</v>
      </c>
      <c r="Z7" s="18">
        <v>600</v>
      </c>
      <c r="AA7" s="18">
        <v>617</v>
      </c>
      <c r="AB7" s="18"/>
      <c r="AC7" s="18">
        <v>775</v>
      </c>
      <c r="AD7" s="18">
        <v>610</v>
      </c>
      <c r="AE7" s="18">
        <v>900</v>
      </c>
      <c r="AF7" s="18">
        <v>950</v>
      </c>
      <c r="AG7" s="18">
        <v>568</v>
      </c>
      <c r="AH7" s="18">
        <v>520</v>
      </c>
      <c r="AI7" s="3">
        <v>1568</v>
      </c>
    </row>
    <row r="8" spans="1:35" ht="16.5" customHeight="1" x14ac:dyDescent="0.3">
      <c r="A8" s="85"/>
      <c r="B8" s="84" t="s">
        <v>4</v>
      </c>
      <c r="C8" s="84"/>
      <c r="D8" s="11">
        <f t="shared" si="0"/>
        <v>15383</v>
      </c>
      <c r="E8" s="33">
        <v>490</v>
      </c>
      <c r="F8" s="33">
        <v>127</v>
      </c>
      <c r="G8" s="33">
        <v>365</v>
      </c>
      <c r="H8" s="33"/>
      <c r="I8" s="33"/>
      <c r="J8" s="33">
        <v>510</v>
      </c>
      <c r="K8" s="33">
        <v>510</v>
      </c>
      <c r="L8" s="33">
        <v>115</v>
      </c>
      <c r="M8" s="33">
        <v>540</v>
      </c>
      <c r="N8" s="33">
        <v>540</v>
      </c>
      <c r="O8" s="33">
        <v>590</v>
      </c>
      <c r="P8" s="33">
        <v>510</v>
      </c>
      <c r="Q8" s="33">
        <v>384</v>
      </c>
      <c r="R8" s="33">
        <v>590</v>
      </c>
      <c r="S8" s="33">
        <v>510</v>
      </c>
      <c r="T8" s="33">
        <v>115</v>
      </c>
      <c r="U8" s="18">
        <v>930</v>
      </c>
      <c r="V8" s="18">
        <v>540</v>
      </c>
      <c r="W8" s="18">
        <v>694</v>
      </c>
      <c r="X8" s="18"/>
      <c r="Y8" s="18">
        <v>550</v>
      </c>
      <c r="Z8" s="18">
        <v>545</v>
      </c>
      <c r="AA8" s="18">
        <v>510</v>
      </c>
      <c r="AB8" s="33">
        <v>572</v>
      </c>
      <c r="AC8" s="33">
        <v>520</v>
      </c>
      <c r="AD8" s="33">
        <v>545</v>
      </c>
      <c r="AE8" s="33">
        <v>378</v>
      </c>
      <c r="AF8" s="33">
        <v>1910</v>
      </c>
      <c r="AG8" s="33">
        <v>629</v>
      </c>
      <c r="AH8" s="33">
        <v>532</v>
      </c>
      <c r="AI8" s="3">
        <v>632</v>
      </c>
    </row>
    <row r="9" spans="1:35" ht="16.5" customHeight="1" x14ac:dyDescent="0.3">
      <c r="A9" s="85"/>
      <c r="B9" s="84" t="s">
        <v>37</v>
      </c>
      <c r="C9" s="84"/>
      <c r="D9" s="11">
        <f t="shared" si="0"/>
        <v>9497</v>
      </c>
      <c r="E9" s="33">
        <v>165</v>
      </c>
      <c r="F9" s="33"/>
      <c r="G9" s="33">
        <v>185</v>
      </c>
      <c r="H9" s="33">
        <v>150</v>
      </c>
      <c r="I9" s="33">
        <v>150</v>
      </c>
      <c r="J9" s="33">
        <v>291</v>
      </c>
      <c r="K9" s="33">
        <v>165</v>
      </c>
      <c r="L9" s="33">
        <v>43</v>
      </c>
      <c r="M9" s="33">
        <v>262</v>
      </c>
      <c r="N9" s="33">
        <v>237</v>
      </c>
      <c r="O9" s="33">
        <v>251</v>
      </c>
      <c r="P9" s="33">
        <v>335</v>
      </c>
      <c r="Q9" s="33">
        <v>225</v>
      </c>
      <c r="R9" s="33">
        <v>427</v>
      </c>
      <c r="S9" s="33">
        <v>430</v>
      </c>
      <c r="T9" s="33">
        <v>273</v>
      </c>
      <c r="U9" s="18">
        <v>395</v>
      </c>
      <c r="V9" s="18">
        <v>257</v>
      </c>
      <c r="W9" s="18">
        <v>173</v>
      </c>
      <c r="X9" s="18">
        <v>160</v>
      </c>
      <c r="Y9" s="18">
        <v>260</v>
      </c>
      <c r="Z9" s="18">
        <v>310</v>
      </c>
      <c r="AA9" s="18">
        <v>380</v>
      </c>
      <c r="AB9" s="33">
        <v>228</v>
      </c>
      <c r="AC9" s="33">
        <v>225</v>
      </c>
      <c r="AD9" s="33">
        <v>235</v>
      </c>
      <c r="AE9" s="33">
        <v>453</v>
      </c>
      <c r="AF9" s="33">
        <v>924</v>
      </c>
      <c r="AG9" s="33">
        <v>511</v>
      </c>
      <c r="AH9" s="33">
        <v>333</v>
      </c>
      <c r="AI9" s="3">
        <v>1064</v>
      </c>
    </row>
    <row r="10" spans="1:35" ht="16.5" customHeight="1" x14ac:dyDescent="0.3">
      <c r="A10" s="85"/>
      <c r="B10" s="84" t="s">
        <v>54</v>
      </c>
      <c r="C10" s="84"/>
      <c r="D10" s="11">
        <f>SUM(D3:D9)</f>
        <v>43417</v>
      </c>
      <c r="E10" s="33">
        <f>SUM(E3:E9)</f>
        <v>656</v>
      </c>
      <c r="F10" s="33">
        <f>SUM(F3:F9)</f>
        <v>129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18"/>
      <c r="V10" s="18"/>
      <c r="W10" s="18"/>
      <c r="X10" s="18"/>
      <c r="Y10" s="18"/>
      <c r="Z10" s="18"/>
      <c r="AA10" s="18"/>
      <c r="AB10" s="33"/>
      <c r="AC10" s="33"/>
      <c r="AD10" s="33"/>
      <c r="AE10" s="33"/>
      <c r="AF10" s="33"/>
      <c r="AG10" s="33"/>
      <c r="AH10" s="33"/>
      <c r="AI10" s="3"/>
    </row>
    <row r="11" spans="1:35" ht="16.5" customHeight="1" x14ac:dyDescent="0.3">
      <c r="A11" s="85"/>
      <c r="B11" s="84" t="s">
        <v>35</v>
      </c>
      <c r="C11" s="84"/>
      <c r="D11" s="11">
        <f t="shared" si="0"/>
        <v>0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18"/>
      <c r="V11" s="18"/>
      <c r="W11" s="18"/>
      <c r="X11" s="18"/>
      <c r="Y11" s="18"/>
      <c r="Z11" s="18"/>
      <c r="AA11" s="18"/>
      <c r="AB11" s="33"/>
      <c r="AC11" s="33"/>
      <c r="AD11" s="33"/>
      <c r="AE11" s="33"/>
      <c r="AF11" s="33"/>
      <c r="AG11" s="33"/>
      <c r="AH11" s="33"/>
      <c r="AI11" s="3"/>
    </row>
    <row r="12" spans="1:35" ht="16.5" customHeight="1" x14ac:dyDescent="0.3">
      <c r="A12" s="85"/>
      <c r="B12" s="87" t="s">
        <v>74</v>
      </c>
      <c r="C12" s="87"/>
      <c r="D12" s="11">
        <f t="shared" si="0"/>
        <v>2749</v>
      </c>
      <c r="E12" s="33">
        <v>53</v>
      </c>
      <c r="F12" s="33">
        <v>35</v>
      </c>
      <c r="G12" s="33">
        <v>37</v>
      </c>
      <c r="H12" s="33">
        <v>80</v>
      </c>
      <c r="I12" s="33"/>
      <c r="J12" s="33">
        <v>88</v>
      </c>
      <c r="K12" s="33">
        <v>46</v>
      </c>
      <c r="L12" s="33">
        <v>43</v>
      </c>
      <c r="M12" s="33">
        <v>65</v>
      </c>
      <c r="N12" s="33">
        <v>85</v>
      </c>
      <c r="O12" s="33">
        <v>108</v>
      </c>
      <c r="P12" s="33">
        <v>43</v>
      </c>
      <c r="Q12" s="33">
        <v>84</v>
      </c>
      <c r="R12" s="33">
        <v>73</v>
      </c>
      <c r="S12" s="33">
        <v>61</v>
      </c>
      <c r="T12" s="33">
        <v>114</v>
      </c>
      <c r="U12" s="18">
        <v>82</v>
      </c>
      <c r="V12" s="18">
        <v>64</v>
      </c>
      <c r="W12" s="18">
        <v>121</v>
      </c>
      <c r="X12" s="18">
        <v>49</v>
      </c>
      <c r="Y12" s="18"/>
      <c r="Z12" s="18">
        <v>73</v>
      </c>
      <c r="AA12" s="18">
        <v>167</v>
      </c>
      <c r="AB12" s="33">
        <v>104</v>
      </c>
      <c r="AC12" s="33">
        <v>67</v>
      </c>
      <c r="AD12" s="33">
        <v>42</v>
      </c>
      <c r="AE12" s="33">
        <v>225</v>
      </c>
      <c r="AF12" s="33">
        <v>443</v>
      </c>
      <c r="AG12" s="33">
        <v>125</v>
      </c>
      <c r="AH12" s="33">
        <v>66</v>
      </c>
      <c r="AI12" s="3">
        <v>106</v>
      </c>
    </row>
    <row r="13" spans="1:35" ht="16.5" customHeight="1" x14ac:dyDescent="0.3">
      <c r="A13" s="85"/>
      <c r="B13" s="84" t="s">
        <v>45</v>
      </c>
      <c r="C13" s="84"/>
      <c r="D13" s="11">
        <f t="shared" si="0"/>
        <v>0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18"/>
      <c r="V13" s="18"/>
      <c r="W13" s="18"/>
      <c r="X13" s="18"/>
      <c r="Y13" s="18"/>
      <c r="Z13" s="18"/>
      <c r="AA13" s="18"/>
      <c r="AB13" s="33"/>
      <c r="AC13" s="33"/>
      <c r="AD13" s="33"/>
      <c r="AE13" s="33"/>
      <c r="AF13" s="33"/>
      <c r="AG13" s="33"/>
      <c r="AH13" s="33"/>
      <c r="AI13" s="3"/>
    </row>
    <row r="14" spans="1:35" ht="16.5" customHeight="1" x14ac:dyDescent="0.3">
      <c r="A14" s="85"/>
      <c r="B14" s="84" t="s">
        <v>13</v>
      </c>
      <c r="C14" s="84"/>
      <c r="D14" s="11">
        <f t="shared" si="0"/>
        <v>0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18"/>
      <c r="V14" s="18"/>
      <c r="W14" s="18"/>
      <c r="X14" s="18"/>
      <c r="Y14" s="18"/>
      <c r="Z14" s="18"/>
      <c r="AA14" s="18"/>
      <c r="AB14" s="33"/>
      <c r="AC14" s="33"/>
      <c r="AD14" s="33"/>
      <c r="AE14" s="33"/>
      <c r="AF14" s="33"/>
      <c r="AG14" s="33"/>
      <c r="AH14" s="33"/>
      <c r="AI14" s="3"/>
    </row>
    <row r="15" spans="1:35" ht="16.5" customHeight="1" x14ac:dyDescent="0.3">
      <c r="A15" s="85"/>
      <c r="B15" s="84" t="s">
        <v>75</v>
      </c>
      <c r="C15" s="84"/>
      <c r="D15" s="11">
        <f t="shared" si="0"/>
        <v>0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18"/>
      <c r="V15" s="18"/>
      <c r="W15" s="18"/>
      <c r="X15" s="18"/>
      <c r="Y15" s="18"/>
      <c r="Z15" s="18"/>
      <c r="AA15" s="18"/>
      <c r="AB15" s="33"/>
      <c r="AC15" s="33"/>
      <c r="AD15" s="33"/>
      <c r="AE15" s="33"/>
      <c r="AF15" s="33"/>
      <c r="AG15" s="33"/>
      <c r="AH15" s="33"/>
      <c r="AI15" s="3"/>
    </row>
    <row r="16" spans="1:35" ht="16.5" customHeight="1" x14ac:dyDescent="0.3">
      <c r="A16" s="85"/>
      <c r="B16" s="84" t="s">
        <v>76</v>
      </c>
      <c r="C16" s="84"/>
      <c r="D16" s="11">
        <f t="shared" si="0"/>
        <v>0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18"/>
      <c r="V16" s="18"/>
      <c r="W16" s="18"/>
      <c r="X16" s="18"/>
      <c r="Y16" s="18"/>
      <c r="Z16" s="18"/>
      <c r="AA16" s="18"/>
      <c r="AB16" s="33"/>
      <c r="AC16" s="33"/>
      <c r="AD16" s="33"/>
      <c r="AE16" s="33"/>
      <c r="AF16" s="33"/>
      <c r="AG16" s="33"/>
      <c r="AH16" s="33"/>
      <c r="AI16" s="3"/>
    </row>
    <row r="17" spans="1:35" ht="16.5" customHeight="1" x14ac:dyDescent="0.3">
      <c r="A17" s="85"/>
      <c r="B17" s="84" t="s">
        <v>55</v>
      </c>
      <c r="C17" s="84"/>
      <c r="D17" s="11">
        <f t="shared" si="0"/>
        <v>0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18"/>
      <c r="V17" s="18"/>
      <c r="W17" s="18"/>
      <c r="X17" s="18"/>
      <c r="Y17" s="18"/>
      <c r="Z17" s="18"/>
      <c r="AA17" s="18"/>
      <c r="AB17" s="33"/>
      <c r="AC17" s="33"/>
      <c r="AD17" s="33"/>
      <c r="AE17" s="33"/>
      <c r="AF17" s="33"/>
      <c r="AG17" s="33"/>
      <c r="AH17" s="33"/>
      <c r="AI17" s="3"/>
    </row>
    <row r="18" spans="1:35" ht="16.5" customHeight="1" x14ac:dyDescent="0.3">
      <c r="A18" s="85"/>
      <c r="B18" s="84" t="s">
        <v>43</v>
      </c>
      <c r="C18" s="84"/>
      <c r="D18" s="31">
        <f t="shared" si="0"/>
        <v>0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18"/>
      <c r="V18" s="18"/>
      <c r="W18" s="18"/>
      <c r="X18" s="18"/>
      <c r="Y18" s="18"/>
      <c r="Z18" s="18"/>
      <c r="AA18" s="18"/>
      <c r="AB18" s="33"/>
      <c r="AC18" s="33"/>
      <c r="AD18" s="33"/>
      <c r="AE18" s="33"/>
      <c r="AF18" s="33"/>
      <c r="AG18" s="33"/>
      <c r="AH18" s="33"/>
      <c r="AI18" s="3"/>
    </row>
    <row r="19" spans="1:35" ht="16.5" customHeight="1" x14ac:dyDescent="0.3">
      <c r="A19" s="85"/>
      <c r="B19" s="84" t="s">
        <v>20</v>
      </c>
      <c r="C19" s="84"/>
      <c r="D19" s="31">
        <f t="shared" si="0"/>
        <v>56885</v>
      </c>
      <c r="E19" s="33">
        <v>1220</v>
      </c>
      <c r="F19" s="33">
        <v>675</v>
      </c>
      <c r="G19" s="33">
        <v>1010</v>
      </c>
      <c r="H19" s="33">
        <v>950</v>
      </c>
      <c r="I19" s="33">
        <v>1250</v>
      </c>
      <c r="J19" s="33">
        <v>950</v>
      </c>
      <c r="K19" s="33">
        <v>2350</v>
      </c>
      <c r="L19" s="33">
        <v>1350</v>
      </c>
      <c r="M19" s="33">
        <v>1950</v>
      </c>
      <c r="N19" s="33">
        <v>2020</v>
      </c>
      <c r="O19" s="33">
        <v>2350</v>
      </c>
      <c r="P19" s="33">
        <v>1350</v>
      </c>
      <c r="Q19" s="33">
        <v>1840</v>
      </c>
      <c r="R19" s="33">
        <v>2652</v>
      </c>
      <c r="S19" s="33">
        <v>680</v>
      </c>
      <c r="T19" s="33"/>
      <c r="U19" s="18">
        <v>1500</v>
      </c>
      <c r="V19" s="18">
        <v>1170</v>
      </c>
      <c r="W19" s="18">
        <v>861</v>
      </c>
      <c r="X19" s="18">
        <v>40</v>
      </c>
      <c r="Y19" s="18">
        <v>153</v>
      </c>
      <c r="Z19" s="18">
        <v>2832</v>
      </c>
      <c r="AA19" s="18">
        <v>2800</v>
      </c>
      <c r="AB19" s="33">
        <v>1144</v>
      </c>
      <c r="AC19" s="33">
        <v>2190</v>
      </c>
      <c r="AD19" s="33">
        <v>1992</v>
      </c>
      <c r="AE19" s="33">
        <v>2785</v>
      </c>
      <c r="AF19" s="33">
        <v>7720</v>
      </c>
      <c r="AG19" s="33">
        <v>3681</v>
      </c>
      <c r="AH19" s="33">
        <v>2520</v>
      </c>
      <c r="AI19" s="3">
        <v>2900</v>
      </c>
    </row>
    <row r="20" spans="1:35" ht="16.5" customHeight="1" x14ac:dyDescent="0.3">
      <c r="A20" s="85"/>
      <c r="B20" s="84" t="s">
        <v>77</v>
      </c>
      <c r="C20" s="84"/>
      <c r="D20" s="31">
        <f t="shared" si="0"/>
        <v>234</v>
      </c>
      <c r="E20" s="33"/>
      <c r="F20" s="33"/>
      <c r="G20" s="33"/>
      <c r="H20" s="33"/>
      <c r="I20" s="33"/>
      <c r="J20" s="33"/>
      <c r="K20" s="33">
        <v>18</v>
      </c>
      <c r="L20" s="33">
        <v>6</v>
      </c>
      <c r="M20" s="33">
        <v>12</v>
      </c>
      <c r="N20" s="33">
        <v>10</v>
      </c>
      <c r="O20" s="33">
        <v>11</v>
      </c>
      <c r="P20" s="33">
        <v>6</v>
      </c>
      <c r="Q20" s="33">
        <v>4</v>
      </c>
      <c r="R20" s="33">
        <v>9</v>
      </c>
      <c r="S20" s="33"/>
      <c r="T20" s="33"/>
      <c r="U20" s="18">
        <v>23</v>
      </c>
      <c r="V20" s="18">
        <v>16</v>
      </c>
      <c r="W20" s="18"/>
      <c r="X20" s="18">
        <v>4</v>
      </c>
      <c r="Y20" s="18">
        <v>16</v>
      </c>
      <c r="Z20" s="18">
        <v>27</v>
      </c>
      <c r="AA20" s="18"/>
      <c r="AB20" s="33"/>
      <c r="AC20" s="33">
        <v>18</v>
      </c>
      <c r="AD20" s="33"/>
      <c r="AE20" s="33"/>
      <c r="AF20" s="33">
        <v>30</v>
      </c>
      <c r="AG20" s="33">
        <v>10</v>
      </c>
      <c r="AH20" s="33">
        <v>7</v>
      </c>
      <c r="AI20" s="3">
        <v>7</v>
      </c>
    </row>
    <row r="21" spans="1:35" ht="16.5" customHeight="1" x14ac:dyDescent="0.3">
      <c r="A21" s="85"/>
      <c r="B21" s="78" t="s">
        <v>73</v>
      </c>
      <c r="C21" s="79"/>
      <c r="D21" s="11">
        <f t="shared" si="0"/>
        <v>752</v>
      </c>
      <c r="E21" s="33"/>
      <c r="F21" s="33">
        <v>18</v>
      </c>
      <c r="G21" s="33"/>
      <c r="H21" s="33"/>
      <c r="I21" s="33">
        <v>18</v>
      </c>
      <c r="J21" s="33">
        <v>15</v>
      </c>
      <c r="K21" s="33">
        <v>32</v>
      </c>
      <c r="L21" s="33">
        <v>15</v>
      </c>
      <c r="M21" s="33">
        <v>16</v>
      </c>
      <c r="N21" s="33">
        <v>15</v>
      </c>
      <c r="O21" s="33">
        <v>19</v>
      </c>
      <c r="P21" s="33">
        <v>23</v>
      </c>
      <c r="Q21" s="33">
        <v>24</v>
      </c>
      <c r="R21" s="33">
        <v>20</v>
      </c>
      <c r="S21" s="33">
        <v>32</v>
      </c>
      <c r="T21" s="33">
        <v>21</v>
      </c>
      <c r="U21" s="18">
        <v>51</v>
      </c>
      <c r="V21" s="18">
        <v>17</v>
      </c>
      <c r="W21" s="18">
        <v>24</v>
      </c>
      <c r="X21" s="18">
        <v>4</v>
      </c>
      <c r="Y21" s="18">
        <v>5</v>
      </c>
      <c r="Z21" s="18">
        <v>36</v>
      </c>
      <c r="AA21" s="18">
        <v>28</v>
      </c>
      <c r="AB21" s="33">
        <v>28</v>
      </c>
      <c r="AC21" s="33">
        <v>23</v>
      </c>
      <c r="AD21" s="33">
        <v>21</v>
      </c>
      <c r="AE21" s="33">
        <v>61</v>
      </c>
      <c r="AF21" s="33">
        <v>95</v>
      </c>
      <c r="AG21" s="33">
        <v>36</v>
      </c>
      <c r="AH21" s="33">
        <v>22</v>
      </c>
      <c r="AI21" s="3">
        <v>33</v>
      </c>
    </row>
    <row r="22" spans="1:35" ht="16.5" customHeight="1" x14ac:dyDescent="0.3">
      <c r="A22" s="85"/>
      <c r="B22" s="85" t="s">
        <v>140</v>
      </c>
      <c r="C22" s="85"/>
      <c r="D22" s="11">
        <f t="shared" si="0"/>
        <v>1287</v>
      </c>
      <c r="E22" s="18">
        <v>19</v>
      </c>
      <c r="F22" s="18">
        <v>20</v>
      </c>
      <c r="G22" s="33">
        <v>25</v>
      </c>
      <c r="H22" s="33">
        <v>30</v>
      </c>
      <c r="I22" s="33">
        <v>19</v>
      </c>
      <c r="J22" s="33">
        <v>17</v>
      </c>
      <c r="K22" s="33">
        <v>189</v>
      </c>
      <c r="L22" s="33">
        <v>74</v>
      </c>
      <c r="M22" s="33">
        <v>41</v>
      </c>
      <c r="N22" s="33">
        <v>85</v>
      </c>
      <c r="O22" s="33">
        <v>24</v>
      </c>
      <c r="P22" s="33">
        <v>74</v>
      </c>
      <c r="Q22" s="33">
        <v>108</v>
      </c>
      <c r="R22" s="33">
        <v>88</v>
      </c>
      <c r="S22" s="33">
        <v>198</v>
      </c>
      <c r="T22" s="33">
        <v>142</v>
      </c>
      <c r="U22" s="18">
        <v>97</v>
      </c>
      <c r="V22" s="18">
        <v>37</v>
      </c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3"/>
    </row>
    <row r="23" spans="1:35" ht="16.5" customHeight="1" x14ac:dyDescent="0.3">
      <c r="A23" s="85"/>
      <c r="B23" s="85" t="s">
        <v>53</v>
      </c>
      <c r="C23" s="85"/>
      <c r="D23" s="11">
        <f t="shared" si="0"/>
        <v>478</v>
      </c>
      <c r="E23" s="18">
        <v>22</v>
      </c>
      <c r="F23" s="18"/>
      <c r="G23" s="18">
        <v>12</v>
      </c>
      <c r="H23" s="18">
        <v>24</v>
      </c>
      <c r="I23" s="18">
        <v>13</v>
      </c>
      <c r="J23" s="18"/>
      <c r="K23" s="18">
        <v>24</v>
      </c>
      <c r="L23" s="18">
        <v>12</v>
      </c>
      <c r="M23" s="18">
        <v>17</v>
      </c>
      <c r="N23" s="18">
        <v>16</v>
      </c>
      <c r="O23" s="33">
        <v>20</v>
      </c>
      <c r="P23" s="33">
        <v>25</v>
      </c>
      <c r="Q23" s="18">
        <v>7</v>
      </c>
      <c r="R23" s="18">
        <v>11</v>
      </c>
      <c r="S23" s="18">
        <v>16</v>
      </c>
      <c r="T23" s="18">
        <v>19</v>
      </c>
      <c r="U23" s="18">
        <v>15</v>
      </c>
      <c r="V23" s="18">
        <v>13</v>
      </c>
      <c r="W23" s="18">
        <v>7</v>
      </c>
      <c r="X23" s="18">
        <v>7</v>
      </c>
      <c r="Y23" s="18">
        <v>33</v>
      </c>
      <c r="Z23" s="18"/>
      <c r="AA23" s="18">
        <v>19</v>
      </c>
      <c r="AB23" s="18">
        <v>14</v>
      </c>
      <c r="AC23" s="18">
        <v>9</v>
      </c>
      <c r="AD23" s="18">
        <v>10</v>
      </c>
      <c r="AE23" s="18">
        <v>36</v>
      </c>
      <c r="AF23" s="18">
        <v>66</v>
      </c>
      <c r="AG23" s="18">
        <v>6</v>
      </c>
      <c r="AH23" s="18"/>
      <c r="AI23" s="3">
        <v>5</v>
      </c>
    </row>
    <row r="24" spans="1:35" ht="16.5" customHeight="1" x14ac:dyDescent="0.3">
      <c r="A24" s="85"/>
      <c r="B24" s="85" t="s">
        <v>27</v>
      </c>
      <c r="C24" s="85"/>
      <c r="D24" s="11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6.5" customHeight="1" x14ac:dyDescent="0.3">
      <c r="A25" s="82" t="s">
        <v>21</v>
      </c>
      <c r="B25" s="82"/>
      <c r="C25" s="82"/>
      <c r="D25" s="11">
        <f t="shared" ref="D25:D32" si="1">SUM(E25:AI25)</f>
        <v>106587</v>
      </c>
      <c r="E25" s="46">
        <f>SUM(E6:E24)</f>
        <v>2625</v>
      </c>
      <c r="F25" s="46">
        <f>SUM(F6:F24)</f>
        <v>1004</v>
      </c>
      <c r="G25" s="11">
        <f t="shared" ref="G25:AI25" si="2">SUM(G6:G24)</f>
        <v>1634</v>
      </c>
      <c r="H25" s="11">
        <f t="shared" si="2"/>
        <v>2134</v>
      </c>
      <c r="I25" s="11">
        <f t="shared" si="2"/>
        <v>1960</v>
      </c>
      <c r="J25" s="11">
        <f t="shared" si="2"/>
        <v>2683</v>
      </c>
      <c r="K25" s="11">
        <f t="shared" si="2"/>
        <v>4109</v>
      </c>
      <c r="L25" s="11">
        <f t="shared" si="2"/>
        <v>2433</v>
      </c>
      <c r="M25" s="11">
        <f t="shared" si="2"/>
        <v>3368</v>
      </c>
      <c r="N25" s="11">
        <f t="shared" si="2"/>
        <v>3438</v>
      </c>
      <c r="O25" s="11">
        <f t="shared" si="2"/>
        <v>4148</v>
      </c>
      <c r="P25" s="11">
        <f t="shared" si="2"/>
        <v>3141</v>
      </c>
      <c r="Q25" s="11">
        <f t="shared" si="2"/>
        <v>3046</v>
      </c>
      <c r="R25" s="11">
        <f t="shared" si="2"/>
        <v>4630</v>
      </c>
      <c r="S25" s="11">
        <f t="shared" si="2"/>
        <v>2177</v>
      </c>
      <c r="T25" s="11">
        <f t="shared" si="2"/>
        <v>1301</v>
      </c>
      <c r="U25" s="11">
        <f t="shared" si="2"/>
        <v>3868</v>
      </c>
      <c r="V25" s="11">
        <f t="shared" si="2"/>
        <v>2389</v>
      </c>
      <c r="W25" s="11">
        <f t="shared" si="2"/>
        <v>2980</v>
      </c>
      <c r="X25" s="11">
        <f t="shared" si="2"/>
        <v>864</v>
      </c>
      <c r="Y25" s="11">
        <f t="shared" si="2"/>
        <v>1482</v>
      </c>
      <c r="Z25" s="11">
        <f t="shared" si="2"/>
        <v>4423</v>
      </c>
      <c r="AA25" s="11">
        <f t="shared" si="2"/>
        <v>4521</v>
      </c>
      <c r="AB25" s="11">
        <f t="shared" si="2"/>
        <v>2090</v>
      </c>
      <c r="AC25" s="11">
        <f t="shared" si="2"/>
        <v>3827</v>
      </c>
      <c r="AD25" s="11">
        <f t="shared" si="2"/>
        <v>3455</v>
      </c>
      <c r="AE25" s="11">
        <f t="shared" si="2"/>
        <v>4838</v>
      </c>
      <c r="AF25" s="11">
        <f t="shared" si="2"/>
        <v>12138</v>
      </c>
      <c r="AG25" s="11">
        <f t="shared" si="2"/>
        <v>5566</v>
      </c>
      <c r="AH25" s="11">
        <f t="shared" si="2"/>
        <v>4000</v>
      </c>
      <c r="AI25" s="11">
        <f t="shared" si="2"/>
        <v>6315</v>
      </c>
    </row>
    <row r="26" spans="1:35" x14ac:dyDescent="0.3">
      <c r="A26" s="75" t="s">
        <v>7</v>
      </c>
      <c r="B26" s="75" t="s">
        <v>132</v>
      </c>
      <c r="C26" s="12" t="s">
        <v>142</v>
      </c>
      <c r="D26" s="11">
        <f t="shared" si="1"/>
        <v>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9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>
        <v>2</v>
      </c>
      <c r="AH26" s="3"/>
      <c r="AI26" s="3"/>
    </row>
    <row r="27" spans="1:35" x14ac:dyDescent="0.3">
      <c r="A27" s="77"/>
      <c r="B27" s="77"/>
      <c r="C27" s="45" t="s">
        <v>133</v>
      </c>
      <c r="D27" s="44">
        <f t="shared" si="1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77"/>
      <c r="B28" s="77"/>
      <c r="C28" s="12" t="s">
        <v>134</v>
      </c>
      <c r="D28" s="11">
        <f t="shared" si="1"/>
        <v>78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>
        <v>16</v>
      </c>
      <c r="V28" s="3"/>
      <c r="W28" s="3"/>
      <c r="X28" s="3"/>
      <c r="Y28" s="3">
        <v>11</v>
      </c>
      <c r="Z28" s="3">
        <v>11</v>
      </c>
      <c r="AA28" s="3"/>
      <c r="AB28" s="3"/>
      <c r="AC28" s="3">
        <v>18</v>
      </c>
      <c r="AD28" s="3">
        <v>10</v>
      </c>
      <c r="AE28" s="3"/>
      <c r="AF28" s="3"/>
      <c r="AG28" s="3">
        <v>3</v>
      </c>
      <c r="AH28" s="3"/>
      <c r="AI28" s="3">
        <v>9</v>
      </c>
    </row>
    <row r="29" spans="1:35" x14ac:dyDescent="0.3">
      <c r="A29" s="77"/>
      <c r="B29" s="77"/>
      <c r="C29" s="12" t="s">
        <v>135</v>
      </c>
      <c r="D29" s="11">
        <f t="shared" si="1"/>
        <v>5623</v>
      </c>
      <c r="E29" s="4">
        <v>80</v>
      </c>
      <c r="F29" s="4">
        <v>11</v>
      </c>
      <c r="G29" s="4">
        <v>13</v>
      </c>
      <c r="H29" s="4">
        <v>80</v>
      </c>
      <c r="I29" s="4">
        <v>155</v>
      </c>
      <c r="J29" s="4">
        <v>80</v>
      </c>
      <c r="K29" s="4">
        <v>265</v>
      </c>
      <c r="L29" s="4">
        <v>210</v>
      </c>
      <c r="M29" s="4">
        <v>134</v>
      </c>
      <c r="N29" s="4">
        <v>127</v>
      </c>
      <c r="O29" s="4">
        <v>273</v>
      </c>
      <c r="P29" s="4">
        <v>210</v>
      </c>
      <c r="Q29" s="4">
        <v>130</v>
      </c>
      <c r="R29" s="3">
        <v>370</v>
      </c>
      <c r="S29" s="3">
        <v>405</v>
      </c>
      <c r="T29" s="3">
        <v>116</v>
      </c>
      <c r="U29" s="3">
        <v>223</v>
      </c>
      <c r="V29" s="3">
        <v>170</v>
      </c>
      <c r="W29" s="3">
        <v>427</v>
      </c>
      <c r="X29" s="3">
        <v>70</v>
      </c>
      <c r="Y29" s="3">
        <v>145</v>
      </c>
      <c r="Z29" s="3">
        <v>233</v>
      </c>
      <c r="AA29" s="3">
        <v>216</v>
      </c>
      <c r="AB29" s="3">
        <v>114</v>
      </c>
      <c r="AC29" s="3">
        <v>193</v>
      </c>
      <c r="AD29" s="3">
        <v>53</v>
      </c>
      <c r="AE29" s="3">
        <v>305</v>
      </c>
      <c r="AF29" s="3">
        <v>487</v>
      </c>
      <c r="AG29" s="3">
        <v>239</v>
      </c>
      <c r="AH29" s="3">
        <v>24</v>
      </c>
      <c r="AI29" s="3">
        <v>65</v>
      </c>
    </row>
    <row r="30" spans="1:35" x14ac:dyDescent="0.3">
      <c r="A30" s="77"/>
      <c r="B30" s="77"/>
      <c r="C30" s="12" t="s">
        <v>136</v>
      </c>
      <c r="D30" s="11">
        <f t="shared" si="1"/>
        <v>2024</v>
      </c>
      <c r="E30" s="4">
        <v>25</v>
      </c>
      <c r="F30" s="4">
        <v>11</v>
      </c>
      <c r="G30" s="4">
        <v>18</v>
      </c>
      <c r="H30" s="4">
        <v>14</v>
      </c>
      <c r="I30" s="4">
        <v>31</v>
      </c>
      <c r="J30" s="4">
        <v>98</v>
      </c>
      <c r="K30" s="4">
        <v>143</v>
      </c>
      <c r="L30" s="4">
        <v>90</v>
      </c>
      <c r="M30" s="4">
        <v>43</v>
      </c>
      <c r="N30" s="4">
        <v>41</v>
      </c>
      <c r="O30" s="4">
        <v>117</v>
      </c>
      <c r="P30" s="4">
        <v>90</v>
      </c>
      <c r="Q30" s="4">
        <v>7</v>
      </c>
      <c r="R30" s="3">
        <v>203</v>
      </c>
      <c r="S30" s="3">
        <v>126</v>
      </c>
      <c r="T30" s="3">
        <v>25</v>
      </c>
      <c r="U30" s="3">
        <v>36</v>
      </c>
      <c r="V30" s="3">
        <v>106</v>
      </c>
      <c r="W30" s="3">
        <v>138</v>
      </c>
      <c r="X30" s="3">
        <v>16</v>
      </c>
      <c r="Y30" s="3"/>
      <c r="Z30" s="3">
        <v>95</v>
      </c>
      <c r="AA30" s="3">
        <v>33</v>
      </c>
      <c r="AB30" s="3">
        <v>57</v>
      </c>
      <c r="AC30" s="3">
        <v>26</v>
      </c>
      <c r="AD30" s="3">
        <v>15</v>
      </c>
      <c r="AE30" s="3">
        <v>116</v>
      </c>
      <c r="AF30" s="3">
        <v>220</v>
      </c>
      <c r="AG30" s="3">
        <v>56</v>
      </c>
      <c r="AH30" s="3">
        <v>22</v>
      </c>
      <c r="AI30" s="3">
        <v>6</v>
      </c>
    </row>
    <row r="31" spans="1:35" x14ac:dyDescent="0.3">
      <c r="A31" s="76"/>
      <c r="B31" s="76"/>
      <c r="C31" s="12" t="s">
        <v>141</v>
      </c>
      <c r="D31" s="11">
        <f t="shared" si="1"/>
        <v>3512</v>
      </c>
      <c r="E31" s="4"/>
      <c r="F31" s="4">
        <v>32</v>
      </c>
      <c r="G31" s="4"/>
      <c r="H31" s="4">
        <v>120</v>
      </c>
      <c r="I31" s="4">
        <v>38</v>
      </c>
      <c r="J31" s="4"/>
      <c r="K31" s="4">
        <v>273</v>
      </c>
      <c r="L31" s="4">
        <v>135</v>
      </c>
      <c r="M31" s="4">
        <v>120</v>
      </c>
      <c r="N31" s="4">
        <v>109</v>
      </c>
      <c r="O31" s="4">
        <v>175</v>
      </c>
      <c r="P31" s="4">
        <v>135</v>
      </c>
      <c r="Q31" s="4">
        <v>131</v>
      </c>
      <c r="R31" s="3">
        <v>143</v>
      </c>
      <c r="S31" s="3">
        <v>113</v>
      </c>
      <c r="T31" s="3">
        <v>219</v>
      </c>
      <c r="U31" s="3">
        <v>170</v>
      </c>
      <c r="V31" s="3">
        <v>80</v>
      </c>
      <c r="W31" s="3">
        <v>103</v>
      </c>
      <c r="X31" s="3">
        <v>70</v>
      </c>
      <c r="Y31" s="3">
        <v>143</v>
      </c>
      <c r="Z31" s="3">
        <v>131</v>
      </c>
      <c r="AA31" s="3">
        <v>126</v>
      </c>
      <c r="AB31" s="3">
        <v>27</v>
      </c>
      <c r="AC31" s="3">
        <v>155</v>
      </c>
      <c r="AD31" s="3">
        <v>103</v>
      </c>
      <c r="AE31" s="3">
        <v>68</v>
      </c>
      <c r="AF31" s="3">
        <v>163</v>
      </c>
      <c r="AG31" s="3">
        <v>166</v>
      </c>
      <c r="AH31" s="3">
        <v>128</v>
      </c>
      <c r="AI31" s="3">
        <v>136</v>
      </c>
    </row>
    <row r="32" spans="1:35" x14ac:dyDescent="0.3">
      <c r="A32" s="82" t="s">
        <v>21</v>
      </c>
      <c r="B32" s="82"/>
      <c r="C32" s="82"/>
      <c r="D32" s="11">
        <f t="shared" si="1"/>
        <v>11239</v>
      </c>
      <c r="E32" s="11">
        <f t="shared" ref="E32:R32" si="3">SUM(E26:E31)</f>
        <v>105</v>
      </c>
      <c r="F32" s="11">
        <f t="shared" si="3"/>
        <v>54</v>
      </c>
      <c r="G32" s="11">
        <f t="shared" si="3"/>
        <v>31</v>
      </c>
      <c r="H32" s="11">
        <f t="shared" si="3"/>
        <v>214</v>
      </c>
      <c r="I32" s="11">
        <f t="shared" si="3"/>
        <v>224</v>
      </c>
      <c r="J32" s="11">
        <f t="shared" si="3"/>
        <v>178</v>
      </c>
      <c r="K32" s="11">
        <f t="shared" si="3"/>
        <v>681</v>
      </c>
      <c r="L32" s="11">
        <f t="shared" si="3"/>
        <v>435</v>
      </c>
      <c r="M32" s="11">
        <f t="shared" si="3"/>
        <v>297</v>
      </c>
      <c r="N32" s="11">
        <f t="shared" si="3"/>
        <v>277</v>
      </c>
      <c r="O32" s="11">
        <f t="shared" si="3"/>
        <v>565</v>
      </c>
      <c r="P32" s="11">
        <f t="shared" si="3"/>
        <v>435</v>
      </c>
      <c r="Q32" s="11">
        <f t="shared" si="3"/>
        <v>268</v>
      </c>
      <c r="R32" s="47">
        <f t="shared" si="3"/>
        <v>716</v>
      </c>
      <c r="S32" s="11">
        <f>SUM(S29:S31)</f>
        <v>644</v>
      </c>
      <c r="T32" s="11">
        <f t="shared" ref="T32:AI32" si="4">SUM(T26:T31)</f>
        <v>360</v>
      </c>
      <c r="U32" s="11">
        <f t="shared" si="4"/>
        <v>445</v>
      </c>
      <c r="V32" s="11">
        <f t="shared" si="4"/>
        <v>356</v>
      </c>
      <c r="W32" s="11">
        <f t="shared" si="4"/>
        <v>668</v>
      </c>
      <c r="X32" s="11">
        <f t="shared" si="4"/>
        <v>156</v>
      </c>
      <c r="Y32" s="11">
        <f t="shared" si="4"/>
        <v>299</v>
      </c>
      <c r="Z32" s="11">
        <f t="shared" si="4"/>
        <v>470</v>
      </c>
      <c r="AA32" s="11">
        <f t="shared" si="4"/>
        <v>375</v>
      </c>
      <c r="AB32" s="11">
        <f t="shared" si="4"/>
        <v>198</v>
      </c>
      <c r="AC32" s="11">
        <f t="shared" si="4"/>
        <v>392</v>
      </c>
      <c r="AD32" s="11">
        <f t="shared" si="4"/>
        <v>181</v>
      </c>
      <c r="AE32" s="11">
        <f t="shared" si="4"/>
        <v>489</v>
      </c>
      <c r="AF32" s="11">
        <f t="shared" si="4"/>
        <v>870</v>
      </c>
      <c r="AG32" s="11">
        <f t="shared" si="4"/>
        <v>466</v>
      </c>
      <c r="AH32" s="11">
        <f t="shared" si="4"/>
        <v>174</v>
      </c>
      <c r="AI32" s="11">
        <f t="shared" si="4"/>
        <v>216</v>
      </c>
    </row>
    <row r="33" spans="1:35" x14ac:dyDescent="0.3">
      <c r="A33" s="83" t="s">
        <v>9</v>
      </c>
      <c r="B33" s="83"/>
      <c r="C33" s="83"/>
      <c r="D33" s="13">
        <f>SUM(D32,D25)</f>
        <v>117826</v>
      </c>
      <c r="E33" s="48">
        <f>SUM(E32,E25)</f>
        <v>2730</v>
      </c>
      <c r="F33" s="48">
        <f>SUM(F32,F25)</f>
        <v>1058</v>
      </c>
      <c r="G33" s="13">
        <f>SUM(G32+G25)</f>
        <v>1665</v>
      </c>
      <c r="H33" s="13">
        <f>SUM(H32+H25)</f>
        <v>2348</v>
      </c>
      <c r="I33" s="13">
        <f>SUM(I32+I25)</f>
        <v>2184</v>
      </c>
      <c r="J33" s="13">
        <f>+J25</f>
        <v>2683</v>
      </c>
      <c r="K33" s="13">
        <f t="shared" ref="K33:AI33" si="5">SUM(K32+K25)</f>
        <v>4790</v>
      </c>
      <c r="L33" s="13">
        <f t="shared" si="5"/>
        <v>2868</v>
      </c>
      <c r="M33" s="13">
        <f t="shared" si="5"/>
        <v>3665</v>
      </c>
      <c r="N33" s="13">
        <f t="shared" si="5"/>
        <v>3715</v>
      </c>
      <c r="O33" s="13">
        <f t="shared" si="5"/>
        <v>4713</v>
      </c>
      <c r="P33" s="13">
        <f t="shared" si="5"/>
        <v>3576</v>
      </c>
      <c r="Q33" s="13">
        <f t="shared" si="5"/>
        <v>3314</v>
      </c>
      <c r="R33" s="13">
        <f t="shared" si="5"/>
        <v>5346</v>
      </c>
      <c r="S33" s="13">
        <f t="shared" si="5"/>
        <v>2821</v>
      </c>
      <c r="T33" s="13">
        <f t="shared" si="5"/>
        <v>1661</v>
      </c>
      <c r="U33" s="13">
        <f t="shared" si="5"/>
        <v>4313</v>
      </c>
      <c r="V33" s="13">
        <f t="shared" si="5"/>
        <v>2745</v>
      </c>
      <c r="W33" s="13">
        <f t="shared" si="5"/>
        <v>3648</v>
      </c>
      <c r="X33" s="13">
        <f t="shared" si="5"/>
        <v>1020</v>
      </c>
      <c r="Y33" s="13">
        <f t="shared" si="5"/>
        <v>1781</v>
      </c>
      <c r="Z33" s="13">
        <f t="shared" si="5"/>
        <v>4893</v>
      </c>
      <c r="AA33" s="13">
        <f t="shared" si="5"/>
        <v>4896</v>
      </c>
      <c r="AB33" s="13">
        <f t="shared" si="5"/>
        <v>2288</v>
      </c>
      <c r="AC33" s="13">
        <f t="shared" si="5"/>
        <v>4219</v>
      </c>
      <c r="AD33" s="13">
        <f t="shared" si="5"/>
        <v>3636</v>
      </c>
      <c r="AE33" s="13">
        <f t="shared" si="5"/>
        <v>5327</v>
      </c>
      <c r="AF33" s="13">
        <f t="shared" si="5"/>
        <v>13008</v>
      </c>
      <c r="AG33" s="13">
        <f t="shared" si="5"/>
        <v>6032</v>
      </c>
      <c r="AH33" s="13">
        <f t="shared" si="5"/>
        <v>4174</v>
      </c>
      <c r="AI33" s="13">
        <f t="shared" si="5"/>
        <v>6531</v>
      </c>
    </row>
    <row r="51" ht="16.5" customHeight="1" x14ac:dyDescent="0.3"/>
    <row r="52" ht="16.5" customHeight="1" x14ac:dyDescent="0.3"/>
  </sheetData>
  <mergeCells count="29">
    <mergeCell ref="B23:C23"/>
    <mergeCell ref="A32:C32"/>
    <mergeCell ref="A33:C33"/>
    <mergeCell ref="A25:C25"/>
    <mergeCell ref="A26:A31"/>
    <mergeCell ref="B26:B31"/>
    <mergeCell ref="B16:C16"/>
    <mergeCell ref="B17:C17"/>
    <mergeCell ref="B20:C20"/>
    <mergeCell ref="B21:C21"/>
    <mergeCell ref="B22:C22"/>
    <mergeCell ref="B18:C18"/>
    <mergeCell ref="B19:C19"/>
    <mergeCell ref="A3:C3"/>
    <mergeCell ref="D3:D4"/>
    <mergeCell ref="A4:C4"/>
    <mergeCell ref="A5:A24"/>
    <mergeCell ref="B5:C5"/>
    <mergeCell ref="B6:C6"/>
    <mergeCell ref="B7:C7"/>
    <mergeCell ref="B8:C8"/>
    <mergeCell ref="B9:C9"/>
    <mergeCell ref="B10:C10"/>
    <mergeCell ref="B24:C24"/>
    <mergeCell ref="B11:C11"/>
    <mergeCell ref="B12:C12"/>
    <mergeCell ref="B13:C13"/>
    <mergeCell ref="B14:C14"/>
    <mergeCell ref="B15:C15"/>
  </mergeCells>
  <phoneticPr fontId="20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zoomScaleNormal="100" workbookViewId="0">
      <selection activeCell="E32" sqref="E32"/>
    </sheetView>
  </sheetViews>
  <sheetFormatPr defaultColWidth="9" defaultRowHeight="16.5" x14ac:dyDescent="0.3"/>
  <cols>
    <col min="1" max="1" width="20.25" style="1" customWidth="1"/>
    <col min="2" max="2" width="7.375" style="1" customWidth="1"/>
    <col min="3" max="3" width="20.25" style="1" customWidth="1"/>
    <col min="4" max="4" width="10.375" style="1" customWidth="1"/>
    <col min="5" max="35" width="9.125" style="1" customWidth="1"/>
    <col min="36" max="16384" width="9" style="1"/>
  </cols>
  <sheetData>
    <row r="1" spans="1:35" ht="34.5" customHeight="1" x14ac:dyDescent="0.3">
      <c r="B1" s="8"/>
      <c r="C1" s="8"/>
      <c r="F1" s="8" t="s">
        <v>87</v>
      </c>
    </row>
    <row r="2" spans="1:35" ht="14.2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35" ht="16.5" customHeight="1" x14ac:dyDescent="0.3">
      <c r="A3" s="82" t="s">
        <v>1</v>
      </c>
      <c r="B3" s="82"/>
      <c r="C3" s="82"/>
      <c r="D3" s="82" t="s">
        <v>56</v>
      </c>
      <c r="E3" s="34">
        <v>1</v>
      </c>
      <c r="F3" s="34">
        <v>2</v>
      </c>
      <c r="G3" s="34">
        <v>3</v>
      </c>
      <c r="H3" s="34">
        <v>4</v>
      </c>
      <c r="I3" s="34">
        <v>5</v>
      </c>
      <c r="J3" s="34">
        <v>6</v>
      </c>
      <c r="K3" s="34">
        <v>7</v>
      </c>
      <c r="L3" s="34">
        <v>8</v>
      </c>
      <c r="M3" s="34">
        <v>9</v>
      </c>
      <c r="N3" s="34">
        <v>10</v>
      </c>
      <c r="O3" s="34">
        <v>11</v>
      </c>
      <c r="P3" s="34">
        <v>12</v>
      </c>
      <c r="Q3" s="34">
        <v>13</v>
      </c>
      <c r="R3" s="34">
        <v>14</v>
      </c>
      <c r="S3" s="34">
        <v>15</v>
      </c>
      <c r="T3" s="34">
        <v>16</v>
      </c>
      <c r="U3" s="34">
        <v>17</v>
      </c>
      <c r="V3" s="34">
        <v>18</v>
      </c>
      <c r="W3" s="34">
        <v>19</v>
      </c>
      <c r="X3" s="34">
        <v>20</v>
      </c>
      <c r="Y3" s="34">
        <v>21</v>
      </c>
      <c r="Z3" s="34">
        <v>22</v>
      </c>
      <c r="AA3" s="34">
        <v>23</v>
      </c>
      <c r="AB3" s="34">
        <v>24</v>
      </c>
      <c r="AC3" s="34">
        <v>25</v>
      </c>
      <c r="AD3" s="34">
        <v>26</v>
      </c>
      <c r="AE3" s="34">
        <v>27</v>
      </c>
      <c r="AF3" s="34">
        <v>28</v>
      </c>
      <c r="AG3" s="34">
        <v>29</v>
      </c>
      <c r="AH3" s="34">
        <v>30</v>
      </c>
      <c r="AI3" s="34"/>
    </row>
    <row r="4" spans="1:35" ht="16.5" customHeight="1" x14ac:dyDescent="0.3">
      <c r="A4" s="82" t="s">
        <v>2</v>
      </c>
      <c r="B4" s="82"/>
      <c r="C4" s="82"/>
      <c r="D4" s="82"/>
      <c r="E4" s="23" t="s">
        <v>78</v>
      </c>
      <c r="F4" s="23" t="s">
        <v>71</v>
      </c>
      <c r="G4" s="23" t="s">
        <v>62</v>
      </c>
      <c r="H4" s="23" t="s">
        <v>63</v>
      </c>
      <c r="I4" s="23" t="s">
        <v>57</v>
      </c>
      <c r="J4" s="23" t="s">
        <v>58</v>
      </c>
      <c r="K4" s="23" t="s">
        <v>59</v>
      </c>
      <c r="L4" s="23" t="s">
        <v>60</v>
      </c>
      <c r="M4" s="23" t="s">
        <v>61</v>
      </c>
      <c r="N4" s="23" t="s">
        <v>62</v>
      </c>
      <c r="O4" s="23" t="s">
        <v>63</v>
      </c>
      <c r="P4" s="23" t="s">
        <v>57</v>
      </c>
      <c r="Q4" s="23" t="s">
        <v>58</v>
      </c>
      <c r="R4" s="23" t="s">
        <v>59</v>
      </c>
      <c r="S4" s="23" t="s">
        <v>60</v>
      </c>
      <c r="T4" s="23" t="s">
        <v>61</v>
      </c>
      <c r="U4" s="23" t="s">
        <v>62</v>
      </c>
      <c r="V4" s="23" t="s">
        <v>63</v>
      </c>
      <c r="W4" s="23" t="s">
        <v>57</v>
      </c>
      <c r="X4" s="23" t="s">
        <v>58</v>
      </c>
      <c r="Y4" s="23" t="s">
        <v>59</v>
      </c>
      <c r="Z4" s="23" t="s">
        <v>60</v>
      </c>
      <c r="AA4" s="23" t="s">
        <v>61</v>
      </c>
      <c r="AB4" s="23" t="s">
        <v>62</v>
      </c>
      <c r="AC4" s="23" t="s">
        <v>63</v>
      </c>
      <c r="AD4" s="23" t="s">
        <v>57</v>
      </c>
      <c r="AE4" s="23" t="s">
        <v>58</v>
      </c>
      <c r="AF4" s="23" t="s">
        <v>59</v>
      </c>
      <c r="AG4" s="23" t="s">
        <v>60</v>
      </c>
      <c r="AH4" s="23" t="s">
        <v>61</v>
      </c>
      <c r="AI4" s="23"/>
    </row>
    <row r="5" spans="1:35" ht="16.5" customHeight="1" x14ac:dyDescent="0.3">
      <c r="A5" s="85" t="s">
        <v>48</v>
      </c>
      <c r="B5" s="85" t="s">
        <v>29</v>
      </c>
      <c r="C5" s="85"/>
      <c r="D5" s="7"/>
      <c r="E5" s="32" t="s">
        <v>145</v>
      </c>
      <c r="F5" s="32" t="s">
        <v>144</v>
      </c>
      <c r="G5" s="32" t="s">
        <v>126</v>
      </c>
      <c r="H5" s="32" t="s">
        <v>146</v>
      </c>
      <c r="I5" s="32" t="s">
        <v>147</v>
      </c>
      <c r="J5" s="32" t="s">
        <v>148</v>
      </c>
      <c r="K5" s="32" t="s">
        <v>146</v>
      </c>
      <c r="L5" s="32" t="s">
        <v>146</v>
      </c>
      <c r="M5" s="32" t="s">
        <v>150</v>
      </c>
      <c r="N5" s="32" t="s">
        <v>149</v>
      </c>
      <c r="O5" s="32" t="s">
        <v>151</v>
      </c>
      <c r="P5" s="32" t="s">
        <v>152</v>
      </c>
      <c r="Q5" s="32" t="s">
        <v>152</v>
      </c>
      <c r="R5" s="32" t="s">
        <v>153</v>
      </c>
      <c r="S5" s="32" t="s">
        <v>154</v>
      </c>
      <c r="T5" s="32" t="s">
        <v>155</v>
      </c>
      <c r="U5" s="32" t="s">
        <v>156</v>
      </c>
      <c r="V5" s="32" t="s">
        <v>157</v>
      </c>
      <c r="W5" s="32" t="s">
        <v>158</v>
      </c>
      <c r="X5" s="32" t="s">
        <v>159</v>
      </c>
      <c r="Y5" s="32" t="s">
        <v>160</v>
      </c>
      <c r="Z5" s="32" t="s">
        <v>161</v>
      </c>
      <c r="AA5" s="32" t="s">
        <v>162</v>
      </c>
      <c r="AB5" s="32" t="s">
        <v>163</v>
      </c>
      <c r="AC5" s="32" t="s">
        <v>164</v>
      </c>
      <c r="AD5" s="32" t="s">
        <v>165</v>
      </c>
      <c r="AE5" s="32" t="s">
        <v>166</v>
      </c>
      <c r="AF5" s="32" t="s">
        <v>168</v>
      </c>
      <c r="AG5" s="32" t="s">
        <v>167</v>
      </c>
      <c r="AH5" s="32" t="s">
        <v>169</v>
      </c>
      <c r="AI5" s="3"/>
    </row>
    <row r="6" spans="1:35" ht="16.5" customHeight="1" x14ac:dyDescent="0.3">
      <c r="A6" s="85"/>
      <c r="B6" s="85" t="s">
        <v>5</v>
      </c>
      <c r="C6" s="85"/>
      <c r="D6" s="34">
        <f t="shared" ref="D6:D24" si="0">SUM(E6:AI6)</f>
        <v>11741</v>
      </c>
      <c r="E6" s="18">
        <v>286</v>
      </c>
      <c r="F6" s="18">
        <v>210</v>
      </c>
      <c r="G6" s="18">
        <v>378</v>
      </c>
      <c r="H6" s="18">
        <v>400</v>
      </c>
      <c r="I6" s="18">
        <v>490</v>
      </c>
      <c r="J6" s="18">
        <v>215</v>
      </c>
      <c r="K6" s="18">
        <v>500</v>
      </c>
      <c r="L6" s="18">
        <v>310</v>
      </c>
      <c r="M6" s="18">
        <v>290</v>
      </c>
      <c r="N6" s="18">
        <v>490</v>
      </c>
      <c r="O6" s="18">
        <v>300</v>
      </c>
      <c r="P6" s="18">
        <v>1050</v>
      </c>
      <c r="Q6" s="18">
        <v>500</v>
      </c>
      <c r="R6" s="18">
        <v>1023</v>
      </c>
      <c r="S6" s="18">
        <v>170</v>
      </c>
      <c r="T6" s="18">
        <v>599</v>
      </c>
      <c r="U6" s="18">
        <v>600</v>
      </c>
      <c r="V6" s="18">
        <v>600</v>
      </c>
      <c r="W6" s="18">
        <v>135</v>
      </c>
      <c r="X6" s="18">
        <v>650</v>
      </c>
      <c r="Y6" s="18">
        <v>500</v>
      </c>
      <c r="Z6" s="18">
        <v>550</v>
      </c>
      <c r="AA6" s="18">
        <v>70</v>
      </c>
      <c r="AB6" s="18">
        <v>410</v>
      </c>
      <c r="AC6" s="18">
        <v>440</v>
      </c>
      <c r="AD6" s="18">
        <v>410</v>
      </c>
      <c r="AE6" s="18">
        <v>45</v>
      </c>
      <c r="AF6" s="18">
        <v>40</v>
      </c>
      <c r="AG6" s="18">
        <v>60</v>
      </c>
      <c r="AH6" s="18">
        <v>20</v>
      </c>
      <c r="AI6" s="3"/>
    </row>
    <row r="7" spans="1:35" ht="16.5" customHeight="1" x14ac:dyDescent="0.3">
      <c r="A7" s="85"/>
      <c r="B7" s="84" t="s">
        <v>3</v>
      </c>
      <c r="C7" s="84"/>
      <c r="D7" s="34">
        <f t="shared" si="0"/>
        <v>28614</v>
      </c>
      <c r="E7" s="18">
        <v>788</v>
      </c>
      <c r="F7" s="18">
        <v>590</v>
      </c>
      <c r="G7" s="18">
        <v>1386</v>
      </c>
      <c r="H7" s="18">
        <v>1200</v>
      </c>
      <c r="I7" s="18">
        <v>1250</v>
      </c>
      <c r="J7" s="18">
        <v>1200</v>
      </c>
      <c r="K7" s="33">
        <v>950</v>
      </c>
      <c r="L7" s="33">
        <v>1550</v>
      </c>
      <c r="M7" s="33">
        <v>710</v>
      </c>
      <c r="N7" s="33">
        <v>900</v>
      </c>
      <c r="O7" s="33">
        <v>650</v>
      </c>
      <c r="P7" s="33">
        <v>2650</v>
      </c>
      <c r="Q7" s="33">
        <v>1200</v>
      </c>
      <c r="R7" s="18">
        <v>700</v>
      </c>
      <c r="S7" s="18">
        <v>170</v>
      </c>
      <c r="T7" s="18">
        <v>1420</v>
      </c>
      <c r="U7" s="18">
        <v>100</v>
      </c>
      <c r="V7" s="18">
        <v>1990</v>
      </c>
      <c r="W7" s="18">
        <v>1235</v>
      </c>
      <c r="X7" s="18">
        <v>1050</v>
      </c>
      <c r="Y7" s="18">
        <v>1050</v>
      </c>
      <c r="Z7" s="18">
        <v>2300</v>
      </c>
      <c r="AA7" s="18">
        <v>105</v>
      </c>
      <c r="AB7" s="18">
        <v>1310</v>
      </c>
      <c r="AC7" s="18">
        <v>1170</v>
      </c>
      <c r="AD7" s="18">
        <v>760</v>
      </c>
      <c r="AE7" s="18">
        <v>80</v>
      </c>
      <c r="AF7" s="18">
        <v>44</v>
      </c>
      <c r="AG7" s="18">
        <v>60</v>
      </c>
      <c r="AH7" s="18">
        <v>46</v>
      </c>
      <c r="AI7" s="3"/>
    </row>
    <row r="8" spans="1:35" ht="16.5" customHeight="1" x14ac:dyDescent="0.3">
      <c r="A8" s="85"/>
      <c r="B8" s="84" t="s">
        <v>4</v>
      </c>
      <c r="C8" s="84"/>
      <c r="D8" s="34">
        <f t="shared" si="0"/>
        <v>12828</v>
      </c>
      <c r="E8" s="33">
        <v>212</v>
      </c>
      <c r="F8" s="33">
        <v>505</v>
      </c>
      <c r="G8" s="33">
        <v>237</v>
      </c>
      <c r="H8" s="33">
        <v>425</v>
      </c>
      <c r="I8" s="33">
        <v>570</v>
      </c>
      <c r="J8" s="33">
        <v>706</v>
      </c>
      <c r="K8" s="33">
        <v>641</v>
      </c>
      <c r="L8" s="33">
        <v>491</v>
      </c>
      <c r="M8" s="33">
        <v>260</v>
      </c>
      <c r="N8" s="33">
        <v>230</v>
      </c>
      <c r="O8" s="33">
        <v>241</v>
      </c>
      <c r="P8" s="33">
        <v>425</v>
      </c>
      <c r="Q8" s="33">
        <v>640</v>
      </c>
      <c r="R8" s="33">
        <v>420</v>
      </c>
      <c r="S8" s="33">
        <v>175</v>
      </c>
      <c r="T8" s="33">
        <v>798</v>
      </c>
      <c r="U8" s="33">
        <v>800</v>
      </c>
      <c r="V8" s="33">
        <v>690</v>
      </c>
      <c r="W8" s="33">
        <v>1005</v>
      </c>
      <c r="X8" s="33">
        <v>700</v>
      </c>
      <c r="Y8" s="33">
        <v>760</v>
      </c>
      <c r="Z8" s="33"/>
      <c r="AA8" s="33">
        <v>90</v>
      </c>
      <c r="AB8" s="33">
        <v>652</v>
      </c>
      <c r="AC8" s="33">
        <v>540</v>
      </c>
      <c r="AD8" s="33">
        <v>530</v>
      </c>
      <c r="AE8" s="33">
        <v>55</v>
      </c>
      <c r="AF8" s="33">
        <v>15</v>
      </c>
      <c r="AG8" s="33">
        <v>15</v>
      </c>
      <c r="AH8" s="33"/>
      <c r="AI8" s="3"/>
    </row>
    <row r="9" spans="1:35" ht="16.5" customHeight="1" x14ac:dyDescent="0.3">
      <c r="A9" s="85"/>
      <c r="B9" s="84" t="s">
        <v>37</v>
      </c>
      <c r="C9" s="84"/>
      <c r="D9" s="34">
        <f t="shared" si="0"/>
        <v>20849</v>
      </c>
      <c r="E9" s="33">
        <v>548</v>
      </c>
      <c r="F9" s="33">
        <v>490</v>
      </c>
      <c r="G9" s="33">
        <v>864</v>
      </c>
      <c r="H9" s="33">
        <v>2150</v>
      </c>
      <c r="I9" s="33">
        <v>193</v>
      </c>
      <c r="J9" s="33">
        <v>424</v>
      </c>
      <c r="K9" s="33">
        <v>1200</v>
      </c>
      <c r="L9" s="33">
        <v>170</v>
      </c>
      <c r="M9" s="33">
        <v>120</v>
      </c>
      <c r="N9" s="33">
        <v>825</v>
      </c>
      <c r="O9" s="33">
        <v>497</v>
      </c>
      <c r="P9" s="33">
        <v>2840</v>
      </c>
      <c r="Q9" s="33">
        <v>574</v>
      </c>
      <c r="R9" s="33">
        <v>469</v>
      </c>
      <c r="S9" s="33">
        <v>520</v>
      </c>
      <c r="T9" s="33">
        <v>1145</v>
      </c>
      <c r="U9" s="33">
        <v>620</v>
      </c>
      <c r="V9" s="33">
        <v>745</v>
      </c>
      <c r="W9" s="33">
        <v>530</v>
      </c>
      <c r="X9" s="33">
        <v>1020</v>
      </c>
      <c r="Y9" s="33">
        <v>574</v>
      </c>
      <c r="Z9" s="33">
        <v>800</v>
      </c>
      <c r="AA9" s="33">
        <v>58</v>
      </c>
      <c r="AB9" s="33">
        <v>1503</v>
      </c>
      <c r="AC9" s="33">
        <v>1210</v>
      </c>
      <c r="AD9" s="33">
        <v>585</v>
      </c>
      <c r="AE9" s="33">
        <v>58</v>
      </c>
      <c r="AF9" s="33">
        <v>49</v>
      </c>
      <c r="AG9" s="33">
        <v>60</v>
      </c>
      <c r="AH9" s="33">
        <v>8</v>
      </c>
      <c r="AI9" s="3"/>
    </row>
    <row r="10" spans="1:35" ht="16.5" customHeight="1" x14ac:dyDescent="0.3">
      <c r="A10" s="85"/>
      <c r="B10" s="84" t="s">
        <v>54</v>
      </c>
      <c r="C10" s="84"/>
      <c r="D10" s="34">
        <f t="shared" si="0"/>
        <v>0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"/>
    </row>
    <row r="11" spans="1:35" ht="16.5" customHeight="1" x14ac:dyDescent="0.3">
      <c r="A11" s="85"/>
      <c r="B11" s="84" t="s">
        <v>35</v>
      </c>
      <c r="C11" s="84"/>
      <c r="D11" s="34">
        <f t="shared" si="0"/>
        <v>0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"/>
    </row>
    <row r="12" spans="1:35" ht="16.5" customHeight="1" x14ac:dyDescent="0.3">
      <c r="A12" s="85"/>
      <c r="B12" s="87" t="s">
        <v>74</v>
      </c>
      <c r="C12" s="87"/>
      <c r="D12" s="34">
        <f t="shared" si="0"/>
        <v>7363</v>
      </c>
      <c r="E12" s="33">
        <v>218</v>
      </c>
      <c r="F12" s="33">
        <v>115</v>
      </c>
      <c r="G12" s="33">
        <v>85</v>
      </c>
      <c r="H12" s="33">
        <v>130</v>
      </c>
      <c r="I12" s="33">
        <v>391</v>
      </c>
      <c r="J12" s="33">
        <v>207</v>
      </c>
      <c r="K12" s="33">
        <v>137</v>
      </c>
      <c r="L12" s="33">
        <v>357</v>
      </c>
      <c r="M12" s="33">
        <v>228</v>
      </c>
      <c r="N12" s="33">
        <v>912</v>
      </c>
      <c r="O12" s="33">
        <v>225</v>
      </c>
      <c r="P12" s="33">
        <v>530</v>
      </c>
      <c r="Q12" s="33">
        <v>327</v>
      </c>
      <c r="R12" s="33">
        <v>103</v>
      </c>
      <c r="S12" s="33">
        <v>64</v>
      </c>
      <c r="T12" s="33">
        <v>354</v>
      </c>
      <c r="U12" s="33">
        <v>261</v>
      </c>
      <c r="V12" s="33">
        <v>364</v>
      </c>
      <c r="W12" s="33">
        <v>103</v>
      </c>
      <c r="X12" s="33">
        <v>556</v>
      </c>
      <c r="Y12" s="33">
        <v>397</v>
      </c>
      <c r="Z12" s="33">
        <v>32</v>
      </c>
      <c r="AA12" s="33">
        <v>61</v>
      </c>
      <c r="AB12" s="33">
        <v>62</v>
      </c>
      <c r="AC12" s="33">
        <v>566</v>
      </c>
      <c r="AD12" s="33">
        <v>411</v>
      </c>
      <c r="AE12" s="33">
        <v>55</v>
      </c>
      <c r="AF12" s="33">
        <v>26</v>
      </c>
      <c r="AG12" s="33">
        <v>80</v>
      </c>
      <c r="AH12" s="33">
        <v>6</v>
      </c>
      <c r="AI12" s="3"/>
    </row>
    <row r="13" spans="1:35" ht="16.5" customHeight="1" x14ac:dyDescent="0.3">
      <c r="A13" s="85"/>
      <c r="B13" s="84" t="s">
        <v>45</v>
      </c>
      <c r="C13" s="84"/>
      <c r="D13" s="34">
        <f t="shared" si="0"/>
        <v>0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"/>
    </row>
    <row r="14" spans="1:35" ht="16.5" customHeight="1" x14ac:dyDescent="0.3">
      <c r="A14" s="85"/>
      <c r="B14" s="84" t="s">
        <v>13</v>
      </c>
      <c r="C14" s="84"/>
      <c r="D14" s="34">
        <f t="shared" si="0"/>
        <v>0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"/>
    </row>
    <row r="15" spans="1:35" ht="16.5" customHeight="1" x14ac:dyDescent="0.3">
      <c r="A15" s="85"/>
      <c r="B15" s="84" t="s">
        <v>75</v>
      </c>
      <c r="C15" s="84"/>
      <c r="D15" s="34">
        <f t="shared" si="0"/>
        <v>0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"/>
    </row>
    <row r="16" spans="1:35" ht="16.5" customHeight="1" x14ac:dyDescent="0.3">
      <c r="A16" s="85"/>
      <c r="B16" s="84" t="s">
        <v>76</v>
      </c>
      <c r="C16" s="84"/>
      <c r="D16" s="34">
        <f t="shared" si="0"/>
        <v>0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"/>
    </row>
    <row r="17" spans="1:35" ht="16.5" customHeight="1" x14ac:dyDescent="0.3">
      <c r="A17" s="85"/>
      <c r="B17" s="84" t="s">
        <v>55</v>
      </c>
      <c r="C17" s="84"/>
      <c r="D17" s="34">
        <f t="shared" si="0"/>
        <v>0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"/>
    </row>
    <row r="18" spans="1:35" ht="16.5" customHeight="1" x14ac:dyDescent="0.3">
      <c r="A18" s="85"/>
      <c r="B18" s="84" t="s">
        <v>43</v>
      </c>
      <c r="C18" s="84"/>
      <c r="D18" s="34">
        <f t="shared" si="0"/>
        <v>0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"/>
    </row>
    <row r="19" spans="1:35" ht="16.5" customHeight="1" x14ac:dyDescent="0.3">
      <c r="A19" s="85"/>
      <c r="B19" s="84" t="s">
        <v>20</v>
      </c>
      <c r="C19" s="84"/>
      <c r="D19" s="34">
        <f t="shared" si="0"/>
        <v>127463</v>
      </c>
      <c r="E19" s="33">
        <v>3334</v>
      </c>
      <c r="F19" s="33">
        <v>2910</v>
      </c>
      <c r="G19" s="33">
        <v>2920</v>
      </c>
      <c r="H19" s="33">
        <v>2790</v>
      </c>
      <c r="I19" s="33">
        <v>8098</v>
      </c>
      <c r="J19" s="33">
        <v>6911</v>
      </c>
      <c r="K19" s="33">
        <v>4575</v>
      </c>
      <c r="L19" s="33">
        <v>6711</v>
      </c>
      <c r="M19" s="33">
        <v>3460</v>
      </c>
      <c r="N19" s="33">
        <v>3250</v>
      </c>
      <c r="O19" s="33">
        <v>7575</v>
      </c>
      <c r="P19" s="33">
        <v>4350</v>
      </c>
      <c r="Q19" s="33">
        <v>6870</v>
      </c>
      <c r="R19" s="33">
        <v>4398</v>
      </c>
      <c r="S19" s="33">
        <v>950</v>
      </c>
      <c r="T19" s="33">
        <v>2820</v>
      </c>
      <c r="U19" s="33">
        <v>5810</v>
      </c>
      <c r="V19" s="33">
        <v>8050</v>
      </c>
      <c r="W19" s="33">
        <v>5935</v>
      </c>
      <c r="X19" s="33">
        <v>4480</v>
      </c>
      <c r="Y19" s="33">
        <v>5630</v>
      </c>
      <c r="Z19" s="33">
        <v>1750</v>
      </c>
      <c r="AA19" s="33">
        <v>295</v>
      </c>
      <c r="AB19" s="33">
        <v>3950</v>
      </c>
      <c r="AC19" s="33">
        <v>10748</v>
      </c>
      <c r="AD19" s="33">
        <v>7848</v>
      </c>
      <c r="AE19" s="33">
        <v>245</v>
      </c>
      <c r="AF19" s="33">
        <v>311</v>
      </c>
      <c r="AG19" s="33">
        <v>433</v>
      </c>
      <c r="AH19" s="33">
        <v>56</v>
      </c>
      <c r="AI19" s="3"/>
    </row>
    <row r="20" spans="1:35" ht="16.5" customHeight="1" x14ac:dyDescent="0.3">
      <c r="A20" s="85"/>
      <c r="B20" s="84" t="s">
        <v>77</v>
      </c>
      <c r="C20" s="84"/>
      <c r="D20" s="34">
        <f t="shared" si="0"/>
        <v>139</v>
      </c>
      <c r="E20" s="33"/>
      <c r="F20" s="33">
        <v>7</v>
      </c>
      <c r="G20" s="33"/>
      <c r="H20" s="33"/>
      <c r="I20" s="33"/>
      <c r="J20" s="33">
        <v>15</v>
      </c>
      <c r="K20" s="33">
        <v>8</v>
      </c>
      <c r="L20" s="33">
        <v>15</v>
      </c>
      <c r="M20" s="33"/>
      <c r="N20" s="33">
        <v>1</v>
      </c>
      <c r="O20" s="33">
        <v>8</v>
      </c>
      <c r="P20" s="33"/>
      <c r="Q20" s="33"/>
      <c r="R20" s="33">
        <v>12</v>
      </c>
      <c r="S20" s="33"/>
      <c r="T20" s="33"/>
      <c r="U20" s="33"/>
      <c r="V20" s="33">
        <v>10</v>
      </c>
      <c r="W20" s="33"/>
      <c r="X20" s="33"/>
      <c r="Y20" s="33">
        <v>6</v>
      </c>
      <c r="Z20" s="33">
        <v>5</v>
      </c>
      <c r="AA20" s="33"/>
      <c r="AB20" s="33">
        <v>13</v>
      </c>
      <c r="AC20" s="33">
        <v>4</v>
      </c>
      <c r="AD20" s="33">
        <v>35</v>
      </c>
      <c r="AE20" s="33"/>
      <c r="AF20" s="33"/>
      <c r="AG20" s="33"/>
      <c r="AH20" s="33"/>
      <c r="AI20" s="3"/>
    </row>
    <row r="21" spans="1:35" ht="16.5" customHeight="1" x14ac:dyDescent="0.3">
      <c r="A21" s="85"/>
      <c r="B21" s="78" t="s">
        <v>73</v>
      </c>
      <c r="C21" s="79"/>
      <c r="D21" s="34">
        <f t="shared" si="0"/>
        <v>1493</v>
      </c>
      <c r="E21" s="33">
        <v>49</v>
      </c>
      <c r="F21" s="33">
        <v>35</v>
      </c>
      <c r="G21" s="33">
        <v>33</v>
      </c>
      <c r="H21" s="33">
        <v>112</v>
      </c>
      <c r="I21" s="33">
        <v>111</v>
      </c>
      <c r="J21" s="33">
        <v>32</v>
      </c>
      <c r="K21" s="33">
        <v>19</v>
      </c>
      <c r="L21" s="33">
        <v>29</v>
      </c>
      <c r="M21" s="33">
        <v>66</v>
      </c>
      <c r="N21" s="33">
        <v>22</v>
      </c>
      <c r="O21" s="33">
        <v>41</v>
      </c>
      <c r="P21" s="33">
        <v>132</v>
      </c>
      <c r="Q21" s="33">
        <v>116</v>
      </c>
      <c r="R21" s="33">
        <v>25</v>
      </c>
      <c r="S21" s="33">
        <v>8</v>
      </c>
      <c r="T21" s="33">
        <v>102</v>
      </c>
      <c r="U21" s="33">
        <v>55</v>
      </c>
      <c r="V21" s="33">
        <v>64</v>
      </c>
      <c r="W21" s="33">
        <v>53</v>
      </c>
      <c r="X21" s="33">
        <v>110</v>
      </c>
      <c r="Y21" s="33">
        <v>99</v>
      </c>
      <c r="Z21" s="33">
        <v>36</v>
      </c>
      <c r="AA21" s="33">
        <v>5</v>
      </c>
      <c r="AB21" s="33">
        <v>9</v>
      </c>
      <c r="AC21" s="33">
        <v>86</v>
      </c>
      <c r="AD21" s="33">
        <v>41</v>
      </c>
      <c r="AE21" s="33"/>
      <c r="AF21" s="33"/>
      <c r="AG21" s="33">
        <v>3</v>
      </c>
      <c r="AH21" s="33"/>
      <c r="AI21" s="3"/>
    </row>
    <row r="22" spans="1:35" ht="16.5" customHeight="1" x14ac:dyDescent="0.3">
      <c r="A22" s="85"/>
      <c r="B22" s="85" t="s">
        <v>143</v>
      </c>
      <c r="C22" s="85"/>
      <c r="D22" s="34">
        <f t="shared" si="0"/>
        <v>7401</v>
      </c>
      <c r="E22" s="33">
        <v>241</v>
      </c>
      <c r="F22" s="33">
        <v>78</v>
      </c>
      <c r="G22" s="33">
        <v>123</v>
      </c>
      <c r="H22" s="33">
        <v>435</v>
      </c>
      <c r="I22" s="33">
        <v>385</v>
      </c>
      <c r="J22" s="33">
        <v>119</v>
      </c>
      <c r="K22" s="33">
        <v>34</v>
      </c>
      <c r="L22" s="33">
        <v>192</v>
      </c>
      <c r="M22" s="33">
        <v>328</v>
      </c>
      <c r="N22" s="33">
        <v>98</v>
      </c>
      <c r="O22" s="33">
        <v>164</v>
      </c>
      <c r="P22" s="33">
        <v>1444</v>
      </c>
      <c r="Q22" s="33">
        <v>407</v>
      </c>
      <c r="R22" s="33">
        <v>238</v>
      </c>
      <c r="S22" s="33">
        <v>10</v>
      </c>
      <c r="T22" s="33">
        <v>374</v>
      </c>
      <c r="U22" s="33">
        <v>277</v>
      </c>
      <c r="V22" s="33">
        <v>175</v>
      </c>
      <c r="W22" s="33">
        <v>160</v>
      </c>
      <c r="X22" s="33">
        <v>526</v>
      </c>
      <c r="Y22" s="18">
        <v>397</v>
      </c>
      <c r="Z22" s="18">
        <v>27</v>
      </c>
      <c r="AA22" s="18">
        <v>48</v>
      </c>
      <c r="AB22" s="18">
        <v>307</v>
      </c>
      <c r="AC22" s="18">
        <v>446</v>
      </c>
      <c r="AD22" s="18">
        <v>195</v>
      </c>
      <c r="AE22" s="18">
        <v>48</v>
      </c>
      <c r="AF22" s="18">
        <v>65</v>
      </c>
      <c r="AG22" s="18">
        <v>57</v>
      </c>
      <c r="AH22" s="18">
        <v>3</v>
      </c>
      <c r="AI22" s="3"/>
    </row>
    <row r="23" spans="1:35" ht="16.5" customHeight="1" x14ac:dyDescent="0.3">
      <c r="A23" s="85"/>
      <c r="B23" s="85" t="s">
        <v>53</v>
      </c>
      <c r="C23" s="85"/>
      <c r="D23" s="34">
        <f t="shared" si="0"/>
        <v>688</v>
      </c>
      <c r="E23" s="18">
        <v>21</v>
      </c>
      <c r="F23" s="18">
        <v>11</v>
      </c>
      <c r="G23" s="18">
        <v>9</v>
      </c>
      <c r="H23" s="18">
        <v>50</v>
      </c>
      <c r="I23" s="18">
        <v>39</v>
      </c>
      <c r="J23" s="18">
        <v>9</v>
      </c>
      <c r="K23" s="18">
        <v>7</v>
      </c>
      <c r="L23" s="18">
        <v>13</v>
      </c>
      <c r="M23" s="18">
        <v>35</v>
      </c>
      <c r="N23" s="18">
        <v>11</v>
      </c>
      <c r="O23" s="18">
        <v>4</v>
      </c>
      <c r="P23" s="18">
        <v>71</v>
      </c>
      <c r="Q23" s="18">
        <v>63</v>
      </c>
      <c r="R23" s="18">
        <v>5</v>
      </c>
      <c r="S23" s="18"/>
      <c r="T23" s="18">
        <v>53</v>
      </c>
      <c r="U23" s="18">
        <v>26</v>
      </c>
      <c r="V23" s="18">
        <v>26</v>
      </c>
      <c r="W23" s="18">
        <v>19</v>
      </c>
      <c r="X23" s="18">
        <v>52</v>
      </c>
      <c r="Y23" s="18">
        <v>66</v>
      </c>
      <c r="Z23" s="18">
        <v>16</v>
      </c>
      <c r="AA23" s="18"/>
      <c r="AB23" s="18">
        <v>18</v>
      </c>
      <c r="AC23" s="18">
        <v>36</v>
      </c>
      <c r="AD23" s="18">
        <v>26</v>
      </c>
      <c r="AE23" s="18"/>
      <c r="AF23" s="18"/>
      <c r="AG23" s="18">
        <v>2</v>
      </c>
      <c r="AH23" s="18"/>
      <c r="AI23" s="3"/>
    </row>
    <row r="24" spans="1:35" ht="16.5" customHeight="1" x14ac:dyDescent="0.3">
      <c r="A24" s="85"/>
      <c r="B24" s="85" t="s">
        <v>27</v>
      </c>
      <c r="C24" s="85"/>
      <c r="D24" s="34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6.5" customHeight="1" x14ac:dyDescent="0.3">
      <c r="A25" s="82" t="s">
        <v>21</v>
      </c>
      <c r="B25" s="82"/>
      <c r="C25" s="82"/>
      <c r="D25" s="34">
        <f>SUM(D6:D24)</f>
        <v>218579</v>
      </c>
      <c r="E25" s="34">
        <f t="shared" ref="E25:AI25" si="1">SUM(E6:E24)</f>
        <v>5697</v>
      </c>
      <c r="F25" s="34">
        <f t="shared" si="1"/>
        <v>4951</v>
      </c>
      <c r="G25" s="34">
        <f t="shared" si="1"/>
        <v>6035</v>
      </c>
      <c r="H25" s="34">
        <f t="shared" si="1"/>
        <v>7692</v>
      </c>
      <c r="I25" s="34">
        <f t="shared" si="1"/>
        <v>11527</v>
      </c>
      <c r="J25" s="34">
        <f t="shared" si="1"/>
        <v>9838</v>
      </c>
      <c r="K25" s="34">
        <f t="shared" si="1"/>
        <v>8071</v>
      </c>
      <c r="L25" s="34">
        <f t="shared" si="1"/>
        <v>9838</v>
      </c>
      <c r="M25" s="34">
        <f t="shared" si="1"/>
        <v>5497</v>
      </c>
      <c r="N25" s="34">
        <f t="shared" si="1"/>
        <v>6739</v>
      </c>
      <c r="O25" s="34">
        <f t="shared" si="1"/>
        <v>9705</v>
      </c>
      <c r="P25" s="34">
        <f t="shared" si="1"/>
        <v>13492</v>
      </c>
      <c r="Q25" s="34">
        <f t="shared" si="1"/>
        <v>10697</v>
      </c>
      <c r="R25" s="34">
        <f t="shared" si="1"/>
        <v>7393</v>
      </c>
      <c r="S25" s="34">
        <f t="shared" si="1"/>
        <v>2067</v>
      </c>
      <c r="T25" s="34">
        <f t="shared" si="1"/>
        <v>7665</v>
      </c>
      <c r="U25" s="34">
        <f t="shared" si="1"/>
        <v>8549</v>
      </c>
      <c r="V25" s="34">
        <f t="shared" si="1"/>
        <v>12714</v>
      </c>
      <c r="W25" s="34">
        <f t="shared" si="1"/>
        <v>9175</v>
      </c>
      <c r="X25" s="34">
        <f t="shared" si="1"/>
        <v>9144</v>
      </c>
      <c r="Y25" s="34">
        <f t="shared" si="1"/>
        <v>9479</v>
      </c>
      <c r="Z25" s="34">
        <f t="shared" si="1"/>
        <v>5516</v>
      </c>
      <c r="AA25" s="34">
        <f t="shared" si="1"/>
        <v>732</v>
      </c>
      <c r="AB25" s="34">
        <f t="shared" si="1"/>
        <v>8234</v>
      </c>
      <c r="AC25" s="34">
        <f t="shared" si="1"/>
        <v>15246</v>
      </c>
      <c r="AD25" s="34">
        <f t="shared" si="1"/>
        <v>10841</v>
      </c>
      <c r="AE25" s="34">
        <f t="shared" si="1"/>
        <v>586</v>
      </c>
      <c r="AF25" s="34">
        <f t="shared" si="1"/>
        <v>550</v>
      </c>
      <c r="AG25" s="34">
        <f t="shared" si="1"/>
        <v>770</v>
      </c>
      <c r="AH25" s="34">
        <f t="shared" si="1"/>
        <v>139</v>
      </c>
      <c r="AI25" s="34">
        <f t="shared" si="1"/>
        <v>0</v>
      </c>
    </row>
    <row r="26" spans="1:35" x14ac:dyDescent="0.3">
      <c r="A26" s="75" t="s">
        <v>7</v>
      </c>
      <c r="B26" s="75" t="s">
        <v>132</v>
      </c>
      <c r="C26" s="45" t="s">
        <v>142</v>
      </c>
      <c r="D26" s="34">
        <f t="shared" ref="D26:D31" si="2">SUM(E26:AI26)</f>
        <v>30</v>
      </c>
      <c r="E26" s="4"/>
      <c r="F26" s="4"/>
      <c r="G26" s="4"/>
      <c r="H26" s="4"/>
      <c r="I26" s="4"/>
      <c r="J26" s="4"/>
      <c r="K26" s="4"/>
      <c r="L26" s="4"/>
      <c r="M26" s="4">
        <v>4</v>
      </c>
      <c r="N26" s="4"/>
      <c r="O26" s="4"/>
      <c r="P26" s="4"/>
      <c r="Q26" s="4"/>
      <c r="R26" s="3">
        <v>4</v>
      </c>
      <c r="S26" s="3"/>
      <c r="T26" s="3"/>
      <c r="U26" s="3">
        <v>10</v>
      </c>
      <c r="V26" s="3"/>
      <c r="W26" s="3"/>
      <c r="X26" s="3"/>
      <c r="Y26" s="3"/>
      <c r="Z26" s="3"/>
      <c r="AA26" s="3"/>
      <c r="AB26" s="3"/>
      <c r="AC26" s="3">
        <v>12</v>
      </c>
      <c r="AD26" s="3"/>
      <c r="AE26" s="3"/>
      <c r="AF26" s="3"/>
      <c r="AG26" s="3"/>
      <c r="AH26" s="3"/>
      <c r="AI26" s="3"/>
    </row>
    <row r="27" spans="1:35" x14ac:dyDescent="0.3">
      <c r="A27" s="77"/>
      <c r="B27" s="77"/>
      <c r="C27" s="45" t="s">
        <v>133</v>
      </c>
      <c r="D27" s="34">
        <f t="shared" si="2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77"/>
      <c r="B28" s="77"/>
      <c r="C28" s="45" t="s">
        <v>134</v>
      </c>
      <c r="D28" s="34">
        <f t="shared" si="2"/>
        <v>288</v>
      </c>
      <c r="E28" s="4"/>
      <c r="F28" s="4">
        <v>5</v>
      </c>
      <c r="G28" s="4">
        <v>4</v>
      </c>
      <c r="H28" s="4"/>
      <c r="I28" s="4">
        <v>12</v>
      </c>
      <c r="J28" s="4"/>
      <c r="K28" s="4"/>
      <c r="L28" s="4"/>
      <c r="M28" s="4"/>
      <c r="N28" s="4">
        <v>4</v>
      </c>
      <c r="O28" s="4">
        <v>18</v>
      </c>
      <c r="P28" s="4"/>
      <c r="Q28" s="4"/>
      <c r="R28" s="3">
        <v>64</v>
      </c>
      <c r="S28" s="3"/>
      <c r="T28" s="3">
        <v>12</v>
      </c>
      <c r="U28" s="3">
        <v>6</v>
      </c>
      <c r="V28" s="3">
        <v>56</v>
      </c>
      <c r="W28" s="3">
        <v>52</v>
      </c>
      <c r="X28" s="3"/>
      <c r="Y28" s="3">
        <v>15</v>
      </c>
      <c r="Z28" s="3">
        <v>12</v>
      </c>
      <c r="AA28" s="3"/>
      <c r="AB28" s="3"/>
      <c r="AC28" s="3">
        <v>7</v>
      </c>
      <c r="AD28" s="3">
        <v>16</v>
      </c>
      <c r="AE28" s="3"/>
      <c r="AF28" s="3"/>
      <c r="AG28" s="3">
        <v>5</v>
      </c>
      <c r="AH28" s="3"/>
      <c r="AI28" s="3"/>
    </row>
    <row r="29" spans="1:35" x14ac:dyDescent="0.3">
      <c r="A29" s="77"/>
      <c r="B29" s="77"/>
      <c r="C29" s="45" t="s">
        <v>135</v>
      </c>
      <c r="D29" s="34">
        <f t="shared" si="2"/>
        <v>6427</v>
      </c>
      <c r="E29" s="4">
        <v>265</v>
      </c>
      <c r="F29" s="4">
        <v>46</v>
      </c>
      <c r="G29" s="4">
        <v>45</v>
      </c>
      <c r="H29" s="4">
        <v>465</v>
      </c>
      <c r="I29" s="4">
        <v>587</v>
      </c>
      <c r="J29" s="4">
        <v>298</v>
      </c>
      <c r="K29" s="4">
        <v>84</v>
      </c>
      <c r="L29" s="4">
        <v>76</v>
      </c>
      <c r="M29" s="4">
        <v>240</v>
      </c>
      <c r="N29" s="4">
        <v>44</v>
      </c>
      <c r="O29" s="4">
        <v>391</v>
      </c>
      <c r="P29" s="4">
        <v>633</v>
      </c>
      <c r="Q29" s="4">
        <v>381</v>
      </c>
      <c r="R29" s="3">
        <v>65</v>
      </c>
      <c r="S29" s="3"/>
      <c r="T29" s="3">
        <v>371</v>
      </c>
      <c r="U29" s="3">
        <v>203</v>
      </c>
      <c r="V29" s="3">
        <v>420</v>
      </c>
      <c r="W29" s="3">
        <v>390</v>
      </c>
      <c r="X29" s="3">
        <v>396</v>
      </c>
      <c r="Y29" s="3">
        <v>379</v>
      </c>
      <c r="Z29" s="3">
        <v>80</v>
      </c>
      <c r="AA29" s="3">
        <v>8</v>
      </c>
      <c r="AB29" s="3">
        <v>44</v>
      </c>
      <c r="AC29" s="3">
        <v>330</v>
      </c>
      <c r="AD29" s="3">
        <v>176</v>
      </c>
      <c r="AE29" s="3"/>
      <c r="AF29" s="3"/>
      <c r="AG29" s="3">
        <v>10</v>
      </c>
      <c r="AH29" s="3"/>
      <c r="AI29" s="3"/>
    </row>
    <row r="30" spans="1:35" x14ac:dyDescent="0.3">
      <c r="A30" s="77"/>
      <c r="B30" s="77"/>
      <c r="C30" s="45" t="s">
        <v>136</v>
      </c>
      <c r="D30" s="34">
        <f t="shared" si="2"/>
        <v>2702</v>
      </c>
      <c r="E30" s="4">
        <v>125</v>
      </c>
      <c r="F30" s="4">
        <v>41</v>
      </c>
      <c r="G30" s="4">
        <v>2</v>
      </c>
      <c r="H30" s="4">
        <v>370</v>
      </c>
      <c r="I30" s="4">
        <v>191</v>
      </c>
      <c r="J30" s="4">
        <v>84</v>
      </c>
      <c r="K30" s="4">
        <v>49</v>
      </c>
      <c r="L30" s="4">
        <v>59</v>
      </c>
      <c r="M30" s="4">
        <v>115</v>
      </c>
      <c r="N30" s="4">
        <v>8</v>
      </c>
      <c r="O30" s="4">
        <v>88</v>
      </c>
      <c r="P30" s="4">
        <v>330</v>
      </c>
      <c r="Q30" s="4">
        <v>178</v>
      </c>
      <c r="R30" s="3">
        <v>18</v>
      </c>
      <c r="S30" s="3"/>
      <c r="T30" s="3">
        <v>142</v>
      </c>
      <c r="U30" s="3">
        <v>92</v>
      </c>
      <c r="V30" s="3">
        <v>55</v>
      </c>
      <c r="W30" s="3">
        <v>70</v>
      </c>
      <c r="X30" s="3">
        <v>311</v>
      </c>
      <c r="Y30" s="3">
        <v>168</v>
      </c>
      <c r="Z30" s="3">
        <v>20</v>
      </c>
      <c r="AA30" s="3"/>
      <c r="AB30" s="3">
        <v>8</v>
      </c>
      <c r="AC30" s="3">
        <v>128</v>
      </c>
      <c r="AD30" s="3">
        <v>50</v>
      </c>
      <c r="AE30" s="3"/>
      <c r="AF30" s="3"/>
      <c r="AG30" s="3"/>
      <c r="AH30" s="3"/>
      <c r="AI30" s="3"/>
    </row>
    <row r="31" spans="1:35" x14ac:dyDescent="0.3">
      <c r="A31" s="76"/>
      <c r="B31" s="76"/>
      <c r="C31" s="45" t="s">
        <v>141</v>
      </c>
      <c r="D31" s="34">
        <f t="shared" si="2"/>
        <v>5096</v>
      </c>
      <c r="E31" s="4">
        <v>138</v>
      </c>
      <c r="F31" s="4">
        <v>161</v>
      </c>
      <c r="G31" s="4">
        <v>88</v>
      </c>
      <c r="H31" s="4">
        <v>174</v>
      </c>
      <c r="I31" s="4">
        <v>399</v>
      </c>
      <c r="J31" s="4">
        <v>248</v>
      </c>
      <c r="K31" s="4">
        <v>190</v>
      </c>
      <c r="L31" s="4">
        <v>144</v>
      </c>
      <c r="M31" s="4">
        <v>69</v>
      </c>
      <c r="N31" s="4">
        <v>78</v>
      </c>
      <c r="O31" s="4">
        <v>242</v>
      </c>
      <c r="P31" s="4">
        <v>189</v>
      </c>
      <c r="Q31" s="4">
        <v>378</v>
      </c>
      <c r="R31" s="3">
        <v>75</v>
      </c>
      <c r="S31" s="3">
        <v>79</v>
      </c>
      <c r="T31" s="3">
        <v>181</v>
      </c>
      <c r="U31" s="3">
        <v>129</v>
      </c>
      <c r="V31" s="3">
        <v>440</v>
      </c>
      <c r="W31" s="3">
        <v>475</v>
      </c>
      <c r="X31" s="3">
        <v>109</v>
      </c>
      <c r="Y31" s="3">
        <v>192</v>
      </c>
      <c r="Z31" s="3">
        <v>170</v>
      </c>
      <c r="AA31" s="3">
        <v>30</v>
      </c>
      <c r="AB31" s="3">
        <v>110</v>
      </c>
      <c r="AC31" s="3">
        <v>230</v>
      </c>
      <c r="AD31" s="3">
        <v>260</v>
      </c>
      <c r="AE31" s="3">
        <v>30</v>
      </c>
      <c r="AF31" s="3">
        <v>20</v>
      </c>
      <c r="AG31" s="3">
        <v>60</v>
      </c>
      <c r="AH31" s="3">
        <v>8</v>
      </c>
      <c r="AI31" s="3"/>
    </row>
    <row r="32" spans="1:35" x14ac:dyDescent="0.3">
      <c r="A32" s="82" t="s">
        <v>21</v>
      </c>
      <c r="B32" s="82"/>
      <c r="C32" s="82"/>
      <c r="D32" s="34">
        <f t="shared" ref="D32:AI32" si="3">SUM(D26:D31)</f>
        <v>14543</v>
      </c>
      <c r="E32" s="34">
        <f t="shared" si="3"/>
        <v>528</v>
      </c>
      <c r="F32" s="34">
        <f t="shared" si="3"/>
        <v>253</v>
      </c>
      <c r="G32" s="34">
        <f t="shared" si="3"/>
        <v>139</v>
      </c>
      <c r="H32" s="34">
        <f t="shared" si="3"/>
        <v>1009</v>
      </c>
      <c r="I32" s="34">
        <f t="shared" si="3"/>
        <v>1189</v>
      </c>
      <c r="J32" s="34">
        <f t="shared" si="3"/>
        <v>630</v>
      </c>
      <c r="K32" s="34">
        <f t="shared" si="3"/>
        <v>323</v>
      </c>
      <c r="L32" s="34">
        <f t="shared" si="3"/>
        <v>279</v>
      </c>
      <c r="M32" s="34">
        <f t="shared" si="3"/>
        <v>428</v>
      </c>
      <c r="N32" s="34">
        <f t="shared" si="3"/>
        <v>134</v>
      </c>
      <c r="O32" s="34">
        <f t="shared" si="3"/>
        <v>739</v>
      </c>
      <c r="P32" s="34">
        <f t="shared" si="3"/>
        <v>1152</v>
      </c>
      <c r="Q32" s="34">
        <f t="shared" si="3"/>
        <v>937</v>
      </c>
      <c r="R32" s="34">
        <f t="shared" si="3"/>
        <v>226</v>
      </c>
      <c r="S32" s="34">
        <f t="shared" si="3"/>
        <v>79</v>
      </c>
      <c r="T32" s="34">
        <f t="shared" si="3"/>
        <v>706</v>
      </c>
      <c r="U32" s="34">
        <f t="shared" si="3"/>
        <v>440</v>
      </c>
      <c r="V32" s="34">
        <f t="shared" si="3"/>
        <v>971</v>
      </c>
      <c r="W32" s="34">
        <f t="shared" si="3"/>
        <v>987</v>
      </c>
      <c r="X32" s="34">
        <f t="shared" si="3"/>
        <v>816</v>
      </c>
      <c r="Y32" s="34">
        <f t="shared" si="3"/>
        <v>754</v>
      </c>
      <c r="Z32" s="34">
        <f t="shared" si="3"/>
        <v>282</v>
      </c>
      <c r="AA32" s="34">
        <f t="shared" si="3"/>
        <v>38</v>
      </c>
      <c r="AB32" s="34">
        <f t="shared" si="3"/>
        <v>162</v>
      </c>
      <c r="AC32" s="34">
        <f t="shared" si="3"/>
        <v>707</v>
      </c>
      <c r="AD32" s="34">
        <f t="shared" si="3"/>
        <v>502</v>
      </c>
      <c r="AE32" s="34">
        <f t="shared" si="3"/>
        <v>30</v>
      </c>
      <c r="AF32" s="34">
        <f t="shared" si="3"/>
        <v>20</v>
      </c>
      <c r="AG32" s="34">
        <f t="shared" si="3"/>
        <v>75</v>
      </c>
      <c r="AH32" s="34">
        <f t="shared" si="3"/>
        <v>8</v>
      </c>
      <c r="AI32" s="34">
        <f t="shared" si="3"/>
        <v>0</v>
      </c>
    </row>
    <row r="33" spans="1:35" x14ac:dyDescent="0.3">
      <c r="A33" s="83" t="s">
        <v>9</v>
      </c>
      <c r="B33" s="83"/>
      <c r="C33" s="83"/>
      <c r="D33" s="35">
        <f t="shared" ref="D33:O33" si="4">D25+D32</f>
        <v>233122</v>
      </c>
      <c r="E33" s="35">
        <f t="shared" si="4"/>
        <v>6225</v>
      </c>
      <c r="F33" s="35">
        <f t="shared" si="4"/>
        <v>5204</v>
      </c>
      <c r="G33" s="35">
        <f t="shared" si="4"/>
        <v>6174</v>
      </c>
      <c r="H33" s="35">
        <f t="shared" si="4"/>
        <v>8701</v>
      </c>
      <c r="I33" s="35">
        <f t="shared" si="4"/>
        <v>12716</v>
      </c>
      <c r="J33" s="35">
        <f t="shared" si="4"/>
        <v>10468</v>
      </c>
      <c r="K33" s="35">
        <f t="shared" si="4"/>
        <v>8394</v>
      </c>
      <c r="L33" s="35">
        <f t="shared" si="4"/>
        <v>10117</v>
      </c>
      <c r="M33" s="35">
        <f t="shared" si="4"/>
        <v>5925</v>
      </c>
      <c r="N33" s="35">
        <f t="shared" si="4"/>
        <v>6873</v>
      </c>
      <c r="O33" s="35">
        <f t="shared" si="4"/>
        <v>10444</v>
      </c>
      <c r="P33" s="35">
        <f>SUM(P25+P32)</f>
        <v>14644</v>
      </c>
      <c r="Q33" s="35">
        <f t="shared" ref="Q33:AI33" si="5">Q25+Q32</f>
        <v>11634</v>
      </c>
      <c r="R33" s="35">
        <f t="shared" si="5"/>
        <v>7619</v>
      </c>
      <c r="S33" s="35">
        <f t="shared" si="5"/>
        <v>2146</v>
      </c>
      <c r="T33" s="35">
        <f t="shared" si="5"/>
        <v>8371</v>
      </c>
      <c r="U33" s="35">
        <f t="shared" si="5"/>
        <v>8989</v>
      </c>
      <c r="V33" s="35">
        <f t="shared" si="5"/>
        <v>13685</v>
      </c>
      <c r="W33" s="35">
        <f t="shared" si="5"/>
        <v>10162</v>
      </c>
      <c r="X33" s="35">
        <f t="shared" si="5"/>
        <v>9960</v>
      </c>
      <c r="Y33" s="35">
        <f t="shared" si="5"/>
        <v>10233</v>
      </c>
      <c r="Z33" s="35">
        <f t="shared" si="5"/>
        <v>5798</v>
      </c>
      <c r="AA33" s="35">
        <f t="shared" si="5"/>
        <v>770</v>
      </c>
      <c r="AB33" s="35">
        <f t="shared" si="5"/>
        <v>8396</v>
      </c>
      <c r="AC33" s="35">
        <f t="shared" si="5"/>
        <v>15953</v>
      </c>
      <c r="AD33" s="35">
        <f t="shared" si="5"/>
        <v>11343</v>
      </c>
      <c r="AE33" s="35">
        <f t="shared" si="5"/>
        <v>616</v>
      </c>
      <c r="AF33" s="35">
        <f t="shared" si="5"/>
        <v>570</v>
      </c>
      <c r="AG33" s="35">
        <f t="shared" si="5"/>
        <v>845</v>
      </c>
      <c r="AH33" s="35">
        <f t="shared" si="5"/>
        <v>147</v>
      </c>
      <c r="AI33" s="35">
        <f t="shared" si="5"/>
        <v>0</v>
      </c>
    </row>
    <row r="50" ht="16.5" customHeight="1" x14ac:dyDescent="0.3"/>
    <row r="51" ht="16.5" customHeight="1" x14ac:dyDescent="0.3"/>
  </sheetData>
  <mergeCells count="29">
    <mergeCell ref="A3:C3"/>
    <mergeCell ref="D3:D4"/>
    <mergeCell ref="A4:C4"/>
    <mergeCell ref="A5:A24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32:C32"/>
    <mergeCell ref="A33:C33"/>
    <mergeCell ref="B23:C23"/>
    <mergeCell ref="B24:C24"/>
    <mergeCell ref="A25:C25"/>
    <mergeCell ref="A26:A31"/>
    <mergeCell ref="B26:B31"/>
  </mergeCells>
  <phoneticPr fontId="20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zoomScaleNormal="100" workbookViewId="0">
      <selection activeCell="AH18" sqref="AH18"/>
    </sheetView>
  </sheetViews>
  <sheetFormatPr defaultColWidth="9" defaultRowHeight="16.5" x14ac:dyDescent="0.3"/>
  <cols>
    <col min="1" max="1" width="20.25" style="1" customWidth="1"/>
    <col min="2" max="2" width="7.375" style="1" customWidth="1"/>
    <col min="3" max="3" width="20.25" style="1" customWidth="1"/>
    <col min="4" max="4" width="10.375" style="1" customWidth="1"/>
    <col min="5" max="35" width="9.125" style="1" customWidth="1"/>
    <col min="36" max="16384" width="9" style="1"/>
  </cols>
  <sheetData>
    <row r="1" spans="1:35" ht="34.5" customHeight="1" x14ac:dyDescent="0.3">
      <c r="B1" s="8"/>
      <c r="C1" s="8"/>
      <c r="F1" s="8" t="s">
        <v>88</v>
      </c>
    </row>
    <row r="2" spans="1:35" ht="14.2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35" ht="16.5" customHeight="1" x14ac:dyDescent="0.3">
      <c r="A3" s="82" t="s">
        <v>1</v>
      </c>
      <c r="B3" s="82"/>
      <c r="C3" s="82"/>
      <c r="D3" s="82" t="s">
        <v>56</v>
      </c>
      <c r="E3" s="34">
        <v>1</v>
      </c>
      <c r="F3" s="34">
        <v>2</v>
      </c>
      <c r="G3" s="34">
        <v>3</v>
      </c>
      <c r="H3" s="34">
        <v>4</v>
      </c>
      <c r="I3" s="34">
        <v>5</v>
      </c>
      <c r="J3" s="34">
        <v>6</v>
      </c>
      <c r="K3" s="34">
        <v>7</v>
      </c>
      <c r="L3" s="34">
        <v>8</v>
      </c>
      <c r="M3" s="34">
        <v>9</v>
      </c>
      <c r="N3" s="34">
        <v>10</v>
      </c>
      <c r="O3" s="34">
        <v>11</v>
      </c>
      <c r="P3" s="34">
        <v>12</v>
      </c>
      <c r="Q3" s="34">
        <v>13</v>
      </c>
      <c r="R3" s="34">
        <v>14</v>
      </c>
      <c r="S3" s="34">
        <v>15</v>
      </c>
      <c r="T3" s="34">
        <v>16</v>
      </c>
      <c r="U3" s="34">
        <v>17</v>
      </c>
      <c r="V3" s="34">
        <v>18</v>
      </c>
      <c r="W3" s="34">
        <v>19</v>
      </c>
      <c r="X3" s="34">
        <v>20</v>
      </c>
      <c r="Y3" s="34">
        <v>21</v>
      </c>
      <c r="Z3" s="34">
        <v>22</v>
      </c>
      <c r="AA3" s="34">
        <v>23</v>
      </c>
      <c r="AB3" s="34">
        <v>24</v>
      </c>
      <c r="AC3" s="34">
        <v>25</v>
      </c>
      <c r="AD3" s="34">
        <v>26</v>
      </c>
      <c r="AE3" s="34">
        <v>27</v>
      </c>
      <c r="AF3" s="34">
        <v>28</v>
      </c>
      <c r="AG3" s="34">
        <v>29</v>
      </c>
      <c r="AH3" s="34">
        <v>30</v>
      </c>
      <c r="AI3" s="34">
        <v>31</v>
      </c>
    </row>
    <row r="4" spans="1:35" ht="16.5" customHeight="1" x14ac:dyDescent="0.3">
      <c r="A4" s="82" t="s">
        <v>2</v>
      </c>
      <c r="B4" s="82"/>
      <c r="C4" s="82"/>
      <c r="D4" s="82"/>
      <c r="E4" s="23" t="s">
        <v>170</v>
      </c>
      <c r="F4" s="23" t="s">
        <v>171</v>
      </c>
      <c r="G4" s="23" t="s">
        <v>172</v>
      </c>
      <c r="H4" s="23" t="s">
        <v>173</v>
      </c>
      <c r="I4" s="23" t="s">
        <v>174</v>
      </c>
      <c r="J4" s="23" t="s">
        <v>175</v>
      </c>
      <c r="K4" s="23" t="s">
        <v>176</v>
      </c>
      <c r="L4" s="23" t="s">
        <v>177</v>
      </c>
      <c r="M4" s="23" t="s">
        <v>178</v>
      </c>
      <c r="N4" s="23" t="s">
        <v>179</v>
      </c>
      <c r="O4" s="23" t="s">
        <v>180</v>
      </c>
      <c r="P4" s="23" t="s">
        <v>181</v>
      </c>
      <c r="Q4" s="23" t="s">
        <v>182</v>
      </c>
      <c r="R4" s="23" t="s">
        <v>183</v>
      </c>
      <c r="S4" s="23" t="s">
        <v>184</v>
      </c>
      <c r="T4" s="23" t="s">
        <v>178</v>
      </c>
      <c r="U4" s="23" t="s">
        <v>185</v>
      </c>
      <c r="V4" s="23" t="s">
        <v>70</v>
      </c>
      <c r="W4" s="23" t="s">
        <v>186</v>
      </c>
      <c r="X4" s="23" t="s">
        <v>187</v>
      </c>
      <c r="Y4" s="23" t="s">
        <v>188</v>
      </c>
      <c r="Z4" s="23" t="s">
        <v>189</v>
      </c>
      <c r="AA4" s="23" t="s">
        <v>178</v>
      </c>
      <c r="AB4" s="23" t="s">
        <v>190</v>
      </c>
      <c r="AC4" s="23" t="s">
        <v>191</v>
      </c>
      <c r="AD4" s="23" t="s">
        <v>192</v>
      </c>
      <c r="AE4" s="23" t="s">
        <v>187</v>
      </c>
      <c r="AF4" s="23" t="s">
        <v>193</v>
      </c>
      <c r="AG4" s="23" t="s">
        <v>194</v>
      </c>
      <c r="AH4" s="23" t="s">
        <v>195</v>
      </c>
      <c r="AI4" s="23" t="s">
        <v>196</v>
      </c>
    </row>
    <row r="5" spans="1:35" ht="16.5" customHeight="1" x14ac:dyDescent="0.3">
      <c r="A5" s="85" t="s">
        <v>48</v>
      </c>
      <c r="B5" s="85" t="s">
        <v>29</v>
      </c>
      <c r="C5" s="85"/>
      <c r="D5" s="7"/>
      <c r="E5" s="32" t="s">
        <v>220</v>
      </c>
      <c r="F5" s="32" t="s">
        <v>221</v>
      </c>
      <c r="G5" s="32" t="s">
        <v>222</v>
      </c>
      <c r="H5" s="32" t="s">
        <v>223</v>
      </c>
      <c r="I5" s="32" t="s">
        <v>224</v>
      </c>
      <c r="J5" s="32" t="s">
        <v>225</v>
      </c>
      <c r="K5" s="32" t="s">
        <v>226</v>
      </c>
      <c r="L5" s="32" t="s">
        <v>227</v>
      </c>
      <c r="M5" s="32" t="s">
        <v>228</v>
      </c>
      <c r="N5" s="32" t="s">
        <v>229</v>
      </c>
      <c r="O5" s="32" t="s">
        <v>230</v>
      </c>
      <c r="P5" s="32" t="s">
        <v>231</v>
      </c>
      <c r="Q5" s="32" t="s">
        <v>232</v>
      </c>
      <c r="R5" s="32" t="s">
        <v>233</v>
      </c>
      <c r="S5" s="32" t="s">
        <v>234</v>
      </c>
      <c r="T5" s="32" t="s">
        <v>234</v>
      </c>
      <c r="U5" s="32" t="s">
        <v>235</v>
      </c>
      <c r="V5" s="32" t="s">
        <v>236</v>
      </c>
      <c r="W5" s="32" t="s">
        <v>236</v>
      </c>
      <c r="X5" s="32" t="s">
        <v>237</v>
      </c>
      <c r="Y5" s="32" t="s">
        <v>238</v>
      </c>
      <c r="Z5" s="32" t="s">
        <v>239</v>
      </c>
      <c r="AA5" s="32" t="s">
        <v>240</v>
      </c>
      <c r="AB5" s="32" t="s">
        <v>241</v>
      </c>
      <c r="AC5" s="32" t="s">
        <v>242</v>
      </c>
      <c r="AD5" s="32" t="s">
        <v>243</v>
      </c>
      <c r="AE5" s="32" t="s">
        <v>243</v>
      </c>
      <c r="AF5" s="32" t="s">
        <v>243</v>
      </c>
      <c r="AG5" s="32" t="s">
        <v>244</v>
      </c>
      <c r="AH5" s="32" t="s">
        <v>243</v>
      </c>
      <c r="AI5" s="32" t="s">
        <v>245</v>
      </c>
    </row>
    <row r="6" spans="1:35" ht="16.5" customHeight="1" x14ac:dyDescent="0.3">
      <c r="A6" s="85"/>
      <c r="B6" s="85" t="s">
        <v>5</v>
      </c>
      <c r="C6" s="85"/>
      <c r="D6" s="34">
        <f t="shared" ref="D6:D31" si="0">SUM(E6:AI6)</f>
        <v>8344</v>
      </c>
      <c r="E6" s="18">
        <v>370</v>
      </c>
      <c r="F6" s="18">
        <v>600</v>
      </c>
      <c r="G6" s="18">
        <v>180</v>
      </c>
      <c r="H6" s="18">
        <v>100</v>
      </c>
      <c r="I6" s="18">
        <v>180</v>
      </c>
      <c r="J6" s="18">
        <v>174</v>
      </c>
      <c r="K6" s="18">
        <v>480</v>
      </c>
      <c r="L6" s="18">
        <v>100</v>
      </c>
      <c r="M6" s="18">
        <v>100</v>
      </c>
      <c r="N6" s="18">
        <v>330</v>
      </c>
      <c r="O6" s="18">
        <v>100</v>
      </c>
      <c r="P6" s="18">
        <v>190</v>
      </c>
      <c r="Q6" s="18">
        <v>30</v>
      </c>
      <c r="R6" s="18">
        <v>500</v>
      </c>
      <c r="S6" s="18">
        <v>270</v>
      </c>
      <c r="T6" s="18">
        <v>400</v>
      </c>
      <c r="U6" s="18">
        <v>250</v>
      </c>
      <c r="V6" s="18">
        <v>400</v>
      </c>
      <c r="W6" s="18">
        <v>260</v>
      </c>
      <c r="X6" s="18">
        <v>340</v>
      </c>
      <c r="Y6" s="18">
        <v>350</v>
      </c>
      <c r="Z6" s="18">
        <v>140</v>
      </c>
      <c r="AA6" s="18">
        <v>150</v>
      </c>
      <c r="AB6" s="18">
        <v>200</v>
      </c>
      <c r="AC6" s="18">
        <v>400</v>
      </c>
      <c r="AD6" s="18">
        <v>200</v>
      </c>
      <c r="AE6" s="18">
        <v>300</v>
      </c>
      <c r="AF6" s="18">
        <v>250</v>
      </c>
      <c r="AG6" s="18">
        <v>200</v>
      </c>
      <c r="AH6" s="18">
        <v>650</v>
      </c>
      <c r="AI6" s="18">
        <v>150</v>
      </c>
    </row>
    <row r="7" spans="1:35" ht="16.5" customHeight="1" x14ac:dyDescent="0.3">
      <c r="A7" s="85"/>
      <c r="B7" s="84" t="s">
        <v>3</v>
      </c>
      <c r="C7" s="84"/>
      <c r="D7" s="34">
        <f t="shared" si="0"/>
        <v>22386</v>
      </c>
      <c r="E7" s="18">
        <v>650</v>
      </c>
      <c r="F7" s="18">
        <v>1500</v>
      </c>
      <c r="G7" s="18">
        <v>1140</v>
      </c>
      <c r="H7" s="18">
        <v>210</v>
      </c>
      <c r="I7" s="33">
        <v>580</v>
      </c>
      <c r="J7" s="33">
        <v>400</v>
      </c>
      <c r="K7" s="33">
        <v>530</v>
      </c>
      <c r="L7" s="33">
        <v>490</v>
      </c>
      <c r="M7" s="33">
        <v>650</v>
      </c>
      <c r="N7" s="33">
        <v>931</v>
      </c>
      <c r="O7" s="33">
        <v>540</v>
      </c>
      <c r="P7" s="18">
        <v>220</v>
      </c>
      <c r="Q7" s="18">
        <v>135</v>
      </c>
      <c r="R7" s="18">
        <v>450</v>
      </c>
      <c r="S7" s="18">
        <v>980</v>
      </c>
      <c r="T7" s="18">
        <v>1000</v>
      </c>
      <c r="U7" s="18">
        <v>600</v>
      </c>
      <c r="V7" s="18">
        <v>1150</v>
      </c>
      <c r="W7" s="18">
        <v>1000</v>
      </c>
      <c r="X7" s="18">
        <v>780</v>
      </c>
      <c r="Y7" s="18">
        <v>1050</v>
      </c>
      <c r="Z7" s="18">
        <v>840</v>
      </c>
      <c r="AA7" s="18">
        <v>580</v>
      </c>
      <c r="AB7" s="18">
        <v>880</v>
      </c>
      <c r="AC7" s="18">
        <v>600</v>
      </c>
      <c r="AD7" s="18">
        <v>860</v>
      </c>
      <c r="AE7" s="18">
        <v>960</v>
      </c>
      <c r="AF7" s="18">
        <v>650</v>
      </c>
      <c r="AG7" s="18">
        <v>750</v>
      </c>
      <c r="AH7" s="18">
        <v>1060</v>
      </c>
      <c r="AI7" s="18">
        <v>220</v>
      </c>
    </row>
    <row r="8" spans="1:35" ht="16.5" customHeight="1" x14ac:dyDescent="0.3">
      <c r="A8" s="85"/>
      <c r="B8" s="84" t="s">
        <v>4</v>
      </c>
      <c r="C8" s="84"/>
      <c r="D8" s="34">
        <f t="shared" si="0"/>
        <v>11342</v>
      </c>
      <c r="E8" s="33">
        <v>650</v>
      </c>
      <c r="F8" s="33">
        <v>680</v>
      </c>
      <c r="G8" s="33">
        <v>540</v>
      </c>
      <c r="H8" s="33">
        <v>160</v>
      </c>
      <c r="I8" s="33">
        <v>370</v>
      </c>
      <c r="J8" s="33">
        <v>272</v>
      </c>
      <c r="K8" s="33">
        <v>220</v>
      </c>
      <c r="L8" s="33">
        <v>240</v>
      </c>
      <c r="M8" s="33">
        <v>390</v>
      </c>
      <c r="N8" s="33">
        <v>690</v>
      </c>
      <c r="O8" s="33">
        <v>300</v>
      </c>
      <c r="P8" s="33">
        <v>200</v>
      </c>
      <c r="Q8" s="33">
        <v>100</v>
      </c>
      <c r="R8" s="33">
        <v>300</v>
      </c>
      <c r="S8" s="33">
        <v>520</v>
      </c>
      <c r="T8" s="33">
        <v>370</v>
      </c>
      <c r="U8" s="33">
        <v>320</v>
      </c>
      <c r="V8" s="33">
        <v>300</v>
      </c>
      <c r="W8" s="33">
        <v>300</v>
      </c>
      <c r="X8" s="33">
        <v>100</v>
      </c>
      <c r="Y8" s="33">
        <v>280</v>
      </c>
      <c r="Z8" s="33">
        <v>550</v>
      </c>
      <c r="AA8" s="33">
        <v>200</v>
      </c>
      <c r="AB8" s="33">
        <v>530</v>
      </c>
      <c r="AC8" s="33">
        <v>450</v>
      </c>
      <c r="AD8" s="33">
        <v>260</v>
      </c>
      <c r="AE8" s="33">
        <v>340</v>
      </c>
      <c r="AF8" s="33">
        <v>220</v>
      </c>
      <c r="AG8" s="33">
        <v>620</v>
      </c>
      <c r="AH8" s="33">
        <v>700</v>
      </c>
      <c r="AI8" s="33">
        <v>170</v>
      </c>
    </row>
    <row r="9" spans="1:35" ht="16.5" customHeight="1" x14ac:dyDescent="0.3">
      <c r="A9" s="85"/>
      <c r="B9" s="84" t="s">
        <v>37</v>
      </c>
      <c r="C9" s="84"/>
      <c r="D9" s="34">
        <f t="shared" si="0"/>
        <v>18550</v>
      </c>
      <c r="E9" s="33">
        <v>410</v>
      </c>
      <c r="F9" s="33">
        <v>695</v>
      </c>
      <c r="G9" s="33">
        <v>930</v>
      </c>
      <c r="H9" s="33">
        <v>245</v>
      </c>
      <c r="I9" s="33">
        <v>430</v>
      </c>
      <c r="J9" s="33">
        <v>219</v>
      </c>
      <c r="K9" s="33">
        <v>385</v>
      </c>
      <c r="L9" s="33">
        <v>380</v>
      </c>
      <c r="M9" s="33">
        <v>460</v>
      </c>
      <c r="N9" s="33">
        <v>510</v>
      </c>
      <c r="O9" s="33">
        <v>560</v>
      </c>
      <c r="P9" s="33">
        <v>345</v>
      </c>
      <c r="Q9" s="33">
        <v>53</v>
      </c>
      <c r="R9" s="33">
        <v>800</v>
      </c>
      <c r="S9" s="33">
        <v>905</v>
      </c>
      <c r="T9" s="33">
        <v>450</v>
      </c>
      <c r="U9" s="33">
        <v>675</v>
      </c>
      <c r="V9" s="33">
        <v>820</v>
      </c>
      <c r="W9" s="33">
        <v>800</v>
      </c>
      <c r="X9" s="33">
        <v>465</v>
      </c>
      <c r="Y9" s="33">
        <v>270</v>
      </c>
      <c r="Z9" s="33">
        <v>1020</v>
      </c>
      <c r="AA9" s="33">
        <v>325</v>
      </c>
      <c r="AB9" s="33">
        <v>640</v>
      </c>
      <c r="AC9" s="33">
        <v>340</v>
      </c>
      <c r="AD9" s="33">
        <v>665</v>
      </c>
      <c r="AE9" s="33">
        <v>1000</v>
      </c>
      <c r="AF9" s="33">
        <v>390</v>
      </c>
      <c r="AG9" s="33">
        <v>1262</v>
      </c>
      <c r="AH9" s="33">
        <v>1930</v>
      </c>
      <c r="AI9" s="33">
        <v>171</v>
      </c>
    </row>
    <row r="10" spans="1:35" ht="16.5" customHeight="1" x14ac:dyDescent="0.3">
      <c r="A10" s="85"/>
      <c r="B10" s="84" t="s">
        <v>54</v>
      </c>
      <c r="C10" s="84"/>
      <c r="D10" s="34">
        <f t="shared" si="0"/>
        <v>0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spans="1:35" ht="16.5" customHeight="1" x14ac:dyDescent="0.3">
      <c r="A11" s="85"/>
      <c r="B11" s="84" t="s">
        <v>35</v>
      </c>
      <c r="C11" s="84"/>
      <c r="D11" s="34">
        <f t="shared" si="0"/>
        <v>0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</row>
    <row r="12" spans="1:35" ht="16.5" customHeight="1" x14ac:dyDescent="0.3">
      <c r="A12" s="85"/>
      <c r="B12" s="87" t="s">
        <v>74</v>
      </c>
      <c r="C12" s="87"/>
      <c r="D12" s="34">
        <f t="shared" si="0"/>
        <v>6313</v>
      </c>
      <c r="E12" s="33">
        <v>108</v>
      </c>
      <c r="F12" s="33">
        <v>360</v>
      </c>
      <c r="G12" s="33">
        <v>555</v>
      </c>
      <c r="H12" s="33">
        <v>175</v>
      </c>
      <c r="I12" s="33">
        <v>173</v>
      </c>
      <c r="J12" s="33">
        <v>155</v>
      </c>
      <c r="K12" s="33">
        <v>138</v>
      </c>
      <c r="L12" s="33">
        <v>155</v>
      </c>
      <c r="M12" s="33">
        <v>140</v>
      </c>
      <c r="N12" s="33">
        <v>225</v>
      </c>
      <c r="O12" s="33">
        <v>340</v>
      </c>
      <c r="P12" s="33">
        <v>200</v>
      </c>
      <c r="Q12" s="33"/>
      <c r="R12" s="33">
        <v>53</v>
      </c>
      <c r="S12" s="33">
        <v>245</v>
      </c>
      <c r="T12" s="33">
        <v>260</v>
      </c>
      <c r="U12" s="33">
        <v>100</v>
      </c>
      <c r="V12" s="33">
        <v>93</v>
      </c>
      <c r="W12" s="33">
        <v>365</v>
      </c>
      <c r="X12" s="33">
        <v>185</v>
      </c>
      <c r="Y12" s="33">
        <v>120</v>
      </c>
      <c r="Z12" s="33">
        <v>73</v>
      </c>
      <c r="AA12" s="33">
        <v>235</v>
      </c>
      <c r="AB12" s="33">
        <v>295</v>
      </c>
      <c r="AC12" s="33">
        <v>170</v>
      </c>
      <c r="AD12" s="33">
        <v>185</v>
      </c>
      <c r="AE12" s="33">
        <v>435</v>
      </c>
      <c r="AF12" s="33">
        <v>230</v>
      </c>
      <c r="AG12" s="33">
        <v>160</v>
      </c>
      <c r="AH12" s="33">
        <v>225</v>
      </c>
      <c r="AI12" s="33">
        <v>160</v>
      </c>
    </row>
    <row r="13" spans="1:35" ht="16.5" customHeight="1" x14ac:dyDescent="0.3">
      <c r="A13" s="85"/>
      <c r="B13" s="84" t="s">
        <v>45</v>
      </c>
      <c r="C13" s="84"/>
      <c r="D13" s="34">
        <f t="shared" si="0"/>
        <v>0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spans="1:35" ht="16.5" customHeight="1" x14ac:dyDescent="0.3">
      <c r="A14" s="85"/>
      <c r="B14" s="84" t="s">
        <v>13</v>
      </c>
      <c r="C14" s="84"/>
      <c r="D14" s="34">
        <f t="shared" si="0"/>
        <v>0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</row>
    <row r="15" spans="1:35" ht="16.5" customHeight="1" x14ac:dyDescent="0.3">
      <c r="A15" s="85"/>
      <c r="B15" s="84" t="s">
        <v>75</v>
      </c>
      <c r="C15" s="84"/>
      <c r="D15" s="34">
        <f t="shared" si="0"/>
        <v>0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</row>
    <row r="16" spans="1:35" ht="16.5" customHeight="1" x14ac:dyDescent="0.3">
      <c r="A16" s="85"/>
      <c r="B16" s="84" t="s">
        <v>76</v>
      </c>
      <c r="C16" s="84"/>
      <c r="D16" s="34">
        <f t="shared" si="0"/>
        <v>0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</row>
    <row r="17" spans="1:35" ht="16.5" customHeight="1" x14ac:dyDescent="0.3">
      <c r="A17" s="85"/>
      <c r="B17" s="84" t="s">
        <v>55</v>
      </c>
      <c r="C17" s="84"/>
      <c r="D17" s="34">
        <f t="shared" si="0"/>
        <v>0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</row>
    <row r="18" spans="1:35" ht="16.5" customHeight="1" x14ac:dyDescent="0.3">
      <c r="A18" s="85"/>
      <c r="B18" s="84" t="s">
        <v>43</v>
      </c>
      <c r="C18" s="84"/>
      <c r="D18" s="34">
        <f t="shared" si="0"/>
        <v>0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</row>
    <row r="19" spans="1:35" ht="16.5" customHeight="1" x14ac:dyDescent="0.3">
      <c r="A19" s="85"/>
      <c r="B19" s="84" t="s">
        <v>20</v>
      </c>
      <c r="C19" s="84"/>
      <c r="D19" s="34">
        <f t="shared" si="0"/>
        <v>154823</v>
      </c>
      <c r="E19" s="33">
        <v>2600</v>
      </c>
      <c r="F19" s="33">
        <v>6040</v>
      </c>
      <c r="G19" s="33">
        <v>10960</v>
      </c>
      <c r="H19" s="33">
        <v>7550</v>
      </c>
      <c r="I19" s="33">
        <v>4450</v>
      </c>
      <c r="J19" s="33">
        <v>3071</v>
      </c>
      <c r="K19" s="33">
        <v>4430</v>
      </c>
      <c r="L19" s="33">
        <v>3720</v>
      </c>
      <c r="M19" s="33">
        <v>4280</v>
      </c>
      <c r="N19" s="33">
        <v>9490</v>
      </c>
      <c r="O19" s="33">
        <v>4188</v>
      </c>
      <c r="P19" s="33">
        <v>4590</v>
      </c>
      <c r="Q19" s="33">
        <v>460</v>
      </c>
      <c r="R19" s="33">
        <v>2500</v>
      </c>
      <c r="S19" s="33">
        <v>5160</v>
      </c>
      <c r="T19" s="33">
        <v>6900</v>
      </c>
      <c r="U19" s="33">
        <v>4928</v>
      </c>
      <c r="V19" s="33">
        <v>3610</v>
      </c>
      <c r="W19" s="33">
        <v>4825</v>
      </c>
      <c r="X19" s="33">
        <v>4698</v>
      </c>
      <c r="Y19" s="33">
        <v>3060</v>
      </c>
      <c r="Z19" s="33">
        <v>3480</v>
      </c>
      <c r="AA19" s="33">
        <v>7800</v>
      </c>
      <c r="AB19" s="33">
        <v>4292</v>
      </c>
      <c r="AC19" s="33">
        <v>4470</v>
      </c>
      <c r="AD19" s="33">
        <v>6450</v>
      </c>
      <c r="AE19" s="33">
        <v>5926</v>
      </c>
      <c r="AF19" s="33">
        <v>4300</v>
      </c>
      <c r="AG19" s="33">
        <v>7150</v>
      </c>
      <c r="AH19" s="33">
        <v>6790</v>
      </c>
      <c r="AI19" s="33">
        <v>2655</v>
      </c>
    </row>
    <row r="20" spans="1:35" ht="16.5" customHeight="1" x14ac:dyDescent="0.3">
      <c r="A20" s="85"/>
      <c r="B20" s="84" t="s">
        <v>77</v>
      </c>
      <c r="C20" s="84"/>
      <c r="D20" s="34">
        <f t="shared" si="0"/>
        <v>399</v>
      </c>
      <c r="E20" s="33">
        <v>35</v>
      </c>
      <c r="F20" s="33">
        <v>10</v>
      </c>
      <c r="G20" s="33"/>
      <c r="H20" s="33"/>
      <c r="I20" s="33">
        <v>17</v>
      </c>
      <c r="J20" s="33">
        <v>14</v>
      </c>
      <c r="K20" s="33">
        <v>17</v>
      </c>
      <c r="L20" s="33">
        <v>15</v>
      </c>
      <c r="M20" s="33">
        <v>25</v>
      </c>
      <c r="N20" s="33">
        <v>15</v>
      </c>
      <c r="O20" s="33"/>
      <c r="P20" s="33"/>
      <c r="Q20" s="33">
        <v>5</v>
      </c>
      <c r="R20" s="33">
        <v>15</v>
      </c>
      <c r="S20" s="33">
        <v>19</v>
      </c>
      <c r="T20" s="33">
        <v>32</v>
      </c>
      <c r="U20" s="33">
        <v>25</v>
      </c>
      <c r="V20" s="33">
        <v>15</v>
      </c>
      <c r="W20" s="33">
        <v>11</v>
      </c>
      <c r="X20" s="33">
        <v>11</v>
      </c>
      <c r="Y20" s="33">
        <v>9</v>
      </c>
      <c r="Z20" s="33"/>
      <c r="AA20" s="33">
        <v>9</v>
      </c>
      <c r="AB20" s="33">
        <v>7</v>
      </c>
      <c r="AC20" s="33">
        <v>23</v>
      </c>
      <c r="AD20" s="33">
        <v>7</v>
      </c>
      <c r="AE20" s="33">
        <v>5</v>
      </c>
      <c r="AF20" s="33">
        <v>10</v>
      </c>
      <c r="AG20" s="33">
        <v>28</v>
      </c>
      <c r="AH20" s="33">
        <v>20</v>
      </c>
      <c r="AI20" s="33"/>
    </row>
    <row r="21" spans="1:35" ht="16.5" customHeight="1" x14ac:dyDescent="0.3">
      <c r="A21" s="85"/>
      <c r="B21" s="78" t="s">
        <v>73</v>
      </c>
      <c r="C21" s="79"/>
      <c r="D21" s="34">
        <f t="shared" si="0"/>
        <v>829</v>
      </c>
      <c r="E21" s="33">
        <v>10</v>
      </c>
      <c r="F21" s="33">
        <v>53</v>
      </c>
      <c r="G21" s="33">
        <v>62</v>
      </c>
      <c r="H21" s="33">
        <v>16</v>
      </c>
      <c r="I21" s="33">
        <v>7</v>
      </c>
      <c r="J21" s="33">
        <v>88</v>
      </c>
      <c r="K21" s="33">
        <v>13</v>
      </c>
      <c r="L21" s="33">
        <v>15</v>
      </c>
      <c r="M21" s="33">
        <v>14</v>
      </c>
      <c r="N21" s="33">
        <v>10</v>
      </c>
      <c r="O21" s="33">
        <v>37</v>
      </c>
      <c r="P21" s="33">
        <v>27</v>
      </c>
      <c r="Q21" s="33">
        <v>3</v>
      </c>
      <c r="R21" s="33">
        <v>12</v>
      </c>
      <c r="S21" s="33">
        <v>23</v>
      </c>
      <c r="T21" s="33">
        <v>23</v>
      </c>
      <c r="U21" s="33">
        <v>15</v>
      </c>
      <c r="V21" s="33">
        <v>13</v>
      </c>
      <c r="W21" s="33">
        <v>39</v>
      </c>
      <c r="X21" s="33">
        <v>17</v>
      </c>
      <c r="Y21" s="33">
        <v>16</v>
      </c>
      <c r="Z21" s="33">
        <v>43</v>
      </c>
      <c r="AA21" s="33">
        <v>15</v>
      </c>
      <c r="AB21" s="33">
        <v>15</v>
      </c>
      <c r="AC21" s="33">
        <v>18</v>
      </c>
      <c r="AD21" s="33">
        <v>20</v>
      </c>
      <c r="AE21" s="33">
        <v>13</v>
      </c>
      <c r="AF21" s="33">
        <v>14</v>
      </c>
      <c r="AG21" s="33">
        <v>18</v>
      </c>
      <c r="AH21" s="33">
        <v>156</v>
      </c>
      <c r="AI21" s="33">
        <v>4</v>
      </c>
    </row>
    <row r="22" spans="1:35" ht="16.5" customHeight="1" x14ac:dyDescent="0.3">
      <c r="A22" s="85"/>
      <c r="B22" s="85" t="s">
        <v>12</v>
      </c>
      <c r="C22" s="85"/>
      <c r="D22" s="34">
        <f t="shared" si="0"/>
        <v>8300</v>
      </c>
      <c r="E22" s="33">
        <v>245</v>
      </c>
      <c r="F22" s="33">
        <v>167</v>
      </c>
      <c r="G22" s="33">
        <v>350</v>
      </c>
      <c r="H22" s="33">
        <v>98</v>
      </c>
      <c r="I22" s="33">
        <v>165</v>
      </c>
      <c r="J22" s="33">
        <v>747</v>
      </c>
      <c r="K22" s="33">
        <v>123</v>
      </c>
      <c r="L22" s="33">
        <v>256</v>
      </c>
      <c r="M22" s="33">
        <v>295</v>
      </c>
      <c r="N22" s="33">
        <v>290</v>
      </c>
      <c r="O22" s="33">
        <v>184</v>
      </c>
      <c r="P22" s="33">
        <v>286</v>
      </c>
      <c r="Q22" s="33">
        <v>26</v>
      </c>
      <c r="R22" s="33">
        <v>444</v>
      </c>
      <c r="S22" s="33">
        <v>518</v>
      </c>
      <c r="T22" s="33">
        <v>216</v>
      </c>
      <c r="U22" s="33">
        <v>170</v>
      </c>
      <c r="V22" s="33">
        <v>444</v>
      </c>
      <c r="W22" s="18">
        <v>240</v>
      </c>
      <c r="X22" s="18">
        <v>130</v>
      </c>
      <c r="Y22" s="18">
        <v>62</v>
      </c>
      <c r="Z22" s="18">
        <v>482</v>
      </c>
      <c r="AA22" s="18">
        <v>125</v>
      </c>
      <c r="AB22" s="18">
        <v>345</v>
      </c>
      <c r="AC22" s="18">
        <v>355</v>
      </c>
      <c r="AD22" s="33">
        <v>90</v>
      </c>
      <c r="AE22" s="33">
        <v>310</v>
      </c>
      <c r="AF22" s="33">
        <v>115</v>
      </c>
      <c r="AG22" s="33">
        <v>130</v>
      </c>
      <c r="AH22" s="33">
        <v>880</v>
      </c>
      <c r="AI22" s="33">
        <v>12</v>
      </c>
    </row>
    <row r="23" spans="1:35" ht="16.5" customHeight="1" x14ac:dyDescent="0.3">
      <c r="A23" s="85"/>
      <c r="B23" s="85" t="s">
        <v>53</v>
      </c>
      <c r="C23" s="85"/>
      <c r="D23" s="34">
        <f t="shared" si="0"/>
        <v>363</v>
      </c>
      <c r="E23" s="18">
        <v>10</v>
      </c>
      <c r="F23" s="18">
        <v>26</v>
      </c>
      <c r="G23" s="18">
        <v>21</v>
      </c>
      <c r="H23" s="18">
        <v>9</v>
      </c>
      <c r="I23" s="18">
        <v>6</v>
      </c>
      <c r="J23" s="18">
        <v>37</v>
      </c>
      <c r="K23" s="18">
        <v>17</v>
      </c>
      <c r="L23" s="18">
        <v>5</v>
      </c>
      <c r="M23" s="18">
        <v>3</v>
      </c>
      <c r="N23" s="18">
        <v>6</v>
      </c>
      <c r="O23" s="18">
        <v>10</v>
      </c>
      <c r="P23" s="18">
        <v>9</v>
      </c>
      <c r="Q23" s="18"/>
      <c r="R23" s="18">
        <v>5</v>
      </c>
      <c r="S23" s="18">
        <v>22</v>
      </c>
      <c r="T23" s="18">
        <v>15</v>
      </c>
      <c r="U23" s="18">
        <v>2</v>
      </c>
      <c r="V23" s="18">
        <v>3</v>
      </c>
      <c r="W23" s="18">
        <v>17</v>
      </c>
      <c r="X23" s="18">
        <v>14</v>
      </c>
      <c r="Y23" s="18">
        <v>3</v>
      </c>
      <c r="Z23" s="18">
        <v>22</v>
      </c>
      <c r="AA23" s="18">
        <v>12</v>
      </c>
      <c r="AB23" s="18">
        <v>10</v>
      </c>
      <c r="AC23" s="18">
        <v>4</v>
      </c>
      <c r="AD23" s="18">
        <v>15</v>
      </c>
      <c r="AE23" s="33">
        <v>17</v>
      </c>
      <c r="AF23" s="18">
        <v>14</v>
      </c>
      <c r="AG23" s="18">
        <v>4</v>
      </c>
      <c r="AH23" s="18">
        <v>17</v>
      </c>
      <c r="AI23" s="18">
        <v>8</v>
      </c>
    </row>
    <row r="24" spans="1:35" ht="16.5" customHeight="1" x14ac:dyDescent="0.3">
      <c r="A24" s="85"/>
      <c r="B24" s="85" t="s">
        <v>27</v>
      </c>
      <c r="C24" s="85"/>
      <c r="D24" s="34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6.5" customHeight="1" x14ac:dyDescent="0.3">
      <c r="A25" s="82" t="s">
        <v>21</v>
      </c>
      <c r="B25" s="82"/>
      <c r="C25" s="82"/>
      <c r="D25" s="34">
        <f t="shared" si="0"/>
        <v>231649</v>
      </c>
      <c r="E25" s="34">
        <f t="shared" ref="E25:AI25" si="1">SUM(E6:E24)</f>
        <v>5088</v>
      </c>
      <c r="F25" s="34">
        <f t="shared" si="1"/>
        <v>10131</v>
      </c>
      <c r="G25" s="34">
        <f t="shared" si="1"/>
        <v>14738</v>
      </c>
      <c r="H25" s="34">
        <f t="shared" si="1"/>
        <v>8563</v>
      </c>
      <c r="I25" s="34">
        <f t="shared" si="1"/>
        <v>6378</v>
      </c>
      <c r="J25" s="34">
        <f t="shared" si="1"/>
        <v>5177</v>
      </c>
      <c r="K25" s="34">
        <f t="shared" si="1"/>
        <v>6353</v>
      </c>
      <c r="L25" s="34">
        <f t="shared" si="1"/>
        <v>5376</v>
      </c>
      <c r="M25" s="34">
        <f t="shared" si="1"/>
        <v>6357</v>
      </c>
      <c r="N25" s="34">
        <f t="shared" si="1"/>
        <v>12497</v>
      </c>
      <c r="O25" s="34">
        <f t="shared" si="1"/>
        <v>6259</v>
      </c>
      <c r="P25" s="34">
        <f t="shared" si="1"/>
        <v>6067</v>
      </c>
      <c r="Q25" s="34">
        <f t="shared" si="1"/>
        <v>812</v>
      </c>
      <c r="R25" s="34">
        <f t="shared" si="1"/>
        <v>5079</v>
      </c>
      <c r="S25" s="34">
        <f t="shared" si="1"/>
        <v>8662</v>
      </c>
      <c r="T25" s="34">
        <f t="shared" si="1"/>
        <v>9666</v>
      </c>
      <c r="U25" s="34">
        <f t="shared" si="1"/>
        <v>7085</v>
      </c>
      <c r="V25" s="34">
        <f t="shared" si="1"/>
        <v>6848</v>
      </c>
      <c r="W25" s="34">
        <f t="shared" si="1"/>
        <v>7857</v>
      </c>
      <c r="X25" s="34">
        <f t="shared" si="1"/>
        <v>6740</v>
      </c>
      <c r="Y25" s="34">
        <f t="shared" si="1"/>
        <v>5220</v>
      </c>
      <c r="Z25" s="34">
        <f t="shared" si="1"/>
        <v>6650</v>
      </c>
      <c r="AA25" s="34">
        <f t="shared" si="1"/>
        <v>9451</v>
      </c>
      <c r="AB25" s="34">
        <f t="shared" si="1"/>
        <v>7214</v>
      </c>
      <c r="AC25" s="34">
        <f t="shared" si="1"/>
        <v>6830</v>
      </c>
      <c r="AD25" s="34">
        <f t="shared" si="1"/>
        <v>8752</v>
      </c>
      <c r="AE25" s="34">
        <f t="shared" si="1"/>
        <v>9306</v>
      </c>
      <c r="AF25" s="34">
        <f t="shared" si="1"/>
        <v>6193</v>
      </c>
      <c r="AG25" s="34">
        <f t="shared" si="1"/>
        <v>10322</v>
      </c>
      <c r="AH25" s="34">
        <f t="shared" si="1"/>
        <v>12428</v>
      </c>
      <c r="AI25" s="34">
        <f t="shared" si="1"/>
        <v>3550</v>
      </c>
    </row>
    <row r="26" spans="1:35" x14ac:dyDescent="0.3">
      <c r="A26" s="75" t="s">
        <v>7</v>
      </c>
      <c r="B26" s="75" t="s">
        <v>17</v>
      </c>
      <c r="C26" s="52" t="s">
        <v>142</v>
      </c>
      <c r="D26" s="34">
        <f t="shared" si="0"/>
        <v>115</v>
      </c>
      <c r="E26" s="4"/>
      <c r="F26" s="4"/>
      <c r="G26" s="4">
        <v>6</v>
      </c>
      <c r="H26" s="4"/>
      <c r="I26" s="4">
        <v>6</v>
      </c>
      <c r="J26" s="4"/>
      <c r="K26" s="4"/>
      <c r="L26" s="4"/>
      <c r="M26" s="4"/>
      <c r="N26" s="4">
        <v>6</v>
      </c>
      <c r="O26" s="4"/>
      <c r="P26" s="4"/>
      <c r="Q26" s="4"/>
      <c r="R26" s="3"/>
      <c r="S26" s="3"/>
      <c r="T26" s="3">
        <v>60</v>
      </c>
      <c r="U26" s="3"/>
      <c r="V26" s="3"/>
      <c r="W26" s="3">
        <v>37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77"/>
      <c r="B27" s="77"/>
      <c r="C27" s="52" t="s">
        <v>133</v>
      </c>
      <c r="D27" s="34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77"/>
      <c r="B28" s="77"/>
      <c r="C28" s="52" t="s">
        <v>134</v>
      </c>
      <c r="D28" s="34">
        <f t="shared" si="0"/>
        <v>477</v>
      </c>
      <c r="E28" s="4">
        <v>34</v>
      </c>
      <c r="F28" s="4">
        <v>59</v>
      </c>
      <c r="G28" s="4">
        <v>8</v>
      </c>
      <c r="H28" s="4"/>
      <c r="I28" s="4">
        <v>22</v>
      </c>
      <c r="J28" s="4">
        <v>6</v>
      </c>
      <c r="K28" s="4">
        <v>16</v>
      </c>
      <c r="L28" s="4">
        <v>8</v>
      </c>
      <c r="M28" s="4">
        <v>22</v>
      </c>
      <c r="N28" s="4">
        <v>18</v>
      </c>
      <c r="O28" s="4"/>
      <c r="P28" s="4">
        <v>28</v>
      </c>
      <c r="Q28" s="4"/>
      <c r="R28" s="3">
        <v>5</v>
      </c>
      <c r="S28" s="3">
        <v>14</v>
      </c>
      <c r="T28" s="3">
        <v>18</v>
      </c>
      <c r="U28" s="3"/>
      <c r="V28" s="3"/>
      <c r="W28" s="3">
        <v>4</v>
      </c>
      <c r="X28" s="3">
        <v>20</v>
      </c>
      <c r="Y28" s="3">
        <v>8</v>
      </c>
      <c r="Z28" s="3">
        <v>30</v>
      </c>
      <c r="AA28" s="3">
        <v>36</v>
      </c>
      <c r="AB28" s="3">
        <v>12</v>
      </c>
      <c r="AC28" s="3"/>
      <c r="AD28" s="3">
        <v>31</v>
      </c>
      <c r="AE28" s="3">
        <v>8</v>
      </c>
      <c r="AF28" s="3">
        <v>8</v>
      </c>
      <c r="AG28" s="3">
        <v>16</v>
      </c>
      <c r="AH28" s="3">
        <v>30</v>
      </c>
      <c r="AI28" s="3">
        <v>16</v>
      </c>
    </row>
    <row r="29" spans="1:35" x14ac:dyDescent="0.3">
      <c r="A29" s="77"/>
      <c r="B29" s="77"/>
      <c r="C29" s="52" t="s">
        <v>135</v>
      </c>
      <c r="D29" s="34">
        <f t="shared" si="0"/>
        <v>3360</v>
      </c>
      <c r="E29" s="4">
        <v>70</v>
      </c>
      <c r="F29" s="4">
        <v>371</v>
      </c>
      <c r="G29" s="4">
        <v>300</v>
      </c>
      <c r="H29" s="4">
        <v>41</v>
      </c>
      <c r="I29" s="4">
        <v>118</v>
      </c>
      <c r="J29" s="4">
        <v>217</v>
      </c>
      <c r="K29" s="4">
        <v>105</v>
      </c>
      <c r="L29" s="4">
        <v>73</v>
      </c>
      <c r="M29" s="4">
        <v>56</v>
      </c>
      <c r="N29" s="4">
        <v>128</v>
      </c>
      <c r="O29" s="4">
        <v>133</v>
      </c>
      <c r="P29" s="4">
        <v>65</v>
      </c>
      <c r="Q29" s="4"/>
      <c r="R29" s="3">
        <v>17</v>
      </c>
      <c r="S29" s="3">
        <v>90</v>
      </c>
      <c r="T29" s="3">
        <v>45</v>
      </c>
      <c r="U29" s="3">
        <v>57</v>
      </c>
      <c r="V29" s="3">
        <v>45</v>
      </c>
      <c r="W29" s="3">
        <v>175</v>
      </c>
      <c r="X29" s="3">
        <v>40</v>
      </c>
      <c r="Y29" s="3">
        <v>60</v>
      </c>
      <c r="Z29" s="3">
        <v>170</v>
      </c>
      <c r="AA29" s="3">
        <v>70</v>
      </c>
      <c r="AB29" s="3">
        <v>85</v>
      </c>
      <c r="AC29" s="3">
        <v>51</v>
      </c>
      <c r="AD29" s="3">
        <v>55</v>
      </c>
      <c r="AE29" s="3">
        <v>204</v>
      </c>
      <c r="AF29" s="3">
        <v>91</v>
      </c>
      <c r="AG29" s="3">
        <v>43</v>
      </c>
      <c r="AH29" s="3">
        <v>360</v>
      </c>
      <c r="AI29" s="3">
        <v>25</v>
      </c>
    </row>
    <row r="30" spans="1:35" x14ac:dyDescent="0.3">
      <c r="A30" s="77"/>
      <c r="B30" s="77"/>
      <c r="C30" s="52" t="s">
        <v>136</v>
      </c>
      <c r="D30" s="34">
        <f t="shared" si="0"/>
        <v>882</v>
      </c>
      <c r="E30" s="4">
        <v>10</v>
      </c>
      <c r="F30" s="4">
        <v>60</v>
      </c>
      <c r="G30" s="4">
        <v>180</v>
      </c>
      <c r="H30" s="4"/>
      <c r="I30" s="4">
        <v>5</v>
      </c>
      <c r="J30" s="4">
        <v>39</v>
      </c>
      <c r="K30" s="4">
        <v>39</v>
      </c>
      <c r="L30" s="4">
        <v>5</v>
      </c>
      <c r="M30" s="4">
        <v>5</v>
      </c>
      <c r="N30" s="4">
        <v>5</v>
      </c>
      <c r="O30" s="4">
        <v>90</v>
      </c>
      <c r="P30" s="4">
        <v>6</v>
      </c>
      <c r="Q30" s="4"/>
      <c r="R30" s="3"/>
      <c r="S30" s="3">
        <v>22</v>
      </c>
      <c r="T30" s="3"/>
      <c r="U30" s="3"/>
      <c r="V30" s="3">
        <v>5</v>
      </c>
      <c r="W30" s="3">
        <v>110</v>
      </c>
      <c r="X30" s="3">
        <v>4</v>
      </c>
      <c r="Y30" s="3"/>
      <c r="Z30" s="3">
        <v>20</v>
      </c>
      <c r="AA30" s="3">
        <v>22</v>
      </c>
      <c r="AB30" s="3">
        <v>2</v>
      </c>
      <c r="AC30" s="3"/>
      <c r="AD30" s="3">
        <v>14</v>
      </c>
      <c r="AE30" s="3">
        <v>170</v>
      </c>
      <c r="AF30" s="3">
        <v>4</v>
      </c>
      <c r="AG30" s="3"/>
      <c r="AH30" s="3">
        <v>65</v>
      </c>
      <c r="AI30" s="3"/>
    </row>
    <row r="31" spans="1:35" x14ac:dyDescent="0.3">
      <c r="A31" s="76"/>
      <c r="B31" s="76"/>
      <c r="C31" s="52" t="s">
        <v>141</v>
      </c>
      <c r="D31" s="34">
        <f t="shared" si="0"/>
        <v>4312</v>
      </c>
      <c r="E31" s="4">
        <v>135</v>
      </c>
      <c r="F31" s="4">
        <v>440</v>
      </c>
      <c r="G31" s="4">
        <v>150</v>
      </c>
      <c r="H31" s="4">
        <v>165</v>
      </c>
      <c r="I31" s="4">
        <v>175</v>
      </c>
      <c r="J31" s="4">
        <v>135</v>
      </c>
      <c r="K31" s="4">
        <v>145</v>
      </c>
      <c r="L31" s="4">
        <v>105</v>
      </c>
      <c r="M31" s="4">
        <v>135</v>
      </c>
      <c r="N31" s="4">
        <v>195</v>
      </c>
      <c r="O31" s="4">
        <v>75</v>
      </c>
      <c r="P31" s="4">
        <v>94</v>
      </c>
      <c r="Q31" s="4">
        <v>14</v>
      </c>
      <c r="R31" s="3">
        <v>92</v>
      </c>
      <c r="S31" s="3">
        <v>80</v>
      </c>
      <c r="T31" s="3">
        <v>80</v>
      </c>
      <c r="U31" s="3">
        <v>100</v>
      </c>
      <c r="V31" s="3">
        <v>120</v>
      </c>
      <c r="W31" s="3">
        <v>110</v>
      </c>
      <c r="X31" s="3">
        <v>180</v>
      </c>
      <c r="Y31" s="3">
        <v>124</v>
      </c>
      <c r="Z31" s="3">
        <v>110</v>
      </c>
      <c r="AA31" s="3">
        <v>135</v>
      </c>
      <c r="AB31" s="3">
        <v>174</v>
      </c>
      <c r="AC31" s="3">
        <v>124</v>
      </c>
      <c r="AD31" s="3">
        <v>150</v>
      </c>
      <c r="AE31" s="3">
        <v>140</v>
      </c>
      <c r="AF31" s="3">
        <v>185</v>
      </c>
      <c r="AG31" s="3">
        <v>130</v>
      </c>
      <c r="AH31" s="3">
        <v>250</v>
      </c>
      <c r="AI31" s="3">
        <v>65</v>
      </c>
    </row>
    <row r="32" spans="1:35" x14ac:dyDescent="0.3">
      <c r="A32" s="82" t="s">
        <v>21</v>
      </c>
      <c r="B32" s="82"/>
      <c r="C32" s="82"/>
      <c r="D32" s="50">
        <f t="shared" ref="D32:AI32" si="2">SUM(D26:D31)</f>
        <v>9146</v>
      </c>
      <c r="E32" s="50">
        <f t="shared" si="2"/>
        <v>249</v>
      </c>
      <c r="F32" s="50">
        <f t="shared" si="2"/>
        <v>930</v>
      </c>
      <c r="G32" s="50">
        <f t="shared" si="2"/>
        <v>644</v>
      </c>
      <c r="H32" s="50">
        <f t="shared" si="2"/>
        <v>206</v>
      </c>
      <c r="I32" s="50">
        <f t="shared" si="2"/>
        <v>326</v>
      </c>
      <c r="J32" s="50">
        <f t="shared" si="2"/>
        <v>397</v>
      </c>
      <c r="K32" s="50">
        <f t="shared" si="2"/>
        <v>305</v>
      </c>
      <c r="L32" s="50">
        <f t="shared" si="2"/>
        <v>191</v>
      </c>
      <c r="M32" s="50">
        <f t="shared" si="2"/>
        <v>218</v>
      </c>
      <c r="N32" s="50">
        <f t="shared" si="2"/>
        <v>352</v>
      </c>
      <c r="O32" s="50">
        <f t="shared" si="2"/>
        <v>298</v>
      </c>
      <c r="P32" s="50">
        <f t="shared" si="2"/>
        <v>193</v>
      </c>
      <c r="Q32" s="50">
        <f t="shared" si="2"/>
        <v>14</v>
      </c>
      <c r="R32" s="50">
        <f t="shared" si="2"/>
        <v>114</v>
      </c>
      <c r="S32" s="50">
        <f t="shared" si="2"/>
        <v>206</v>
      </c>
      <c r="T32" s="50">
        <f t="shared" si="2"/>
        <v>203</v>
      </c>
      <c r="U32" s="50">
        <f t="shared" si="2"/>
        <v>157</v>
      </c>
      <c r="V32" s="50">
        <f t="shared" si="2"/>
        <v>170</v>
      </c>
      <c r="W32" s="50">
        <f t="shared" si="2"/>
        <v>436</v>
      </c>
      <c r="X32" s="50">
        <f t="shared" si="2"/>
        <v>244</v>
      </c>
      <c r="Y32" s="50">
        <f t="shared" si="2"/>
        <v>192</v>
      </c>
      <c r="Z32" s="50">
        <f t="shared" si="2"/>
        <v>330</v>
      </c>
      <c r="AA32" s="50">
        <f t="shared" si="2"/>
        <v>263</v>
      </c>
      <c r="AB32" s="50">
        <f t="shared" si="2"/>
        <v>273</v>
      </c>
      <c r="AC32" s="50">
        <f t="shared" si="2"/>
        <v>175</v>
      </c>
      <c r="AD32" s="50">
        <f t="shared" si="2"/>
        <v>250</v>
      </c>
      <c r="AE32" s="50">
        <f t="shared" si="2"/>
        <v>522</v>
      </c>
      <c r="AF32" s="50">
        <f t="shared" si="2"/>
        <v>288</v>
      </c>
      <c r="AG32" s="50">
        <f t="shared" si="2"/>
        <v>189</v>
      </c>
      <c r="AH32" s="50">
        <f t="shared" si="2"/>
        <v>705</v>
      </c>
      <c r="AI32" s="50">
        <f t="shared" si="2"/>
        <v>106</v>
      </c>
    </row>
    <row r="33" spans="1:35" x14ac:dyDescent="0.3">
      <c r="A33" s="83" t="s">
        <v>9</v>
      </c>
      <c r="B33" s="83"/>
      <c r="C33" s="83"/>
      <c r="D33" s="51">
        <f t="shared" ref="D33:O33" si="3">D25+D32</f>
        <v>240795</v>
      </c>
      <c r="E33" s="51">
        <f t="shared" si="3"/>
        <v>5337</v>
      </c>
      <c r="F33" s="51">
        <f t="shared" si="3"/>
        <v>11061</v>
      </c>
      <c r="G33" s="51">
        <f t="shared" si="3"/>
        <v>15382</v>
      </c>
      <c r="H33" s="51">
        <f t="shared" si="3"/>
        <v>8769</v>
      </c>
      <c r="I33" s="51">
        <f t="shared" si="3"/>
        <v>6704</v>
      </c>
      <c r="J33" s="51">
        <f t="shared" si="3"/>
        <v>5574</v>
      </c>
      <c r="K33" s="51">
        <f t="shared" si="3"/>
        <v>6658</v>
      </c>
      <c r="L33" s="51">
        <f t="shared" si="3"/>
        <v>5567</v>
      </c>
      <c r="M33" s="51">
        <f t="shared" si="3"/>
        <v>6575</v>
      </c>
      <c r="N33" s="51">
        <f t="shared" si="3"/>
        <v>12849</v>
      </c>
      <c r="O33" s="51">
        <f t="shared" si="3"/>
        <v>6557</v>
      </c>
      <c r="P33" s="51">
        <f>SUM(P25+P32)</f>
        <v>6260</v>
      </c>
      <c r="Q33" s="51">
        <f t="shared" ref="Q33:AI33" si="4">Q25+Q32</f>
        <v>826</v>
      </c>
      <c r="R33" s="51">
        <f t="shared" si="4"/>
        <v>5193</v>
      </c>
      <c r="S33" s="51">
        <f t="shared" si="4"/>
        <v>8868</v>
      </c>
      <c r="T33" s="51">
        <f t="shared" si="4"/>
        <v>9869</v>
      </c>
      <c r="U33" s="51">
        <f t="shared" si="4"/>
        <v>7242</v>
      </c>
      <c r="V33" s="51">
        <f t="shared" si="4"/>
        <v>7018</v>
      </c>
      <c r="W33" s="51">
        <f t="shared" si="4"/>
        <v>8293</v>
      </c>
      <c r="X33" s="51">
        <f t="shared" si="4"/>
        <v>6984</v>
      </c>
      <c r="Y33" s="51">
        <f t="shared" si="4"/>
        <v>5412</v>
      </c>
      <c r="Z33" s="51">
        <f t="shared" si="4"/>
        <v>6980</v>
      </c>
      <c r="AA33" s="51">
        <f t="shared" si="4"/>
        <v>9714</v>
      </c>
      <c r="AB33" s="51">
        <f t="shared" si="4"/>
        <v>7487</v>
      </c>
      <c r="AC33" s="51">
        <f t="shared" si="4"/>
        <v>7005</v>
      </c>
      <c r="AD33" s="51">
        <f t="shared" si="4"/>
        <v>9002</v>
      </c>
      <c r="AE33" s="51">
        <f t="shared" si="4"/>
        <v>9828</v>
      </c>
      <c r="AF33" s="51">
        <f t="shared" si="4"/>
        <v>6481</v>
      </c>
      <c r="AG33" s="51">
        <f t="shared" si="4"/>
        <v>10511</v>
      </c>
      <c r="AH33" s="51">
        <f t="shared" si="4"/>
        <v>13133</v>
      </c>
      <c r="AI33" s="51">
        <f t="shared" si="4"/>
        <v>3656</v>
      </c>
    </row>
  </sheetData>
  <mergeCells count="29">
    <mergeCell ref="A3:C3"/>
    <mergeCell ref="D3:D4"/>
    <mergeCell ref="A4:C4"/>
    <mergeCell ref="A5:A24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32:C32"/>
    <mergeCell ref="A33:C33"/>
    <mergeCell ref="B21:C21"/>
    <mergeCell ref="B23:C23"/>
    <mergeCell ref="B24:C24"/>
    <mergeCell ref="A25:C25"/>
    <mergeCell ref="A26:A31"/>
    <mergeCell ref="B26:B31"/>
  </mergeCells>
  <phoneticPr fontId="20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3"/>
  <sheetViews>
    <sheetView topLeftCell="A4" zoomScaleNormal="100" workbookViewId="0">
      <selection activeCell="D1" sqref="D1"/>
    </sheetView>
  </sheetViews>
  <sheetFormatPr defaultColWidth="9" defaultRowHeight="16.5" x14ac:dyDescent="0.3"/>
  <cols>
    <col min="1" max="1" width="20.25" style="1" customWidth="1"/>
    <col min="2" max="2" width="7.375" style="1" customWidth="1"/>
    <col min="3" max="3" width="20.25" style="1" customWidth="1"/>
    <col min="4" max="4" width="10.375" style="1" customWidth="1"/>
    <col min="5" max="35" width="9.125" style="1" customWidth="1"/>
    <col min="36" max="16384" width="9" style="1"/>
  </cols>
  <sheetData>
    <row r="1" spans="1:35" ht="34.5" customHeight="1" x14ac:dyDescent="0.3">
      <c r="B1" s="8"/>
      <c r="C1" s="8"/>
      <c r="F1" s="8" t="s">
        <v>89</v>
      </c>
    </row>
    <row r="2" spans="1:35" ht="14.2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35" ht="16.5" customHeight="1" x14ac:dyDescent="0.3">
      <c r="A3" s="82" t="s">
        <v>1</v>
      </c>
      <c r="B3" s="82"/>
      <c r="C3" s="82"/>
      <c r="D3" s="82" t="s">
        <v>56</v>
      </c>
      <c r="E3" s="36">
        <v>1</v>
      </c>
      <c r="F3" s="36">
        <v>2</v>
      </c>
      <c r="G3" s="36">
        <v>3</v>
      </c>
      <c r="H3" s="36">
        <v>4</v>
      </c>
      <c r="I3" s="36">
        <v>5</v>
      </c>
      <c r="J3" s="36">
        <v>6</v>
      </c>
      <c r="K3" s="36">
        <v>7</v>
      </c>
      <c r="L3" s="36">
        <v>8</v>
      </c>
      <c r="M3" s="36">
        <v>9</v>
      </c>
      <c r="N3" s="36">
        <v>10</v>
      </c>
      <c r="O3" s="36">
        <v>11</v>
      </c>
      <c r="P3" s="36">
        <v>12</v>
      </c>
      <c r="Q3" s="36">
        <v>13</v>
      </c>
      <c r="R3" s="36">
        <v>14</v>
      </c>
      <c r="S3" s="36">
        <v>15</v>
      </c>
      <c r="T3" s="36">
        <v>16</v>
      </c>
      <c r="U3" s="36">
        <v>17</v>
      </c>
      <c r="V3" s="36">
        <v>18</v>
      </c>
      <c r="W3" s="36">
        <v>19</v>
      </c>
      <c r="X3" s="36">
        <v>20</v>
      </c>
      <c r="Y3" s="36">
        <v>21</v>
      </c>
      <c r="Z3" s="36">
        <v>22</v>
      </c>
      <c r="AA3" s="36">
        <v>23</v>
      </c>
      <c r="AB3" s="36">
        <v>24</v>
      </c>
      <c r="AC3" s="36">
        <v>25</v>
      </c>
      <c r="AD3" s="36">
        <v>26</v>
      </c>
      <c r="AE3" s="36">
        <v>27</v>
      </c>
      <c r="AF3" s="36">
        <v>28</v>
      </c>
      <c r="AG3" s="36">
        <v>29</v>
      </c>
      <c r="AH3" s="36">
        <v>30</v>
      </c>
      <c r="AI3" s="36">
        <v>31</v>
      </c>
    </row>
    <row r="4" spans="1:35" ht="16.5" customHeight="1" x14ac:dyDescent="0.3">
      <c r="A4" s="82" t="s">
        <v>2</v>
      </c>
      <c r="B4" s="82"/>
      <c r="C4" s="82"/>
      <c r="D4" s="82"/>
      <c r="E4" s="23" t="s">
        <v>197</v>
      </c>
      <c r="F4" s="23" t="s">
        <v>198</v>
      </c>
      <c r="G4" s="23" t="s">
        <v>199</v>
      </c>
      <c r="H4" s="23" t="s">
        <v>200</v>
      </c>
      <c r="I4" s="23" t="s">
        <v>201</v>
      </c>
      <c r="J4" s="23" t="s">
        <v>202</v>
      </c>
      <c r="K4" s="23" t="s">
        <v>203</v>
      </c>
      <c r="L4" s="23" t="s">
        <v>204</v>
      </c>
      <c r="M4" s="23" t="s">
        <v>205</v>
      </c>
      <c r="N4" s="23" t="s">
        <v>199</v>
      </c>
      <c r="O4" s="23" t="s">
        <v>206</v>
      </c>
      <c r="P4" s="23" t="s">
        <v>201</v>
      </c>
      <c r="Q4" s="23" t="s">
        <v>207</v>
      </c>
      <c r="R4" s="23" t="s">
        <v>208</v>
      </c>
      <c r="S4" s="23" t="s">
        <v>209</v>
      </c>
      <c r="T4" s="23" t="s">
        <v>210</v>
      </c>
      <c r="U4" s="23" t="s">
        <v>199</v>
      </c>
      <c r="V4" s="23" t="s">
        <v>211</v>
      </c>
      <c r="W4" s="23" t="s">
        <v>212</v>
      </c>
      <c r="X4" s="23" t="s">
        <v>213</v>
      </c>
      <c r="Y4" s="23" t="s">
        <v>208</v>
      </c>
      <c r="Z4" s="23" t="s">
        <v>214</v>
      </c>
      <c r="AA4" s="23" t="s">
        <v>205</v>
      </c>
      <c r="AB4" s="23" t="s">
        <v>215</v>
      </c>
      <c r="AC4" s="23" t="s">
        <v>216</v>
      </c>
      <c r="AD4" s="23" t="s">
        <v>212</v>
      </c>
      <c r="AE4" s="23" t="s">
        <v>213</v>
      </c>
      <c r="AF4" s="23" t="s">
        <v>217</v>
      </c>
      <c r="AG4" s="23" t="s">
        <v>218</v>
      </c>
      <c r="AH4" s="23" t="s">
        <v>198</v>
      </c>
      <c r="AI4" s="23" t="s">
        <v>219</v>
      </c>
    </row>
    <row r="5" spans="1:35" ht="16.5" customHeight="1" x14ac:dyDescent="0.3">
      <c r="A5" s="85" t="s">
        <v>48</v>
      </c>
      <c r="B5" s="85" t="s">
        <v>29</v>
      </c>
      <c r="C5" s="85"/>
      <c r="D5" s="7"/>
      <c r="E5" s="32" t="s">
        <v>166</v>
      </c>
      <c r="F5" s="32" t="s">
        <v>256</v>
      </c>
      <c r="G5" s="32" t="s">
        <v>260</v>
      </c>
      <c r="H5" s="32" t="s">
        <v>261</v>
      </c>
      <c r="I5" s="32" t="s">
        <v>261</v>
      </c>
      <c r="J5" s="32" t="s">
        <v>262</v>
      </c>
      <c r="K5" s="32" t="s">
        <v>263</v>
      </c>
      <c r="L5" s="32" t="s">
        <v>264</v>
      </c>
      <c r="M5" s="32"/>
      <c r="N5" s="32"/>
      <c r="O5" s="32"/>
      <c r="P5" s="32"/>
      <c r="Q5" s="32" t="s">
        <v>269</v>
      </c>
      <c r="R5" s="32" t="s">
        <v>262</v>
      </c>
      <c r="S5" s="32" t="s">
        <v>270</v>
      </c>
      <c r="T5" s="32" t="s">
        <v>271</v>
      </c>
      <c r="U5" s="32" t="s">
        <v>272</v>
      </c>
      <c r="V5" s="32" t="s">
        <v>273</v>
      </c>
      <c r="W5" s="32" t="s">
        <v>274</v>
      </c>
      <c r="X5" s="32" t="s">
        <v>273</v>
      </c>
      <c r="Y5" s="59" t="s">
        <v>273</v>
      </c>
      <c r="Z5" s="32" t="s">
        <v>274</v>
      </c>
      <c r="AA5" s="59" t="s">
        <v>273</v>
      </c>
      <c r="AB5" s="59" t="s">
        <v>273</v>
      </c>
      <c r="AC5" s="32" t="s">
        <v>275</v>
      </c>
      <c r="AD5" s="32" t="s">
        <v>276</v>
      </c>
      <c r="AE5" s="32" t="s">
        <v>277</v>
      </c>
      <c r="AF5" s="32" t="s">
        <v>281</v>
      </c>
      <c r="AG5" s="32" t="s">
        <v>280</v>
      </c>
      <c r="AH5" s="32" t="s">
        <v>279</v>
      </c>
      <c r="AI5" s="32" t="s">
        <v>278</v>
      </c>
    </row>
    <row r="6" spans="1:35" ht="16.5" customHeight="1" x14ac:dyDescent="0.3">
      <c r="A6" s="85"/>
      <c r="B6" s="85" t="s">
        <v>5</v>
      </c>
      <c r="C6" s="85"/>
      <c r="D6" s="36">
        <f t="shared" ref="D6:D31" si="0">SUM(E6:AI6)</f>
        <v>7100</v>
      </c>
      <c r="E6" s="18">
        <v>80</v>
      </c>
      <c r="F6" s="18">
        <v>200</v>
      </c>
      <c r="G6" s="18">
        <v>700</v>
      </c>
      <c r="H6" s="18">
        <v>250</v>
      </c>
      <c r="I6" s="18">
        <v>400</v>
      </c>
      <c r="J6" s="18">
        <v>530</v>
      </c>
      <c r="K6" s="18">
        <v>170</v>
      </c>
      <c r="L6" s="18">
        <v>100</v>
      </c>
      <c r="M6" s="18"/>
      <c r="N6" s="18"/>
      <c r="O6" s="18"/>
      <c r="P6" s="18"/>
      <c r="Q6" s="18">
        <v>150</v>
      </c>
      <c r="R6" s="18">
        <v>150</v>
      </c>
      <c r="S6" s="18">
        <v>160</v>
      </c>
      <c r="T6" s="18">
        <v>250</v>
      </c>
      <c r="U6" s="18">
        <v>150</v>
      </c>
      <c r="V6" s="18">
        <v>400</v>
      </c>
      <c r="W6" s="18">
        <v>260</v>
      </c>
      <c r="X6" s="18">
        <v>280</v>
      </c>
      <c r="Y6" s="18">
        <v>250</v>
      </c>
      <c r="Z6" s="18">
        <v>300</v>
      </c>
      <c r="AA6" s="18">
        <v>280</v>
      </c>
      <c r="AB6" s="18">
        <v>220</v>
      </c>
      <c r="AC6" s="18">
        <v>300</v>
      </c>
      <c r="AD6" s="18">
        <v>500</v>
      </c>
      <c r="AE6" s="18">
        <v>310</v>
      </c>
      <c r="AF6" s="18">
        <v>190</v>
      </c>
      <c r="AG6" s="18">
        <v>200</v>
      </c>
      <c r="AH6" s="18">
        <v>100</v>
      </c>
      <c r="AI6" s="18">
        <v>220</v>
      </c>
    </row>
    <row r="7" spans="1:35" ht="16.5" customHeight="1" x14ac:dyDescent="0.3">
      <c r="A7" s="85"/>
      <c r="B7" s="84" t="s">
        <v>3</v>
      </c>
      <c r="C7" s="84"/>
      <c r="D7" s="36">
        <f t="shared" si="0"/>
        <v>14590</v>
      </c>
      <c r="E7" s="18">
        <v>565</v>
      </c>
      <c r="F7" s="33">
        <v>350</v>
      </c>
      <c r="G7" s="33">
        <v>1150</v>
      </c>
      <c r="H7" s="33">
        <v>480</v>
      </c>
      <c r="I7" s="33">
        <v>750</v>
      </c>
      <c r="J7" s="33">
        <v>595</v>
      </c>
      <c r="K7" s="33">
        <v>235</v>
      </c>
      <c r="L7" s="33">
        <v>320</v>
      </c>
      <c r="M7" s="18"/>
      <c r="N7" s="18"/>
      <c r="O7" s="18"/>
      <c r="P7" s="18"/>
      <c r="Q7" s="18">
        <v>90</v>
      </c>
      <c r="R7" s="18">
        <v>320</v>
      </c>
      <c r="S7" s="18">
        <v>170</v>
      </c>
      <c r="T7" s="18">
        <v>550</v>
      </c>
      <c r="U7" s="18">
        <v>350</v>
      </c>
      <c r="V7" s="18">
        <v>530</v>
      </c>
      <c r="W7" s="18">
        <v>260</v>
      </c>
      <c r="X7" s="18">
        <v>580</v>
      </c>
      <c r="Y7" s="18">
        <v>450</v>
      </c>
      <c r="Z7" s="18">
        <v>570</v>
      </c>
      <c r="AA7" s="18">
        <v>610</v>
      </c>
      <c r="AB7" s="18">
        <v>850</v>
      </c>
      <c r="AC7" s="18">
        <v>350</v>
      </c>
      <c r="AD7" s="18">
        <v>850</v>
      </c>
      <c r="AE7" s="18">
        <v>670</v>
      </c>
      <c r="AF7" s="18">
        <v>700</v>
      </c>
      <c r="AG7" s="18">
        <v>620</v>
      </c>
      <c r="AH7" s="18">
        <v>215</v>
      </c>
      <c r="AI7" s="18">
        <v>1410</v>
      </c>
    </row>
    <row r="8" spans="1:35" ht="16.5" customHeight="1" x14ac:dyDescent="0.3">
      <c r="A8" s="85"/>
      <c r="B8" s="84" t="s">
        <v>4</v>
      </c>
      <c r="C8" s="84"/>
      <c r="D8" s="36">
        <f t="shared" si="0"/>
        <v>7514</v>
      </c>
      <c r="E8" s="33">
        <v>360</v>
      </c>
      <c r="F8" s="33">
        <v>90</v>
      </c>
      <c r="G8" s="33">
        <v>370</v>
      </c>
      <c r="H8" s="33">
        <v>670</v>
      </c>
      <c r="I8" s="33">
        <v>220</v>
      </c>
      <c r="J8" s="33">
        <v>170</v>
      </c>
      <c r="K8" s="33">
        <v>120</v>
      </c>
      <c r="L8" s="33">
        <v>85</v>
      </c>
      <c r="M8" s="33"/>
      <c r="N8" s="33"/>
      <c r="O8" s="33"/>
      <c r="P8" s="33"/>
      <c r="Q8" s="33">
        <v>250</v>
      </c>
      <c r="R8" s="33">
        <v>185</v>
      </c>
      <c r="S8" s="33">
        <v>50</v>
      </c>
      <c r="T8" s="33">
        <v>220</v>
      </c>
      <c r="U8" s="33">
        <v>392</v>
      </c>
      <c r="V8" s="33">
        <v>350</v>
      </c>
      <c r="W8" s="33">
        <v>140</v>
      </c>
      <c r="X8" s="33">
        <v>210</v>
      </c>
      <c r="Y8" s="33">
        <v>240</v>
      </c>
      <c r="Z8" s="33">
        <v>230</v>
      </c>
      <c r="AA8" s="33">
        <v>990</v>
      </c>
      <c r="AB8" s="33">
        <v>520</v>
      </c>
      <c r="AC8" s="33">
        <v>200</v>
      </c>
      <c r="AD8" s="33">
        <v>480</v>
      </c>
      <c r="AE8" s="33">
        <v>410</v>
      </c>
      <c r="AF8" s="33">
        <v>270</v>
      </c>
      <c r="AG8" s="33">
        <v>90</v>
      </c>
      <c r="AH8" s="33">
        <v>32</v>
      </c>
      <c r="AI8" s="33">
        <v>170</v>
      </c>
    </row>
    <row r="9" spans="1:35" ht="16.5" customHeight="1" x14ac:dyDescent="0.3">
      <c r="A9" s="85"/>
      <c r="B9" s="84" t="s">
        <v>37</v>
      </c>
      <c r="C9" s="84"/>
      <c r="D9" s="36">
        <f t="shared" si="0"/>
        <v>18389</v>
      </c>
      <c r="E9" s="33">
        <v>587</v>
      </c>
      <c r="F9" s="33">
        <v>340</v>
      </c>
      <c r="G9" s="33">
        <v>1315</v>
      </c>
      <c r="H9" s="33">
        <v>990</v>
      </c>
      <c r="I9" s="33">
        <v>625</v>
      </c>
      <c r="J9" s="33">
        <v>675</v>
      </c>
      <c r="K9" s="33">
        <v>285</v>
      </c>
      <c r="L9" s="33">
        <v>85</v>
      </c>
      <c r="M9" s="33"/>
      <c r="N9" s="33"/>
      <c r="O9" s="33"/>
      <c r="P9" s="33"/>
      <c r="Q9" s="33">
        <v>200</v>
      </c>
      <c r="R9" s="33">
        <v>380</v>
      </c>
      <c r="S9" s="33">
        <v>240</v>
      </c>
      <c r="T9" s="33">
        <v>405</v>
      </c>
      <c r="U9" s="33">
        <v>820</v>
      </c>
      <c r="V9" s="33">
        <v>690</v>
      </c>
      <c r="W9" s="33">
        <v>460</v>
      </c>
      <c r="X9" s="33">
        <v>790</v>
      </c>
      <c r="Y9" s="33">
        <v>670</v>
      </c>
      <c r="Z9" s="33">
        <v>690</v>
      </c>
      <c r="AA9" s="33">
        <v>1690</v>
      </c>
      <c r="AB9" s="33">
        <v>670</v>
      </c>
      <c r="AC9" s="33">
        <v>360</v>
      </c>
      <c r="AD9" s="33">
        <v>990</v>
      </c>
      <c r="AE9" s="33">
        <v>780</v>
      </c>
      <c r="AF9" s="33">
        <v>880</v>
      </c>
      <c r="AG9" s="33">
        <v>355</v>
      </c>
      <c r="AH9" s="33">
        <v>147</v>
      </c>
      <c r="AI9" s="33">
        <v>2270</v>
      </c>
    </row>
    <row r="10" spans="1:35" ht="16.5" customHeight="1" x14ac:dyDescent="0.3">
      <c r="A10" s="85"/>
      <c r="B10" s="84" t="s">
        <v>54</v>
      </c>
      <c r="C10" s="84"/>
      <c r="D10" s="36">
        <f t="shared" si="0"/>
        <v>0</v>
      </c>
      <c r="E10" s="33"/>
      <c r="F10" s="33"/>
      <c r="G10" s="33"/>
      <c r="H10" s="33"/>
      <c r="I10" s="33"/>
      <c r="J10" s="33"/>
      <c r="K10" s="33"/>
      <c r="L10" s="33"/>
      <c r="M10" s="57" t="s">
        <v>265</v>
      </c>
      <c r="N10" s="57" t="s">
        <v>266</v>
      </c>
      <c r="O10" s="57" t="s">
        <v>267</v>
      </c>
      <c r="P10" s="57" t="s">
        <v>268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spans="1:35" ht="16.5" customHeight="1" x14ac:dyDescent="0.3">
      <c r="A11" s="85"/>
      <c r="B11" s="84" t="s">
        <v>35</v>
      </c>
      <c r="C11" s="84"/>
      <c r="D11" s="36">
        <f t="shared" si="0"/>
        <v>0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</row>
    <row r="12" spans="1:35" ht="16.5" customHeight="1" x14ac:dyDescent="0.3">
      <c r="A12" s="85"/>
      <c r="B12" s="87" t="s">
        <v>74</v>
      </c>
      <c r="C12" s="87"/>
      <c r="D12" s="36">
        <f t="shared" si="0"/>
        <v>2937</v>
      </c>
      <c r="E12" s="33">
        <v>140</v>
      </c>
      <c r="F12" s="33">
        <v>68</v>
      </c>
      <c r="G12" s="33">
        <v>180</v>
      </c>
      <c r="H12" s="33">
        <v>425</v>
      </c>
      <c r="I12" s="33">
        <v>170</v>
      </c>
      <c r="J12" s="33">
        <v>88</v>
      </c>
      <c r="K12" s="33">
        <v>130</v>
      </c>
      <c r="L12" s="33">
        <v>70</v>
      </c>
      <c r="M12" s="33"/>
      <c r="N12" s="33"/>
      <c r="O12" s="33"/>
      <c r="P12" s="33"/>
      <c r="Q12" s="33">
        <v>100</v>
      </c>
      <c r="R12" s="33">
        <v>45</v>
      </c>
      <c r="S12" s="33">
        <v>45</v>
      </c>
      <c r="T12" s="33">
        <v>165</v>
      </c>
      <c r="U12" s="33">
        <v>201</v>
      </c>
      <c r="V12" s="33"/>
      <c r="W12" s="33">
        <v>120</v>
      </c>
      <c r="X12" s="33">
        <v>185</v>
      </c>
      <c r="Y12" s="33">
        <v>85</v>
      </c>
      <c r="Z12" s="33"/>
      <c r="AA12" s="33">
        <v>50</v>
      </c>
      <c r="AB12" s="33">
        <v>135</v>
      </c>
      <c r="AC12" s="33">
        <v>100</v>
      </c>
      <c r="AD12" s="33"/>
      <c r="AE12" s="33">
        <v>120</v>
      </c>
      <c r="AF12" s="33">
        <v>145</v>
      </c>
      <c r="AG12" s="33">
        <v>115</v>
      </c>
      <c r="AH12" s="33">
        <v>15</v>
      </c>
      <c r="AI12" s="33">
        <v>40</v>
      </c>
    </row>
    <row r="13" spans="1:35" ht="16.5" customHeight="1" x14ac:dyDescent="0.3">
      <c r="A13" s="85"/>
      <c r="B13" s="84" t="s">
        <v>45</v>
      </c>
      <c r="C13" s="84"/>
      <c r="D13" s="36">
        <f t="shared" si="0"/>
        <v>0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spans="1:35" ht="16.5" customHeight="1" x14ac:dyDescent="0.3">
      <c r="A14" s="85"/>
      <c r="B14" s="84" t="s">
        <v>13</v>
      </c>
      <c r="C14" s="84"/>
      <c r="D14" s="36">
        <f t="shared" si="0"/>
        <v>0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</row>
    <row r="15" spans="1:35" ht="16.5" customHeight="1" x14ac:dyDescent="0.3">
      <c r="A15" s="85"/>
      <c r="B15" s="84" t="s">
        <v>75</v>
      </c>
      <c r="C15" s="84"/>
      <c r="D15" s="36">
        <f t="shared" si="0"/>
        <v>0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</row>
    <row r="16" spans="1:35" ht="16.5" customHeight="1" x14ac:dyDescent="0.3">
      <c r="A16" s="85"/>
      <c r="B16" s="84" t="s">
        <v>76</v>
      </c>
      <c r="C16" s="84"/>
      <c r="D16" s="36">
        <f t="shared" si="0"/>
        <v>0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</row>
    <row r="17" spans="1:35" ht="16.5" customHeight="1" x14ac:dyDescent="0.3">
      <c r="A17" s="85"/>
      <c r="B17" s="84" t="s">
        <v>55</v>
      </c>
      <c r="C17" s="84"/>
      <c r="D17" s="36">
        <f t="shared" si="0"/>
        <v>0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</row>
    <row r="18" spans="1:35" ht="16.5" customHeight="1" x14ac:dyDescent="0.3">
      <c r="A18" s="85"/>
      <c r="B18" s="84" t="s">
        <v>43</v>
      </c>
      <c r="C18" s="84"/>
      <c r="D18" s="36">
        <f t="shared" si="0"/>
        <v>0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</row>
    <row r="19" spans="1:35" ht="16.5" customHeight="1" x14ac:dyDescent="0.3">
      <c r="A19" s="85"/>
      <c r="B19" s="84" t="s">
        <v>20</v>
      </c>
      <c r="C19" s="84"/>
      <c r="D19" s="36">
        <f t="shared" si="0"/>
        <v>137589</v>
      </c>
      <c r="E19" s="33">
        <v>3027</v>
      </c>
      <c r="F19" s="33">
        <v>1230</v>
      </c>
      <c r="G19" s="33">
        <v>4500</v>
      </c>
      <c r="H19" s="33">
        <v>6190</v>
      </c>
      <c r="I19" s="33">
        <v>6750</v>
      </c>
      <c r="J19" s="33">
        <v>6240</v>
      </c>
      <c r="K19" s="33">
        <v>3210</v>
      </c>
      <c r="L19" s="33">
        <v>235</v>
      </c>
      <c r="M19" s="33"/>
      <c r="N19" s="33"/>
      <c r="O19" s="33"/>
      <c r="P19" s="33">
        <v>25</v>
      </c>
      <c r="Q19" s="33">
        <v>1620</v>
      </c>
      <c r="R19" s="33">
        <v>1420</v>
      </c>
      <c r="S19" s="33">
        <v>2515</v>
      </c>
      <c r="T19" s="33">
        <v>7350</v>
      </c>
      <c r="U19" s="33">
        <v>5754</v>
      </c>
      <c r="V19" s="33">
        <v>4320</v>
      </c>
      <c r="W19" s="33">
        <v>3360</v>
      </c>
      <c r="X19" s="33">
        <v>10163</v>
      </c>
      <c r="Y19" s="33">
        <v>12450</v>
      </c>
      <c r="Z19" s="33">
        <v>3220</v>
      </c>
      <c r="AA19" s="33">
        <v>3260</v>
      </c>
      <c r="AB19" s="33">
        <v>7360</v>
      </c>
      <c r="AC19" s="33">
        <v>4440</v>
      </c>
      <c r="AD19" s="33">
        <v>7600</v>
      </c>
      <c r="AE19" s="33">
        <v>9950</v>
      </c>
      <c r="AF19" s="33">
        <v>13310</v>
      </c>
      <c r="AG19" s="33">
        <v>3800</v>
      </c>
      <c r="AH19" s="33">
        <v>1170</v>
      </c>
      <c r="AI19" s="33">
        <v>3120</v>
      </c>
    </row>
    <row r="20" spans="1:35" ht="16.5" customHeight="1" x14ac:dyDescent="0.3">
      <c r="A20" s="85"/>
      <c r="B20" s="84" t="s">
        <v>77</v>
      </c>
      <c r="C20" s="84"/>
      <c r="D20" s="36">
        <f t="shared" si="0"/>
        <v>284</v>
      </c>
      <c r="E20" s="33">
        <v>9</v>
      </c>
      <c r="F20" s="33"/>
      <c r="G20" s="33">
        <v>15</v>
      </c>
      <c r="H20" s="33"/>
      <c r="I20" s="33">
        <v>12</v>
      </c>
      <c r="J20" s="33">
        <v>7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>
        <v>3</v>
      </c>
      <c r="V20" s="33">
        <v>18</v>
      </c>
      <c r="W20" s="33"/>
      <c r="X20" s="33"/>
      <c r="Y20" s="33">
        <v>3</v>
      </c>
      <c r="Z20" s="33">
        <v>19</v>
      </c>
      <c r="AA20" s="33">
        <v>70</v>
      </c>
      <c r="AB20" s="33">
        <v>19</v>
      </c>
      <c r="AC20" s="33">
        <v>5</v>
      </c>
      <c r="AD20" s="33">
        <v>32</v>
      </c>
      <c r="AE20" s="33">
        <v>2</v>
      </c>
      <c r="AF20" s="33">
        <v>10</v>
      </c>
      <c r="AG20" s="33"/>
      <c r="AH20" s="33"/>
      <c r="AI20" s="33">
        <v>60</v>
      </c>
    </row>
    <row r="21" spans="1:35" ht="16.5" customHeight="1" x14ac:dyDescent="0.3">
      <c r="A21" s="85"/>
      <c r="B21" s="78" t="s">
        <v>73</v>
      </c>
      <c r="C21" s="79"/>
      <c r="D21" s="36">
        <f t="shared" si="0"/>
        <v>486</v>
      </c>
      <c r="E21" s="33">
        <v>13</v>
      </c>
      <c r="F21" s="33">
        <v>4</v>
      </c>
      <c r="G21" s="33">
        <v>13</v>
      </c>
      <c r="H21" s="33">
        <v>57</v>
      </c>
      <c r="I21" s="33">
        <v>20</v>
      </c>
      <c r="J21" s="33">
        <v>8</v>
      </c>
      <c r="K21" s="33">
        <v>90</v>
      </c>
      <c r="L21" s="33">
        <v>2</v>
      </c>
      <c r="M21" s="33"/>
      <c r="N21" s="33"/>
      <c r="O21" s="33"/>
      <c r="P21" s="33"/>
      <c r="Q21" s="33">
        <v>4</v>
      </c>
      <c r="R21" s="33">
        <v>3</v>
      </c>
      <c r="S21" s="33">
        <v>5</v>
      </c>
      <c r="T21" s="33">
        <v>13</v>
      </c>
      <c r="U21" s="33">
        <v>8</v>
      </c>
      <c r="V21" s="33">
        <v>18</v>
      </c>
      <c r="W21" s="33">
        <v>8</v>
      </c>
      <c r="X21" s="33">
        <v>23</v>
      </c>
      <c r="Y21" s="33">
        <v>14</v>
      </c>
      <c r="Z21" s="33">
        <v>3</v>
      </c>
      <c r="AA21" s="33">
        <v>40</v>
      </c>
      <c r="AB21" s="33">
        <v>22</v>
      </c>
      <c r="AC21" s="33">
        <v>6</v>
      </c>
      <c r="AD21" s="33">
        <v>27</v>
      </c>
      <c r="AE21" s="33">
        <v>23</v>
      </c>
      <c r="AF21" s="33">
        <v>32</v>
      </c>
      <c r="AG21" s="33">
        <v>10</v>
      </c>
      <c r="AH21" s="33"/>
      <c r="AI21" s="33">
        <v>20</v>
      </c>
    </row>
    <row r="22" spans="1:35" ht="16.5" customHeight="1" x14ac:dyDescent="0.3">
      <c r="A22" s="85"/>
      <c r="B22" s="85" t="s">
        <v>12</v>
      </c>
      <c r="C22" s="85"/>
      <c r="D22" s="36">
        <f t="shared" si="0"/>
        <v>5463</v>
      </c>
      <c r="E22" s="33">
        <v>161</v>
      </c>
      <c r="F22" s="33">
        <v>38</v>
      </c>
      <c r="G22" s="33">
        <v>315</v>
      </c>
      <c r="H22" s="33">
        <v>318</v>
      </c>
      <c r="I22" s="33">
        <v>105</v>
      </c>
      <c r="J22" s="33">
        <v>68</v>
      </c>
      <c r="K22" s="33">
        <v>108</v>
      </c>
      <c r="L22" s="33">
        <v>28</v>
      </c>
      <c r="M22" s="33"/>
      <c r="N22" s="33"/>
      <c r="O22" s="33"/>
      <c r="P22" s="33"/>
      <c r="Q22" s="33">
        <v>80</v>
      </c>
      <c r="R22" s="33">
        <v>78</v>
      </c>
      <c r="S22" s="33">
        <v>32</v>
      </c>
      <c r="T22" s="18">
        <v>77</v>
      </c>
      <c r="U22" s="18">
        <v>450</v>
      </c>
      <c r="V22" s="18">
        <v>140</v>
      </c>
      <c r="W22" s="18">
        <v>59</v>
      </c>
      <c r="X22" s="18">
        <v>527</v>
      </c>
      <c r="Y22" s="18">
        <v>150</v>
      </c>
      <c r="Z22" s="18">
        <v>140</v>
      </c>
      <c r="AA22" s="33">
        <v>140</v>
      </c>
      <c r="AB22" s="33">
        <v>525</v>
      </c>
      <c r="AC22" s="33">
        <v>309</v>
      </c>
      <c r="AD22" s="33">
        <v>255</v>
      </c>
      <c r="AE22" s="33">
        <v>540</v>
      </c>
      <c r="AF22" s="33">
        <v>587</v>
      </c>
      <c r="AG22" s="33">
        <v>94</v>
      </c>
      <c r="AH22" s="33">
        <v>26</v>
      </c>
      <c r="AI22" s="33">
        <v>113</v>
      </c>
    </row>
    <row r="23" spans="1:35" ht="16.5" customHeight="1" x14ac:dyDescent="0.3">
      <c r="A23" s="85"/>
      <c r="B23" s="85" t="s">
        <v>53</v>
      </c>
      <c r="C23" s="85"/>
      <c r="D23" s="36">
        <f t="shared" si="0"/>
        <v>253</v>
      </c>
      <c r="E23" s="18">
        <v>6</v>
      </c>
      <c r="F23" s="18">
        <v>2</v>
      </c>
      <c r="G23" s="18">
        <v>11</v>
      </c>
      <c r="H23" s="18">
        <v>17</v>
      </c>
      <c r="I23" s="18">
        <v>10</v>
      </c>
      <c r="J23" s="18">
        <v>7</v>
      </c>
      <c r="K23" s="18"/>
      <c r="L23" s="18">
        <v>3</v>
      </c>
      <c r="M23" s="18"/>
      <c r="N23" s="18"/>
      <c r="O23" s="18"/>
      <c r="P23" s="18"/>
      <c r="Q23" s="18"/>
      <c r="R23" s="18">
        <v>3</v>
      </c>
      <c r="S23" s="18"/>
      <c r="T23" s="18">
        <v>3</v>
      </c>
      <c r="U23" s="18"/>
      <c r="V23" s="18"/>
      <c r="W23" s="18"/>
      <c r="X23" s="18">
        <v>40</v>
      </c>
      <c r="Y23" s="18"/>
      <c r="Z23" s="18"/>
      <c r="AA23" s="18">
        <v>8</v>
      </c>
      <c r="AB23" s="33">
        <v>21</v>
      </c>
      <c r="AC23" s="18">
        <v>1</v>
      </c>
      <c r="AD23" s="18">
        <v>4</v>
      </c>
      <c r="AE23" s="18">
        <v>40</v>
      </c>
      <c r="AF23" s="18">
        <v>70</v>
      </c>
      <c r="AG23" s="18">
        <v>5</v>
      </c>
      <c r="AH23" s="18"/>
      <c r="AI23" s="18">
        <v>2</v>
      </c>
    </row>
    <row r="24" spans="1:35" ht="16.5" customHeight="1" x14ac:dyDescent="0.3">
      <c r="A24" s="85"/>
      <c r="B24" s="85" t="s">
        <v>27</v>
      </c>
      <c r="C24" s="85"/>
      <c r="D24" s="36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6.5" customHeight="1" x14ac:dyDescent="0.3">
      <c r="A25" s="82" t="s">
        <v>21</v>
      </c>
      <c r="B25" s="82"/>
      <c r="C25" s="82"/>
      <c r="D25" s="36">
        <f t="shared" si="0"/>
        <v>194605</v>
      </c>
      <c r="E25" s="36">
        <f t="shared" ref="E25:AH25" si="1">SUM(E6:E24)</f>
        <v>4948</v>
      </c>
      <c r="F25" s="36">
        <f t="shared" si="1"/>
        <v>2322</v>
      </c>
      <c r="G25" s="36">
        <f t="shared" si="1"/>
        <v>8569</v>
      </c>
      <c r="H25" s="36">
        <f t="shared" si="1"/>
        <v>9397</v>
      </c>
      <c r="I25" s="36">
        <f t="shared" si="1"/>
        <v>9062</v>
      </c>
      <c r="J25" s="36">
        <f t="shared" si="1"/>
        <v>8388</v>
      </c>
      <c r="K25" s="36">
        <f t="shared" si="1"/>
        <v>4348</v>
      </c>
      <c r="L25" s="36">
        <f t="shared" si="1"/>
        <v>928</v>
      </c>
      <c r="M25" s="36">
        <f t="shared" si="1"/>
        <v>0</v>
      </c>
      <c r="N25" s="36">
        <f t="shared" si="1"/>
        <v>0</v>
      </c>
      <c r="O25" s="36">
        <f t="shared" si="1"/>
        <v>0</v>
      </c>
      <c r="P25" s="36">
        <f t="shared" si="1"/>
        <v>25</v>
      </c>
      <c r="Q25" s="36">
        <f t="shared" si="1"/>
        <v>2494</v>
      </c>
      <c r="R25" s="36">
        <f t="shared" si="1"/>
        <v>2584</v>
      </c>
      <c r="S25" s="36">
        <f t="shared" si="1"/>
        <v>3217</v>
      </c>
      <c r="T25" s="36">
        <f t="shared" si="1"/>
        <v>9033</v>
      </c>
      <c r="U25" s="36">
        <f t="shared" si="1"/>
        <v>8128</v>
      </c>
      <c r="V25" s="36">
        <f t="shared" si="1"/>
        <v>6466</v>
      </c>
      <c r="W25" s="36">
        <f t="shared" si="1"/>
        <v>4667</v>
      </c>
      <c r="X25" s="36">
        <f t="shared" si="1"/>
        <v>12798</v>
      </c>
      <c r="Y25" s="36">
        <f t="shared" si="1"/>
        <v>14312</v>
      </c>
      <c r="Z25" s="36">
        <f t="shared" si="1"/>
        <v>5172</v>
      </c>
      <c r="AA25" s="36">
        <f t="shared" si="1"/>
        <v>7138</v>
      </c>
      <c r="AB25" s="36">
        <f t="shared" si="1"/>
        <v>10342</v>
      </c>
      <c r="AC25" s="36">
        <f t="shared" si="1"/>
        <v>6071</v>
      </c>
      <c r="AD25" s="46">
        <f>SUM(AD6:AD24)</f>
        <v>10738</v>
      </c>
      <c r="AE25" s="36">
        <f t="shared" si="1"/>
        <v>12845</v>
      </c>
      <c r="AF25" s="46">
        <f>SUM(AF6:AF24)</f>
        <v>16194</v>
      </c>
      <c r="AG25" s="36">
        <f t="shared" si="1"/>
        <v>5289</v>
      </c>
      <c r="AH25" s="36">
        <f t="shared" si="1"/>
        <v>1705</v>
      </c>
      <c r="AI25" s="46">
        <f>SUM(AI6:AI24)</f>
        <v>7425</v>
      </c>
    </row>
    <row r="26" spans="1:35" x14ac:dyDescent="0.3">
      <c r="A26" s="75" t="s">
        <v>7</v>
      </c>
      <c r="B26" s="75" t="s">
        <v>132</v>
      </c>
      <c r="C26" s="53" t="s">
        <v>142</v>
      </c>
      <c r="D26" s="36">
        <f t="shared" si="0"/>
        <v>54</v>
      </c>
      <c r="E26" s="4"/>
      <c r="F26" s="4"/>
      <c r="G26" s="4"/>
      <c r="H26" s="4">
        <v>2</v>
      </c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>
        <v>34</v>
      </c>
      <c r="V26" s="3"/>
      <c r="W26" s="3"/>
      <c r="X26" s="3">
        <v>10</v>
      </c>
      <c r="Y26" s="3"/>
      <c r="Z26" s="3"/>
      <c r="AA26" s="3"/>
      <c r="AB26" s="3"/>
      <c r="AC26" s="3"/>
      <c r="AD26" s="3"/>
      <c r="AE26" s="3"/>
      <c r="AF26" s="3">
        <v>8</v>
      </c>
      <c r="AG26" s="3"/>
      <c r="AH26" s="3"/>
      <c r="AI26" s="3"/>
    </row>
    <row r="27" spans="1:35" x14ac:dyDescent="0.3">
      <c r="A27" s="77"/>
      <c r="B27" s="77"/>
      <c r="C27" s="53" t="s">
        <v>133</v>
      </c>
      <c r="D27" s="36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77"/>
      <c r="B28" s="77"/>
      <c r="C28" s="53" t="s">
        <v>134</v>
      </c>
      <c r="D28" s="36">
        <f t="shared" si="0"/>
        <v>424</v>
      </c>
      <c r="E28" s="4"/>
      <c r="F28" s="4">
        <v>34</v>
      </c>
      <c r="G28" s="4">
        <v>26</v>
      </c>
      <c r="H28" s="4"/>
      <c r="I28" s="4">
        <v>4</v>
      </c>
      <c r="J28" s="4">
        <v>22</v>
      </c>
      <c r="K28" s="4">
        <v>10</v>
      </c>
      <c r="L28" s="4"/>
      <c r="M28" s="4"/>
      <c r="N28" s="4"/>
      <c r="O28" s="4"/>
      <c r="P28" s="4"/>
      <c r="Q28" s="4"/>
      <c r="R28" s="3"/>
      <c r="S28" s="3"/>
      <c r="T28" s="3">
        <v>4</v>
      </c>
      <c r="U28" s="3">
        <v>20</v>
      </c>
      <c r="V28" s="3">
        <v>42</v>
      </c>
      <c r="W28" s="3">
        <v>43</v>
      </c>
      <c r="X28" s="3">
        <v>36</v>
      </c>
      <c r="Y28" s="3">
        <v>34</v>
      </c>
      <c r="Z28" s="3"/>
      <c r="AA28" s="3">
        <v>38</v>
      </c>
      <c r="AB28" s="3">
        <v>14</v>
      </c>
      <c r="AC28" s="3">
        <v>18</v>
      </c>
      <c r="AD28" s="3">
        <v>15</v>
      </c>
      <c r="AE28" s="3">
        <v>26</v>
      </c>
      <c r="AF28" s="3">
        <v>38</v>
      </c>
      <c r="AG28" s="3"/>
      <c r="AH28" s="3"/>
      <c r="AI28" s="3"/>
    </row>
    <row r="29" spans="1:35" x14ac:dyDescent="0.3">
      <c r="A29" s="77"/>
      <c r="B29" s="77"/>
      <c r="C29" s="53" t="s">
        <v>135</v>
      </c>
      <c r="D29" s="36">
        <f t="shared" si="0"/>
        <v>2405</v>
      </c>
      <c r="E29" s="4">
        <v>36</v>
      </c>
      <c r="F29" s="4">
        <v>14</v>
      </c>
      <c r="G29" s="4">
        <v>50</v>
      </c>
      <c r="H29" s="4">
        <v>204</v>
      </c>
      <c r="I29" s="4">
        <v>52</v>
      </c>
      <c r="J29" s="4">
        <v>53</v>
      </c>
      <c r="K29" s="4">
        <v>209</v>
      </c>
      <c r="L29" s="4">
        <v>7</v>
      </c>
      <c r="M29" s="4"/>
      <c r="N29" s="4"/>
      <c r="O29" s="4"/>
      <c r="P29" s="4"/>
      <c r="Q29" s="4">
        <v>5</v>
      </c>
      <c r="R29" s="3">
        <v>6</v>
      </c>
      <c r="S29" s="3">
        <v>47</v>
      </c>
      <c r="T29" s="3">
        <v>57</v>
      </c>
      <c r="U29" s="3">
        <v>63</v>
      </c>
      <c r="V29" s="3">
        <v>34</v>
      </c>
      <c r="W29" s="3"/>
      <c r="X29" s="3">
        <v>342</v>
      </c>
      <c r="Y29" s="3">
        <v>85</v>
      </c>
      <c r="Z29" s="3">
        <v>34</v>
      </c>
      <c r="AA29" s="3">
        <v>93</v>
      </c>
      <c r="AB29" s="3">
        <v>68</v>
      </c>
      <c r="AC29" s="3">
        <v>43</v>
      </c>
      <c r="AD29" s="3">
        <v>35</v>
      </c>
      <c r="AE29" s="3">
        <v>350</v>
      </c>
      <c r="AF29" s="3">
        <v>418</v>
      </c>
      <c r="AG29" s="3">
        <v>30</v>
      </c>
      <c r="AH29" s="3"/>
      <c r="AI29" s="3">
        <v>70</v>
      </c>
    </row>
    <row r="30" spans="1:35" x14ac:dyDescent="0.3">
      <c r="A30" s="77"/>
      <c r="B30" s="77"/>
      <c r="C30" s="53" t="s">
        <v>136</v>
      </c>
      <c r="D30" s="36">
        <f t="shared" si="0"/>
        <v>1188</v>
      </c>
      <c r="E30" s="4"/>
      <c r="F30" s="4">
        <v>12</v>
      </c>
      <c r="G30" s="4">
        <v>27</v>
      </c>
      <c r="H30" s="4">
        <v>170</v>
      </c>
      <c r="I30" s="4">
        <v>3</v>
      </c>
      <c r="J30" s="4"/>
      <c r="K30" s="4">
        <v>40</v>
      </c>
      <c r="L30" s="4"/>
      <c r="M30" s="4"/>
      <c r="N30" s="4"/>
      <c r="O30" s="4"/>
      <c r="P30" s="4"/>
      <c r="Q30" s="4"/>
      <c r="R30" s="3"/>
      <c r="S30" s="3">
        <v>5</v>
      </c>
      <c r="T30" s="3">
        <v>3</v>
      </c>
      <c r="U30" s="3">
        <v>8</v>
      </c>
      <c r="V30" s="3">
        <v>8</v>
      </c>
      <c r="W30" s="3"/>
      <c r="X30" s="3">
        <v>256</v>
      </c>
      <c r="Y30" s="3">
        <v>31</v>
      </c>
      <c r="Z30" s="3">
        <v>4</v>
      </c>
      <c r="AA30" s="3">
        <v>20</v>
      </c>
      <c r="AB30" s="3"/>
      <c r="AC30" s="3"/>
      <c r="AD30" s="3">
        <v>5</v>
      </c>
      <c r="AE30" s="3">
        <v>280</v>
      </c>
      <c r="AF30" s="3">
        <v>296</v>
      </c>
      <c r="AG30" s="3">
        <v>10</v>
      </c>
      <c r="AH30" s="3"/>
      <c r="AI30" s="3">
        <v>10</v>
      </c>
    </row>
    <row r="31" spans="1:35" x14ac:dyDescent="0.3">
      <c r="A31" s="76"/>
      <c r="B31" s="76"/>
      <c r="C31" s="53" t="s">
        <v>141</v>
      </c>
      <c r="D31" s="36">
        <f t="shared" si="0"/>
        <v>3222</v>
      </c>
      <c r="E31" s="4">
        <v>150</v>
      </c>
      <c r="F31" s="4">
        <v>105</v>
      </c>
      <c r="G31" s="4">
        <v>195</v>
      </c>
      <c r="H31" s="4">
        <v>120</v>
      </c>
      <c r="I31" s="4">
        <v>135</v>
      </c>
      <c r="J31" s="4">
        <v>183</v>
      </c>
      <c r="K31" s="4">
        <v>115</v>
      </c>
      <c r="L31" s="4">
        <v>60</v>
      </c>
      <c r="M31" s="4"/>
      <c r="N31" s="4"/>
      <c r="O31" s="4"/>
      <c r="P31" s="4"/>
      <c r="Q31" s="4">
        <v>25</v>
      </c>
      <c r="R31" s="3">
        <v>65</v>
      </c>
      <c r="S31" s="3">
        <v>80</v>
      </c>
      <c r="T31" s="3">
        <v>70</v>
      </c>
      <c r="U31" s="3">
        <v>170</v>
      </c>
      <c r="V31" s="3">
        <v>130</v>
      </c>
      <c r="W31" s="3">
        <v>85</v>
      </c>
      <c r="X31" s="3">
        <v>218</v>
      </c>
      <c r="Y31" s="3">
        <v>125</v>
      </c>
      <c r="Z31" s="3">
        <v>130</v>
      </c>
      <c r="AA31" s="3">
        <v>40</v>
      </c>
      <c r="AB31" s="3">
        <v>165</v>
      </c>
      <c r="AC31" s="3">
        <v>133</v>
      </c>
      <c r="AD31" s="3">
        <v>150</v>
      </c>
      <c r="AE31" s="3">
        <v>220</v>
      </c>
      <c r="AF31" s="3">
        <v>238</v>
      </c>
      <c r="AG31" s="3">
        <v>50</v>
      </c>
      <c r="AH31" s="3">
        <v>45</v>
      </c>
      <c r="AI31" s="3">
        <v>20</v>
      </c>
    </row>
    <row r="32" spans="1:35" ht="16.5" customHeight="1" x14ac:dyDescent="0.3">
      <c r="A32" s="82" t="s">
        <v>21</v>
      </c>
      <c r="B32" s="82"/>
      <c r="C32" s="82"/>
      <c r="D32" s="36">
        <f>SUM(D26:D31)</f>
        <v>7293</v>
      </c>
      <c r="E32" s="36">
        <f t="shared" ref="E32:J32" si="2">SUM(E26:E31)</f>
        <v>186</v>
      </c>
      <c r="F32" s="36">
        <f t="shared" si="2"/>
        <v>165</v>
      </c>
      <c r="G32" s="36">
        <f t="shared" si="2"/>
        <v>298</v>
      </c>
      <c r="H32" s="36">
        <f t="shared" si="2"/>
        <v>496</v>
      </c>
      <c r="I32" s="36">
        <f t="shared" si="2"/>
        <v>194</v>
      </c>
      <c r="J32" s="36">
        <f t="shared" si="2"/>
        <v>258</v>
      </c>
      <c r="K32" s="36">
        <f>K28+K29+K30+K31</f>
        <v>374</v>
      </c>
      <c r="L32" s="36">
        <f>L29+L31</f>
        <v>67</v>
      </c>
      <c r="M32" s="36"/>
      <c r="N32" s="36"/>
      <c r="O32" s="36"/>
      <c r="P32" s="36"/>
      <c r="Q32" s="36">
        <f>Q29+Q31</f>
        <v>30</v>
      </c>
      <c r="R32" s="36">
        <f>R29+R31</f>
        <v>71</v>
      </c>
      <c r="S32" s="36">
        <f>S29+S30+S31</f>
        <v>132</v>
      </c>
      <c r="T32" s="36">
        <f>T28+T29+T30+T31</f>
        <v>134</v>
      </c>
      <c r="U32" s="36">
        <f>U26+U28+U29+U30+U31</f>
        <v>295</v>
      </c>
      <c r="V32" s="36">
        <f>V28+V29+V30+V31</f>
        <v>214</v>
      </c>
      <c r="W32" s="36">
        <f>W28+W31</f>
        <v>128</v>
      </c>
      <c r="X32" s="36">
        <f>X26+X28+X29+X30+X31</f>
        <v>862</v>
      </c>
      <c r="Y32" s="36">
        <f>Y28+Y29+Y30+Y31</f>
        <v>275</v>
      </c>
      <c r="Z32" s="36">
        <f>Z29+Z30+Z31</f>
        <v>168</v>
      </c>
      <c r="AA32" s="36">
        <f>AA28+AA29+AA30+AA31</f>
        <v>191</v>
      </c>
      <c r="AB32" s="36">
        <f>AB28+AB29+AB31</f>
        <v>247</v>
      </c>
      <c r="AC32" s="36">
        <f>AC28+AC29+AC31</f>
        <v>194</v>
      </c>
      <c r="AD32" s="36">
        <f>AD28+AD29+AD30+AD31</f>
        <v>205</v>
      </c>
      <c r="AE32" s="36">
        <f>AE28+AE29+AE30+AE31</f>
        <v>876</v>
      </c>
      <c r="AF32" s="36">
        <f>SUM(AF26:AF31)</f>
        <v>998</v>
      </c>
      <c r="AG32" s="36">
        <f>SUM(AG29:AG31)</f>
        <v>90</v>
      </c>
      <c r="AH32" s="36">
        <v>45</v>
      </c>
      <c r="AI32" s="58">
        <f>SUM(AI29:AI31)</f>
        <v>100</v>
      </c>
    </row>
    <row r="33" spans="1:35" ht="16.5" customHeight="1" x14ac:dyDescent="0.3">
      <c r="A33" s="83" t="s">
        <v>9</v>
      </c>
      <c r="B33" s="83"/>
      <c r="C33" s="83"/>
      <c r="D33" s="37">
        <f>D25+D32</f>
        <v>201898</v>
      </c>
      <c r="E33" s="37">
        <f t="shared" ref="E33:L33" si="3">E25+E32</f>
        <v>5134</v>
      </c>
      <c r="F33" s="37">
        <f t="shared" si="3"/>
        <v>2487</v>
      </c>
      <c r="G33" s="37">
        <f t="shared" si="3"/>
        <v>8867</v>
      </c>
      <c r="H33" s="37">
        <f t="shared" si="3"/>
        <v>9893</v>
      </c>
      <c r="I33" s="37">
        <f t="shared" si="3"/>
        <v>9256</v>
      </c>
      <c r="J33" s="37">
        <f t="shared" si="3"/>
        <v>8646</v>
      </c>
      <c r="K33" s="37">
        <f t="shared" si="3"/>
        <v>4722</v>
      </c>
      <c r="L33" s="37">
        <f t="shared" si="3"/>
        <v>995</v>
      </c>
      <c r="M33" s="37"/>
      <c r="N33" s="37"/>
      <c r="O33" s="37"/>
      <c r="P33" s="37">
        <f t="shared" ref="P33:AD33" si="4">P25+P32</f>
        <v>25</v>
      </c>
      <c r="Q33" s="37">
        <f t="shared" si="4"/>
        <v>2524</v>
      </c>
      <c r="R33" s="37">
        <f t="shared" si="4"/>
        <v>2655</v>
      </c>
      <c r="S33" s="37">
        <f t="shared" si="4"/>
        <v>3349</v>
      </c>
      <c r="T33" s="37">
        <f t="shared" si="4"/>
        <v>9167</v>
      </c>
      <c r="U33" s="37">
        <f t="shared" si="4"/>
        <v>8423</v>
      </c>
      <c r="V33" s="37">
        <f t="shared" si="4"/>
        <v>6680</v>
      </c>
      <c r="W33" s="37">
        <f t="shared" si="4"/>
        <v>4795</v>
      </c>
      <c r="X33" s="37">
        <f t="shared" si="4"/>
        <v>13660</v>
      </c>
      <c r="Y33" s="37">
        <f t="shared" si="4"/>
        <v>14587</v>
      </c>
      <c r="Z33" s="37">
        <f t="shared" si="4"/>
        <v>5340</v>
      </c>
      <c r="AA33" s="37">
        <f t="shared" si="4"/>
        <v>7329</v>
      </c>
      <c r="AB33" s="37">
        <f t="shared" si="4"/>
        <v>10589</v>
      </c>
      <c r="AC33" s="37">
        <f t="shared" si="4"/>
        <v>6265</v>
      </c>
      <c r="AD33" s="48">
        <f t="shared" si="4"/>
        <v>10943</v>
      </c>
      <c r="AE33" s="37">
        <f>AE25+AE32</f>
        <v>13721</v>
      </c>
      <c r="AF33" s="48">
        <f>AF25+AF32</f>
        <v>17192</v>
      </c>
      <c r="AG33" s="37">
        <f>AG25+AG32</f>
        <v>5379</v>
      </c>
      <c r="AH33" s="37">
        <f>AH25+AH32</f>
        <v>1750</v>
      </c>
      <c r="AI33" s="48">
        <f>AI25+AI32</f>
        <v>7525</v>
      </c>
    </row>
  </sheetData>
  <mergeCells count="29">
    <mergeCell ref="B21:C21"/>
    <mergeCell ref="A32:C32"/>
    <mergeCell ref="A33:C33"/>
    <mergeCell ref="B23:C23"/>
    <mergeCell ref="B24:C24"/>
    <mergeCell ref="A25:C25"/>
    <mergeCell ref="A26:A31"/>
    <mergeCell ref="B26:B31"/>
    <mergeCell ref="B16:C16"/>
    <mergeCell ref="B17:C17"/>
    <mergeCell ref="B18:C18"/>
    <mergeCell ref="B19:C19"/>
    <mergeCell ref="B20:C20"/>
    <mergeCell ref="A3:C3"/>
    <mergeCell ref="D3:D4"/>
    <mergeCell ref="A4:C4"/>
    <mergeCell ref="A5:A24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</mergeCells>
  <phoneticPr fontId="20" type="noConversion"/>
  <pageMargins left="0.25" right="0.25" top="0.75" bottom="0.75" header="0.3" footer="0.3"/>
  <pageSetup paperSize="12" fitToWidth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opLeftCell="A4" zoomScaleNormal="100" workbookViewId="0">
      <selection activeCell="AI25" sqref="AI25"/>
    </sheetView>
  </sheetViews>
  <sheetFormatPr defaultColWidth="9" defaultRowHeight="16.5" x14ac:dyDescent="0.3"/>
  <cols>
    <col min="1" max="1" width="20.25" style="1" customWidth="1"/>
    <col min="2" max="2" width="7.375" style="1" customWidth="1"/>
    <col min="3" max="3" width="20.25" style="1" customWidth="1"/>
    <col min="4" max="4" width="10.375" style="1" customWidth="1"/>
    <col min="5" max="35" width="9.125" style="1" customWidth="1"/>
    <col min="36" max="16384" width="9" style="1"/>
  </cols>
  <sheetData>
    <row r="1" spans="1:35" ht="34.5" customHeight="1" x14ac:dyDescent="0.3">
      <c r="B1" s="8"/>
      <c r="C1" s="8"/>
      <c r="F1" s="62" t="s">
        <v>90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</row>
    <row r="2" spans="1:35" ht="14.2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35" ht="16.5" customHeight="1" x14ac:dyDescent="0.3">
      <c r="A3" s="82" t="s">
        <v>1</v>
      </c>
      <c r="B3" s="82"/>
      <c r="C3" s="82"/>
      <c r="D3" s="82" t="s">
        <v>56</v>
      </c>
      <c r="E3" s="38">
        <v>1</v>
      </c>
      <c r="F3" s="38">
        <v>2</v>
      </c>
      <c r="G3" s="38">
        <v>3</v>
      </c>
      <c r="H3" s="38">
        <v>4</v>
      </c>
      <c r="I3" s="38">
        <v>5</v>
      </c>
      <c r="J3" s="38">
        <v>6</v>
      </c>
      <c r="K3" s="38">
        <v>7</v>
      </c>
      <c r="L3" s="38">
        <v>8</v>
      </c>
      <c r="M3" s="38">
        <v>9</v>
      </c>
      <c r="N3" s="38">
        <v>10</v>
      </c>
      <c r="O3" s="38">
        <v>11</v>
      </c>
      <c r="P3" s="38">
        <v>12</v>
      </c>
      <c r="Q3" s="38">
        <v>13</v>
      </c>
      <c r="R3" s="38">
        <v>14</v>
      </c>
      <c r="S3" s="38">
        <v>15</v>
      </c>
      <c r="T3" s="38">
        <v>16</v>
      </c>
      <c r="U3" s="38">
        <v>17</v>
      </c>
      <c r="V3" s="38">
        <v>18</v>
      </c>
      <c r="W3" s="38">
        <v>19</v>
      </c>
      <c r="X3" s="38">
        <v>20</v>
      </c>
      <c r="Y3" s="38">
        <v>21</v>
      </c>
      <c r="Z3" s="38">
        <v>22</v>
      </c>
      <c r="AA3" s="38">
        <v>23</v>
      </c>
      <c r="AB3" s="38">
        <v>24</v>
      </c>
      <c r="AC3" s="38">
        <v>25</v>
      </c>
      <c r="AD3" s="38">
        <v>26</v>
      </c>
      <c r="AE3" s="38">
        <v>27</v>
      </c>
      <c r="AF3" s="38">
        <v>28</v>
      </c>
      <c r="AG3" s="38">
        <v>29</v>
      </c>
      <c r="AH3" s="38">
        <v>30</v>
      </c>
      <c r="AI3" s="38"/>
    </row>
    <row r="4" spans="1:35" ht="16.5" customHeight="1" x14ac:dyDescent="0.3">
      <c r="A4" s="82" t="s">
        <v>2</v>
      </c>
      <c r="B4" s="82"/>
      <c r="C4" s="82"/>
      <c r="D4" s="82"/>
      <c r="E4" s="23" t="s">
        <v>246</v>
      </c>
      <c r="F4" s="23" t="s">
        <v>128</v>
      </c>
      <c r="G4" s="23" t="s">
        <v>247</v>
      </c>
      <c r="H4" s="23" t="s">
        <v>248</v>
      </c>
      <c r="I4" s="23" t="s">
        <v>249</v>
      </c>
      <c r="J4" s="23" t="s">
        <v>250</v>
      </c>
      <c r="K4" s="23" t="s">
        <v>254</v>
      </c>
      <c r="L4" s="23" t="s">
        <v>251</v>
      </c>
      <c r="M4" s="23" t="s">
        <v>252</v>
      </c>
      <c r="N4" s="23" t="s">
        <v>253</v>
      </c>
      <c r="O4" s="23" t="s">
        <v>255</v>
      </c>
      <c r="P4" s="23" t="s">
        <v>249</v>
      </c>
      <c r="Q4" s="23" t="s">
        <v>250</v>
      </c>
      <c r="R4" s="23" t="s">
        <v>254</v>
      </c>
      <c r="S4" s="23" t="s">
        <v>251</v>
      </c>
      <c r="T4" s="23" t="s">
        <v>252</v>
      </c>
      <c r="U4" s="23" t="s">
        <v>253</v>
      </c>
      <c r="V4" s="23" t="s">
        <v>255</v>
      </c>
      <c r="W4" s="23" t="s">
        <v>249</v>
      </c>
      <c r="X4" s="23" t="s">
        <v>250</v>
      </c>
      <c r="Y4" s="23" t="s">
        <v>254</v>
      </c>
      <c r="Z4" s="23" t="s">
        <v>251</v>
      </c>
      <c r="AA4" s="23" t="s">
        <v>252</v>
      </c>
      <c r="AB4" s="23" t="s">
        <v>253</v>
      </c>
      <c r="AC4" s="23" t="s">
        <v>255</v>
      </c>
      <c r="AD4" s="23" t="s">
        <v>249</v>
      </c>
      <c r="AE4" s="23" t="s">
        <v>250</v>
      </c>
      <c r="AF4" s="23" t="s">
        <v>254</v>
      </c>
      <c r="AG4" s="23" t="s">
        <v>251</v>
      </c>
      <c r="AH4" s="23" t="s">
        <v>252</v>
      </c>
      <c r="AI4" s="23"/>
    </row>
    <row r="5" spans="1:35" ht="16.5" customHeight="1" x14ac:dyDescent="0.3">
      <c r="A5" s="85" t="s">
        <v>48</v>
      </c>
      <c r="B5" s="85" t="s">
        <v>29</v>
      </c>
      <c r="C5" s="85"/>
      <c r="D5" s="7"/>
      <c r="E5" s="32" t="s">
        <v>282</v>
      </c>
      <c r="F5" s="32" t="s">
        <v>283</v>
      </c>
      <c r="G5" s="32" t="s">
        <v>284</v>
      </c>
      <c r="H5" s="32" t="s">
        <v>285</v>
      </c>
      <c r="I5" s="32" t="s">
        <v>286</v>
      </c>
      <c r="J5" s="32" t="s">
        <v>287</v>
      </c>
      <c r="K5" s="32" t="s">
        <v>292</v>
      </c>
      <c r="L5" s="32" t="s">
        <v>293</v>
      </c>
      <c r="M5" s="32" t="s">
        <v>294</v>
      </c>
      <c r="N5" s="32" t="s">
        <v>295</v>
      </c>
      <c r="O5" s="32" t="s">
        <v>296</v>
      </c>
      <c r="P5" s="32" t="s">
        <v>297</v>
      </c>
      <c r="Q5" s="32" t="s">
        <v>131</v>
      </c>
      <c r="R5" s="32" t="s">
        <v>138</v>
      </c>
      <c r="S5" s="32" t="s">
        <v>300</v>
      </c>
      <c r="T5" s="32" t="s">
        <v>302</v>
      </c>
      <c r="U5" s="32" t="s">
        <v>138</v>
      </c>
      <c r="V5" s="32" t="s">
        <v>301</v>
      </c>
      <c r="W5" s="32" t="s">
        <v>300</v>
      </c>
      <c r="X5" s="32" t="s">
        <v>299</v>
      </c>
      <c r="Y5" s="32" t="s">
        <v>299</v>
      </c>
      <c r="Z5" s="32" t="s">
        <v>298</v>
      </c>
      <c r="AA5" s="32" t="s">
        <v>303</v>
      </c>
      <c r="AB5" s="32" t="s">
        <v>304</v>
      </c>
      <c r="AC5" s="32" t="s">
        <v>305</v>
      </c>
      <c r="AD5" s="32" t="s">
        <v>306</v>
      </c>
      <c r="AE5" s="32" t="s">
        <v>307</v>
      </c>
      <c r="AF5" s="32" t="s">
        <v>308</v>
      </c>
      <c r="AG5" s="32" t="s">
        <v>309</v>
      </c>
      <c r="AH5" s="32" t="s">
        <v>309</v>
      </c>
      <c r="AI5" s="32"/>
    </row>
    <row r="6" spans="1:35" ht="16.5" customHeight="1" x14ac:dyDescent="0.3">
      <c r="A6" s="85"/>
      <c r="B6" s="85" t="s">
        <v>5</v>
      </c>
      <c r="C6" s="85"/>
      <c r="D6" s="38">
        <f t="shared" ref="D6:D31" si="0">SUM(E6:AI6)</f>
        <v>8955</v>
      </c>
      <c r="E6" s="18">
        <v>220</v>
      </c>
      <c r="F6" s="18">
        <v>280</v>
      </c>
      <c r="G6" s="18">
        <v>350</v>
      </c>
      <c r="H6" s="18">
        <v>90</v>
      </c>
      <c r="I6" s="18">
        <v>15</v>
      </c>
      <c r="J6" s="18"/>
      <c r="K6" s="18">
        <v>120</v>
      </c>
      <c r="L6" s="18">
        <v>170</v>
      </c>
      <c r="M6" s="18">
        <v>200</v>
      </c>
      <c r="N6" s="18">
        <v>180</v>
      </c>
      <c r="O6" s="18">
        <v>450</v>
      </c>
      <c r="P6" s="18">
        <v>700</v>
      </c>
      <c r="Q6" s="18">
        <v>370</v>
      </c>
      <c r="R6" s="18">
        <v>200</v>
      </c>
      <c r="S6" s="18">
        <v>360</v>
      </c>
      <c r="T6" s="18">
        <v>150</v>
      </c>
      <c r="U6" s="18">
        <v>200</v>
      </c>
      <c r="V6" s="18">
        <v>370</v>
      </c>
      <c r="W6" s="18">
        <v>330</v>
      </c>
      <c r="X6" s="18">
        <v>410</v>
      </c>
      <c r="Y6" s="18">
        <v>280</v>
      </c>
      <c r="Z6" s="18">
        <v>350</v>
      </c>
      <c r="AA6" s="18">
        <v>450</v>
      </c>
      <c r="AB6" s="18">
        <v>380</v>
      </c>
      <c r="AC6" s="18">
        <v>500</v>
      </c>
      <c r="AD6" s="18">
        <v>420</v>
      </c>
      <c r="AE6" s="18">
        <v>450</v>
      </c>
      <c r="AF6" s="18">
        <v>260</v>
      </c>
      <c r="AG6" s="18">
        <v>350</v>
      </c>
      <c r="AH6" s="18">
        <v>350</v>
      </c>
      <c r="AI6" s="18"/>
    </row>
    <row r="7" spans="1:35" ht="16.5" customHeight="1" x14ac:dyDescent="0.3">
      <c r="A7" s="85"/>
      <c r="B7" s="84" t="s">
        <v>3</v>
      </c>
      <c r="C7" s="84"/>
      <c r="D7" s="38">
        <f t="shared" si="0"/>
        <v>19852</v>
      </c>
      <c r="E7" s="18">
        <v>850</v>
      </c>
      <c r="F7" s="33">
        <v>750</v>
      </c>
      <c r="G7" s="33">
        <v>1100</v>
      </c>
      <c r="H7" s="33">
        <v>140</v>
      </c>
      <c r="I7" s="33">
        <v>32</v>
      </c>
      <c r="J7" s="18"/>
      <c r="K7" s="18">
        <v>280</v>
      </c>
      <c r="L7" s="18">
        <v>570</v>
      </c>
      <c r="M7" s="18">
        <v>850</v>
      </c>
      <c r="N7" s="18">
        <v>800</v>
      </c>
      <c r="O7" s="18">
        <v>650</v>
      </c>
      <c r="P7" s="18">
        <v>1700</v>
      </c>
      <c r="Q7" s="18">
        <v>600</v>
      </c>
      <c r="R7" s="18">
        <v>600</v>
      </c>
      <c r="S7" s="18">
        <v>700</v>
      </c>
      <c r="T7" s="18">
        <v>210</v>
      </c>
      <c r="U7" s="18">
        <v>650</v>
      </c>
      <c r="V7" s="18">
        <v>930</v>
      </c>
      <c r="W7" s="18">
        <v>550</v>
      </c>
      <c r="X7" s="18">
        <v>950</v>
      </c>
      <c r="Y7" s="18">
        <v>920</v>
      </c>
      <c r="Z7" s="18">
        <v>600</v>
      </c>
      <c r="AA7" s="18">
        <v>800</v>
      </c>
      <c r="AB7" s="18">
        <v>820</v>
      </c>
      <c r="AC7" s="18">
        <v>700</v>
      </c>
      <c r="AD7" s="18">
        <v>600</v>
      </c>
      <c r="AE7" s="33">
        <v>750</v>
      </c>
      <c r="AF7" s="33">
        <v>450</v>
      </c>
      <c r="AG7" s="33">
        <v>550</v>
      </c>
      <c r="AH7" s="33">
        <v>750</v>
      </c>
      <c r="AI7" s="18"/>
    </row>
    <row r="8" spans="1:35" ht="16.5" customHeight="1" x14ac:dyDescent="0.3">
      <c r="A8" s="85"/>
      <c r="B8" s="84" t="s">
        <v>4</v>
      </c>
      <c r="C8" s="84"/>
      <c r="D8" s="38">
        <f t="shared" si="0"/>
        <v>9236</v>
      </c>
      <c r="E8" s="33">
        <v>360</v>
      </c>
      <c r="F8" s="33">
        <v>192</v>
      </c>
      <c r="G8" s="33">
        <v>260</v>
      </c>
      <c r="H8" s="33">
        <v>70</v>
      </c>
      <c r="I8" s="33"/>
      <c r="J8" s="33"/>
      <c r="K8" s="33">
        <v>240</v>
      </c>
      <c r="L8" s="33">
        <v>520</v>
      </c>
      <c r="M8" s="33">
        <v>500</v>
      </c>
      <c r="N8" s="33">
        <v>212</v>
      </c>
      <c r="O8" s="33">
        <v>210</v>
      </c>
      <c r="P8" s="33">
        <v>550</v>
      </c>
      <c r="Q8" s="33">
        <v>480</v>
      </c>
      <c r="R8" s="33"/>
      <c r="S8" s="33">
        <v>590</v>
      </c>
      <c r="T8" s="33">
        <v>174</v>
      </c>
      <c r="U8" s="33"/>
      <c r="V8" s="33">
        <v>915</v>
      </c>
      <c r="W8" s="33">
        <v>220</v>
      </c>
      <c r="X8" s="33">
        <v>480</v>
      </c>
      <c r="Y8" s="33">
        <v>520</v>
      </c>
      <c r="Z8" s="33">
        <v>260</v>
      </c>
      <c r="AA8" s="33">
        <v>290</v>
      </c>
      <c r="AB8" s="33">
        <v>208</v>
      </c>
      <c r="AC8" s="33">
        <v>215</v>
      </c>
      <c r="AD8" s="33">
        <v>260</v>
      </c>
      <c r="AE8" s="33">
        <v>370</v>
      </c>
      <c r="AF8" s="33">
        <v>260</v>
      </c>
      <c r="AG8" s="33">
        <v>620</v>
      </c>
      <c r="AH8" s="33">
        <v>260</v>
      </c>
      <c r="AI8" s="33"/>
    </row>
    <row r="9" spans="1:35" ht="16.5" customHeight="1" x14ac:dyDescent="0.3">
      <c r="A9" s="85"/>
      <c r="B9" s="84" t="s">
        <v>37</v>
      </c>
      <c r="C9" s="84"/>
      <c r="D9" s="38">
        <f t="shared" si="0"/>
        <v>18659</v>
      </c>
      <c r="E9" s="33">
        <v>470</v>
      </c>
      <c r="F9" s="33">
        <v>800</v>
      </c>
      <c r="G9" s="33">
        <v>1190</v>
      </c>
      <c r="H9" s="33">
        <v>175</v>
      </c>
      <c r="I9" s="33">
        <v>4</v>
      </c>
      <c r="J9" s="57" t="s">
        <v>288</v>
      </c>
      <c r="K9" s="33">
        <v>125</v>
      </c>
      <c r="L9" s="33">
        <v>1180</v>
      </c>
      <c r="M9" s="33">
        <v>660</v>
      </c>
      <c r="N9" s="33">
        <v>310</v>
      </c>
      <c r="O9" s="33">
        <v>990</v>
      </c>
      <c r="P9" s="33">
        <v>1720</v>
      </c>
      <c r="Q9" s="33">
        <v>680</v>
      </c>
      <c r="R9" s="33">
        <v>360</v>
      </c>
      <c r="S9" s="33">
        <v>535</v>
      </c>
      <c r="T9" s="33">
        <v>366</v>
      </c>
      <c r="U9" s="33">
        <v>350</v>
      </c>
      <c r="V9" s="33">
        <v>726</v>
      </c>
      <c r="W9" s="33">
        <v>520</v>
      </c>
      <c r="X9" s="33">
        <v>832</v>
      </c>
      <c r="Y9" s="33">
        <v>340</v>
      </c>
      <c r="Z9" s="33">
        <v>560</v>
      </c>
      <c r="AA9" s="33">
        <v>725</v>
      </c>
      <c r="AB9" s="33">
        <v>885</v>
      </c>
      <c r="AC9" s="33">
        <v>675</v>
      </c>
      <c r="AD9" s="33">
        <v>541</v>
      </c>
      <c r="AE9" s="33">
        <v>1155</v>
      </c>
      <c r="AF9" s="33">
        <v>385</v>
      </c>
      <c r="AG9" s="33">
        <v>820</v>
      </c>
      <c r="AH9" s="33">
        <v>580</v>
      </c>
      <c r="AI9" s="33"/>
    </row>
    <row r="10" spans="1:35" ht="16.5" customHeight="1" x14ac:dyDescent="0.3">
      <c r="A10" s="85"/>
      <c r="B10" s="84" t="s">
        <v>54</v>
      </c>
      <c r="C10" s="84"/>
      <c r="D10" s="38">
        <f t="shared" si="0"/>
        <v>0</v>
      </c>
      <c r="E10" s="33"/>
      <c r="F10" s="33"/>
      <c r="G10" s="33"/>
      <c r="H10" s="33"/>
      <c r="I10" s="33"/>
      <c r="J10" s="57" t="s">
        <v>289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spans="1:35" ht="16.5" customHeight="1" x14ac:dyDescent="0.3">
      <c r="A11" s="85"/>
      <c r="B11" s="84" t="s">
        <v>35</v>
      </c>
      <c r="C11" s="84"/>
      <c r="D11" s="38">
        <f t="shared" si="0"/>
        <v>0</v>
      </c>
      <c r="E11" s="33"/>
      <c r="F11" s="33"/>
      <c r="G11" s="33"/>
      <c r="H11" s="33"/>
      <c r="I11" s="33"/>
      <c r="J11" s="57" t="s">
        <v>290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</row>
    <row r="12" spans="1:35" ht="16.5" customHeight="1" x14ac:dyDescent="0.3">
      <c r="A12" s="85"/>
      <c r="B12" s="87" t="s">
        <v>74</v>
      </c>
      <c r="C12" s="87"/>
      <c r="D12" s="38">
        <f t="shared" si="0"/>
        <v>4551</v>
      </c>
      <c r="E12" s="60">
        <v>80</v>
      </c>
      <c r="F12" s="60">
        <v>198</v>
      </c>
      <c r="G12" s="60">
        <v>0</v>
      </c>
      <c r="H12" s="60"/>
      <c r="I12" s="60">
        <v>6</v>
      </c>
      <c r="J12" s="61" t="s">
        <v>291</v>
      </c>
      <c r="K12" s="60">
        <v>115</v>
      </c>
      <c r="L12" s="60"/>
      <c r="M12" s="60">
        <v>110</v>
      </c>
      <c r="N12" s="60">
        <v>250</v>
      </c>
      <c r="O12" s="60"/>
      <c r="P12" s="60"/>
      <c r="Q12" s="60">
        <v>240</v>
      </c>
      <c r="R12" s="60">
        <v>105</v>
      </c>
      <c r="S12" s="60"/>
      <c r="T12" s="60"/>
      <c r="U12" s="60"/>
      <c r="V12" s="60">
        <v>316</v>
      </c>
      <c r="W12" s="60">
        <v>105</v>
      </c>
      <c r="X12" s="60">
        <v>50</v>
      </c>
      <c r="Y12" s="60">
        <v>520</v>
      </c>
      <c r="Z12" s="60">
        <v>200</v>
      </c>
      <c r="AA12" s="60">
        <v>110</v>
      </c>
      <c r="AB12" s="60">
        <v>320</v>
      </c>
      <c r="AC12" s="60">
        <v>350</v>
      </c>
      <c r="AD12" s="60">
        <v>233</v>
      </c>
      <c r="AE12" s="60">
        <v>110</v>
      </c>
      <c r="AF12" s="60">
        <v>273</v>
      </c>
      <c r="AG12" s="60">
        <v>425</v>
      </c>
      <c r="AH12" s="60">
        <v>435</v>
      </c>
      <c r="AI12" s="60"/>
    </row>
    <row r="13" spans="1:35" ht="16.5" customHeight="1" x14ac:dyDescent="0.3">
      <c r="A13" s="85"/>
      <c r="B13" s="84" t="s">
        <v>45</v>
      </c>
      <c r="C13" s="84"/>
      <c r="D13" s="38">
        <f t="shared" si="0"/>
        <v>0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spans="1:35" ht="16.5" customHeight="1" x14ac:dyDescent="0.3">
      <c r="A14" s="85"/>
      <c r="B14" s="84" t="s">
        <v>13</v>
      </c>
      <c r="C14" s="84"/>
      <c r="D14" s="38">
        <f t="shared" si="0"/>
        <v>0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</row>
    <row r="15" spans="1:35" ht="16.5" customHeight="1" x14ac:dyDescent="0.3">
      <c r="A15" s="85"/>
      <c r="B15" s="84" t="s">
        <v>75</v>
      </c>
      <c r="C15" s="84"/>
      <c r="D15" s="38">
        <f t="shared" si="0"/>
        <v>0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</row>
    <row r="16" spans="1:35" ht="16.5" customHeight="1" x14ac:dyDescent="0.3">
      <c r="A16" s="85"/>
      <c r="B16" s="84" t="s">
        <v>76</v>
      </c>
      <c r="C16" s="84"/>
      <c r="D16" s="38">
        <f t="shared" si="0"/>
        <v>0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</row>
    <row r="17" spans="1:35" ht="16.5" customHeight="1" x14ac:dyDescent="0.3">
      <c r="A17" s="85"/>
      <c r="B17" s="84" t="s">
        <v>55</v>
      </c>
      <c r="C17" s="84"/>
      <c r="D17" s="38">
        <f t="shared" si="0"/>
        <v>0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</row>
    <row r="18" spans="1:35" ht="16.5" customHeight="1" x14ac:dyDescent="0.3">
      <c r="A18" s="85"/>
      <c r="B18" s="84" t="s">
        <v>43</v>
      </c>
      <c r="C18" s="84"/>
      <c r="D18" s="38">
        <f t="shared" si="0"/>
        <v>0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</row>
    <row r="19" spans="1:35" ht="16.5" customHeight="1" x14ac:dyDescent="0.3">
      <c r="A19" s="85"/>
      <c r="B19" s="84" t="s">
        <v>20</v>
      </c>
      <c r="C19" s="84"/>
      <c r="D19" s="38">
        <f t="shared" si="0"/>
        <v>198328</v>
      </c>
      <c r="E19" s="33">
        <v>9500</v>
      </c>
      <c r="F19" s="33">
        <v>7910</v>
      </c>
      <c r="G19" s="33">
        <v>7800</v>
      </c>
      <c r="H19" s="33">
        <v>280</v>
      </c>
      <c r="I19" s="33">
        <v>69</v>
      </c>
      <c r="J19" s="33"/>
      <c r="K19" s="33">
        <v>1920</v>
      </c>
      <c r="L19" s="33">
        <v>2860</v>
      </c>
      <c r="M19" s="33">
        <v>11500</v>
      </c>
      <c r="N19" s="33">
        <v>7792</v>
      </c>
      <c r="O19" s="33">
        <v>7100</v>
      </c>
      <c r="P19" s="33">
        <v>8100</v>
      </c>
      <c r="Q19" s="33">
        <v>6232</v>
      </c>
      <c r="R19" s="33">
        <v>4300</v>
      </c>
      <c r="S19" s="33">
        <v>8032</v>
      </c>
      <c r="T19" s="33">
        <v>3380</v>
      </c>
      <c r="U19" s="33">
        <v>3800</v>
      </c>
      <c r="V19" s="33">
        <v>10368</v>
      </c>
      <c r="W19" s="33">
        <v>6650</v>
      </c>
      <c r="X19" s="33">
        <v>6620</v>
      </c>
      <c r="Y19" s="33">
        <v>5950</v>
      </c>
      <c r="Z19" s="33">
        <v>9150</v>
      </c>
      <c r="AA19" s="33">
        <v>7210</v>
      </c>
      <c r="AB19" s="33">
        <v>12530</v>
      </c>
      <c r="AC19" s="33">
        <v>13150</v>
      </c>
      <c r="AD19" s="33">
        <v>7337</v>
      </c>
      <c r="AE19" s="33">
        <v>7630</v>
      </c>
      <c r="AF19" s="33">
        <v>5348</v>
      </c>
      <c r="AG19" s="33">
        <v>6960</v>
      </c>
      <c r="AH19" s="33">
        <v>8850</v>
      </c>
      <c r="AI19" s="33"/>
    </row>
    <row r="20" spans="1:35" ht="16.5" customHeight="1" x14ac:dyDescent="0.3">
      <c r="A20" s="85"/>
      <c r="B20" s="84" t="s">
        <v>77</v>
      </c>
      <c r="C20" s="84"/>
      <c r="D20" s="38">
        <f t="shared" si="0"/>
        <v>558</v>
      </c>
      <c r="E20" s="33">
        <v>15</v>
      </c>
      <c r="F20" s="33">
        <v>9</v>
      </c>
      <c r="G20" s="33">
        <v>35</v>
      </c>
      <c r="H20" s="33"/>
      <c r="I20" s="33"/>
      <c r="J20" s="33"/>
      <c r="K20" s="33"/>
      <c r="L20" s="33">
        <v>60</v>
      </c>
      <c r="M20" s="33">
        <v>15</v>
      </c>
      <c r="N20" s="33">
        <v>13</v>
      </c>
      <c r="O20" s="33">
        <v>35</v>
      </c>
      <c r="P20" s="33">
        <v>80</v>
      </c>
      <c r="Q20" s="33">
        <v>2</v>
      </c>
      <c r="R20" s="33">
        <v>2</v>
      </c>
      <c r="S20" s="33">
        <v>28</v>
      </c>
      <c r="T20" s="33">
        <v>13</v>
      </c>
      <c r="U20" s="33"/>
      <c r="V20" s="33">
        <v>13</v>
      </c>
      <c r="W20" s="33">
        <v>15</v>
      </c>
      <c r="X20" s="33">
        <v>17</v>
      </c>
      <c r="Y20" s="33">
        <v>24</v>
      </c>
      <c r="Z20" s="33">
        <v>2</v>
      </c>
      <c r="AA20" s="33">
        <v>8</v>
      </c>
      <c r="AB20" s="33">
        <v>43</v>
      </c>
      <c r="AC20" s="33">
        <v>6</v>
      </c>
      <c r="AD20" s="33">
        <v>10</v>
      </c>
      <c r="AE20" s="33">
        <v>10</v>
      </c>
      <c r="AF20" s="33">
        <v>23</v>
      </c>
      <c r="AG20" s="33">
        <v>16</v>
      </c>
      <c r="AH20" s="33">
        <v>64</v>
      </c>
      <c r="AI20" s="33"/>
    </row>
    <row r="21" spans="1:35" ht="16.5" customHeight="1" x14ac:dyDescent="0.3">
      <c r="A21" s="85"/>
      <c r="B21" s="78" t="s">
        <v>73</v>
      </c>
      <c r="C21" s="79"/>
      <c r="D21" s="38">
        <f t="shared" si="0"/>
        <v>1135</v>
      </c>
      <c r="E21" s="33">
        <v>31</v>
      </c>
      <c r="F21" s="33">
        <v>12</v>
      </c>
      <c r="G21" s="33">
        <v>24</v>
      </c>
      <c r="H21" s="33">
        <v>1</v>
      </c>
      <c r="I21" s="33"/>
      <c r="J21" s="33"/>
      <c r="K21" s="33">
        <v>4</v>
      </c>
      <c r="L21" s="33">
        <v>52</v>
      </c>
      <c r="M21" s="33">
        <v>33</v>
      </c>
      <c r="N21" s="33">
        <v>16</v>
      </c>
      <c r="O21" s="33">
        <v>42</v>
      </c>
      <c r="P21" s="33">
        <v>50</v>
      </c>
      <c r="Q21" s="33">
        <v>44</v>
      </c>
      <c r="R21" s="33">
        <v>14</v>
      </c>
      <c r="S21" s="33">
        <v>54</v>
      </c>
      <c r="T21" s="33">
        <v>37</v>
      </c>
      <c r="U21" s="33"/>
      <c r="V21" s="33">
        <v>53</v>
      </c>
      <c r="W21" s="33">
        <v>24</v>
      </c>
      <c r="X21" s="33">
        <v>13</v>
      </c>
      <c r="Y21" s="33">
        <v>67</v>
      </c>
      <c r="Z21" s="33">
        <v>41</v>
      </c>
      <c r="AA21" s="33">
        <v>16</v>
      </c>
      <c r="AB21" s="33">
        <v>235</v>
      </c>
      <c r="AC21" s="33">
        <v>34</v>
      </c>
      <c r="AD21" s="33">
        <v>26</v>
      </c>
      <c r="AE21" s="33">
        <v>35</v>
      </c>
      <c r="AF21" s="33">
        <v>76</v>
      </c>
      <c r="AG21" s="33">
        <v>52</v>
      </c>
      <c r="AH21" s="33">
        <v>49</v>
      </c>
      <c r="AI21" s="33"/>
    </row>
    <row r="22" spans="1:35" ht="16.5" customHeight="1" x14ac:dyDescent="0.3">
      <c r="A22" s="85"/>
      <c r="B22" s="85" t="s">
        <v>12</v>
      </c>
      <c r="C22" s="85"/>
      <c r="D22" s="38">
        <f t="shared" si="0"/>
        <v>8219</v>
      </c>
      <c r="E22" s="33">
        <v>165</v>
      </c>
      <c r="F22" s="33">
        <v>320</v>
      </c>
      <c r="G22" s="33">
        <v>250</v>
      </c>
      <c r="H22" s="33">
        <v>15</v>
      </c>
      <c r="I22" s="33">
        <v>60</v>
      </c>
      <c r="J22" s="33"/>
      <c r="K22" s="33">
        <v>45</v>
      </c>
      <c r="L22" s="33">
        <v>73</v>
      </c>
      <c r="M22" s="33">
        <v>147</v>
      </c>
      <c r="N22" s="33">
        <v>363</v>
      </c>
      <c r="O22" s="33">
        <v>280</v>
      </c>
      <c r="P22" s="33">
        <v>385</v>
      </c>
      <c r="Q22" s="18">
        <v>356</v>
      </c>
      <c r="R22" s="18">
        <v>196</v>
      </c>
      <c r="S22" s="18">
        <v>576</v>
      </c>
      <c r="T22" s="18">
        <v>277</v>
      </c>
      <c r="U22" s="18"/>
      <c r="V22" s="18">
        <v>584</v>
      </c>
      <c r="W22" s="18">
        <v>380</v>
      </c>
      <c r="X22" s="33">
        <v>217</v>
      </c>
      <c r="Y22" s="33">
        <v>391</v>
      </c>
      <c r="Z22" s="33">
        <v>388</v>
      </c>
      <c r="AA22" s="33">
        <v>181</v>
      </c>
      <c r="AB22" s="33">
        <v>387</v>
      </c>
      <c r="AC22" s="33">
        <v>360</v>
      </c>
      <c r="AD22" s="33">
        <v>446</v>
      </c>
      <c r="AE22" s="33">
        <v>195</v>
      </c>
      <c r="AF22" s="33">
        <v>342</v>
      </c>
      <c r="AG22" s="33">
        <v>362</v>
      </c>
      <c r="AH22" s="33">
        <v>478</v>
      </c>
      <c r="AI22" s="33"/>
    </row>
    <row r="23" spans="1:35" ht="16.5" customHeight="1" x14ac:dyDescent="0.3">
      <c r="A23" s="85"/>
      <c r="B23" s="85" t="s">
        <v>53</v>
      </c>
      <c r="C23" s="85"/>
      <c r="D23" s="38">
        <f t="shared" si="0"/>
        <v>415</v>
      </c>
      <c r="E23" s="18">
        <v>24</v>
      </c>
      <c r="F23" s="18">
        <v>7</v>
      </c>
      <c r="G23" s="18">
        <v>9</v>
      </c>
      <c r="H23" s="18"/>
      <c r="I23" s="18"/>
      <c r="J23" s="18"/>
      <c r="K23" s="18">
        <v>5</v>
      </c>
      <c r="L23" s="18">
        <v>6</v>
      </c>
      <c r="M23" s="18">
        <v>7</v>
      </c>
      <c r="N23" s="18">
        <v>8</v>
      </c>
      <c r="O23" s="18">
        <v>20</v>
      </c>
      <c r="P23" s="18">
        <v>33</v>
      </c>
      <c r="Q23" s="18">
        <v>5</v>
      </c>
      <c r="R23" s="18">
        <v>17</v>
      </c>
      <c r="S23" s="18">
        <v>15</v>
      </c>
      <c r="T23" s="18">
        <v>2</v>
      </c>
      <c r="U23" s="18"/>
      <c r="V23" s="18">
        <v>22</v>
      </c>
      <c r="W23" s="18">
        <v>16</v>
      </c>
      <c r="X23" s="18">
        <v>10</v>
      </c>
      <c r="Y23" s="33">
        <v>24</v>
      </c>
      <c r="Z23" s="18">
        <v>31</v>
      </c>
      <c r="AA23" s="18">
        <v>5</v>
      </c>
      <c r="AB23" s="18">
        <v>30</v>
      </c>
      <c r="AC23" s="18">
        <v>35</v>
      </c>
      <c r="AD23" s="18">
        <v>12</v>
      </c>
      <c r="AE23" s="18">
        <v>12</v>
      </c>
      <c r="AF23" s="18">
        <v>1</v>
      </c>
      <c r="AG23" s="18">
        <v>27</v>
      </c>
      <c r="AH23" s="18">
        <v>32</v>
      </c>
      <c r="AI23" s="18"/>
    </row>
    <row r="24" spans="1:35" ht="16.5" customHeight="1" x14ac:dyDescent="0.3">
      <c r="A24" s="85"/>
      <c r="B24" s="85" t="s">
        <v>27</v>
      </c>
      <c r="C24" s="85"/>
      <c r="D24" s="38">
        <f t="shared" si="0"/>
        <v>130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>
        <v>130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6.5" customHeight="1" x14ac:dyDescent="0.3">
      <c r="A25" s="82" t="s">
        <v>21</v>
      </c>
      <c r="B25" s="82"/>
      <c r="C25" s="82"/>
      <c r="D25" s="38">
        <f t="shared" si="0"/>
        <v>270038</v>
      </c>
      <c r="E25" s="38">
        <f t="shared" ref="E25:AH25" si="1">SUM(E6:E24)</f>
        <v>11715</v>
      </c>
      <c r="F25" s="38">
        <f t="shared" si="1"/>
        <v>10478</v>
      </c>
      <c r="G25" s="38">
        <f t="shared" si="1"/>
        <v>11018</v>
      </c>
      <c r="H25" s="38">
        <f t="shared" si="1"/>
        <v>771</v>
      </c>
      <c r="I25" s="38">
        <f t="shared" si="1"/>
        <v>186</v>
      </c>
      <c r="J25" s="38">
        <f t="shared" si="1"/>
        <v>0</v>
      </c>
      <c r="K25" s="38">
        <f t="shared" si="1"/>
        <v>2854</v>
      </c>
      <c r="L25" s="38">
        <f t="shared" si="1"/>
        <v>5491</v>
      </c>
      <c r="M25" s="38">
        <f t="shared" si="1"/>
        <v>14022</v>
      </c>
      <c r="N25" s="38">
        <f t="shared" si="1"/>
        <v>9944</v>
      </c>
      <c r="O25" s="38">
        <f t="shared" si="1"/>
        <v>9777</v>
      </c>
      <c r="P25" s="38">
        <f t="shared" si="1"/>
        <v>13318</v>
      </c>
      <c r="Q25" s="38">
        <f t="shared" si="1"/>
        <v>9009</v>
      </c>
      <c r="R25" s="46">
        <f>SUM(R6:R24)</f>
        <v>5794</v>
      </c>
      <c r="S25" s="38">
        <f t="shared" si="1"/>
        <v>10890</v>
      </c>
      <c r="T25" s="38">
        <f t="shared" si="1"/>
        <v>4609</v>
      </c>
      <c r="U25" s="38">
        <f t="shared" si="1"/>
        <v>5000</v>
      </c>
      <c r="V25" s="38">
        <f t="shared" si="1"/>
        <v>14427</v>
      </c>
      <c r="W25" s="38">
        <f t="shared" si="1"/>
        <v>8810</v>
      </c>
      <c r="X25" s="38">
        <f t="shared" si="1"/>
        <v>9599</v>
      </c>
      <c r="Y25" s="38">
        <f t="shared" si="1"/>
        <v>9036</v>
      </c>
      <c r="Z25" s="38">
        <f t="shared" si="1"/>
        <v>11582</v>
      </c>
      <c r="AA25" s="38">
        <f t="shared" si="1"/>
        <v>9795</v>
      </c>
      <c r="AB25" s="38">
        <f t="shared" si="1"/>
        <v>15838</v>
      </c>
      <c r="AC25" s="38">
        <f t="shared" si="1"/>
        <v>16025</v>
      </c>
      <c r="AD25" s="38">
        <f t="shared" si="1"/>
        <v>9885</v>
      </c>
      <c r="AE25" s="38">
        <f t="shared" si="1"/>
        <v>10717</v>
      </c>
      <c r="AF25" s="38">
        <f t="shared" si="1"/>
        <v>7418</v>
      </c>
      <c r="AG25" s="38">
        <f t="shared" si="1"/>
        <v>10182</v>
      </c>
      <c r="AH25" s="38">
        <f t="shared" si="1"/>
        <v>11848</v>
      </c>
      <c r="AI25" s="38"/>
    </row>
    <row r="26" spans="1:35" x14ac:dyDescent="0.3">
      <c r="A26" s="75" t="s">
        <v>7</v>
      </c>
      <c r="B26" s="75" t="s">
        <v>132</v>
      </c>
      <c r="C26" s="53" t="s">
        <v>142</v>
      </c>
      <c r="D26" s="38">
        <f t="shared" si="0"/>
        <v>275</v>
      </c>
      <c r="E26" s="4"/>
      <c r="F26" s="4"/>
      <c r="G26" s="4"/>
      <c r="H26" s="4"/>
      <c r="I26" s="4"/>
      <c r="J26" s="4"/>
      <c r="K26" s="4"/>
      <c r="L26" s="4"/>
      <c r="M26" s="4"/>
      <c r="N26" s="4">
        <v>20</v>
      </c>
      <c r="O26" s="4"/>
      <c r="P26" s="4"/>
      <c r="Q26" s="4">
        <v>10</v>
      </c>
      <c r="R26" s="3">
        <v>35</v>
      </c>
      <c r="S26" s="3"/>
      <c r="T26" s="3"/>
      <c r="U26" s="3"/>
      <c r="V26" s="3">
        <v>41</v>
      </c>
      <c r="W26" s="3"/>
      <c r="X26" s="3"/>
      <c r="Y26" s="3">
        <v>6</v>
      </c>
      <c r="Z26" s="3">
        <v>30</v>
      </c>
      <c r="AA26" s="3">
        <v>9</v>
      </c>
      <c r="AB26" s="3"/>
      <c r="AC26" s="3">
        <v>5</v>
      </c>
      <c r="AD26" s="3">
        <v>39</v>
      </c>
      <c r="AE26" s="3">
        <v>15</v>
      </c>
      <c r="AF26" s="3">
        <v>30</v>
      </c>
      <c r="AG26" s="3">
        <v>10</v>
      </c>
      <c r="AH26" s="3">
        <v>25</v>
      </c>
      <c r="AI26" s="3"/>
    </row>
    <row r="27" spans="1:35" x14ac:dyDescent="0.3">
      <c r="A27" s="77"/>
      <c r="B27" s="77"/>
      <c r="C27" s="53" t="s">
        <v>133</v>
      </c>
      <c r="D27" s="38">
        <f t="shared" si="0"/>
        <v>20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>
        <v>20</v>
      </c>
      <c r="AD27" s="3"/>
      <c r="AE27" s="3"/>
      <c r="AF27" s="3"/>
      <c r="AG27" s="3"/>
      <c r="AH27" s="3"/>
      <c r="AI27" s="3"/>
    </row>
    <row r="28" spans="1:35" x14ac:dyDescent="0.3">
      <c r="A28" s="77"/>
      <c r="B28" s="77"/>
      <c r="C28" s="53" t="s">
        <v>134</v>
      </c>
      <c r="D28" s="38">
        <f t="shared" si="0"/>
        <v>488</v>
      </c>
      <c r="E28" s="4">
        <v>29</v>
      </c>
      <c r="F28" s="4">
        <v>26</v>
      </c>
      <c r="G28" s="4">
        <v>10</v>
      </c>
      <c r="H28" s="4">
        <v>10</v>
      </c>
      <c r="I28" s="4"/>
      <c r="J28" s="4"/>
      <c r="K28" s="4">
        <v>14</v>
      </c>
      <c r="L28" s="4">
        <v>5</v>
      </c>
      <c r="M28" s="4">
        <v>25</v>
      </c>
      <c r="N28" s="4"/>
      <c r="O28" s="4">
        <v>45</v>
      </c>
      <c r="P28" s="4"/>
      <c r="Q28" s="4">
        <v>5</v>
      </c>
      <c r="R28" s="3">
        <v>19</v>
      </c>
      <c r="S28" s="3"/>
      <c r="T28" s="3">
        <v>5</v>
      </c>
      <c r="U28" s="3"/>
      <c r="V28" s="3">
        <v>44</v>
      </c>
      <c r="W28" s="3"/>
      <c r="X28" s="3">
        <v>22</v>
      </c>
      <c r="Y28" s="3">
        <v>20</v>
      </c>
      <c r="Z28" s="3">
        <v>28</v>
      </c>
      <c r="AA28" s="3">
        <v>30</v>
      </c>
      <c r="AB28" s="3">
        <v>60</v>
      </c>
      <c r="AC28" s="63">
        <v>12</v>
      </c>
      <c r="AD28" s="3"/>
      <c r="AE28" s="3">
        <v>37</v>
      </c>
      <c r="AF28" s="3"/>
      <c r="AG28" s="3">
        <v>16</v>
      </c>
      <c r="AH28" s="3">
        <v>26</v>
      </c>
      <c r="AI28" s="3"/>
    </row>
    <row r="29" spans="1:35" x14ac:dyDescent="0.3">
      <c r="A29" s="77"/>
      <c r="B29" s="77"/>
      <c r="C29" s="53" t="s">
        <v>135</v>
      </c>
      <c r="D29" s="38">
        <f t="shared" si="0"/>
        <v>3726</v>
      </c>
      <c r="E29" s="4">
        <v>65</v>
      </c>
      <c r="F29" s="4">
        <v>61</v>
      </c>
      <c r="G29" s="4">
        <v>130</v>
      </c>
      <c r="H29" s="4">
        <v>26</v>
      </c>
      <c r="I29" s="4"/>
      <c r="J29" s="4"/>
      <c r="K29" s="4">
        <v>5</v>
      </c>
      <c r="L29" s="4">
        <v>70</v>
      </c>
      <c r="M29" s="4">
        <v>115</v>
      </c>
      <c r="N29" s="4">
        <v>106</v>
      </c>
      <c r="O29" s="4">
        <v>110</v>
      </c>
      <c r="P29" s="4">
        <v>360</v>
      </c>
      <c r="Q29" s="4">
        <v>172</v>
      </c>
      <c r="R29" s="3">
        <v>62</v>
      </c>
      <c r="S29" s="3">
        <v>82</v>
      </c>
      <c r="T29" s="3">
        <v>85</v>
      </c>
      <c r="U29" s="3"/>
      <c r="V29" s="3">
        <v>224</v>
      </c>
      <c r="W29" s="3">
        <v>35</v>
      </c>
      <c r="X29" s="3">
        <v>40</v>
      </c>
      <c r="Y29" s="3">
        <v>15</v>
      </c>
      <c r="Z29" s="3">
        <v>235</v>
      </c>
      <c r="AA29" s="3">
        <v>99</v>
      </c>
      <c r="AB29" s="3">
        <v>608</v>
      </c>
      <c r="AC29" s="3">
        <v>184</v>
      </c>
      <c r="AD29" s="3">
        <v>127</v>
      </c>
      <c r="AE29" s="3">
        <v>41</v>
      </c>
      <c r="AF29" s="3">
        <v>250</v>
      </c>
      <c r="AG29" s="3">
        <v>236</v>
      </c>
      <c r="AH29" s="3">
        <v>183</v>
      </c>
      <c r="AI29" s="3"/>
    </row>
    <row r="30" spans="1:35" x14ac:dyDescent="0.3">
      <c r="A30" s="77"/>
      <c r="B30" s="77"/>
      <c r="C30" s="53" t="s">
        <v>136</v>
      </c>
      <c r="D30" s="38">
        <f t="shared" si="0"/>
        <v>1036</v>
      </c>
      <c r="E30" s="4">
        <v>5</v>
      </c>
      <c r="F30" s="4">
        <v>2</v>
      </c>
      <c r="G30" s="4">
        <v>45</v>
      </c>
      <c r="H30" s="4">
        <v>7</v>
      </c>
      <c r="I30" s="4"/>
      <c r="J30" s="4"/>
      <c r="K30" s="4"/>
      <c r="L30" s="4">
        <v>10</v>
      </c>
      <c r="M30" s="4">
        <v>5</v>
      </c>
      <c r="N30" s="4">
        <v>6</v>
      </c>
      <c r="O30" s="4">
        <v>45</v>
      </c>
      <c r="P30" s="4">
        <v>105</v>
      </c>
      <c r="Q30" s="4">
        <v>110</v>
      </c>
      <c r="R30" s="3"/>
      <c r="S30" s="3">
        <v>20</v>
      </c>
      <c r="T30" s="3">
        <v>10</v>
      </c>
      <c r="U30" s="3"/>
      <c r="V30" s="3">
        <v>38</v>
      </c>
      <c r="W30" s="3">
        <v>5</v>
      </c>
      <c r="X30" s="3"/>
      <c r="Y30" s="3"/>
      <c r="Z30" s="3">
        <v>180</v>
      </c>
      <c r="AA30" s="3"/>
      <c r="AB30" s="3">
        <v>160</v>
      </c>
      <c r="AC30" s="3">
        <v>53</v>
      </c>
      <c r="AD30" s="3">
        <v>15</v>
      </c>
      <c r="AE30" s="3">
        <v>10</v>
      </c>
      <c r="AF30" s="3">
        <v>40</v>
      </c>
      <c r="AG30" s="3">
        <v>142</v>
      </c>
      <c r="AH30" s="3">
        <v>23</v>
      </c>
      <c r="AI30" s="3"/>
    </row>
    <row r="31" spans="1:35" x14ac:dyDescent="0.3">
      <c r="A31" s="76"/>
      <c r="B31" s="76"/>
      <c r="C31" s="53" t="s">
        <v>141</v>
      </c>
      <c r="D31" s="38">
        <f t="shared" si="0"/>
        <v>5768</v>
      </c>
      <c r="E31" s="4">
        <v>95</v>
      </c>
      <c r="F31" s="4">
        <v>136</v>
      </c>
      <c r="G31" s="4">
        <v>190</v>
      </c>
      <c r="H31" s="4"/>
      <c r="I31" s="4">
        <v>1</v>
      </c>
      <c r="J31" s="4"/>
      <c r="K31" s="4">
        <v>25</v>
      </c>
      <c r="L31" s="4">
        <v>20</v>
      </c>
      <c r="M31" s="4">
        <v>95</v>
      </c>
      <c r="N31" s="4">
        <v>210</v>
      </c>
      <c r="O31" s="4">
        <v>240</v>
      </c>
      <c r="P31" s="4">
        <v>360</v>
      </c>
      <c r="Q31" s="4">
        <v>130</v>
      </c>
      <c r="R31" s="3">
        <v>100</v>
      </c>
      <c r="S31" s="3">
        <v>200</v>
      </c>
      <c r="T31" s="3">
        <v>130</v>
      </c>
      <c r="U31" s="3"/>
      <c r="V31" s="3">
        <v>333</v>
      </c>
      <c r="W31" s="3">
        <v>230</v>
      </c>
      <c r="X31" s="3">
        <v>260</v>
      </c>
      <c r="Y31" s="3">
        <v>105</v>
      </c>
      <c r="Z31" s="3">
        <v>330</v>
      </c>
      <c r="AA31" s="3">
        <v>435</v>
      </c>
      <c r="AB31" s="3">
        <v>320</v>
      </c>
      <c r="AC31" s="3">
        <v>210</v>
      </c>
      <c r="AD31" s="3">
        <v>404</v>
      </c>
      <c r="AE31" s="3">
        <v>510</v>
      </c>
      <c r="AF31" s="3">
        <v>194</v>
      </c>
      <c r="AG31" s="3">
        <v>145</v>
      </c>
      <c r="AH31" s="3">
        <v>360</v>
      </c>
      <c r="AI31" s="3"/>
    </row>
    <row r="32" spans="1:35" ht="16.5" customHeight="1" x14ac:dyDescent="0.3">
      <c r="A32" s="82" t="s">
        <v>21</v>
      </c>
      <c r="B32" s="82"/>
      <c r="C32" s="82"/>
      <c r="D32" s="38">
        <f>SUM(D26:D31)</f>
        <v>11313</v>
      </c>
      <c r="E32" s="38">
        <f>SUM(E26:E31)</f>
        <v>194</v>
      </c>
      <c r="F32" s="38">
        <f>SUM(F26:F31)</f>
        <v>225</v>
      </c>
      <c r="G32" s="38">
        <f>SUM(G26:G31)</f>
        <v>375</v>
      </c>
      <c r="H32" s="38">
        <f>SUM(H26:H31)</f>
        <v>43</v>
      </c>
      <c r="I32" s="38">
        <v>1</v>
      </c>
      <c r="J32" s="38"/>
      <c r="K32" s="38">
        <f>SUM(K26:K31)</f>
        <v>44</v>
      </c>
      <c r="L32" s="38">
        <f>SUM(L28:L31)</f>
        <v>105</v>
      </c>
      <c r="M32" s="38">
        <f>SUM(M28:M31)</f>
        <v>240</v>
      </c>
      <c r="N32" s="38">
        <f>SUM(N26:N31)</f>
        <v>342</v>
      </c>
      <c r="O32" s="38">
        <f>SUM(O28:O31)</f>
        <v>440</v>
      </c>
      <c r="P32" s="38">
        <f>SUM(P29:P31)</f>
        <v>825</v>
      </c>
      <c r="Q32" s="38">
        <f>SUM(Q26:Q31)</f>
        <v>427</v>
      </c>
      <c r="R32" s="38">
        <f>SUM(R26:R31)</f>
        <v>216</v>
      </c>
      <c r="S32" s="38">
        <f>SUM(S29:S31)</f>
        <v>302</v>
      </c>
      <c r="T32" s="38">
        <f>SUM(T28:T31)</f>
        <v>230</v>
      </c>
      <c r="U32" s="38"/>
      <c r="V32" s="38">
        <f>SUM(V26:V31)</f>
        <v>680</v>
      </c>
      <c r="W32" s="38">
        <f>SUM(W29:W31)</f>
        <v>270</v>
      </c>
      <c r="X32" s="38">
        <f>SUM(X26:X31)</f>
        <v>322</v>
      </c>
      <c r="Y32" s="38">
        <f>SUM(Y26:Y31)</f>
        <v>146</v>
      </c>
      <c r="Z32" s="38">
        <f>SUM(Z26:Z31)</f>
        <v>803</v>
      </c>
      <c r="AA32" s="38">
        <f>SUM(AA26:AA31)</f>
        <v>573</v>
      </c>
      <c r="AB32" s="38">
        <f>SUM(AB28:AB31)</f>
        <v>1148</v>
      </c>
      <c r="AC32" s="38">
        <f t="shared" ref="AC32:AH32" si="2">SUM(AC26:AC31)</f>
        <v>484</v>
      </c>
      <c r="AD32" s="38">
        <f t="shared" si="2"/>
        <v>585</v>
      </c>
      <c r="AE32" s="38">
        <f t="shared" si="2"/>
        <v>613</v>
      </c>
      <c r="AF32" s="38">
        <f t="shared" si="2"/>
        <v>514</v>
      </c>
      <c r="AG32" s="38">
        <f t="shared" si="2"/>
        <v>549</v>
      </c>
      <c r="AH32" s="38">
        <f t="shared" si="2"/>
        <v>617</v>
      </c>
      <c r="AI32" s="38"/>
    </row>
    <row r="33" spans="1:35" ht="16.5" customHeight="1" x14ac:dyDescent="0.3">
      <c r="A33" s="83" t="s">
        <v>9</v>
      </c>
      <c r="B33" s="83"/>
      <c r="C33" s="83"/>
      <c r="D33" s="39">
        <f t="shared" ref="D33:I33" si="3">D25+D32</f>
        <v>281351</v>
      </c>
      <c r="E33" s="39">
        <f t="shared" si="3"/>
        <v>11909</v>
      </c>
      <c r="F33" s="39">
        <f t="shared" si="3"/>
        <v>10703</v>
      </c>
      <c r="G33" s="39">
        <f t="shared" si="3"/>
        <v>11393</v>
      </c>
      <c r="H33" s="39">
        <f t="shared" si="3"/>
        <v>814</v>
      </c>
      <c r="I33" s="39">
        <f t="shared" si="3"/>
        <v>187</v>
      </c>
      <c r="J33" s="39"/>
      <c r="K33" s="39">
        <f t="shared" ref="K33:P33" si="4">K25+K32</f>
        <v>2898</v>
      </c>
      <c r="L33" s="39">
        <f t="shared" si="4"/>
        <v>5596</v>
      </c>
      <c r="M33" s="39">
        <f t="shared" si="4"/>
        <v>14262</v>
      </c>
      <c r="N33" s="39">
        <f t="shared" si="4"/>
        <v>10286</v>
      </c>
      <c r="O33" s="39">
        <f t="shared" si="4"/>
        <v>10217</v>
      </c>
      <c r="P33" s="39">
        <f t="shared" si="4"/>
        <v>14143</v>
      </c>
      <c r="Q33" s="39">
        <f t="shared" ref="Q33:Y33" si="5">Q25+Q32</f>
        <v>9436</v>
      </c>
      <c r="R33" s="48">
        <f t="shared" si="5"/>
        <v>6010</v>
      </c>
      <c r="S33" s="39">
        <f t="shared" si="5"/>
        <v>11192</v>
      </c>
      <c r="T33" s="39">
        <f t="shared" si="5"/>
        <v>4839</v>
      </c>
      <c r="U33" s="39">
        <f t="shared" si="5"/>
        <v>5000</v>
      </c>
      <c r="V33" s="39">
        <f t="shared" si="5"/>
        <v>15107</v>
      </c>
      <c r="W33" s="39">
        <f t="shared" si="5"/>
        <v>9080</v>
      </c>
      <c r="X33" s="39">
        <f t="shared" si="5"/>
        <v>9921</v>
      </c>
      <c r="Y33" s="39">
        <f t="shared" si="5"/>
        <v>9182</v>
      </c>
      <c r="Z33" s="39">
        <f t="shared" ref="Z33:AH33" si="6">Z25+Z32</f>
        <v>12385</v>
      </c>
      <c r="AA33" s="39">
        <f t="shared" si="6"/>
        <v>10368</v>
      </c>
      <c r="AB33" s="39">
        <f t="shared" si="6"/>
        <v>16986</v>
      </c>
      <c r="AC33" s="39">
        <f t="shared" si="6"/>
        <v>16509</v>
      </c>
      <c r="AD33" s="39">
        <f t="shared" si="6"/>
        <v>10470</v>
      </c>
      <c r="AE33" s="39">
        <f t="shared" si="6"/>
        <v>11330</v>
      </c>
      <c r="AF33" s="39">
        <f t="shared" si="6"/>
        <v>7932</v>
      </c>
      <c r="AG33" s="39">
        <f t="shared" si="6"/>
        <v>10731</v>
      </c>
      <c r="AH33" s="39">
        <f t="shared" si="6"/>
        <v>12465</v>
      </c>
      <c r="AI33" s="39"/>
    </row>
  </sheetData>
  <mergeCells count="29">
    <mergeCell ref="A3:C3"/>
    <mergeCell ref="D3:D4"/>
    <mergeCell ref="A4:C4"/>
    <mergeCell ref="A5:A24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32:C32"/>
    <mergeCell ref="A33:C33"/>
    <mergeCell ref="B23:C23"/>
    <mergeCell ref="B24:C24"/>
    <mergeCell ref="A25:C25"/>
    <mergeCell ref="A26:A31"/>
    <mergeCell ref="B26:B31"/>
  </mergeCells>
  <phoneticPr fontId="20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opLeftCell="K1" zoomScaleNormal="100" workbookViewId="0">
      <selection activeCell="AI34" sqref="AI34"/>
    </sheetView>
  </sheetViews>
  <sheetFormatPr defaultColWidth="9" defaultRowHeight="16.5" x14ac:dyDescent="0.3"/>
  <cols>
    <col min="1" max="1" width="20.25" style="1" customWidth="1"/>
    <col min="2" max="2" width="7.375" style="1" customWidth="1"/>
    <col min="3" max="3" width="20.25" style="1" customWidth="1"/>
    <col min="4" max="4" width="10.375" style="1" customWidth="1"/>
    <col min="5" max="35" width="9.125" style="1" customWidth="1"/>
    <col min="36" max="16384" width="9" style="1"/>
  </cols>
  <sheetData>
    <row r="1" spans="1:35" ht="34.5" customHeight="1" x14ac:dyDescent="0.3">
      <c r="B1" s="8"/>
      <c r="C1" s="8"/>
      <c r="F1" s="8" t="s">
        <v>91</v>
      </c>
    </row>
    <row r="2" spans="1:35" ht="14.2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35" ht="16.5" customHeight="1" x14ac:dyDescent="0.3">
      <c r="A3" s="82" t="s">
        <v>1</v>
      </c>
      <c r="B3" s="82"/>
      <c r="C3" s="82"/>
      <c r="D3" s="82" t="s">
        <v>56</v>
      </c>
      <c r="E3" s="40">
        <v>1</v>
      </c>
      <c r="F3" s="40">
        <v>2</v>
      </c>
      <c r="G3" s="40">
        <v>3</v>
      </c>
      <c r="H3" s="40">
        <v>4</v>
      </c>
      <c r="I3" s="40">
        <v>5</v>
      </c>
      <c r="J3" s="40">
        <v>6</v>
      </c>
      <c r="K3" s="40">
        <v>7</v>
      </c>
      <c r="L3" s="40">
        <v>8</v>
      </c>
      <c r="M3" s="40">
        <v>9</v>
      </c>
      <c r="N3" s="40">
        <v>10</v>
      </c>
      <c r="O3" s="40">
        <v>11</v>
      </c>
      <c r="P3" s="40">
        <v>12</v>
      </c>
      <c r="Q3" s="40">
        <v>13</v>
      </c>
      <c r="R3" s="40">
        <v>14</v>
      </c>
      <c r="S3" s="40">
        <v>15</v>
      </c>
      <c r="T3" s="40">
        <v>16</v>
      </c>
      <c r="U3" s="40">
        <v>17</v>
      </c>
      <c r="V3" s="40">
        <v>18</v>
      </c>
      <c r="W3" s="40">
        <v>19</v>
      </c>
      <c r="X3" s="40">
        <v>20</v>
      </c>
      <c r="Y3" s="40">
        <v>21</v>
      </c>
      <c r="Z3" s="40">
        <v>22</v>
      </c>
      <c r="AA3" s="40">
        <v>23</v>
      </c>
      <c r="AB3" s="40">
        <v>24</v>
      </c>
      <c r="AC3" s="40">
        <v>25</v>
      </c>
      <c r="AD3" s="40">
        <v>26</v>
      </c>
      <c r="AE3" s="40">
        <v>27</v>
      </c>
      <c r="AF3" s="40">
        <v>28</v>
      </c>
      <c r="AG3" s="40">
        <v>29</v>
      </c>
      <c r="AH3" s="40">
        <v>30</v>
      </c>
      <c r="AI3" s="40">
        <v>31</v>
      </c>
    </row>
    <row r="4" spans="1:35" ht="16.5" customHeight="1" x14ac:dyDescent="0.3">
      <c r="A4" s="82" t="s">
        <v>2</v>
      </c>
      <c r="B4" s="82"/>
      <c r="C4" s="82"/>
      <c r="D4" s="82"/>
      <c r="E4" s="23" t="s">
        <v>63</v>
      </c>
      <c r="F4" s="23" t="s">
        <v>57</v>
      </c>
      <c r="G4" s="23" t="s">
        <v>58</v>
      </c>
      <c r="H4" s="23" t="s">
        <v>59</v>
      </c>
      <c r="I4" s="23" t="s">
        <v>60</v>
      </c>
      <c r="J4" s="23" t="s">
        <v>61</v>
      </c>
      <c r="K4" s="23" t="s">
        <v>62</v>
      </c>
      <c r="L4" s="23" t="s">
        <v>63</v>
      </c>
      <c r="M4" s="23" t="s">
        <v>57</v>
      </c>
      <c r="N4" s="23" t="s">
        <v>58</v>
      </c>
      <c r="O4" s="23" t="s">
        <v>59</v>
      </c>
      <c r="P4" s="23" t="s">
        <v>60</v>
      </c>
      <c r="Q4" s="23" t="s">
        <v>61</v>
      </c>
      <c r="R4" s="23" t="s">
        <v>62</v>
      </c>
      <c r="S4" s="23" t="s">
        <v>63</v>
      </c>
      <c r="T4" s="23" t="s">
        <v>57</v>
      </c>
      <c r="U4" s="23" t="s">
        <v>58</v>
      </c>
      <c r="V4" s="23" t="s">
        <v>59</v>
      </c>
      <c r="W4" s="23" t="s">
        <v>60</v>
      </c>
      <c r="X4" s="23" t="s">
        <v>61</v>
      </c>
      <c r="Y4" s="23" t="s">
        <v>62</v>
      </c>
      <c r="Z4" s="23" t="s">
        <v>63</v>
      </c>
      <c r="AA4" s="23" t="s">
        <v>57</v>
      </c>
      <c r="AB4" s="23" t="s">
        <v>58</v>
      </c>
      <c r="AC4" s="23" t="s">
        <v>59</v>
      </c>
      <c r="AD4" s="23" t="s">
        <v>60</v>
      </c>
      <c r="AE4" s="23" t="s">
        <v>61</v>
      </c>
      <c r="AF4" s="23" t="s">
        <v>62</v>
      </c>
      <c r="AG4" s="23" t="s">
        <v>63</v>
      </c>
      <c r="AH4" s="23" t="s">
        <v>57</v>
      </c>
      <c r="AI4" s="23" t="s">
        <v>173</v>
      </c>
    </row>
    <row r="5" spans="1:35" ht="16.5" customHeight="1" x14ac:dyDescent="0.3">
      <c r="A5" s="85" t="s">
        <v>48</v>
      </c>
      <c r="B5" s="85" t="s">
        <v>29</v>
      </c>
      <c r="C5" s="85"/>
      <c r="D5" s="7"/>
      <c r="E5" s="32" t="s">
        <v>310</v>
      </c>
      <c r="F5" s="32" t="s">
        <v>311</v>
      </c>
      <c r="G5" s="32" t="s">
        <v>312</v>
      </c>
      <c r="H5" s="32" t="s">
        <v>313</v>
      </c>
      <c r="I5" s="32" t="s">
        <v>314</v>
      </c>
      <c r="J5" s="32" t="s">
        <v>315</v>
      </c>
      <c r="K5" s="32" t="s">
        <v>316</v>
      </c>
      <c r="L5" s="32" t="s">
        <v>317</v>
      </c>
      <c r="M5" s="32" t="s">
        <v>318</v>
      </c>
      <c r="N5" s="32" t="s">
        <v>319</v>
      </c>
      <c r="O5" s="32" t="s">
        <v>320</v>
      </c>
      <c r="P5" s="32" t="s">
        <v>321</v>
      </c>
      <c r="Q5" s="32" t="s">
        <v>131</v>
      </c>
      <c r="R5" s="32" t="s">
        <v>322</v>
      </c>
      <c r="S5" s="32" t="s">
        <v>323</v>
      </c>
      <c r="T5" s="32" t="s">
        <v>324</v>
      </c>
      <c r="U5" s="32" t="s">
        <v>323</v>
      </c>
      <c r="V5" s="32" t="s">
        <v>325</v>
      </c>
      <c r="W5" s="32" t="s">
        <v>325</v>
      </c>
      <c r="X5" s="32" t="s">
        <v>324</v>
      </c>
      <c r="Y5" s="32" t="s">
        <v>326</v>
      </c>
      <c r="Z5" s="32" t="s">
        <v>327</v>
      </c>
      <c r="AA5" s="32" t="s">
        <v>328</v>
      </c>
      <c r="AB5" s="32" t="s">
        <v>328</v>
      </c>
      <c r="AC5" s="32" t="s">
        <v>328</v>
      </c>
      <c r="AD5" s="32" t="s">
        <v>329</v>
      </c>
      <c r="AE5" s="32" t="s">
        <v>330</v>
      </c>
      <c r="AF5" s="32" t="s">
        <v>331</v>
      </c>
      <c r="AG5" s="32" t="s">
        <v>334</v>
      </c>
      <c r="AH5" s="32" t="s">
        <v>333</v>
      </c>
      <c r="AI5" s="32" t="s">
        <v>332</v>
      </c>
    </row>
    <row r="6" spans="1:35" ht="16.5" customHeight="1" x14ac:dyDescent="0.3">
      <c r="A6" s="85"/>
      <c r="B6" s="85" t="s">
        <v>5</v>
      </c>
      <c r="C6" s="85"/>
      <c r="D6" s="40">
        <f t="shared" ref="D6:D31" si="0">SUM(E6:AI6)</f>
        <v>10551</v>
      </c>
      <c r="E6" s="18">
        <v>1250</v>
      </c>
      <c r="F6" s="18">
        <v>230</v>
      </c>
      <c r="G6" s="18">
        <v>93</v>
      </c>
      <c r="H6" s="18">
        <v>300</v>
      </c>
      <c r="I6" s="18">
        <v>400</v>
      </c>
      <c r="J6" s="18">
        <v>290</v>
      </c>
      <c r="K6" s="18">
        <v>290</v>
      </c>
      <c r="L6" s="18">
        <v>510</v>
      </c>
      <c r="M6" s="18">
        <v>350</v>
      </c>
      <c r="N6" s="18">
        <v>160</v>
      </c>
      <c r="O6" s="18">
        <v>230</v>
      </c>
      <c r="P6" s="18">
        <v>370</v>
      </c>
      <c r="Q6" s="18">
        <v>300</v>
      </c>
      <c r="R6" s="18">
        <v>220</v>
      </c>
      <c r="S6" s="18">
        <v>470</v>
      </c>
      <c r="T6" s="18">
        <v>550</v>
      </c>
      <c r="U6" s="18">
        <v>300</v>
      </c>
      <c r="V6" s="18">
        <v>250</v>
      </c>
      <c r="W6" s="18">
        <v>230</v>
      </c>
      <c r="X6" s="18">
        <v>250</v>
      </c>
      <c r="Y6" s="18">
        <v>230</v>
      </c>
      <c r="Z6" s="18">
        <v>500</v>
      </c>
      <c r="AA6" s="18">
        <v>480</v>
      </c>
      <c r="AB6" s="18">
        <v>280</v>
      </c>
      <c r="AC6" s="18">
        <v>350</v>
      </c>
      <c r="AD6" s="18">
        <v>158</v>
      </c>
      <c r="AE6" s="18">
        <v>250</v>
      </c>
      <c r="AF6" s="18">
        <v>250</v>
      </c>
      <c r="AG6" s="18">
        <v>380</v>
      </c>
      <c r="AH6" s="18">
        <v>400</v>
      </c>
      <c r="AI6" s="18">
        <v>230</v>
      </c>
    </row>
    <row r="7" spans="1:35" ht="16.5" customHeight="1" x14ac:dyDescent="0.3">
      <c r="A7" s="85"/>
      <c r="B7" s="84" t="s">
        <v>3</v>
      </c>
      <c r="C7" s="84"/>
      <c r="D7" s="40">
        <f t="shared" si="0"/>
        <v>24280</v>
      </c>
      <c r="E7" s="33">
        <v>3100</v>
      </c>
      <c r="F7" s="33">
        <v>510</v>
      </c>
      <c r="G7" s="33">
        <v>420</v>
      </c>
      <c r="H7" s="18">
        <v>770</v>
      </c>
      <c r="I7" s="18">
        <v>900</v>
      </c>
      <c r="J7" s="18">
        <v>510</v>
      </c>
      <c r="K7" s="18">
        <v>750</v>
      </c>
      <c r="L7" s="18">
        <v>1400</v>
      </c>
      <c r="M7" s="18">
        <v>360</v>
      </c>
      <c r="N7" s="18">
        <v>510</v>
      </c>
      <c r="O7" s="18">
        <v>570</v>
      </c>
      <c r="P7" s="18">
        <v>900</v>
      </c>
      <c r="Q7" s="18">
        <v>770</v>
      </c>
      <c r="R7" s="18">
        <v>780</v>
      </c>
      <c r="S7" s="18">
        <v>1150</v>
      </c>
      <c r="T7" s="18">
        <v>850</v>
      </c>
      <c r="U7" s="18">
        <v>700</v>
      </c>
      <c r="V7" s="18">
        <v>450</v>
      </c>
      <c r="W7" s="18">
        <v>420</v>
      </c>
      <c r="X7" s="18">
        <v>480</v>
      </c>
      <c r="Y7" s="18">
        <v>620</v>
      </c>
      <c r="Z7" s="18">
        <v>750</v>
      </c>
      <c r="AA7" s="18">
        <v>1220</v>
      </c>
      <c r="AB7" s="18">
        <v>520</v>
      </c>
      <c r="AC7" s="33">
        <v>600</v>
      </c>
      <c r="AD7" s="33">
        <v>580</v>
      </c>
      <c r="AE7" s="33">
        <v>420</v>
      </c>
      <c r="AF7" s="33">
        <v>570</v>
      </c>
      <c r="AG7" s="33">
        <v>1200</v>
      </c>
      <c r="AH7" s="33">
        <v>1000</v>
      </c>
      <c r="AI7" s="33">
        <v>500</v>
      </c>
    </row>
    <row r="8" spans="1:35" ht="16.5" customHeight="1" x14ac:dyDescent="0.3">
      <c r="A8" s="85"/>
      <c r="B8" s="84" t="s">
        <v>4</v>
      </c>
      <c r="C8" s="84"/>
      <c r="D8" s="40">
        <f t="shared" si="0"/>
        <v>12394</v>
      </c>
      <c r="E8" s="33">
        <v>690</v>
      </c>
      <c r="F8" s="33">
        <v>170</v>
      </c>
      <c r="G8" s="33">
        <v>47</v>
      </c>
      <c r="H8" s="33">
        <v>300</v>
      </c>
      <c r="I8" s="33">
        <v>540</v>
      </c>
      <c r="J8" s="33">
        <v>578</v>
      </c>
      <c r="K8" s="33">
        <v>390</v>
      </c>
      <c r="L8" s="33">
        <v>700</v>
      </c>
      <c r="M8" s="33">
        <v>250</v>
      </c>
      <c r="N8" s="33">
        <v>90</v>
      </c>
      <c r="O8" s="33">
        <v>410</v>
      </c>
      <c r="P8" s="33">
        <v>580</v>
      </c>
      <c r="Q8" s="33">
        <v>490</v>
      </c>
      <c r="R8" s="33">
        <v>450</v>
      </c>
      <c r="S8" s="33">
        <v>660</v>
      </c>
      <c r="T8" s="33">
        <v>560</v>
      </c>
      <c r="U8" s="33">
        <v>250</v>
      </c>
      <c r="V8" s="33">
        <v>225</v>
      </c>
      <c r="W8" s="33">
        <v>240</v>
      </c>
      <c r="X8" s="33">
        <v>230</v>
      </c>
      <c r="Y8" s="33">
        <v>550</v>
      </c>
      <c r="Z8" s="33">
        <v>502</v>
      </c>
      <c r="AA8" s="33">
        <v>710</v>
      </c>
      <c r="AB8" s="33">
        <v>300</v>
      </c>
      <c r="AC8" s="33">
        <v>480</v>
      </c>
      <c r="AD8" s="33">
        <v>190</v>
      </c>
      <c r="AE8" s="33">
        <v>240</v>
      </c>
      <c r="AF8" s="33">
        <v>300</v>
      </c>
      <c r="AG8" s="33">
        <v>530</v>
      </c>
      <c r="AH8" s="33">
        <v>502</v>
      </c>
      <c r="AI8" s="33">
        <v>240</v>
      </c>
    </row>
    <row r="9" spans="1:35" ht="16.5" customHeight="1" x14ac:dyDescent="0.3">
      <c r="A9" s="85"/>
      <c r="B9" s="84" t="s">
        <v>37</v>
      </c>
      <c r="C9" s="84"/>
      <c r="D9" s="40">
        <f t="shared" si="0"/>
        <v>20667</v>
      </c>
      <c r="E9" s="33">
        <v>1210</v>
      </c>
      <c r="F9" s="33">
        <v>557</v>
      </c>
      <c r="G9" s="33">
        <v>150</v>
      </c>
      <c r="H9" s="33">
        <v>530</v>
      </c>
      <c r="I9" s="33">
        <v>1580</v>
      </c>
      <c r="J9" s="33">
        <v>557</v>
      </c>
      <c r="K9" s="33">
        <v>695</v>
      </c>
      <c r="L9" s="33">
        <v>670</v>
      </c>
      <c r="M9" s="33">
        <v>600</v>
      </c>
      <c r="N9" s="33">
        <v>440</v>
      </c>
      <c r="O9" s="33">
        <v>490</v>
      </c>
      <c r="P9" s="33">
        <v>566</v>
      </c>
      <c r="Q9" s="33">
        <v>950</v>
      </c>
      <c r="R9" s="33">
        <v>656</v>
      </c>
      <c r="S9" s="33">
        <v>575</v>
      </c>
      <c r="T9" s="33">
        <v>590</v>
      </c>
      <c r="U9" s="33">
        <v>585</v>
      </c>
      <c r="V9" s="33">
        <v>632</v>
      </c>
      <c r="W9" s="33">
        <v>490</v>
      </c>
      <c r="X9" s="33">
        <v>370</v>
      </c>
      <c r="Y9" s="33">
        <v>570</v>
      </c>
      <c r="Z9" s="33">
        <v>712</v>
      </c>
      <c r="AA9" s="33">
        <v>609</v>
      </c>
      <c r="AB9" s="33">
        <v>370</v>
      </c>
      <c r="AC9" s="33">
        <v>750</v>
      </c>
      <c r="AD9" s="33">
        <v>708</v>
      </c>
      <c r="AE9" s="33">
        <v>540</v>
      </c>
      <c r="AF9" s="33">
        <v>318</v>
      </c>
      <c r="AG9" s="33">
        <v>1400</v>
      </c>
      <c r="AH9" s="33">
        <v>1342</v>
      </c>
      <c r="AI9" s="33">
        <v>455</v>
      </c>
    </row>
    <row r="10" spans="1:35" ht="16.5" customHeight="1" x14ac:dyDescent="0.3">
      <c r="A10" s="85"/>
      <c r="B10" s="84" t="s">
        <v>54</v>
      </c>
      <c r="C10" s="84"/>
      <c r="D10" s="40">
        <f t="shared" si="0"/>
        <v>0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spans="1:35" ht="16.5" customHeight="1" x14ac:dyDescent="0.3">
      <c r="A11" s="85"/>
      <c r="B11" s="84" t="s">
        <v>35</v>
      </c>
      <c r="C11" s="84"/>
      <c r="D11" s="40">
        <f t="shared" si="0"/>
        <v>0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</row>
    <row r="12" spans="1:35" ht="16.5" customHeight="1" x14ac:dyDescent="0.3">
      <c r="A12" s="85"/>
      <c r="B12" s="87" t="s">
        <v>74</v>
      </c>
      <c r="C12" s="87"/>
      <c r="D12" s="40">
        <f t="shared" si="0"/>
        <v>11813</v>
      </c>
      <c r="E12" s="33">
        <v>363</v>
      </c>
      <c r="F12" s="33">
        <v>210</v>
      </c>
      <c r="G12" s="33">
        <v>75</v>
      </c>
      <c r="H12" s="33">
        <v>505</v>
      </c>
      <c r="I12" s="33">
        <v>178</v>
      </c>
      <c r="J12" s="33">
        <v>490</v>
      </c>
      <c r="K12" s="33">
        <v>430</v>
      </c>
      <c r="L12" s="33">
        <v>1260</v>
      </c>
      <c r="M12" s="33">
        <v>44</v>
      </c>
      <c r="N12" s="33">
        <v>130</v>
      </c>
      <c r="O12" s="33">
        <v>320</v>
      </c>
      <c r="P12" s="33">
        <v>549</v>
      </c>
      <c r="Q12" s="33">
        <v>425</v>
      </c>
      <c r="R12" s="33">
        <v>247</v>
      </c>
      <c r="S12" s="33">
        <v>740</v>
      </c>
      <c r="T12" s="33">
        <v>680</v>
      </c>
      <c r="U12" s="33">
        <v>315</v>
      </c>
      <c r="V12" s="33">
        <v>160</v>
      </c>
      <c r="W12" s="33">
        <v>320</v>
      </c>
      <c r="X12" s="33">
        <v>150</v>
      </c>
      <c r="Y12" s="33">
        <v>340</v>
      </c>
      <c r="Z12" s="33">
        <v>470</v>
      </c>
      <c r="AA12" s="33">
        <v>835</v>
      </c>
      <c r="AB12" s="33">
        <v>300</v>
      </c>
      <c r="AC12" s="33">
        <v>350</v>
      </c>
      <c r="AD12" s="33">
        <v>155</v>
      </c>
      <c r="AE12" s="33">
        <v>330</v>
      </c>
      <c r="AF12" s="33">
        <v>267</v>
      </c>
      <c r="AG12" s="33">
        <v>375</v>
      </c>
      <c r="AH12" s="33">
        <v>560</v>
      </c>
      <c r="AI12" s="33">
        <v>240</v>
      </c>
    </row>
    <row r="13" spans="1:35" ht="16.5" customHeight="1" x14ac:dyDescent="0.3">
      <c r="A13" s="85"/>
      <c r="B13" s="84" t="s">
        <v>45</v>
      </c>
      <c r="C13" s="84"/>
      <c r="D13" s="40">
        <f t="shared" si="0"/>
        <v>0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spans="1:35" ht="16.5" customHeight="1" x14ac:dyDescent="0.3">
      <c r="A14" s="85"/>
      <c r="B14" s="84" t="s">
        <v>13</v>
      </c>
      <c r="C14" s="84"/>
      <c r="D14" s="40">
        <f t="shared" si="0"/>
        <v>0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</row>
    <row r="15" spans="1:35" ht="16.5" customHeight="1" x14ac:dyDescent="0.3">
      <c r="A15" s="85"/>
      <c r="B15" s="84" t="s">
        <v>75</v>
      </c>
      <c r="C15" s="84"/>
      <c r="D15" s="40">
        <f t="shared" si="0"/>
        <v>0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</row>
    <row r="16" spans="1:35" ht="16.5" customHeight="1" x14ac:dyDescent="0.3">
      <c r="A16" s="85"/>
      <c r="B16" s="84" t="s">
        <v>76</v>
      </c>
      <c r="C16" s="84"/>
      <c r="D16" s="40">
        <f t="shared" si="0"/>
        <v>0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</row>
    <row r="17" spans="1:35" ht="16.5" customHeight="1" x14ac:dyDescent="0.3">
      <c r="A17" s="85"/>
      <c r="B17" s="84" t="s">
        <v>55</v>
      </c>
      <c r="C17" s="84"/>
      <c r="D17" s="40">
        <f t="shared" si="0"/>
        <v>0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</row>
    <row r="18" spans="1:35" ht="16.5" customHeight="1" x14ac:dyDescent="0.3">
      <c r="A18" s="85"/>
      <c r="B18" s="84" t="s">
        <v>43</v>
      </c>
      <c r="C18" s="84"/>
      <c r="D18" s="40">
        <f t="shared" si="0"/>
        <v>0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</row>
    <row r="19" spans="1:35" ht="16.5" customHeight="1" x14ac:dyDescent="0.3">
      <c r="A19" s="85"/>
      <c r="B19" s="84" t="s">
        <v>20</v>
      </c>
      <c r="C19" s="84"/>
      <c r="D19" s="40">
        <f t="shared" si="0"/>
        <v>238453</v>
      </c>
      <c r="E19" s="33">
        <v>13900</v>
      </c>
      <c r="F19" s="33">
        <v>4793</v>
      </c>
      <c r="G19" s="33">
        <v>455</v>
      </c>
      <c r="H19" s="33">
        <v>6053</v>
      </c>
      <c r="I19" s="33">
        <v>8000</v>
      </c>
      <c r="J19" s="33">
        <v>6108</v>
      </c>
      <c r="K19" s="33">
        <v>6150</v>
      </c>
      <c r="L19" s="33">
        <v>17200</v>
      </c>
      <c r="M19" s="33">
        <v>1020</v>
      </c>
      <c r="N19" s="33">
        <v>3430</v>
      </c>
      <c r="O19" s="33">
        <v>6700</v>
      </c>
      <c r="P19" s="33">
        <v>8016</v>
      </c>
      <c r="Q19" s="33">
        <v>8680</v>
      </c>
      <c r="R19" s="33">
        <v>5476</v>
      </c>
      <c r="S19" s="33">
        <v>13244</v>
      </c>
      <c r="T19" s="33">
        <v>22150</v>
      </c>
      <c r="U19" s="33">
        <v>4780</v>
      </c>
      <c r="V19" s="33">
        <v>5190</v>
      </c>
      <c r="W19" s="33">
        <v>6650</v>
      </c>
      <c r="X19" s="33">
        <v>5498</v>
      </c>
      <c r="Y19" s="33">
        <v>7390</v>
      </c>
      <c r="Z19" s="33">
        <v>13280</v>
      </c>
      <c r="AA19" s="33">
        <v>11895</v>
      </c>
      <c r="AB19" s="33">
        <v>6190</v>
      </c>
      <c r="AC19" s="33">
        <v>6180</v>
      </c>
      <c r="AD19" s="33">
        <v>5380</v>
      </c>
      <c r="AE19" s="33">
        <v>5820</v>
      </c>
      <c r="AF19" s="33">
        <v>6295</v>
      </c>
      <c r="AG19" s="33">
        <v>7240</v>
      </c>
      <c r="AH19" s="33">
        <v>10880</v>
      </c>
      <c r="AI19" s="33">
        <v>4410</v>
      </c>
    </row>
    <row r="20" spans="1:35" ht="16.5" customHeight="1" x14ac:dyDescent="0.3">
      <c r="A20" s="85"/>
      <c r="B20" s="84" t="s">
        <v>77</v>
      </c>
      <c r="C20" s="84"/>
      <c r="D20" s="40">
        <f t="shared" si="0"/>
        <v>780</v>
      </c>
      <c r="E20" s="33">
        <v>10</v>
      </c>
      <c r="F20" s="33">
        <v>30</v>
      </c>
      <c r="G20" s="33">
        <v>4</v>
      </c>
      <c r="H20" s="33">
        <v>17</v>
      </c>
      <c r="I20" s="33">
        <v>38</v>
      </c>
      <c r="J20" s="33">
        <v>30</v>
      </c>
      <c r="K20" s="33">
        <v>20</v>
      </c>
      <c r="L20" s="33">
        <v>57</v>
      </c>
      <c r="M20" s="33">
        <v>8</v>
      </c>
      <c r="N20" s="33">
        <v>20</v>
      </c>
      <c r="O20" s="33">
        <v>54</v>
      </c>
      <c r="P20" s="33">
        <v>24</v>
      </c>
      <c r="Q20" s="33">
        <v>8</v>
      </c>
      <c r="R20" s="33">
        <v>10</v>
      </c>
      <c r="S20" s="33">
        <v>18</v>
      </c>
      <c r="T20" s="33">
        <v>99</v>
      </c>
      <c r="U20" s="33">
        <v>8</v>
      </c>
      <c r="V20" s="33">
        <v>22</v>
      </c>
      <c r="W20" s="33">
        <v>54</v>
      </c>
      <c r="X20" s="33">
        <v>20</v>
      </c>
      <c r="Y20" s="33">
        <v>8</v>
      </c>
      <c r="Z20" s="33">
        <v>25</v>
      </c>
      <c r="AA20" s="33">
        <v>18</v>
      </c>
      <c r="AB20" s="33">
        <v>27</v>
      </c>
      <c r="AC20" s="33">
        <v>8</v>
      </c>
      <c r="AD20" s="33">
        <v>20</v>
      </c>
      <c r="AE20" s="33">
        <v>54</v>
      </c>
      <c r="AF20" s="33">
        <v>17</v>
      </c>
      <c r="AG20" s="33">
        <v>8</v>
      </c>
      <c r="AH20" s="33">
        <v>11</v>
      </c>
      <c r="AI20" s="33">
        <v>33</v>
      </c>
    </row>
    <row r="21" spans="1:35" ht="16.5" customHeight="1" x14ac:dyDescent="0.3">
      <c r="A21" s="85"/>
      <c r="B21" s="78" t="s">
        <v>73</v>
      </c>
      <c r="C21" s="79"/>
      <c r="D21" s="40">
        <f t="shared" si="0"/>
        <v>1628</v>
      </c>
      <c r="E21" s="33">
        <v>38</v>
      </c>
      <c r="F21" s="33">
        <v>75</v>
      </c>
      <c r="G21" s="33">
        <v>13</v>
      </c>
      <c r="H21" s="33">
        <v>22</v>
      </c>
      <c r="I21" s="33">
        <v>45</v>
      </c>
      <c r="J21" s="33">
        <v>75</v>
      </c>
      <c r="K21" s="33">
        <v>47</v>
      </c>
      <c r="L21" s="33">
        <v>65</v>
      </c>
      <c r="M21" s="33">
        <v>5</v>
      </c>
      <c r="N21" s="33">
        <v>80</v>
      </c>
      <c r="O21" s="33">
        <v>58</v>
      </c>
      <c r="P21" s="33">
        <v>24</v>
      </c>
      <c r="Q21" s="33">
        <v>30</v>
      </c>
      <c r="R21" s="33">
        <v>22</v>
      </c>
      <c r="S21" s="33">
        <v>107</v>
      </c>
      <c r="T21" s="33">
        <v>99</v>
      </c>
      <c r="U21" s="33">
        <v>29</v>
      </c>
      <c r="V21" s="33">
        <v>111</v>
      </c>
      <c r="W21" s="33">
        <v>60</v>
      </c>
      <c r="X21" s="33">
        <v>32</v>
      </c>
      <c r="Y21" s="33">
        <v>47</v>
      </c>
      <c r="Z21" s="33">
        <v>27</v>
      </c>
      <c r="AA21" s="33">
        <v>127</v>
      </c>
      <c r="AB21" s="33">
        <v>38</v>
      </c>
      <c r="AC21" s="33">
        <v>42</v>
      </c>
      <c r="AD21" s="33">
        <v>97</v>
      </c>
      <c r="AE21" s="33">
        <v>59</v>
      </c>
      <c r="AF21" s="33">
        <v>24</v>
      </c>
      <c r="AG21" s="33">
        <v>62</v>
      </c>
      <c r="AH21" s="33">
        <v>24</v>
      </c>
      <c r="AI21" s="33">
        <v>44</v>
      </c>
    </row>
    <row r="22" spans="1:35" ht="16.5" customHeight="1" x14ac:dyDescent="0.3">
      <c r="A22" s="85"/>
      <c r="B22" s="85" t="s">
        <v>12</v>
      </c>
      <c r="C22" s="85"/>
      <c r="D22" s="40">
        <f t="shared" si="0"/>
        <v>12909</v>
      </c>
      <c r="E22" s="33">
        <v>190</v>
      </c>
      <c r="F22" s="33">
        <v>758</v>
      </c>
      <c r="G22" s="33">
        <v>130</v>
      </c>
      <c r="H22" s="33">
        <v>481</v>
      </c>
      <c r="I22" s="33">
        <v>210</v>
      </c>
      <c r="J22" s="33">
        <v>758</v>
      </c>
      <c r="K22" s="33">
        <v>393</v>
      </c>
      <c r="L22" s="33">
        <v>570</v>
      </c>
      <c r="M22" s="33">
        <v>52</v>
      </c>
      <c r="N22" s="33">
        <v>558</v>
      </c>
      <c r="O22" s="18">
        <v>400</v>
      </c>
      <c r="P22" s="18">
        <v>552</v>
      </c>
      <c r="Q22" s="18">
        <v>468</v>
      </c>
      <c r="R22" s="18">
        <v>457</v>
      </c>
      <c r="S22" s="18">
        <v>726</v>
      </c>
      <c r="T22" s="18">
        <v>535</v>
      </c>
      <c r="U22" s="18">
        <v>225</v>
      </c>
      <c r="V22" s="33">
        <v>488</v>
      </c>
      <c r="W22" s="33">
        <v>360</v>
      </c>
      <c r="X22" s="33">
        <v>486</v>
      </c>
      <c r="Y22" s="33">
        <v>255</v>
      </c>
      <c r="Z22" s="33">
        <v>258</v>
      </c>
      <c r="AA22" s="33">
        <v>830</v>
      </c>
      <c r="AB22" s="33">
        <v>345</v>
      </c>
      <c r="AC22" s="33">
        <v>215</v>
      </c>
      <c r="AD22" s="33">
        <v>185</v>
      </c>
      <c r="AE22" s="33">
        <v>390</v>
      </c>
      <c r="AF22" s="33">
        <v>538</v>
      </c>
      <c r="AG22" s="33">
        <v>415</v>
      </c>
      <c r="AH22" s="33">
        <v>238</v>
      </c>
      <c r="AI22" s="33">
        <v>443</v>
      </c>
    </row>
    <row r="23" spans="1:35" ht="16.5" customHeight="1" x14ac:dyDescent="0.3">
      <c r="A23" s="85"/>
      <c r="B23" s="85" t="s">
        <v>53</v>
      </c>
      <c r="C23" s="85"/>
      <c r="D23" s="40">
        <f t="shared" si="0"/>
        <v>678</v>
      </c>
      <c r="E23" s="18">
        <v>12</v>
      </c>
      <c r="F23" s="18"/>
      <c r="G23" s="18">
        <v>13</v>
      </c>
      <c r="H23" s="18">
        <v>10</v>
      </c>
      <c r="I23" s="18">
        <v>9</v>
      </c>
      <c r="J23" s="18"/>
      <c r="K23" s="18">
        <v>23</v>
      </c>
      <c r="L23" s="18">
        <v>45</v>
      </c>
      <c r="M23" s="18">
        <v>1</v>
      </c>
      <c r="N23" s="18"/>
      <c r="O23" s="18">
        <v>32</v>
      </c>
      <c r="P23" s="18">
        <v>23</v>
      </c>
      <c r="Q23" s="18">
        <v>19</v>
      </c>
      <c r="R23" s="18">
        <v>7</v>
      </c>
      <c r="S23" s="18">
        <v>64</v>
      </c>
      <c r="T23" s="18">
        <v>59</v>
      </c>
      <c r="U23" s="18">
        <v>12</v>
      </c>
      <c r="V23" s="18">
        <v>25</v>
      </c>
      <c r="W23" s="33">
        <v>32</v>
      </c>
      <c r="X23" s="18">
        <v>19</v>
      </c>
      <c r="Y23" s="18">
        <v>15</v>
      </c>
      <c r="Z23" s="18">
        <v>38</v>
      </c>
      <c r="AA23" s="18">
        <v>24</v>
      </c>
      <c r="AB23" s="18">
        <v>30</v>
      </c>
      <c r="AC23" s="18">
        <v>15</v>
      </c>
      <c r="AD23" s="18"/>
      <c r="AE23" s="18">
        <v>32</v>
      </c>
      <c r="AF23" s="18">
        <v>18</v>
      </c>
      <c r="AG23" s="18">
        <v>30</v>
      </c>
      <c r="AH23" s="18">
        <v>53</v>
      </c>
      <c r="AI23" s="18">
        <v>18</v>
      </c>
    </row>
    <row r="24" spans="1:35" ht="16.5" customHeight="1" x14ac:dyDescent="0.3">
      <c r="A24" s="85"/>
      <c r="B24" s="85" t="s">
        <v>27</v>
      </c>
      <c r="C24" s="85"/>
      <c r="D24" s="40">
        <f t="shared" si="0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8"/>
      <c r="AD24" s="18"/>
      <c r="AE24" s="18"/>
      <c r="AF24" s="18"/>
      <c r="AG24" s="18"/>
      <c r="AH24" s="18"/>
      <c r="AI24" s="18"/>
    </row>
    <row r="25" spans="1:35" ht="16.5" customHeight="1" x14ac:dyDescent="0.3">
      <c r="A25" s="82" t="s">
        <v>21</v>
      </c>
      <c r="B25" s="82"/>
      <c r="C25" s="82"/>
      <c r="D25" s="40">
        <f t="shared" si="0"/>
        <v>334153</v>
      </c>
      <c r="E25" s="40">
        <f t="shared" ref="E25:AI25" si="1">SUM(E6:E24)</f>
        <v>20763</v>
      </c>
      <c r="F25" s="40">
        <f t="shared" si="1"/>
        <v>7333</v>
      </c>
      <c r="G25" s="40">
        <f t="shared" si="1"/>
        <v>1400</v>
      </c>
      <c r="H25" s="46">
        <f>SUM(H6:H24)</f>
        <v>8988</v>
      </c>
      <c r="I25" s="40">
        <f t="shared" si="1"/>
        <v>11900</v>
      </c>
      <c r="J25" s="40">
        <f t="shared" si="1"/>
        <v>9396</v>
      </c>
      <c r="K25" s="40">
        <f t="shared" si="1"/>
        <v>9188</v>
      </c>
      <c r="L25" s="40">
        <f t="shared" si="1"/>
        <v>22477</v>
      </c>
      <c r="M25" s="40">
        <f t="shared" si="1"/>
        <v>2690</v>
      </c>
      <c r="N25" s="40">
        <f t="shared" si="1"/>
        <v>5418</v>
      </c>
      <c r="O25" s="40">
        <f t="shared" si="1"/>
        <v>9264</v>
      </c>
      <c r="P25" s="40">
        <f t="shared" si="1"/>
        <v>11604</v>
      </c>
      <c r="Q25" s="40">
        <f t="shared" si="1"/>
        <v>12140</v>
      </c>
      <c r="R25" s="40">
        <f t="shared" si="1"/>
        <v>8325</v>
      </c>
      <c r="S25" s="40">
        <f t="shared" si="1"/>
        <v>17754</v>
      </c>
      <c r="T25" s="40">
        <f t="shared" si="1"/>
        <v>26172</v>
      </c>
      <c r="U25" s="40">
        <f t="shared" si="1"/>
        <v>7204</v>
      </c>
      <c r="V25" s="40">
        <f t="shared" si="1"/>
        <v>7553</v>
      </c>
      <c r="W25" s="40">
        <f t="shared" si="1"/>
        <v>8856</v>
      </c>
      <c r="X25" s="40">
        <f t="shared" si="1"/>
        <v>7535</v>
      </c>
      <c r="Y25" s="40">
        <f t="shared" si="1"/>
        <v>10025</v>
      </c>
      <c r="Z25" s="40">
        <f t="shared" si="1"/>
        <v>16562</v>
      </c>
      <c r="AA25" s="40">
        <f t="shared" si="1"/>
        <v>16748</v>
      </c>
      <c r="AB25" s="40">
        <f t="shared" si="1"/>
        <v>8400</v>
      </c>
      <c r="AC25" s="40">
        <f t="shared" si="1"/>
        <v>8990</v>
      </c>
      <c r="AD25" s="40">
        <f t="shared" si="1"/>
        <v>7473</v>
      </c>
      <c r="AE25" s="40">
        <f t="shared" si="1"/>
        <v>8135</v>
      </c>
      <c r="AF25" s="40">
        <f t="shared" si="1"/>
        <v>8597</v>
      </c>
      <c r="AG25" s="40">
        <f t="shared" si="1"/>
        <v>11640</v>
      </c>
      <c r="AH25" s="40">
        <f t="shared" si="1"/>
        <v>15010</v>
      </c>
      <c r="AI25" s="40">
        <f t="shared" si="1"/>
        <v>6613</v>
      </c>
    </row>
    <row r="26" spans="1:35" x14ac:dyDescent="0.3">
      <c r="A26" s="75" t="s">
        <v>7</v>
      </c>
      <c r="B26" s="75" t="s">
        <v>132</v>
      </c>
      <c r="C26" s="53" t="s">
        <v>142</v>
      </c>
      <c r="D26" s="40">
        <f t="shared" si="0"/>
        <v>1050</v>
      </c>
      <c r="E26" s="4">
        <v>126</v>
      </c>
      <c r="F26" s="4"/>
      <c r="G26" s="4"/>
      <c r="H26" s="4">
        <v>166</v>
      </c>
      <c r="I26" s="4">
        <v>48</v>
      </c>
      <c r="J26" s="4"/>
      <c r="K26" s="4">
        <v>2</v>
      </c>
      <c r="L26" s="4">
        <v>150</v>
      </c>
      <c r="M26" s="4">
        <v>10</v>
      </c>
      <c r="N26" s="4"/>
      <c r="O26" s="4"/>
      <c r="P26" s="4">
        <v>168</v>
      </c>
      <c r="Q26" s="4">
        <v>10</v>
      </c>
      <c r="R26" s="3">
        <v>8</v>
      </c>
      <c r="S26" s="3">
        <v>13</v>
      </c>
      <c r="T26" s="3">
        <v>160</v>
      </c>
      <c r="U26" s="3"/>
      <c r="V26" s="3"/>
      <c r="W26" s="3"/>
      <c r="X26" s="3">
        <v>10</v>
      </c>
      <c r="Y26" s="3">
        <v>40</v>
      </c>
      <c r="Z26" s="3"/>
      <c r="AA26" s="3">
        <v>13</v>
      </c>
      <c r="AB26" s="3"/>
      <c r="AC26" s="3">
        <v>40</v>
      </c>
      <c r="AD26" s="3"/>
      <c r="AE26" s="3"/>
      <c r="AF26" s="3">
        <v>14</v>
      </c>
      <c r="AG26" s="3">
        <v>70</v>
      </c>
      <c r="AH26" s="3"/>
      <c r="AI26" s="3">
        <v>2</v>
      </c>
    </row>
    <row r="27" spans="1:35" x14ac:dyDescent="0.3">
      <c r="A27" s="77"/>
      <c r="B27" s="77"/>
      <c r="C27" s="53" t="s">
        <v>133</v>
      </c>
      <c r="D27" s="40">
        <f t="shared" si="0"/>
        <v>59</v>
      </c>
      <c r="E27" s="4"/>
      <c r="F27" s="4"/>
      <c r="G27" s="4"/>
      <c r="H27" s="4"/>
      <c r="I27" s="4"/>
      <c r="J27" s="4"/>
      <c r="K27" s="4"/>
      <c r="L27" s="4"/>
      <c r="M27" s="4"/>
      <c r="N27" s="4">
        <v>8</v>
      </c>
      <c r="O27" s="4"/>
      <c r="P27" s="4"/>
      <c r="Q27" s="4"/>
      <c r="R27" s="3"/>
      <c r="S27" s="3">
        <v>9</v>
      </c>
      <c r="T27" s="3"/>
      <c r="U27" s="3"/>
      <c r="V27" s="3"/>
      <c r="W27" s="3"/>
      <c r="X27" s="3"/>
      <c r="Y27" s="3"/>
      <c r="Z27" s="3"/>
      <c r="AA27" s="3">
        <v>12</v>
      </c>
      <c r="AB27" s="3"/>
      <c r="AC27" s="3"/>
      <c r="AD27" s="3"/>
      <c r="AE27" s="3"/>
      <c r="AF27" s="3"/>
      <c r="AG27" s="3">
        <v>30</v>
      </c>
      <c r="AH27" s="3"/>
      <c r="AI27" s="3"/>
    </row>
    <row r="28" spans="1:35" x14ac:dyDescent="0.3">
      <c r="A28" s="77"/>
      <c r="B28" s="77"/>
      <c r="C28" s="53" t="s">
        <v>134</v>
      </c>
      <c r="D28" s="40">
        <f t="shared" si="0"/>
        <v>870</v>
      </c>
      <c r="E28" s="4">
        <v>41</v>
      </c>
      <c r="F28" s="4">
        <v>38</v>
      </c>
      <c r="G28" s="4"/>
      <c r="H28" s="4">
        <v>45</v>
      </c>
      <c r="I28" s="4">
        <v>37</v>
      </c>
      <c r="J28" s="4">
        <v>48</v>
      </c>
      <c r="K28" s="4">
        <v>18</v>
      </c>
      <c r="L28" s="4">
        <v>40</v>
      </c>
      <c r="M28" s="4"/>
      <c r="N28" s="4"/>
      <c r="O28" s="4">
        <v>33</v>
      </c>
      <c r="P28" s="4">
        <v>36</v>
      </c>
      <c r="Q28" s="4">
        <v>57</v>
      </c>
      <c r="R28" s="3">
        <v>30</v>
      </c>
      <c r="S28" s="3">
        <v>12</v>
      </c>
      <c r="T28" s="3">
        <v>31</v>
      </c>
      <c r="U28" s="3"/>
      <c r="V28" s="3">
        <v>8</v>
      </c>
      <c r="W28" s="3">
        <v>49</v>
      </c>
      <c r="X28" s="3">
        <v>22</v>
      </c>
      <c r="Y28" s="3">
        <v>55</v>
      </c>
      <c r="Z28" s="3">
        <v>28</v>
      </c>
      <c r="AA28" s="3">
        <v>33</v>
      </c>
      <c r="AB28" s="3"/>
      <c r="AC28" s="3">
        <v>14</v>
      </c>
      <c r="AD28" s="3">
        <v>9</v>
      </c>
      <c r="AE28" s="3">
        <v>18</v>
      </c>
      <c r="AF28" s="3">
        <v>23</v>
      </c>
      <c r="AG28" s="3">
        <v>92</v>
      </c>
      <c r="AH28" s="3">
        <v>37</v>
      </c>
      <c r="AI28" s="3">
        <v>16</v>
      </c>
    </row>
    <row r="29" spans="1:35" x14ac:dyDescent="0.3">
      <c r="A29" s="77"/>
      <c r="B29" s="77"/>
      <c r="C29" s="53" t="s">
        <v>135</v>
      </c>
      <c r="D29" s="40">
        <f t="shared" si="0"/>
        <v>5448</v>
      </c>
      <c r="E29" s="4">
        <v>143</v>
      </c>
      <c r="F29" s="4">
        <v>335</v>
      </c>
      <c r="G29" s="4">
        <v>72</v>
      </c>
      <c r="H29" s="4">
        <v>123</v>
      </c>
      <c r="I29" s="4">
        <v>37</v>
      </c>
      <c r="J29" s="4">
        <v>355</v>
      </c>
      <c r="K29" s="4">
        <v>235</v>
      </c>
      <c r="L29" s="4">
        <v>218</v>
      </c>
      <c r="M29" s="4">
        <v>17</v>
      </c>
      <c r="N29" s="4">
        <v>200</v>
      </c>
      <c r="O29" s="4">
        <v>255</v>
      </c>
      <c r="P29" s="4">
        <v>142</v>
      </c>
      <c r="Q29" s="4">
        <v>60</v>
      </c>
      <c r="R29" s="3">
        <v>127</v>
      </c>
      <c r="S29" s="3">
        <v>465</v>
      </c>
      <c r="T29" s="3">
        <v>174</v>
      </c>
      <c r="U29" s="3">
        <v>13</v>
      </c>
      <c r="V29" s="3">
        <v>220</v>
      </c>
      <c r="W29" s="3">
        <v>315</v>
      </c>
      <c r="X29" s="3">
        <v>141</v>
      </c>
      <c r="Y29" s="3">
        <v>28</v>
      </c>
      <c r="Z29" s="3">
        <v>108</v>
      </c>
      <c r="AA29" s="3">
        <v>532</v>
      </c>
      <c r="AB29" s="3">
        <v>102</v>
      </c>
      <c r="AC29" s="3">
        <v>28</v>
      </c>
      <c r="AD29" s="3">
        <v>208</v>
      </c>
      <c r="AE29" s="3">
        <v>275</v>
      </c>
      <c r="AF29" s="3">
        <v>120</v>
      </c>
      <c r="AG29" s="3">
        <v>55</v>
      </c>
      <c r="AH29" s="3">
        <v>105</v>
      </c>
      <c r="AI29" s="3">
        <v>240</v>
      </c>
    </row>
    <row r="30" spans="1:35" x14ac:dyDescent="0.3">
      <c r="A30" s="77"/>
      <c r="B30" s="77"/>
      <c r="C30" s="53" t="s">
        <v>136</v>
      </c>
      <c r="D30" s="40">
        <f t="shared" si="0"/>
        <v>1771</v>
      </c>
      <c r="E30" s="4">
        <v>185</v>
      </c>
      <c r="F30" s="4">
        <v>72</v>
      </c>
      <c r="G30" s="4">
        <v>44</v>
      </c>
      <c r="H30" s="4">
        <v>15</v>
      </c>
      <c r="I30" s="4">
        <v>6</v>
      </c>
      <c r="J30" s="4">
        <v>92</v>
      </c>
      <c r="K30" s="4">
        <v>140</v>
      </c>
      <c r="L30" s="4">
        <v>23</v>
      </c>
      <c r="M30" s="4"/>
      <c r="N30" s="4">
        <v>50</v>
      </c>
      <c r="O30" s="4">
        <v>52</v>
      </c>
      <c r="P30" s="4">
        <v>14</v>
      </c>
      <c r="Q30" s="4">
        <v>10</v>
      </c>
      <c r="R30" s="3">
        <v>6</v>
      </c>
      <c r="S30" s="3">
        <v>310</v>
      </c>
      <c r="T30" s="3">
        <v>22</v>
      </c>
      <c r="U30" s="3"/>
      <c r="V30" s="3">
        <v>53</v>
      </c>
      <c r="W30" s="3">
        <v>52</v>
      </c>
      <c r="X30" s="3">
        <v>16</v>
      </c>
      <c r="Y30" s="3">
        <v>3</v>
      </c>
      <c r="Z30" s="3">
        <v>77</v>
      </c>
      <c r="AA30" s="3">
        <v>329</v>
      </c>
      <c r="AB30" s="3"/>
      <c r="AC30" s="3">
        <v>3</v>
      </c>
      <c r="AD30" s="3">
        <v>45</v>
      </c>
      <c r="AE30" s="3">
        <v>52</v>
      </c>
      <c r="AF30" s="3"/>
      <c r="AG30" s="3">
        <v>15</v>
      </c>
      <c r="AH30" s="3">
        <v>77</v>
      </c>
      <c r="AI30" s="3">
        <v>8</v>
      </c>
    </row>
    <row r="31" spans="1:35" x14ac:dyDescent="0.3">
      <c r="A31" s="76"/>
      <c r="B31" s="76"/>
      <c r="C31" s="53" t="s">
        <v>141</v>
      </c>
      <c r="D31" s="40">
        <f t="shared" si="0"/>
        <v>6372</v>
      </c>
      <c r="E31" s="4">
        <v>490</v>
      </c>
      <c r="F31" s="4">
        <v>170</v>
      </c>
      <c r="G31" s="4">
        <v>75</v>
      </c>
      <c r="H31" s="4">
        <v>274</v>
      </c>
      <c r="I31" s="4">
        <v>250</v>
      </c>
      <c r="J31" s="4">
        <v>170</v>
      </c>
      <c r="K31" s="4">
        <v>135</v>
      </c>
      <c r="L31" s="4">
        <v>320</v>
      </c>
      <c r="M31" s="4">
        <v>60</v>
      </c>
      <c r="N31" s="4">
        <v>110</v>
      </c>
      <c r="O31" s="4">
        <v>165</v>
      </c>
      <c r="P31" s="4">
        <v>293</v>
      </c>
      <c r="Q31" s="4">
        <v>210</v>
      </c>
      <c r="R31" s="3">
        <v>263</v>
      </c>
      <c r="S31" s="3">
        <v>215</v>
      </c>
      <c r="T31" s="3">
        <v>290</v>
      </c>
      <c r="U31" s="3">
        <v>115</v>
      </c>
      <c r="V31" s="3">
        <v>130</v>
      </c>
      <c r="W31" s="3">
        <v>165</v>
      </c>
      <c r="X31" s="3">
        <v>231</v>
      </c>
      <c r="Y31" s="3">
        <v>165</v>
      </c>
      <c r="Z31" s="3">
        <v>195</v>
      </c>
      <c r="AA31" s="3">
        <v>280</v>
      </c>
      <c r="AB31" s="3">
        <v>240</v>
      </c>
      <c r="AC31" s="3">
        <v>204</v>
      </c>
      <c r="AD31" s="3">
        <v>108</v>
      </c>
      <c r="AE31" s="3">
        <v>165</v>
      </c>
      <c r="AF31" s="3">
        <v>244</v>
      </c>
      <c r="AG31" s="3">
        <v>270</v>
      </c>
      <c r="AH31" s="3">
        <v>195</v>
      </c>
      <c r="AI31" s="3">
        <v>175</v>
      </c>
    </row>
    <row r="32" spans="1:35" ht="16.5" customHeight="1" x14ac:dyDescent="0.3">
      <c r="A32" s="82" t="s">
        <v>21</v>
      </c>
      <c r="B32" s="82"/>
      <c r="C32" s="82"/>
      <c r="D32" s="40">
        <f>SUM(D26:D31)</f>
        <v>15570</v>
      </c>
      <c r="E32" s="40">
        <f>SUM(E26:E31)</f>
        <v>985</v>
      </c>
      <c r="F32" s="40">
        <f>SUM(F28:F31)</f>
        <v>615</v>
      </c>
      <c r="G32" s="40">
        <f>SUM(G29:G31)</f>
        <v>191</v>
      </c>
      <c r="H32" s="40">
        <f>SUM(H26:H31)</f>
        <v>623</v>
      </c>
      <c r="I32" s="40">
        <f>SUM(I26:I31)</f>
        <v>378</v>
      </c>
      <c r="J32" s="40">
        <f>SUM(J28:J31)</f>
        <v>665</v>
      </c>
      <c r="K32" s="40">
        <f>SUM(K26:K31)</f>
        <v>530</v>
      </c>
      <c r="L32" s="40">
        <f>SUM(L26:L31)</f>
        <v>751</v>
      </c>
      <c r="M32" s="40">
        <f>SUM(M26:M31)</f>
        <v>87</v>
      </c>
      <c r="N32" s="40">
        <f>SUM(N26:N31)</f>
        <v>368</v>
      </c>
      <c r="O32" s="40">
        <f>SUM(O28:O31)</f>
        <v>505</v>
      </c>
      <c r="P32" s="40">
        <f t="shared" ref="P32:U32" si="2">SUM(P26:P31)</f>
        <v>653</v>
      </c>
      <c r="Q32" s="40">
        <f t="shared" si="2"/>
        <v>347</v>
      </c>
      <c r="R32" s="40">
        <f t="shared" si="2"/>
        <v>434</v>
      </c>
      <c r="S32" s="40">
        <f t="shared" si="2"/>
        <v>1024</v>
      </c>
      <c r="T32" s="40">
        <f t="shared" si="2"/>
        <v>677</v>
      </c>
      <c r="U32" s="40">
        <f t="shared" si="2"/>
        <v>128</v>
      </c>
      <c r="V32" s="40">
        <f>SUM(V28:V31)</f>
        <v>411</v>
      </c>
      <c r="W32" s="40">
        <f>SUM(W28:W31)</f>
        <v>581</v>
      </c>
      <c r="X32" s="40">
        <f>SUM(X26:X31)</f>
        <v>420</v>
      </c>
      <c r="Y32" s="40">
        <f>SUM(Y26:Y31)</f>
        <v>291</v>
      </c>
      <c r="Z32" s="40">
        <f>SUM(Z28:Z31)</f>
        <v>408</v>
      </c>
      <c r="AA32" s="40">
        <f>SUM(AA26:AA31)</f>
        <v>1199</v>
      </c>
      <c r="AB32" s="40">
        <f>SUM(AB26:AB31)</f>
        <v>342</v>
      </c>
      <c r="AC32" s="40">
        <f>SUM(AC26:AC31)</f>
        <v>289</v>
      </c>
      <c r="AD32" s="40">
        <f>SUM(AD28:AD31)</f>
        <v>370</v>
      </c>
      <c r="AE32" s="40">
        <f>SUM(AE28:AE31)</f>
        <v>510</v>
      </c>
      <c r="AF32" s="40">
        <f>SUM(AF26:AF31)</f>
        <v>401</v>
      </c>
      <c r="AG32" s="40">
        <f>SUM(AG26:AG31)</f>
        <v>532</v>
      </c>
      <c r="AH32" s="40">
        <f>SUM(AH28:AH31)</f>
        <v>414</v>
      </c>
      <c r="AI32" s="40">
        <f>SUM(AI26:AI31)</f>
        <v>441</v>
      </c>
    </row>
    <row r="33" spans="1:35" ht="16.5" customHeight="1" x14ac:dyDescent="0.3">
      <c r="A33" s="83" t="s">
        <v>9</v>
      </c>
      <c r="B33" s="83"/>
      <c r="C33" s="83"/>
      <c r="D33" s="41">
        <f t="shared" ref="D33:N33" si="3">D25+D32</f>
        <v>349723</v>
      </c>
      <c r="E33" s="41">
        <f t="shared" si="3"/>
        <v>21748</v>
      </c>
      <c r="F33" s="41">
        <f t="shared" si="3"/>
        <v>7948</v>
      </c>
      <c r="G33" s="41">
        <f t="shared" si="3"/>
        <v>1591</v>
      </c>
      <c r="H33" s="48">
        <f t="shared" si="3"/>
        <v>9611</v>
      </c>
      <c r="I33" s="41">
        <f t="shared" si="3"/>
        <v>12278</v>
      </c>
      <c r="J33" s="41">
        <f t="shared" si="3"/>
        <v>10061</v>
      </c>
      <c r="K33" s="41">
        <f t="shared" si="3"/>
        <v>9718</v>
      </c>
      <c r="L33" s="41">
        <f t="shared" si="3"/>
        <v>23228</v>
      </c>
      <c r="M33" s="41">
        <f t="shared" si="3"/>
        <v>2777</v>
      </c>
      <c r="N33" s="41">
        <f t="shared" si="3"/>
        <v>5786</v>
      </c>
      <c r="O33" s="41">
        <f>+O25+O32</f>
        <v>9769</v>
      </c>
      <c r="P33" s="41">
        <f>P25+P32</f>
        <v>12257</v>
      </c>
      <c r="Q33" s="41">
        <f>Q25+Q32</f>
        <v>12487</v>
      </c>
      <c r="R33" s="41">
        <f>R25+R32</f>
        <v>8759</v>
      </c>
      <c r="S33" s="41">
        <f>S25+S32</f>
        <v>18778</v>
      </c>
      <c r="T33" s="41">
        <f>S25+T32</f>
        <v>18431</v>
      </c>
      <c r="U33" s="41">
        <f t="shared" ref="U33:AI33" si="4">U25+U32</f>
        <v>7332</v>
      </c>
      <c r="V33" s="41">
        <f t="shared" si="4"/>
        <v>7964</v>
      </c>
      <c r="W33" s="41">
        <f t="shared" si="4"/>
        <v>9437</v>
      </c>
      <c r="X33" s="41">
        <f t="shared" si="4"/>
        <v>7955</v>
      </c>
      <c r="Y33" s="41">
        <f t="shared" si="4"/>
        <v>10316</v>
      </c>
      <c r="Z33" s="41">
        <f t="shared" si="4"/>
        <v>16970</v>
      </c>
      <c r="AA33" s="41">
        <f t="shared" si="4"/>
        <v>17947</v>
      </c>
      <c r="AB33" s="41">
        <f t="shared" si="4"/>
        <v>8742</v>
      </c>
      <c r="AC33" s="41">
        <f t="shared" si="4"/>
        <v>9279</v>
      </c>
      <c r="AD33" s="41">
        <f t="shared" si="4"/>
        <v>7843</v>
      </c>
      <c r="AE33" s="41">
        <f t="shared" si="4"/>
        <v>8645</v>
      </c>
      <c r="AF33" s="41">
        <f t="shared" si="4"/>
        <v>8998</v>
      </c>
      <c r="AG33" s="41">
        <f t="shared" si="4"/>
        <v>12172</v>
      </c>
      <c r="AH33" s="41">
        <f t="shared" si="4"/>
        <v>15424</v>
      </c>
      <c r="AI33" s="41">
        <f t="shared" si="4"/>
        <v>7054</v>
      </c>
    </row>
  </sheetData>
  <mergeCells count="29">
    <mergeCell ref="B21:C21"/>
    <mergeCell ref="A32:C32"/>
    <mergeCell ref="A33:C33"/>
    <mergeCell ref="B23:C23"/>
    <mergeCell ref="B24:C24"/>
    <mergeCell ref="A25:C25"/>
    <mergeCell ref="A26:A31"/>
    <mergeCell ref="B26:B31"/>
    <mergeCell ref="B16:C16"/>
    <mergeCell ref="B17:C17"/>
    <mergeCell ref="B18:C18"/>
    <mergeCell ref="B19:C19"/>
    <mergeCell ref="B20:C20"/>
    <mergeCell ref="A3:C3"/>
    <mergeCell ref="D3:D4"/>
    <mergeCell ref="A4:C4"/>
    <mergeCell ref="A5:A24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</mergeCells>
  <phoneticPr fontId="20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opLeftCell="B1" zoomScaleNormal="100" workbookViewId="0">
      <selection activeCell="AE37" sqref="AE37"/>
    </sheetView>
  </sheetViews>
  <sheetFormatPr defaultColWidth="9" defaultRowHeight="16.5" x14ac:dyDescent="0.3"/>
  <cols>
    <col min="1" max="1" width="20.25" style="1" customWidth="1"/>
    <col min="2" max="2" width="7.375" style="1" customWidth="1"/>
    <col min="3" max="3" width="20.25" style="1" customWidth="1"/>
    <col min="4" max="4" width="10.375" style="1" customWidth="1"/>
    <col min="5" max="34" width="9.125" style="1" customWidth="1"/>
    <col min="35" max="16384" width="9" style="1"/>
  </cols>
  <sheetData>
    <row r="1" spans="1:34" ht="34.5" customHeight="1" x14ac:dyDescent="0.3">
      <c r="B1" s="8"/>
      <c r="C1" s="8"/>
      <c r="F1" s="8" t="s">
        <v>92</v>
      </c>
    </row>
    <row r="2" spans="1:34" ht="14.2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34" ht="16.5" customHeight="1" x14ac:dyDescent="0.3">
      <c r="A3" s="82" t="s">
        <v>1</v>
      </c>
      <c r="B3" s="82"/>
      <c r="C3" s="82"/>
      <c r="D3" s="82" t="s">
        <v>56</v>
      </c>
      <c r="E3" s="40">
        <v>1</v>
      </c>
      <c r="F3" s="40">
        <v>2</v>
      </c>
      <c r="G3" s="40">
        <v>3</v>
      </c>
      <c r="H3" s="40">
        <v>4</v>
      </c>
      <c r="I3" s="40">
        <v>5</v>
      </c>
      <c r="J3" s="40">
        <v>6</v>
      </c>
      <c r="K3" s="40">
        <v>7</v>
      </c>
      <c r="L3" s="40">
        <v>8</v>
      </c>
      <c r="M3" s="40">
        <v>9</v>
      </c>
      <c r="N3" s="40">
        <v>10</v>
      </c>
      <c r="O3" s="40">
        <v>11</v>
      </c>
      <c r="P3" s="40">
        <v>12</v>
      </c>
      <c r="Q3" s="40">
        <v>13</v>
      </c>
      <c r="R3" s="40">
        <v>14</v>
      </c>
      <c r="S3" s="40">
        <v>15</v>
      </c>
      <c r="T3" s="40">
        <v>16</v>
      </c>
      <c r="U3" s="40">
        <v>17</v>
      </c>
      <c r="V3" s="40">
        <v>18</v>
      </c>
      <c r="W3" s="40">
        <v>19</v>
      </c>
      <c r="X3" s="40">
        <v>20</v>
      </c>
      <c r="Y3" s="40">
        <v>21</v>
      </c>
      <c r="Z3" s="40">
        <v>22</v>
      </c>
      <c r="AA3" s="40">
        <v>23</v>
      </c>
      <c r="AB3" s="40">
        <v>24</v>
      </c>
      <c r="AC3" s="40">
        <v>25</v>
      </c>
      <c r="AD3" s="40">
        <v>26</v>
      </c>
      <c r="AE3" s="40">
        <v>27</v>
      </c>
      <c r="AF3" s="40">
        <v>28</v>
      </c>
      <c r="AG3" s="40">
        <v>29</v>
      </c>
      <c r="AH3" s="40">
        <v>30</v>
      </c>
    </row>
    <row r="4" spans="1:34" ht="16.5" customHeight="1" x14ac:dyDescent="0.3">
      <c r="A4" s="82" t="s">
        <v>2</v>
      </c>
      <c r="B4" s="82"/>
      <c r="C4" s="82"/>
      <c r="D4" s="82"/>
      <c r="E4" s="23" t="s">
        <v>59</v>
      </c>
      <c r="F4" s="23" t="s">
        <v>60</v>
      </c>
      <c r="G4" s="23" t="s">
        <v>61</v>
      </c>
      <c r="H4" s="23" t="s">
        <v>62</v>
      </c>
      <c r="I4" s="23" t="s">
        <v>63</v>
      </c>
      <c r="J4" s="23" t="s">
        <v>57</v>
      </c>
      <c r="K4" s="23" t="s">
        <v>58</v>
      </c>
      <c r="L4" s="23" t="s">
        <v>59</v>
      </c>
      <c r="M4" s="23" t="s">
        <v>60</v>
      </c>
      <c r="N4" s="23" t="s">
        <v>61</v>
      </c>
      <c r="O4" s="23" t="s">
        <v>62</v>
      </c>
      <c r="P4" s="23" t="s">
        <v>63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57</v>
      </c>
      <c r="Y4" s="23" t="s">
        <v>58</v>
      </c>
      <c r="Z4" s="23" t="s">
        <v>59</v>
      </c>
      <c r="AA4" s="23" t="s">
        <v>60</v>
      </c>
      <c r="AB4" s="23" t="s">
        <v>61</v>
      </c>
      <c r="AC4" s="23" t="s">
        <v>62</v>
      </c>
      <c r="AD4" s="23" t="s">
        <v>63</v>
      </c>
      <c r="AE4" s="23" t="s">
        <v>57</v>
      </c>
      <c r="AF4" s="23" t="s">
        <v>58</v>
      </c>
      <c r="AG4" s="23" t="s">
        <v>59</v>
      </c>
      <c r="AH4" s="23" t="s">
        <v>60</v>
      </c>
    </row>
    <row r="5" spans="1:34" ht="16.5" customHeight="1" x14ac:dyDescent="0.3">
      <c r="A5" s="85" t="s">
        <v>48</v>
      </c>
      <c r="B5" s="85" t="s">
        <v>29</v>
      </c>
      <c r="C5" s="85"/>
      <c r="D5" s="7"/>
      <c r="E5" s="32" t="s">
        <v>335</v>
      </c>
      <c r="F5" s="32" t="s">
        <v>336</v>
      </c>
      <c r="G5" s="32" t="s">
        <v>337</v>
      </c>
      <c r="H5" s="32" t="s">
        <v>131</v>
      </c>
      <c r="I5" s="32" t="s">
        <v>338</v>
      </c>
      <c r="J5" s="32" t="s">
        <v>339</v>
      </c>
      <c r="K5" s="32" t="s">
        <v>336</v>
      </c>
      <c r="L5" s="32" t="s">
        <v>131</v>
      </c>
      <c r="M5" s="32" t="s">
        <v>131</v>
      </c>
      <c r="N5" s="32" t="s">
        <v>131</v>
      </c>
      <c r="O5" s="32" t="s">
        <v>345</v>
      </c>
      <c r="P5" s="32" t="s">
        <v>344</v>
      </c>
      <c r="Q5" s="32" t="s">
        <v>343</v>
      </c>
      <c r="R5" s="32" t="s">
        <v>342</v>
      </c>
      <c r="S5" s="32" t="s">
        <v>340</v>
      </c>
      <c r="T5" s="32" t="s">
        <v>341</v>
      </c>
      <c r="U5" s="32" t="s">
        <v>346</v>
      </c>
      <c r="V5" s="32" t="s">
        <v>347</v>
      </c>
      <c r="W5" s="32" t="s">
        <v>348</v>
      </c>
      <c r="X5" s="32" t="s">
        <v>349</v>
      </c>
      <c r="Y5" s="32" t="s">
        <v>350</v>
      </c>
      <c r="Z5" s="32" t="s">
        <v>351</v>
      </c>
      <c r="AA5" s="32" t="s">
        <v>352</v>
      </c>
      <c r="AB5" s="32" t="s">
        <v>353</v>
      </c>
      <c r="AC5" s="32" t="s">
        <v>353</v>
      </c>
      <c r="AD5" s="32" t="s">
        <v>354</v>
      </c>
      <c r="AE5" s="32" t="s">
        <v>355</v>
      </c>
      <c r="AF5" s="32" t="s">
        <v>356</v>
      </c>
      <c r="AG5" s="32" t="s">
        <v>355</v>
      </c>
      <c r="AH5" s="32" t="s">
        <v>355</v>
      </c>
    </row>
    <row r="6" spans="1:34" ht="16.5" customHeight="1" x14ac:dyDescent="0.3">
      <c r="A6" s="85"/>
      <c r="B6" s="85" t="s">
        <v>5</v>
      </c>
      <c r="C6" s="85"/>
      <c r="D6" s="40">
        <f t="shared" ref="D6:D31" si="0">SUM(E6:AH6)</f>
        <v>8085</v>
      </c>
      <c r="E6" s="18">
        <v>330</v>
      </c>
      <c r="F6" s="18">
        <v>330</v>
      </c>
      <c r="G6" s="18">
        <v>300</v>
      </c>
      <c r="H6" s="18">
        <v>250</v>
      </c>
      <c r="I6" s="18">
        <v>470</v>
      </c>
      <c r="J6" s="18">
        <v>590</v>
      </c>
      <c r="K6" s="18">
        <v>250</v>
      </c>
      <c r="L6" s="18">
        <v>320</v>
      </c>
      <c r="M6" s="18">
        <v>390</v>
      </c>
      <c r="N6" s="18">
        <v>340</v>
      </c>
      <c r="O6" s="18">
        <v>160</v>
      </c>
      <c r="P6" s="18">
        <v>200</v>
      </c>
      <c r="Q6" s="18">
        <v>420</v>
      </c>
      <c r="R6" s="18">
        <v>250</v>
      </c>
      <c r="S6" s="18">
        <v>220</v>
      </c>
      <c r="T6" s="18">
        <v>210</v>
      </c>
      <c r="U6" s="18">
        <v>290</v>
      </c>
      <c r="V6" s="18">
        <v>200</v>
      </c>
      <c r="W6" s="18">
        <v>345</v>
      </c>
      <c r="X6" s="18">
        <v>260</v>
      </c>
      <c r="Y6" s="18">
        <v>200</v>
      </c>
      <c r="Z6" s="18">
        <v>150</v>
      </c>
      <c r="AA6" s="18">
        <v>150</v>
      </c>
      <c r="AB6" s="18">
        <v>170</v>
      </c>
      <c r="AC6" s="18">
        <v>280</v>
      </c>
      <c r="AD6" s="18">
        <v>410</v>
      </c>
      <c r="AE6" s="18">
        <v>320</v>
      </c>
      <c r="AF6" s="18">
        <v>80</v>
      </c>
      <c r="AG6" s="18">
        <v>80</v>
      </c>
      <c r="AH6" s="18">
        <v>120</v>
      </c>
    </row>
    <row r="7" spans="1:34" ht="16.5" customHeight="1" x14ac:dyDescent="0.3">
      <c r="A7" s="85"/>
      <c r="B7" s="84" t="s">
        <v>3</v>
      </c>
      <c r="C7" s="84"/>
      <c r="D7" s="40">
        <f t="shared" si="0"/>
        <v>15020</v>
      </c>
      <c r="E7" s="18">
        <v>530</v>
      </c>
      <c r="F7" s="18">
        <v>850</v>
      </c>
      <c r="G7" s="18">
        <v>700</v>
      </c>
      <c r="H7" s="18">
        <v>370</v>
      </c>
      <c r="I7" s="18">
        <v>530</v>
      </c>
      <c r="J7" s="18">
        <v>900</v>
      </c>
      <c r="K7" s="18">
        <v>620</v>
      </c>
      <c r="L7" s="33">
        <v>460</v>
      </c>
      <c r="M7" s="33">
        <v>550</v>
      </c>
      <c r="N7" s="33">
        <v>550</v>
      </c>
      <c r="O7" s="33">
        <v>350</v>
      </c>
      <c r="P7" s="33">
        <v>360</v>
      </c>
      <c r="Q7" s="33">
        <v>710</v>
      </c>
      <c r="R7" s="33">
        <v>600</v>
      </c>
      <c r="S7" s="18">
        <v>500</v>
      </c>
      <c r="T7" s="18">
        <v>400</v>
      </c>
      <c r="U7" s="18">
        <v>580</v>
      </c>
      <c r="V7" s="18">
        <v>470</v>
      </c>
      <c r="W7" s="18">
        <v>670</v>
      </c>
      <c r="X7" s="18">
        <v>730</v>
      </c>
      <c r="Y7" s="18">
        <v>450</v>
      </c>
      <c r="Z7" s="18">
        <v>240</v>
      </c>
      <c r="AA7" s="18">
        <v>250</v>
      </c>
      <c r="AB7" s="18">
        <v>130</v>
      </c>
      <c r="AC7" s="18">
        <v>570</v>
      </c>
      <c r="AD7" s="18">
        <v>520</v>
      </c>
      <c r="AE7" s="18">
        <v>660</v>
      </c>
      <c r="AF7" s="18">
        <v>280</v>
      </c>
      <c r="AG7" s="18">
        <v>220</v>
      </c>
      <c r="AH7" s="18">
        <v>270</v>
      </c>
    </row>
    <row r="8" spans="1:34" ht="16.5" customHeight="1" x14ac:dyDescent="0.3">
      <c r="A8" s="85"/>
      <c r="B8" s="84" t="s">
        <v>4</v>
      </c>
      <c r="C8" s="84"/>
      <c r="D8" s="40">
        <f t="shared" si="0"/>
        <v>9092</v>
      </c>
      <c r="E8" s="33">
        <v>350</v>
      </c>
      <c r="F8" s="33">
        <v>630</v>
      </c>
      <c r="G8" s="33">
        <v>343</v>
      </c>
      <c r="H8" s="33">
        <v>290</v>
      </c>
      <c r="I8" s="33">
        <v>375</v>
      </c>
      <c r="J8" s="33">
        <v>500</v>
      </c>
      <c r="K8" s="33">
        <v>360</v>
      </c>
      <c r="L8" s="33">
        <v>280</v>
      </c>
      <c r="M8" s="33">
        <v>260</v>
      </c>
      <c r="N8" s="33">
        <v>250</v>
      </c>
      <c r="O8" s="33">
        <v>268</v>
      </c>
      <c r="P8" s="33">
        <v>348</v>
      </c>
      <c r="Q8" s="33">
        <v>235</v>
      </c>
      <c r="R8" s="33">
        <v>350</v>
      </c>
      <c r="S8" s="33">
        <v>243</v>
      </c>
      <c r="T8" s="33">
        <v>220</v>
      </c>
      <c r="U8" s="33">
        <v>360</v>
      </c>
      <c r="V8" s="33">
        <v>330</v>
      </c>
      <c r="W8" s="33">
        <v>400</v>
      </c>
      <c r="X8" s="33">
        <v>450</v>
      </c>
      <c r="Y8" s="33">
        <v>550</v>
      </c>
      <c r="Z8" s="33">
        <v>190</v>
      </c>
      <c r="AA8" s="33">
        <v>173</v>
      </c>
      <c r="AB8" s="33">
        <v>80</v>
      </c>
      <c r="AC8" s="33">
        <v>380</v>
      </c>
      <c r="AD8" s="33">
        <v>290</v>
      </c>
      <c r="AE8" s="33">
        <v>382</v>
      </c>
      <c r="AF8" s="33">
        <v>10</v>
      </c>
      <c r="AG8" s="33">
        <v>60</v>
      </c>
      <c r="AH8" s="33">
        <v>135</v>
      </c>
    </row>
    <row r="9" spans="1:34" ht="16.5" customHeight="1" x14ac:dyDescent="0.3">
      <c r="A9" s="85"/>
      <c r="B9" s="84" t="s">
        <v>37</v>
      </c>
      <c r="C9" s="84"/>
      <c r="D9" s="40">
        <f t="shared" si="0"/>
        <v>15665</v>
      </c>
      <c r="E9" s="33">
        <v>230</v>
      </c>
      <c r="F9" s="33">
        <v>840</v>
      </c>
      <c r="G9" s="33">
        <v>1213</v>
      </c>
      <c r="H9" s="33">
        <v>500</v>
      </c>
      <c r="I9" s="33">
        <v>344</v>
      </c>
      <c r="J9" s="33">
        <v>1440</v>
      </c>
      <c r="K9" s="33">
        <v>650</v>
      </c>
      <c r="L9" s="33">
        <v>211</v>
      </c>
      <c r="M9" s="33">
        <v>475</v>
      </c>
      <c r="N9" s="33">
        <v>590</v>
      </c>
      <c r="O9" s="33">
        <v>558</v>
      </c>
      <c r="P9" s="33">
        <v>357</v>
      </c>
      <c r="Q9" s="33">
        <v>450</v>
      </c>
      <c r="R9" s="33">
        <v>560</v>
      </c>
      <c r="S9" s="33">
        <v>483</v>
      </c>
      <c r="T9" s="33">
        <v>220</v>
      </c>
      <c r="U9" s="33">
        <v>510</v>
      </c>
      <c r="V9" s="33">
        <v>447</v>
      </c>
      <c r="W9" s="33">
        <v>1155</v>
      </c>
      <c r="X9" s="33">
        <v>1200</v>
      </c>
      <c r="Y9" s="33">
        <v>490</v>
      </c>
      <c r="Z9" s="33">
        <v>247</v>
      </c>
      <c r="AA9" s="33">
        <v>203</v>
      </c>
      <c r="AB9" s="33">
        <v>40</v>
      </c>
      <c r="AC9" s="33">
        <v>460</v>
      </c>
      <c r="AD9" s="33">
        <v>343</v>
      </c>
      <c r="AE9" s="33">
        <v>1102</v>
      </c>
      <c r="AF9" s="33"/>
      <c r="AG9" s="33">
        <v>17</v>
      </c>
      <c r="AH9" s="33">
        <v>330</v>
      </c>
    </row>
    <row r="10" spans="1:34" ht="16.5" customHeight="1" x14ac:dyDescent="0.3">
      <c r="A10" s="85"/>
      <c r="B10" s="84" t="s">
        <v>54</v>
      </c>
      <c r="C10" s="84"/>
      <c r="D10" s="40">
        <f t="shared" si="0"/>
        <v>0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</row>
    <row r="11" spans="1:34" ht="16.5" customHeight="1" x14ac:dyDescent="0.3">
      <c r="A11" s="85"/>
      <c r="B11" s="84" t="s">
        <v>35</v>
      </c>
      <c r="C11" s="84"/>
      <c r="D11" s="40">
        <f t="shared" si="0"/>
        <v>0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</row>
    <row r="12" spans="1:34" ht="16.5" customHeight="1" x14ac:dyDescent="0.3">
      <c r="A12" s="85"/>
      <c r="B12" s="87" t="s">
        <v>74</v>
      </c>
      <c r="C12" s="87"/>
      <c r="D12" s="40">
        <f t="shared" si="0"/>
        <v>5951</v>
      </c>
      <c r="E12" s="33">
        <v>290</v>
      </c>
      <c r="F12" s="33">
        <v>365</v>
      </c>
      <c r="G12" s="33">
        <v>135</v>
      </c>
      <c r="H12" s="33">
        <v>310</v>
      </c>
      <c r="I12" s="33">
        <v>261</v>
      </c>
      <c r="J12" s="33">
        <v>405</v>
      </c>
      <c r="K12" s="33">
        <v>240</v>
      </c>
      <c r="L12" s="33">
        <v>322</v>
      </c>
      <c r="M12" s="33">
        <v>225</v>
      </c>
      <c r="N12" s="33">
        <v>255</v>
      </c>
      <c r="O12" s="33">
        <v>85</v>
      </c>
      <c r="P12" s="33">
        <v>115</v>
      </c>
      <c r="Q12" s="33">
        <v>215</v>
      </c>
      <c r="R12" s="33">
        <v>210</v>
      </c>
      <c r="S12" s="33">
        <v>105</v>
      </c>
      <c r="T12" s="33">
        <v>275</v>
      </c>
      <c r="U12" s="33">
        <v>225</v>
      </c>
      <c r="V12" s="33">
        <v>250</v>
      </c>
      <c r="W12" s="33">
        <v>175</v>
      </c>
      <c r="X12" s="33">
        <v>390</v>
      </c>
      <c r="Y12" s="33">
        <v>198</v>
      </c>
      <c r="Z12" s="33">
        <v>135</v>
      </c>
      <c r="AA12" s="33">
        <v>25</v>
      </c>
      <c r="AB12" s="33">
        <v>140</v>
      </c>
      <c r="AC12" s="33">
        <v>180</v>
      </c>
      <c r="AD12" s="33">
        <v>260</v>
      </c>
      <c r="AE12" s="33">
        <v>95</v>
      </c>
      <c r="AF12" s="33">
        <v>2</v>
      </c>
      <c r="AG12" s="33">
        <v>20</v>
      </c>
      <c r="AH12" s="33">
        <v>43</v>
      </c>
    </row>
    <row r="13" spans="1:34" ht="16.5" customHeight="1" x14ac:dyDescent="0.3">
      <c r="A13" s="85"/>
      <c r="B13" s="84" t="s">
        <v>45</v>
      </c>
      <c r="C13" s="84"/>
      <c r="D13" s="40">
        <f t="shared" si="0"/>
        <v>0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</row>
    <row r="14" spans="1:34" ht="16.5" customHeight="1" x14ac:dyDescent="0.3">
      <c r="A14" s="85"/>
      <c r="B14" s="84" t="s">
        <v>13</v>
      </c>
      <c r="C14" s="84"/>
      <c r="D14" s="40">
        <f t="shared" si="0"/>
        <v>0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</row>
    <row r="15" spans="1:34" ht="16.5" customHeight="1" x14ac:dyDescent="0.3">
      <c r="A15" s="85"/>
      <c r="B15" s="84" t="s">
        <v>75</v>
      </c>
      <c r="C15" s="84"/>
      <c r="D15" s="40">
        <f t="shared" si="0"/>
        <v>0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</row>
    <row r="16" spans="1:34" ht="16.5" customHeight="1" x14ac:dyDescent="0.3">
      <c r="A16" s="85"/>
      <c r="B16" s="84" t="s">
        <v>76</v>
      </c>
      <c r="C16" s="84"/>
      <c r="D16" s="40">
        <f t="shared" si="0"/>
        <v>0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</row>
    <row r="17" spans="1:34" ht="16.5" customHeight="1" x14ac:dyDescent="0.3">
      <c r="A17" s="85"/>
      <c r="B17" s="84" t="s">
        <v>55</v>
      </c>
      <c r="C17" s="84"/>
      <c r="D17" s="40">
        <f t="shared" si="0"/>
        <v>0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</row>
    <row r="18" spans="1:34" ht="16.5" customHeight="1" x14ac:dyDescent="0.3">
      <c r="A18" s="85"/>
      <c r="B18" s="84" t="s">
        <v>43</v>
      </c>
      <c r="C18" s="84"/>
      <c r="D18" s="40">
        <f t="shared" si="0"/>
        <v>0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</row>
    <row r="19" spans="1:34" ht="16.5" customHeight="1" x14ac:dyDescent="0.3">
      <c r="A19" s="85"/>
      <c r="B19" s="84" t="s">
        <v>20</v>
      </c>
      <c r="C19" s="84"/>
      <c r="D19" s="40">
        <f t="shared" si="0"/>
        <v>133901</v>
      </c>
      <c r="E19" s="33">
        <v>5890</v>
      </c>
      <c r="F19" s="33">
        <v>6100</v>
      </c>
      <c r="G19" s="33">
        <v>6040</v>
      </c>
      <c r="H19" s="33">
        <v>5220</v>
      </c>
      <c r="I19" s="33">
        <v>6642</v>
      </c>
      <c r="J19" s="33">
        <v>7210</v>
      </c>
      <c r="K19" s="33">
        <v>4690</v>
      </c>
      <c r="L19" s="33">
        <v>4820</v>
      </c>
      <c r="M19" s="33">
        <v>5590</v>
      </c>
      <c r="N19" s="33">
        <v>4900</v>
      </c>
      <c r="O19" s="33">
        <v>4780</v>
      </c>
      <c r="P19" s="33">
        <v>4365</v>
      </c>
      <c r="Q19" s="33">
        <v>5532</v>
      </c>
      <c r="R19" s="33">
        <v>4940</v>
      </c>
      <c r="S19" s="33">
        <v>3840</v>
      </c>
      <c r="T19" s="33">
        <v>5060</v>
      </c>
      <c r="U19" s="33">
        <v>4740</v>
      </c>
      <c r="V19" s="33">
        <v>5085</v>
      </c>
      <c r="W19" s="33">
        <v>6500</v>
      </c>
      <c r="X19" s="33">
        <v>6970</v>
      </c>
      <c r="Y19" s="33">
        <v>4803</v>
      </c>
      <c r="Z19" s="33">
        <v>855</v>
      </c>
      <c r="AA19" s="33">
        <v>1300</v>
      </c>
      <c r="AB19" s="33">
        <v>1330</v>
      </c>
      <c r="AC19" s="33">
        <v>4830</v>
      </c>
      <c r="AD19" s="33">
        <v>4170</v>
      </c>
      <c r="AE19" s="33">
        <v>5340</v>
      </c>
      <c r="AF19" s="33">
        <v>760</v>
      </c>
      <c r="AG19" s="33">
        <v>449</v>
      </c>
      <c r="AH19" s="33">
        <v>1150</v>
      </c>
    </row>
    <row r="20" spans="1:34" ht="16.5" customHeight="1" x14ac:dyDescent="0.3">
      <c r="A20" s="85"/>
      <c r="B20" s="84" t="s">
        <v>77</v>
      </c>
      <c r="C20" s="84"/>
      <c r="D20" s="40">
        <f t="shared" si="0"/>
        <v>473</v>
      </c>
      <c r="E20" s="33">
        <v>27</v>
      </c>
      <c r="F20" s="33">
        <v>8</v>
      </c>
      <c r="G20" s="33">
        <v>11</v>
      </c>
      <c r="H20" s="33">
        <v>54</v>
      </c>
      <c r="I20" s="33">
        <v>18</v>
      </c>
      <c r="J20" s="33">
        <v>8</v>
      </c>
      <c r="K20" s="33">
        <v>20</v>
      </c>
      <c r="L20" s="33">
        <v>15</v>
      </c>
      <c r="M20" s="33">
        <v>27</v>
      </c>
      <c r="N20" s="33">
        <v>8</v>
      </c>
      <c r="O20" s="33">
        <v>11</v>
      </c>
      <c r="P20" s="33">
        <v>9</v>
      </c>
      <c r="Q20" s="33">
        <v>11</v>
      </c>
      <c r="R20" s="33">
        <v>8</v>
      </c>
      <c r="S20" s="33">
        <v>4</v>
      </c>
      <c r="T20" s="33">
        <v>24</v>
      </c>
      <c r="U20" s="33">
        <v>22</v>
      </c>
      <c r="V20" s="33">
        <v>17</v>
      </c>
      <c r="W20" s="33">
        <v>26</v>
      </c>
      <c r="X20" s="33">
        <v>54</v>
      </c>
      <c r="Y20" s="33">
        <v>17</v>
      </c>
      <c r="Z20" s="33">
        <v>8</v>
      </c>
      <c r="AA20" s="33">
        <v>2</v>
      </c>
      <c r="AB20" s="33"/>
      <c r="AC20" s="33">
        <v>20</v>
      </c>
      <c r="AD20" s="33">
        <v>17</v>
      </c>
      <c r="AE20" s="33">
        <v>11</v>
      </c>
      <c r="AF20" s="33"/>
      <c r="AG20" s="33">
        <v>8</v>
      </c>
      <c r="AH20" s="33">
        <v>8</v>
      </c>
    </row>
    <row r="21" spans="1:34" ht="16.5" customHeight="1" x14ac:dyDescent="0.3">
      <c r="A21" s="85"/>
      <c r="B21" s="78" t="s">
        <v>73</v>
      </c>
      <c r="C21" s="79"/>
      <c r="D21" s="40">
        <f t="shared" si="0"/>
        <v>1027</v>
      </c>
      <c r="E21" s="33">
        <v>31</v>
      </c>
      <c r="F21" s="33">
        <v>44</v>
      </c>
      <c r="G21" s="33">
        <v>44</v>
      </c>
      <c r="H21" s="33">
        <v>57</v>
      </c>
      <c r="I21" s="33">
        <v>32</v>
      </c>
      <c r="J21" s="33">
        <v>62</v>
      </c>
      <c r="K21" s="33">
        <v>32</v>
      </c>
      <c r="L21" s="33">
        <v>24</v>
      </c>
      <c r="M21" s="33">
        <v>39</v>
      </c>
      <c r="N21" s="33">
        <v>39</v>
      </c>
      <c r="O21" s="33">
        <v>52</v>
      </c>
      <c r="P21" s="33">
        <v>15</v>
      </c>
      <c r="Q21" s="33">
        <v>29</v>
      </c>
      <c r="R21" s="33">
        <v>16</v>
      </c>
      <c r="S21" s="33">
        <v>37</v>
      </c>
      <c r="T21" s="33">
        <v>32</v>
      </c>
      <c r="U21" s="33">
        <v>34</v>
      </c>
      <c r="V21" s="33">
        <v>27</v>
      </c>
      <c r="W21" s="33">
        <v>155</v>
      </c>
      <c r="X21" s="33">
        <v>54</v>
      </c>
      <c r="Y21" s="33">
        <v>24</v>
      </c>
      <c r="Z21" s="33">
        <v>18</v>
      </c>
      <c r="AA21" s="33">
        <v>33</v>
      </c>
      <c r="AB21" s="33">
        <v>10</v>
      </c>
      <c r="AC21" s="33">
        <v>24</v>
      </c>
      <c r="AD21" s="33">
        <v>28</v>
      </c>
      <c r="AE21" s="33">
        <v>31</v>
      </c>
      <c r="AF21" s="33">
        <v>1</v>
      </c>
      <c r="AG21" s="33">
        <v>3</v>
      </c>
      <c r="AH21" s="33"/>
    </row>
    <row r="22" spans="1:34" ht="16.5" customHeight="1" x14ac:dyDescent="0.3">
      <c r="A22" s="85"/>
      <c r="B22" s="85" t="s">
        <v>12</v>
      </c>
      <c r="C22" s="85"/>
      <c r="D22" s="40">
        <f t="shared" si="0"/>
        <v>8109</v>
      </c>
      <c r="E22" s="33">
        <v>355</v>
      </c>
      <c r="F22" s="33">
        <v>295</v>
      </c>
      <c r="G22" s="33">
        <v>245</v>
      </c>
      <c r="H22" s="33">
        <v>360</v>
      </c>
      <c r="I22" s="33">
        <v>410</v>
      </c>
      <c r="J22" s="33">
        <v>390</v>
      </c>
      <c r="K22" s="33">
        <v>230</v>
      </c>
      <c r="L22" s="33">
        <v>337</v>
      </c>
      <c r="M22" s="33">
        <v>405</v>
      </c>
      <c r="N22" s="33">
        <v>203</v>
      </c>
      <c r="O22" s="33">
        <v>335</v>
      </c>
      <c r="P22" s="33">
        <v>140</v>
      </c>
      <c r="Q22" s="33">
        <v>559</v>
      </c>
      <c r="R22" s="33">
        <v>303</v>
      </c>
      <c r="S22" s="33">
        <v>125</v>
      </c>
      <c r="T22" s="33">
        <v>240</v>
      </c>
      <c r="U22" s="33">
        <v>315</v>
      </c>
      <c r="V22" s="33">
        <v>163</v>
      </c>
      <c r="W22" s="33">
        <v>425</v>
      </c>
      <c r="X22" s="33">
        <v>315</v>
      </c>
      <c r="Y22" s="33">
        <v>355</v>
      </c>
      <c r="Z22" s="33">
        <v>93</v>
      </c>
      <c r="AA22" s="33">
        <v>25</v>
      </c>
      <c r="AB22" s="33">
        <v>90</v>
      </c>
      <c r="AC22" s="33">
        <v>460</v>
      </c>
      <c r="AD22" s="33">
        <v>146</v>
      </c>
      <c r="AE22" s="33">
        <v>365</v>
      </c>
      <c r="AF22" s="33">
        <v>139</v>
      </c>
      <c r="AG22" s="33">
        <v>176</v>
      </c>
      <c r="AH22" s="33">
        <v>110</v>
      </c>
    </row>
    <row r="23" spans="1:34" ht="16.5" customHeight="1" x14ac:dyDescent="0.3">
      <c r="A23" s="85"/>
      <c r="B23" s="85" t="s">
        <v>53</v>
      </c>
      <c r="C23" s="85"/>
      <c r="D23" s="40">
        <f t="shared" si="0"/>
        <v>482</v>
      </c>
      <c r="E23" s="18">
        <v>27</v>
      </c>
      <c r="F23" s="33">
        <v>29</v>
      </c>
      <c r="G23" s="18">
        <v>13</v>
      </c>
      <c r="H23" s="18">
        <v>30</v>
      </c>
      <c r="I23" s="18">
        <v>16</v>
      </c>
      <c r="J23" s="18">
        <v>42</v>
      </c>
      <c r="K23" s="18">
        <v>10</v>
      </c>
      <c r="L23" s="18">
        <v>3</v>
      </c>
      <c r="M23" s="18">
        <v>27</v>
      </c>
      <c r="N23" s="18">
        <v>23</v>
      </c>
      <c r="O23" s="18"/>
      <c r="P23" s="18">
        <v>11</v>
      </c>
      <c r="Q23" s="18">
        <v>18</v>
      </c>
      <c r="R23" s="18">
        <v>26</v>
      </c>
      <c r="S23" s="18">
        <v>2</v>
      </c>
      <c r="T23" s="18">
        <v>11</v>
      </c>
      <c r="U23" s="18">
        <v>26</v>
      </c>
      <c r="V23" s="18">
        <v>24</v>
      </c>
      <c r="W23" s="18">
        <v>10</v>
      </c>
      <c r="X23" s="18">
        <v>30</v>
      </c>
      <c r="Y23" s="18">
        <v>13</v>
      </c>
      <c r="Z23" s="18">
        <v>13</v>
      </c>
      <c r="AA23" s="18"/>
      <c r="AB23" s="18"/>
      <c r="AC23" s="18">
        <v>24</v>
      </c>
      <c r="AD23" s="18">
        <v>24</v>
      </c>
      <c r="AE23" s="18">
        <v>30</v>
      </c>
      <c r="AF23" s="18"/>
      <c r="AG23" s="18"/>
      <c r="AH23" s="33"/>
    </row>
    <row r="24" spans="1:34" ht="16.5" customHeight="1" x14ac:dyDescent="0.3">
      <c r="A24" s="85"/>
      <c r="B24" s="85" t="s">
        <v>27</v>
      </c>
      <c r="C24" s="85"/>
      <c r="D24" s="40">
        <f t="shared" si="0"/>
        <v>130</v>
      </c>
      <c r="E24" s="18"/>
      <c r="F24" s="18"/>
      <c r="G24" s="18"/>
      <c r="H24" s="18"/>
      <c r="I24" s="18"/>
      <c r="J24" s="18"/>
      <c r="K24" s="18"/>
      <c r="L24" s="4"/>
      <c r="M24" s="4"/>
      <c r="N24" s="4"/>
      <c r="O24" s="4"/>
      <c r="P24" s="4"/>
      <c r="Q24" s="4">
        <v>130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8"/>
      <c r="AD24" s="18"/>
      <c r="AE24" s="18"/>
      <c r="AF24" s="18"/>
      <c r="AG24" s="18"/>
      <c r="AH24" s="18"/>
    </row>
    <row r="25" spans="1:34" ht="16.5" customHeight="1" x14ac:dyDescent="0.3">
      <c r="A25" s="82" t="s">
        <v>21</v>
      </c>
      <c r="B25" s="82"/>
      <c r="C25" s="82"/>
      <c r="D25" s="40">
        <f t="shared" si="0"/>
        <v>197935</v>
      </c>
      <c r="E25" s="40">
        <f t="shared" ref="E25:AH25" si="1">SUM(E6:E24)</f>
        <v>8060</v>
      </c>
      <c r="F25" s="40">
        <f t="shared" si="1"/>
        <v>9491</v>
      </c>
      <c r="G25" s="40">
        <f t="shared" si="1"/>
        <v>9044</v>
      </c>
      <c r="H25" s="40">
        <f t="shared" si="1"/>
        <v>7441</v>
      </c>
      <c r="I25" s="40">
        <f t="shared" si="1"/>
        <v>9098</v>
      </c>
      <c r="J25" s="40">
        <f t="shared" si="1"/>
        <v>11547</v>
      </c>
      <c r="K25" s="40">
        <f t="shared" si="1"/>
        <v>7102</v>
      </c>
      <c r="L25" s="40">
        <f t="shared" si="1"/>
        <v>6792</v>
      </c>
      <c r="M25" s="40">
        <f t="shared" si="1"/>
        <v>7988</v>
      </c>
      <c r="N25" s="40">
        <f t="shared" si="1"/>
        <v>7158</v>
      </c>
      <c r="O25" s="40">
        <f t="shared" si="1"/>
        <v>6599</v>
      </c>
      <c r="P25" s="40">
        <f t="shared" si="1"/>
        <v>5920</v>
      </c>
      <c r="Q25" s="40">
        <f t="shared" si="1"/>
        <v>8309</v>
      </c>
      <c r="R25" s="40">
        <f t="shared" si="1"/>
        <v>7263</v>
      </c>
      <c r="S25" s="40">
        <f t="shared" si="1"/>
        <v>5559</v>
      </c>
      <c r="T25" s="40">
        <f t="shared" si="1"/>
        <v>6692</v>
      </c>
      <c r="U25" s="40">
        <f t="shared" si="1"/>
        <v>7102</v>
      </c>
      <c r="V25" s="40">
        <f t="shared" si="1"/>
        <v>7013</v>
      </c>
      <c r="W25" s="40">
        <f t="shared" si="1"/>
        <v>9861</v>
      </c>
      <c r="X25" s="40">
        <f t="shared" si="1"/>
        <v>10453</v>
      </c>
      <c r="Y25" s="40">
        <f t="shared" si="1"/>
        <v>7100</v>
      </c>
      <c r="Z25" s="40">
        <f t="shared" si="1"/>
        <v>1949</v>
      </c>
      <c r="AA25" s="40">
        <f t="shared" si="1"/>
        <v>2161</v>
      </c>
      <c r="AB25" s="40">
        <f t="shared" si="1"/>
        <v>1990</v>
      </c>
      <c r="AC25" s="40">
        <f t="shared" si="1"/>
        <v>7228</v>
      </c>
      <c r="AD25" s="40">
        <f t="shared" si="1"/>
        <v>6208</v>
      </c>
      <c r="AE25" s="40">
        <f t="shared" si="1"/>
        <v>8336</v>
      </c>
      <c r="AF25" s="40">
        <f t="shared" si="1"/>
        <v>1272</v>
      </c>
      <c r="AG25" s="40">
        <f t="shared" si="1"/>
        <v>1033</v>
      </c>
      <c r="AH25" s="40">
        <f t="shared" si="1"/>
        <v>2166</v>
      </c>
    </row>
    <row r="26" spans="1:34" x14ac:dyDescent="0.3">
      <c r="A26" s="75" t="s">
        <v>7</v>
      </c>
      <c r="B26" s="75" t="s">
        <v>132</v>
      </c>
      <c r="C26" s="53" t="s">
        <v>142</v>
      </c>
      <c r="D26" s="40">
        <f t="shared" si="0"/>
        <v>1266</v>
      </c>
      <c r="E26" s="4">
        <v>12</v>
      </c>
      <c r="F26" s="4">
        <v>87</v>
      </c>
      <c r="G26" s="4"/>
      <c r="H26" s="4">
        <v>12</v>
      </c>
      <c r="I26" s="4">
        <v>160</v>
      </c>
      <c r="J26" s="4">
        <v>87</v>
      </c>
      <c r="K26" s="4">
        <v>7</v>
      </c>
      <c r="L26" s="4"/>
      <c r="M26" s="4">
        <v>90</v>
      </c>
      <c r="N26" s="4">
        <v>92</v>
      </c>
      <c r="O26" s="4"/>
      <c r="P26" s="4"/>
      <c r="Q26" s="4">
        <v>99</v>
      </c>
      <c r="R26" s="3">
        <v>85</v>
      </c>
      <c r="S26" s="3"/>
      <c r="T26" s="3"/>
      <c r="U26" s="3">
        <v>45</v>
      </c>
      <c r="V26" s="3">
        <v>18</v>
      </c>
      <c r="W26" s="3"/>
      <c r="X26" s="3"/>
      <c r="Y26" s="3">
        <v>75</v>
      </c>
      <c r="Z26" s="3">
        <v>108</v>
      </c>
      <c r="AA26" s="3"/>
      <c r="AB26" s="3"/>
      <c r="AC26" s="3">
        <v>75</v>
      </c>
      <c r="AD26" s="3">
        <v>108</v>
      </c>
      <c r="AE26" s="3">
        <v>95</v>
      </c>
      <c r="AF26" s="3"/>
      <c r="AG26" s="3">
        <v>1</v>
      </c>
      <c r="AH26" s="3">
        <v>10</v>
      </c>
    </row>
    <row r="27" spans="1:34" x14ac:dyDescent="0.3">
      <c r="A27" s="77"/>
      <c r="B27" s="77"/>
      <c r="C27" s="53" t="s">
        <v>133</v>
      </c>
      <c r="D27" s="40">
        <f t="shared" si="0"/>
        <v>90</v>
      </c>
      <c r="E27" s="4"/>
      <c r="F27" s="4"/>
      <c r="G27" s="4"/>
      <c r="H27" s="4"/>
      <c r="I27" s="4"/>
      <c r="J27" s="4"/>
      <c r="K27" s="4"/>
      <c r="L27" s="4"/>
      <c r="M27" s="4"/>
      <c r="N27" s="4">
        <v>12</v>
      </c>
      <c r="O27" s="4"/>
      <c r="P27" s="4"/>
      <c r="Q27" s="4">
        <v>14</v>
      </c>
      <c r="R27" s="3"/>
      <c r="S27" s="3"/>
      <c r="T27" s="3"/>
      <c r="U27" s="3">
        <v>6</v>
      </c>
      <c r="V27" s="3"/>
      <c r="W27" s="3"/>
      <c r="X27" s="3">
        <v>30</v>
      </c>
      <c r="Y27" s="3">
        <v>6</v>
      </c>
      <c r="Z27" s="3"/>
      <c r="AA27" s="3"/>
      <c r="AB27" s="3"/>
      <c r="AC27" s="3">
        <v>16</v>
      </c>
      <c r="AD27" s="3"/>
      <c r="AE27" s="3">
        <v>6</v>
      </c>
      <c r="AF27" s="3"/>
      <c r="AG27" s="3"/>
      <c r="AH27" s="3"/>
    </row>
    <row r="28" spans="1:34" x14ac:dyDescent="0.3">
      <c r="A28" s="77"/>
      <c r="B28" s="77"/>
      <c r="C28" s="53" t="s">
        <v>134</v>
      </c>
      <c r="D28" s="40">
        <f t="shared" si="0"/>
        <v>358</v>
      </c>
      <c r="E28" s="4">
        <v>23</v>
      </c>
      <c r="F28" s="4">
        <v>14</v>
      </c>
      <c r="G28" s="4">
        <v>20</v>
      </c>
      <c r="H28" s="4">
        <v>14</v>
      </c>
      <c r="I28" s="4">
        <v>12</v>
      </c>
      <c r="J28" s="4">
        <v>72</v>
      </c>
      <c r="K28" s="4"/>
      <c r="L28" s="4">
        <v>4</v>
      </c>
      <c r="M28" s="4"/>
      <c r="N28" s="4">
        <v>8</v>
      </c>
      <c r="O28" s="4">
        <v>27</v>
      </c>
      <c r="P28" s="4">
        <v>10</v>
      </c>
      <c r="Q28" s="4">
        <v>17</v>
      </c>
      <c r="R28" s="3"/>
      <c r="S28" s="3">
        <v>25</v>
      </c>
      <c r="T28" s="3">
        <v>10</v>
      </c>
      <c r="U28" s="3">
        <v>10</v>
      </c>
      <c r="V28" s="3">
        <v>8</v>
      </c>
      <c r="W28" s="3">
        <v>20</v>
      </c>
      <c r="X28" s="3">
        <v>20</v>
      </c>
      <c r="Y28" s="3"/>
      <c r="Z28" s="3"/>
      <c r="AA28" s="3"/>
      <c r="AB28" s="3"/>
      <c r="AC28" s="3">
        <v>6</v>
      </c>
      <c r="AD28" s="3">
        <v>4</v>
      </c>
      <c r="AE28" s="3">
        <v>14</v>
      </c>
      <c r="AF28" s="3"/>
      <c r="AG28" s="3"/>
      <c r="AH28" s="3">
        <v>20</v>
      </c>
    </row>
    <row r="29" spans="1:34" x14ac:dyDescent="0.3">
      <c r="A29" s="77"/>
      <c r="B29" s="77"/>
      <c r="C29" s="53" t="s">
        <v>135</v>
      </c>
      <c r="D29" s="40">
        <f t="shared" si="0"/>
        <v>3097</v>
      </c>
      <c r="E29" s="4">
        <v>102</v>
      </c>
      <c r="F29" s="4">
        <v>53</v>
      </c>
      <c r="G29" s="4">
        <v>80</v>
      </c>
      <c r="H29" s="4">
        <v>275</v>
      </c>
      <c r="I29" s="4">
        <v>123</v>
      </c>
      <c r="J29" s="4">
        <v>61</v>
      </c>
      <c r="K29" s="4">
        <v>40</v>
      </c>
      <c r="L29" s="4">
        <v>164</v>
      </c>
      <c r="M29" s="4">
        <v>141</v>
      </c>
      <c r="N29" s="4">
        <v>74</v>
      </c>
      <c r="O29" s="4">
        <v>100</v>
      </c>
      <c r="P29" s="4">
        <v>110</v>
      </c>
      <c r="Q29" s="4">
        <v>143</v>
      </c>
      <c r="R29" s="3">
        <v>74</v>
      </c>
      <c r="S29" s="3">
        <v>15</v>
      </c>
      <c r="T29" s="3">
        <v>180</v>
      </c>
      <c r="U29" s="3">
        <v>141</v>
      </c>
      <c r="V29" s="3">
        <v>84</v>
      </c>
      <c r="W29" s="3">
        <v>260</v>
      </c>
      <c r="X29" s="3">
        <v>285</v>
      </c>
      <c r="Y29" s="3">
        <v>107</v>
      </c>
      <c r="Z29" s="3">
        <v>69</v>
      </c>
      <c r="AA29" s="3">
        <v>25</v>
      </c>
      <c r="AB29" s="3">
        <v>50</v>
      </c>
      <c r="AC29" s="3">
        <v>121</v>
      </c>
      <c r="AD29" s="3">
        <v>84</v>
      </c>
      <c r="AE29" s="3">
        <v>70</v>
      </c>
      <c r="AF29" s="3">
        <v>10</v>
      </c>
      <c r="AG29" s="3">
        <v>28</v>
      </c>
      <c r="AH29" s="3">
        <v>28</v>
      </c>
    </row>
    <row r="30" spans="1:34" x14ac:dyDescent="0.3">
      <c r="A30" s="77"/>
      <c r="B30" s="77"/>
      <c r="C30" s="53" t="s">
        <v>136</v>
      </c>
      <c r="D30" s="40">
        <f t="shared" si="0"/>
        <v>1343</v>
      </c>
      <c r="E30" s="4"/>
      <c r="F30" s="4">
        <v>85</v>
      </c>
      <c r="G30" s="4">
        <v>47</v>
      </c>
      <c r="H30" s="4">
        <v>48</v>
      </c>
      <c r="I30" s="4">
        <v>37</v>
      </c>
      <c r="J30" s="4">
        <v>121</v>
      </c>
      <c r="K30" s="4"/>
      <c r="L30" s="4">
        <v>90</v>
      </c>
      <c r="M30" s="4">
        <v>49</v>
      </c>
      <c r="N30" s="4">
        <v>55</v>
      </c>
      <c r="O30" s="4">
        <v>10</v>
      </c>
      <c r="P30" s="4">
        <v>40</v>
      </c>
      <c r="Q30" s="4">
        <v>55</v>
      </c>
      <c r="R30" s="3">
        <v>70</v>
      </c>
      <c r="S30" s="3">
        <v>3</v>
      </c>
      <c r="T30" s="3">
        <v>100</v>
      </c>
      <c r="U30" s="3">
        <v>34</v>
      </c>
      <c r="V30" s="3">
        <v>75</v>
      </c>
      <c r="W30" s="3">
        <v>60</v>
      </c>
      <c r="X30" s="3">
        <v>28</v>
      </c>
      <c r="Y30" s="3">
        <v>40</v>
      </c>
      <c r="Z30" s="3">
        <v>58</v>
      </c>
      <c r="AA30" s="3">
        <v>10</v>
      </c>
      <c r="AB30" s="3">
        <v>40</v>
      </c>
      <c r="AC30" s="3">
        <v>40</v>
      </c>
      <c r="AD30" s="3">
        <v>93</v>
      </c>
      <c r="AE30" s="3">
        <v>55</v>
      </c>
      <c r="AF30" s="3"/>
      <c r="AG30" s="3"/>
      <c r="AH30" s="3"/>
    </row>
    <row r="31" spans="1:34" x14ac:dyDescent="0.3">
      <c r="A31" s="76"/>
      <c r="B31" s="76"/>
      <c r="C31" s="53" t="s">
        <v>141</v>
      </c>
      <c r="D31" s="40">
        <f t="shared" si="0"/>
        <v>5716</v>
      </c>
      <c r="E31" s="4">
        <v>250</v>
      </c>
      <c r="F31" s="4">
        <v>258</v>
      </c>
      <c r="G31" s="4">
        <v>135</v>
      </c>
      <c r="H31" s="4">
        <v>215</v>
      </c>
      <c r="I31" s="4">
        <v>243</v>
      </c>
      <c r="J31" s="4">
        <v>298</v>
      </c>
      <c r="K31" s="4">
        <v>260</v>
      </c>
      <c r="L31" s="4">
        <v>225</v>
      </c>
      <c r="M31" s="4">
        <v>250</v>
      </c>
      <c r="N31" s="4">
        <v>243</v>
      </c>
      <c r="O31" s="4">
        <v>140</v>
      </c>
      <c r="P31" s="4">
        <v>130</v>
      </c>
      <c r="Q31" s="4">
        <v>245</v>
      </c>
      <c r="R31" s="3">
        <v>273</v>
      </c>
      <c r="S31" s="3">
        <v>240</v>
      </c>
      <c r="T31" s="3">
        <v>130</v>
      </c>
      <c r="U31" s="3">
        <v>295</v>
      </c>
      <c r="V31" s="3">
        <v>243</v>
      </c>
      <c r="W31" s="3">
        <v>210</v>
      </c>
      <c r="X31" s="3">
        <v>250</v>
      </c>
      <c r="Y31" s="3">
        <v>268</v>
      </c>
      <c r="Z31" s="3">
        <v>114</v>
      </c>
      <c r="AA31" s="3">
        <v>80</v>
      </c>
      <c r="AB31" s="3">
        <v>10</v>
      </c>
      <c r="AC31" s="3">
        <v>190</v>
      </c>
      <c r="AD31" s="3">
        <v>206</v>
      </c>
      <c r="AE31" s="3">
        <v>185</v>
      </c>
      <c r="AF31" s="3">
        <v>55</v>
      </c>
      <c r="AG31" s="3">
        <v>35</v>
      </c>
      <c r="AH31" s="3">
        <v>40</v>
      </c>
    </row>
    <row r="32" spans="1:34" ht="16.5" customHeight="1" x14ac:dyDescent="0.3">
      <c r="A32" s="82" t="s">
        <v>21</v>
      </c>
      <c r="B32" s="82"/>
      <c r="C32" s="82"/>
      <c r="D32" s="40">
        <f>SUM(D26:D31)</f>
        <v>11870</v>
      </c>
      <c r="E32" s="40">
        <f>SUM(E26:E31)</f>
        <v>387</v>
      </c>
      <c r="F32" s="64">
        <f t="shared" ref="F32:AH32" si="2">SUM(F26:F31)</f>
        <v>497</v>
      </c>
      <c r="G32" s="64">
        <f t="shared" si="2"/>
        <v>282</v>
      </c>
      <c r="H32" s="64">
        <f t="shared" si="2"/>
        <v>564</v>
      </c>
      <c r="I32" s="64">
        <f t="shared" si="2"/>
        <v>575</v>
      </c>
      <c r="J32" s="64">
        <f t="shared" si="2"/>
        <v>639</v>
      </c>
      <c r="K32" s="64">
        <f t="shared" si="2"/>
        <v>307</v>
      </c>
      <c r="L32" s="64">
        <f t="shared" si="2"/>
        <v>483</v>
      </c>
      <c r="M32" s="64">
        <f t="shared" si="2"/>
        <v>530</v>
      </c>
      <c r="N32" s="64">
        <f t="shared" si="2"/>
        <v>484</v>
      </c>
      <c r="O32" s="64">
        <f t="shared" si="2"/>
        <v>277</v>
      </c>
      <c r="P32" s="64">
        <f t="shared" si="2"/>
        <v>290</v>
      </c>
      <c r="Q32" s="64">
        <f t="shared" si="2"/>
        <v>573</v>
      </c>
      <c r="R32" s="64">
        <f t="shared" si="2"/>
        <v>502</v>
      </c>
      <c r="S32" s="64">
        <f t="shared" si="2"/>
        <v>283</v>
      </c>
      <c r="T32" s="64">
        <f t="shared" si="2"/>
        <v>420</v>
      </c>
      <c r="U32" s="64">
        <f t="shared" si="2"/>
        <v>531</v>
      </c>
      <c r="V32" s="64">
        <f t="shared" si="2"/>
        <v>428</v>
      </c>
      <c r="W32" s="64">
        <f t="shared" si="2"/>
        <v>550</v>
      </c>
      <c r="X32" s="64">
        <f t="shared" si="2"/>
        <v>613</v>
      </c>
      <c r="Y32" s="64">
        <f t="shared" si="2"/>
        <v>496</v>
      </c>
      <c r="Z32" s="64">
        <f t="shared" si="2"/>
        <v>349</v>
      </c>
      <c r="AA32" s="64">
        <f t="shared" si="2"/>
        <v>115</v>
      </c>
      <c r="AB32" s="64">
        <f t="shared" si="2"/>
        <v>100</v>
      </c>
      <c r="AC32" s="64">
        <f t="shared" si="2"/>
        <v>448</v>
      </c>
      <c r="AD32" s="64">
        <f t="shared" si="2"/>
        <v>495</v>
      </c>
      <c r="AE32" s="64">
        <f t="shared" si="2"/>
        <v>425</v>
      </c>
      <c r="AF32" s="64">
        <f t="shared" si="2"/>
        <v>65</v>
      </c>
      <c r="AG32" s="64">
        <f t="shared" si="2"/>
        <v>64</v>
      </c>
      <c r="AH32" s="64">
        <f t="shared" si="2"/>
        <v>98</v>
      </c>
    </row>
    <row r="33" spans="1:34" ht="16.5" customHeight="1" x14ac:dyDescent="0.3">
      <c r="A33" s="83" t="s">
        <v>9</v>
      </c>
      <c r="B33" s="83"/>
      <c r="C33" s="83"/>
      <c r="D33" s="41">
        <f>D25+D32</f>
        <v>209805</v>
      </c>
      <c r="E33" s="41">
        <f>E25+E32</f>
        <v>8447</v>
      </c>
      <c r="F33" s="65">
        <f t="shared" ref="F33:AH33" si="3">F25+F32</f>
        <v>9988</v>
      </c>
      <c r="G33" s="65">
        <f t="shared" si="3"/>
        <v>9326</v>
      </c>
      <c r="H33" s="65">
        <f t="shared" si="3"/>
        <v>8005</v>
      </c>
      <c r="I33" s="65">
        <f t="shared" si="3"/>
        <v>9673</v>
      </c>
      <c r="J33" s="65">
        <f t="shared" si="3"/>
        <v>12186</v>
      </c>
      <c r="K33" s="65">
        <f t="shared" si="3"/>
        <v>7409</v>
      </c>
      <c r="L33" s="65">
        <f t="shared" si="3"/>
        <v>7275</v>
      </c>
      <c r="M33" s="65">
        <f t="shared" si="3"/>
        <v>8518</v>
      </c>
      <c r="N33" s="65">
        <f t="shared" si="3"/>
        <v>7642</v>
      </c>
      <c r="O33" s="65">
        <f t="shared" si="3"/>
        <v>6876</v>
      </c>
      <c r="P33" s="65">
        <f t="shared" si="3"/>
        <v>6210</v>
      </c>
      <c r="Q33" s="65">
        <f t="shared" si="3"/>
        <v>8882</v>
      </c>
      <c r="R33" s="65">
        <f t="shared" si="3"/>
        <v>7765</v>
      </c>
      <c r="S33" s="65">
        <f t="shared" si="3"/>
        <v>5842</v>
      </c>
      <c r="T33" s="65">
        <f t="shared" si="3"/>
        <v>7112</v>
      </c>
      <c r="U33" s="65">
        <f t="shared" si="3"/>
        <v>7633</v>
      </c>
      <c r="V33" s="65">
        <f t="shared" si="3"/>
        <v>7441</v>
      </c>
      <c r="W33" s="65">
        <f t="shared" si="3"/>
        <v>10411</v>
      </c>
      <c r="X33" s="65">
        <f t="shared" si="3"/>
        <v>11066</v>
      </c>
      <c r="Y33" s="65">
        <f t="shared" si="3"/>
        <v>7596</v>
      </c>
      <c r="Z33" s="65">
        <f t="shared" si="3"/>
        <v>2298</v>
      </c>
      <c r="AA33" s="65">
        <f t="shared" si="3"/>
        <v>2276</v>
      </c>
      <c r="AB33" s="65">
        <f t="shared" si="3"/>
        <v>2090</v>
      </c>
      <c r="AC33" s="65">
        <f t="shared" si="3"/>
        <v>7676</v>
      </c>
      <c r="AD33" s="65">
        <f t="shared" si="3"/>
        <v>6703</v>
      </c>
      <c r="AE33" s="65">
        <f t="shared" si="3"/>
        <v>8761</v>
      </c>
      <c r="AF33" s="65">
        <f t="shared" si="3"/>
        <v>1337</v>
      </c>
      <c r="AG33" s="65">
        <f t="shared" si="3"/>
        <v>1097</v>
      </c>
      <c r="AH33" s="65">
        <f t="shared" si="3"/>
        <v>2264</v>
      </c>
    </row>
  </sheetData>
  <mergeCells count="29">
    <mergeCell ref="B21:C21"/>
    <mergeCell ref="A32:C32"/>
    <mergeCell ref="A33:C33"/>
    <mergeCell ref="B23:C23"/>
    <mergeCell ref="B24:C24"/>
    <mergeCell ref="A25:C25"/>
    <mergeCell ref="A26:A31"/>
    <mergeCell ref="B26:B31"/>
    <mergeCell ref="B16:C16"/>
    <mergeCell ref="B17:C17"/>
    <mergeCell ref="B18:C18"/>
    <mergeCell ref="B19:C19"/>
    <mergeCell ref="B20:C20"/>
    <mergeCell ref="A3:C3"/>
    <mergeCell ref="D3:D4"/>
    <mergeCell ref="A4:C4"/>
    <mergeCell ref="A5:A24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</mergeCells>
  <phoneticPr fontId="20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topLeftCell="D1" zoomScale="85" zoomScaleNormal="85" workbookViewId="0">
      <selection activeCell="D37" sqref="D37"/>
    </sheetView>
  </sheetViews>
  <sheetFormatPr defaultColWidth="9" defaultRowHeight="16.5" x14ac:dyDescent="0.3"/>
  <cols>
    <col min="1" max="1" width="20.25" style="1" customWidth="1"/>
    <col min="2" max="2" width="7.375" style="1" customWidth="1"/>
    <col min="3" max="3" width="20.25" style="1" customWidth="1"/>
    <col min="4" max="4" width="10.375" style="1" customWidth="1"/>
    <col min="5" max="35" width="9.125" style="1" customWidth="1"/>
    <col min="36" max="16384" width="9" style="1"/>
  </cols>
  <sheetData>
    <row r="1" spans="1:35" ht="34.5" customHeight="1" x14ac:dyDescent="0.3">
      <c r="B1" s="8"/>
      <c r="C1" s="8"/>
      <c r="F1" s="8" t="s">
        <v>257</v>
      </c>
    </row>
    <row r="2" spans="1:35" ht="14.2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35" ht="16.5" customHeight="1" x14ac:dyDescent="0.3">
      <c r="A3" s="82" t="s">
        <v>1</v>
      </c>
      <c r="B3" s="82"/>
      <c r="C3" s="82"/>
      <c r="D3" s="82" t="s">
        <v>56</v>
      </c>
      <c r="E3" s="54">
        <v>1</v>
      </c>
      <c r="F3" s="54">
        <v>2</v>
      </c>
      <c r="G3" s="54">
        <v>3</v>
      </c>
      <c r="H3" s="54">
        <v>4</v>
      </c>
      <c r="I3" s="54">
        <v>5</v>
      </c>
      <c r="J3" s="54">
        <v>6</v>
      </c>
      <c r="K3" s="54">
        <v>7</v>
      </c>
      <c r="L3" s="54">
        <v>8</v>
      </c>
      <c r="M3" s="54">
        <v>9</v>
      </c>
      <c r="N3" s="54">
        <v>10</v>
      </c>
      <c r="O3" s="54">
        <v>11</v>
      </c>
      <c r="P3" s="54">
        <v>12</v>
      </c>
      <c r="Q3" s="54">
        <v>13</v>
      </c>
      <c r="R3" s="54">
        <v>14</v>
      </c>
      <c r="S3" s="54">
        <v>15</v>
      </c>
      <c r="T3" s="54">
        <v>16</v>
      </c>
      <c r="U3" s="54">
        <v>17</v>
      </c>
      <c r="V3" s="54">
        <v>18</v>
      </c>
      <c r="W3" s="54">
        <v>19</v>
      </c>
      <c r="X3" s="54">
        <v>20</v>
      </c>
      <c r="Y3" s="54">
        <v>21</v>
      </c>
      <c r="Z3" s="54">
        <v>22</v>
      </c>
      <c r="AA3" s="54">
        <v>23</v>
      </c>
      <c r="AB3" s="54">
        <v>24</v>
      </c>
      <c r="AC3" s="54">
        <v>25</v>
      </c>
      <c r="AD3" s="54">
        <v>26</v>
      </c>
      <c r="AE3" s="54">
        <v>27</v>
      </c>
      <c r="AF3" s="54">
        <v>28</v>
      </c>
      <c r="AG3" s="54">
        <v>29</v>
      </c>
      <c r="AH3" s="54">
        <v>30</v>
      </c>
      <c r="AI3" s="54">
        <v>31</v>
      </c>
    </row>
    <row r="4" spans="1:35" ht="16.5" customHeight="1" x14ac:dyDescent="0.3">
      <c r="A4" s="82" t="s">
        <v>2</v>
      </c>
      <c r="B4" s="82"/>
      <c r="C4" s="82"/>
      <c r="D4" s="82"/>
      <c r="E4" s="23" t="s">
        <v>258</v>
      </c>
      <c r="F4" s="23" t="s">
        <v>259</v>
      </c>
      <c r="G4" s="23" t="s">
        <v>129</v>
      </c>
      <c r="H4" s="23" t="s">
        <v>72</v>
      </c>
      <c r="I4" s="23" t="s">
        <v>58</v>
      </c>
      <c r="J4" s="23" t="s">
        <v>59</v>
      </c>
      <c r="K4" s="23" t="s">
        <v>60</v>
      </c>
      <c r="L4" s="23" t="s">
        <v>61</v>
      </c>
      <c r="M4" s="23" t="s">
        <v>62</v>
      </c>
      <c r="N4" s="23" t="s">
        <v>63</v>
      </c>
      <c r="O4" s="23" t="s">
        <v>57</v>
      </c>
      <c r="P4" s="23" t="s">
        <v>58</v>
      </c>
      <c r="Q4" s="23" t="s">
        <v>59</v>
      </c>
      <c r="R4" s="23" t="s">
        <v>60</v>
      </c>
      <c r="S4" s="23" t="s">
        <v>61</v>
      </c>
      <c r="T4" s="23" t="s">
        <v>62</v>
      </c>
      <c r="U4" s="23" t="s">
        <v>63</v>
      </c>
      <c r="V4" s="23" t="s">
        <v>57</v>
      </c>
      <c r="W4" s="23" t="s">
        <v>58</v>
      </c>
      <c r="X4" s="23" t="s">
        <v>59</v>
      </c>
      <c r="Y4" s="23" t="s">
        <v>60</v>
      </c>
      <c r="Z4" s="23" t="s">
        <v>61</v>
      </c>
      <c r="AA4" s="23" t="s">
        <v>62</v>
      </c>
      <c r="AB4" s="23" t="s">
        <v>63</v>
      </c>
      <c r="AC4" s="23" t="s">
        <v>57</v>
      </c>
      <c r="AD4" s="23" t="s">
        <v>58</v>
      </c>
      <c r="AE4" s="23" t="s">
        <v>59</v>
      </c>
      <c r="AF4" s="23" t="s">
        <v>60</v>
      </c>
      <c r="AG4" s="23" t="s">
        <v>61</v>
      </c>
      <c r="AH4" s="23" t="s">
        <v>62</v>
      </c>
      <c r="AI4" s="23" t="s">
        <v>63</v>
      </c>
    </row>
    <row r="5" spans="1:35" ht="16.5" customHeight="1" x14ac:dyDescent="0.3">
      <c r="A5" s="85" t="s">
        <v>48</v>
      </c>
      <c r="B5" s="85" t="s">
        <v>29</v>
      </c>
      <c r="C5" s="85"/>
      <c r="D5" s="7"/>
      <c r="E5" s="32" t="s">
        <v>365</v>
      </c>
      <c r="F5" s="32" t="s">
        <v>364</v>
      </c>
      <c r="G5" s="32" t="s">
        <v>366</v>
      </c>
      <c r="H5" s="32" t="s">
        <v>367</v>
      </c>
      <c r="I5" s="32" t="s">
        <v>363</v>
      </c>
      <c r="J5" s="32" t="s">
        <v>363</v>
      </c>
      <c r="K5" s="32" t="s">
        <v>363</v>
      </c>
      <c r="L5" s="32" t="s">
        <v>362</v>
      </c>
      <c r="M5" s="32" t="s">
        <v>105</v>
      </c>
      <c r="N5" s="32" t="s">
        <v>358</v>
      </c>
      <c r="O5" s="32" t="s">
        <v>358</v>
      </c>
      <c r="P5" s="32" t="s">
        <v>361</v>
      </c>
      <c r="Q5" s="32" t="s">
        <v>360</v>
      </c>
      <c r="R5" s="32" t="s">
        <v>358</v>
      </c>
      <c r="S5" s="32" t="s">
        <v>359</v>
      </c>
      <c r="T5" s="32" t="s">
        <v>359</v>
      </c>
      <c r="U5" s="32" t="s">
        <v>358</v>
      </c>
      <c r="V5" s="32" t="s">
        <v>358</v>
      </c>
      <c r="W5" s="32" t="s">
        <v>357</v>
      </c>
      <c r="X5" s="32" t="s">
        <v>368</v>
      </c>
      <c r="Y5" s="32" t="s">
        <v>369</v>
      </c>
      <c r="Z5" s="32" t="s">
        <v>377</v>
      </c>
      <c r="AA5" s="32" t="s">
        <v>377</v>
      </c>
      <c r="AB5" s="32" t="s">
        <v>375</v>
      </c>
      <c r="AC5" s="32" t="s">
        <v>376</v>
      </c>
      <c r="AD5" s="32" t="s">
        <v>375</v>
      </c>
      <c r="AE5" s="32" t="s">
        <v>374</v>
      </c>
      <c r="AF5" s="32" t="s">
        <v>373</v>
      </c>
      <c r="AG5" s="32" t="s">
        <v>372</v>
      </c>
      <c r="AH5" s="32" t="s">
        <v>371</v>
      </c>
      <c r="AI5" s="32" t="s">
        <v>370</v>
      </c>
    </row>
    <row r="6" spans="1:35" ht="16.5" customHeight="1" x14ac:dyDescent="0.3">
      <c r="A6" s="85"/>
      <c r="B6" s="85" t="s">
        <v>5</v>
      </c>
      <c r="C6" s="85"/>
      <c r="D6" s="54">
        <f t="shared" ref="D6:D31" si="0">SUM(E6:AI6)</f>
        <v>4203</v>
      </c>
      <c r="E6" s="18">
        <v>36</v>
      </c>
      <c r="F6" s="18">
        <v>120</v>
      </c>
      <c r="G6" s="18">
        <v>350</v>
      </c>
      <c r="H6" s="18">
        <v>120</v>
      </c>
      <c r="I6" s="18">
        <v>75</v>
      </c>
      <c r="J6" s="18">
        <v>90</v>
      </c>
      <c r="K6" s="18">
        <v>200</v>
      </c>
      <c r="L6" s="18">
        <v>150</v>
      </c>
      <c r="M6" s="18">
        <v>50</v>
      </c>
      <c r="N6" s="18">
        <v>225</v>
      </c>
      <c r="O6" s="18">
        <v>310</v>
      </c>
      <c r="P6" s="18">
        <v>110</v>
      </c>
      <c r="Q6" s="18">
        <v>160</v>
      </c>
      <c r="R6" s="18">
        <v>90</v>
      </c>
      <c r="S6" s="18">
        <v>160</v>
      </c>
      <c r="T6" s="18">
        <v>165</v>
      </c>
      <c r="U6" s="18">
        <v>200</v>
      </c>
      <c r="V6" s="18">
        <v>125</v>
      </c>
      <c r="W6" s="18">
        <v>200</v>
      </c>
      <c r="X6" s="18">
        <v>160</v>
      </c>
      <c r="Y6" s="18">
        <v>20</v>
      </c>
      <c r="Z6" s="18">
        <v>52</v>
      </c>
      <c r="AA6" s="18">
        <v>50</v>
      </c>
      <c r="AB6" s="18">
        <v>170</v>
      </c>
      <c r="AC6" s="18">
        <v>50</v>
      </c>
      <c r="AD6" s="18">
        <v>70</v>
      </c>
      <c r="AE6" s="18">
        <v>150</v>
      </c>
      <c r="AF6" s="18">
        <v>125</v>
      </c>
      <c r="AG6" s="18">
        <v>50</v>
      </c>
      <c r="AH6" s="18">
        <v>100</v>
      </c>
      <c r="AI6" s="18">
        <v>270</v>
      </c>
    </row>
    <row r="7" spans="1:35" ht="16.5" customHeight="1" x14ac:dyDescent="0.3">
      <c r="A7" s="85"/>
      <c r="B7" s="84" t="s">
        <v>3</v>
      </c>
      <c r="C7" s="84"/>
      <c r="D7" s="54">
        <f t="shared" si="0"/>
        <v>9674</v>
      </c>
      <c r="E7" s="18">
        <v>106</v>
      </c>
      <c r="F7" s="18">
        <v>190</v>
      </c>
      <c r="G7" s="18">
        <v>490</v>
      </c>
      <c r="H7" s="18">
        <v>230</v>
      </c>
      <c r="I7" s="18">
        <v>290</v>
      </c>
      <c r="J7" s="18">
        <v>130</v>
      </c>
      <c r="K7" s="18">
        <v>570</v>
      </c>
      <c r="L7" s="33">
        <v>270</v>
      </c>
      <c r="M7" s="33">
        <v>160</v>
      </c>
      <c r="N7" s="33">
        <v>780</v>
      </c>
      <c r="O7" s="33">
        <v>800</v>
      </c>
      <c r="P7" s="33">
        <v>270</v>
      </c>
      <c r="Q7" s="33">
        <v>390</v>
      </c>
      <c r="R7" s="33">
        <v>240</v>
      </c>
      <c r="S7" s="18">
        <v>320</v>
      </c>
      <c r="T7" s="18">
        <v>250</v>
      </c>
      <c r="U7" s="18">
        <v>440</v>
      </c>
      <c r="V7" s="18">
        <v>260</v>
      </c>
      <c r="W7" s="18">
        <v>390</v>
      </c>
      <c r="X7" s="18">
        <v>320</v>
      </c>
      <c r="Y7" s="18">
        <v>150</v>
      </c>
      <c r="Z7" s="18">
        <v>230</v>
      </c>
      <c r="AA7" s="18">
        <v>165</v>
      </c>
      <c r="AB7" s="18">
        <v>255</v>
      </c>
      <c r="AC7" s="18">
        <v>143</v>
      </c>
      <c r="AD7" s="18">
        <v>300</v>
      </c>
      <c r="AE7" s="18">
        <v>235</v>
      </c>
      <c r="AF7" s="18">
        <v>290</v>
      </c>
      <c r="AG7" s="18">
        <v>130</v>
      </c>
      <c r="AH7" s="18">
        <v>260</v>
      </c>
      <c r="AI7" s="33">
        <v>620</v>
      </c>
    </row>
    <row r="8" spans="1:35" ht="16.5" customHeight="1" x14ac:dyDescent="0.3">
      <c r="A8" s="85"/>
      <c r="B8" s="84" t="s">
        <v>4</v>
      </c>
      <c r="C8" s="84"/>
      <c r="D8" s="54">
        <f t="shared" si="0"/>
        <v>4101</v>
      </c>
      <c r="E8" s="33">
        <v>30</v>
      </c>
      <c r="F8" s="33">
        <v>35</v>
      </c>
      <c r="G8" s="33">
        <v>270</v>
      </c>
      <c r="H8" s="33">
        <v>100</v>
      </c>
      <c r="I8" s="33">
        <v>100</v>
      </c>
      <c r="J8" s="33">
        <v>65</v>
      </c>
      <c r="K8" s="33">
        <v>290</v>
      </c>
      <c r="L8" s="33">
        <v>100</v>
      </c>
      <c r="M8" s="33">
        <v>58</v>
      </c>
      <c r="N8" s="33">
        <v>240</v>
      </c>
      <c r="O8" s="33">
        <v>400</v>
      </c>
      <c r="P8" s="33">
        <v>125</v>
      </c>
      <c r="Q8" s="33">
        <v>100</v>
      </c>
      <c r="R8" s="33">
        <v>90</v>
      </c>
      <c r="S8" s="33">
        <v>220</v>
      </c>
      <c r="T8" s="33">
        <v>100</v>
      </c>
      <c r="U8" s="33">
        <v>205</v>
      </c>
      <c r="V8" s="33">
        <v>200</v>
      </c>
      <c r="W8" s="33">
        <v>172</v>
      </c>
      <c r="X8" s="33">
        <v>75</v>
      </c>
      <c r="Y8" s="33">
        <v>30</v>
      </c>
      <c r="Z8" s="33">
        <v>83</v>
      </c>
      <c r="AA8" s="33">
        <v>70</v>
      </c>
      <c r="AB8" s="33">
        <v>125</v>
      </c>
      <c r="AC8" s="33">
        <v>70</v>
      </c>
      <c r="AD8" s="33">
        <v>71</v>
      </c>
      <c r="AE8" s="33">
        <v>190</v>
      </c>
      <c r="AF8" s="33">
        <v>95</v>
      </c>
      <c r="AG8" s="33">
        <v>42</v>
      </c>
      <c r="AH8" s="33">
        <v>185</v>
      </c>
      <c r="AI8" s="33">
        <v>165</v>
      </c>
    </row>
    <row r="9" spans="1:35" ht="16.5" customHeight="1" x14ac:dyDescent="0.3">
      <c r="A9" s="85"/>
      <c r="B9" s="84" t="s">
        <v>37</v>
      </c>
      <c r="C9" s="84"/>
      <c r="D9" s="54">
        <f t="shared" si="0"/>
        <v>6000</v>
      </c>
      <c r="E9" s="33">
        <v>123</v>
      </c>
      <c r="F9" s="33">
        <v>60</v>
      </c>
      <c r="G9" s="33">
        <v>315</v>
      </c>
      <c r="H9" s="33">
        <v>184</v>
      </c>
      <c r="I9" s="33">
        <v>425</v>
      </c>
      <c r="J9" s="33"/>
      <c r="K9" s="33">
        <v>314</v>
      </c>
      <c r="L9" s="33">
        <v>244</v>
      </c>
      <c r="M9" s="33">
        <v>183</v>
      </c>
      <c r="N9" s="33">
        <v>211</v>
      </c>
      <c r="O9" s="33">
        <v>525</v>
      </c>
      <c r="P9" s="33">
        <v>221</v>
      </c>
      <c r="Q9" s="33">
        <v>550</v>
      </c>
      <c r="R9" s="33">
        <v>197</v>
      </c>
      <c r="S9" s="33">
        <v>110</v>
      </c>
      <c r="T9" s="33">
        <v>161</v>
      </c>
      <c r="U9" s="33">
        <v>151</v>
      </c>
      <c r="V9" s="33">
        <v>75</v>
      </c>
      <c r="W9" s="33">
        <v>160</v>
      </c>
      <c r="X9" s="33">
        <v>331</v>
      </c>
      <c r="Y9" s="33">
        <v>250</v>
      </c>
      <c r="Z9" s="33">
        <v>65</v>
      </c>
      <c r="AA9" s="33">
        <v>25</v>
      </c>
      <c r="AB9" s="33"/>
      <c r="AC9" s="33">
        <v>220</v>
      </c>
      <c r="AD9" s="33">
        <v>74</v>
      </c>
      <c r="AE9" s="33">
        <v>80</v>
      </c>
      <c r="AF9" s="33">
        <v>231</v>
      </c>
      <c r="AG9" s="33">
        <v>252</v>
      </c>
      <c r="AH9" s="33">
        <v>108</v>
      </c>
      <c r="AI9" s="33">
        <v>155</v>
      </c>
    </row>
    <row r="10" spans="1:35" ht="16.5" customHeight="1" x14ac:dyDescent="0.3">
      <c r="A10" s="85"/>
      <c r="B10" s="84" t="s">
        <v>54</v>
      </c>
      <c r="C10" s="84"/>
      <c r="D10" s="54">
        <f t="shared" si="0"/>
        <v>0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spans="1:35" ht="16.5" customHeight="1" x14ac:dyDescent="0.3">
      <c r="A11" s="85"/>
      <c r="B11" s="84" t="s">
        <v>35</v>
      </c>
      <c r="C11" s="84"/>
      <c r="D11" s="54">
        <f t="shared" si="0"/>
        <v>0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</row>
    <row r="12" spans="1:35" ht="16.5" customHeight="1" x14ac:dyDescent="0.3">
      <c r="A12" s="85"/>
      <c r="B12" s="87" t="s">
        <v>74</v>
      </c>
      <c r="C12" s="87"/>
      <c r="D12" s="54">
        <f t="shared" si="0"/>
        <v>3106</v>
      </c>
      <c r="E12" s="33">
        <v>25</v>
      </c>
      <c r="F12" s="33">
        <v>135</v>
      </c>
      <c r="G12" s="33">
        <v>188</v>
      </c>
      <c r="H12" s="33">
        <v>130</v>
      </c>
      <c r="I12" s="33">
        <v>17</v>
      </c>
      <c r="J12" s="33">
        <v>65</v>
      </c>
      <c r="K12" s="33">
        <v>254</v>
      </c>
      <c r="L12" s="33">
        <v>160</v>
      </c>
      <c r="M12" s="33">
        <v>55</v>
      </c>
      <c r="N12" s="33">
        <v>258</v>
      </c>
      <c r="O12" s="33">
        <v>288</v>
      </c>
      <c r="P12" s="33">
        <v>157</v>
      </c>
      <c r="Q12" s="33">
        <v>97</v>
      </c>
      <c r="R12" s="33">
        <v>50</v>
      </c>
      <c r="S12" s="33">
        <v>95</v>
      </c>
      <c r="T12" s="33">
        <v>98</v>
      </c>
      <c r="U12" s="33">
        <v>53</v>
      </c>
      <c r="V12" s="33">
        <v>54</v>
      </c>
      <c r="W12" s="33">
        <v>68</v>
      </c>
      <c r="X12" s="33">
        <v>147</v>
      </c>
      <c r="Y12" s="33">
        <v>55</v>
      </c>
      <c r="Z12" s="33">
        <v>30</v>
      </c>
      <c r="AA12" s="33">
        <v>7</v>
      </c>
      <c r="AB12" s="33">
        <v>118</v>
      </c>
      <c r="AC12" s="33">
        <v>75</v>
      </c>
      <c r="AD12" s="33">
        <v>34</v>
      </c>
      <c r="AE12" s="33">
        <v>86</v>
      </c>
      <c r="AF12" s="33">
        <v>50</v>
      </c>
      <c r="AG12" s="33">
        <v>65</v>
      </c>
      <c r="AH12" s="33">
        <v>79</v>
      </c>
      <c r="AI12" s="33">
        <v>113</v>
      </c>
    </row>
    <row r="13" spans="1:35" ht="16.5" customHeight="1" x14ac:dyDescent="0.3">
      <c r="A13" s="85"/>
      <c r="B13" s="84" t="s">
        <v>45</v>
      </c>
      <c r="C13" s="84"/>
      <c r="D13" s="54">
        <f t="shared" si="0"/>
        <v>0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spans="1:35" ht="16.5" customHeight="1" x14ac:dyDescent="0.3">
      <c r="A14" s="85"/>
      <c r="B14" s="84" t="s">
        <v>13</v>
      </c>
      <c r="C14" s="84"/>
      <c r="D14" s="54">
        <f t="shared" si="0"/>
        <v>0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</row>
    <row r="15" spans="1:35" ht="16.5" customHeight="1" x14ac:dyDescent="0.3">
      <c r="A15" s="85"/>
      <c r="B15" s="84" t="s">
        <v>75</v>
      </c>
      <c r="C15" s="84"/>
      <c r="D15" s="54">
        <f t="shared" si="0"/>
        <v>0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</row>
    <row r="16" spans="1:35" ht="16.5" customHeight="1" x14ac:dyDescent="0.3">
      <c r="A16" s="85"/>
      <c r="B16" s="84" t="s">
        <v>76</v>
      </c>
      <c r="C16" s="84"/>
      <c r="D16" s="54">
        <f t="shared" si="0"/>
        <v>0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</row>
    <row r="17" spans="1:35" ht="16.5" customHeight="1" x14ac:dyDescent="0.3">
      <c r="A17" s="85"/>
      <c r="B17" s="84" t="s">
        <v>55</v>
      </c>
      <c r="C17" s="84"/>
      <c r="D17" s="54">
        <f t="shared" si="0"/>
        <v>0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</row>
    <row r="18" spans="1:35" ht="16.5" customHeight="1" x14ac:dyDescent="0.3">
      <c r="A18" s="85"/>
      <c r="B18" s="84" t="s">
        <v>43</v>
      </c>
      <c r="C18" s="84"/>
      <c r="D18" s="54">
        <f t="shared" si="0"/>
        <v>0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</row>
    <row r="19" spans="1:35" ht="16.5" customHeight="1" x14ac:dyDescent="0.3">
      <c r="A19" s="85"/>
      <c r="B19" s="84" t="s">
        <v>20</v>
      </c>
      <c r="C19" s="84"/>
      <c r="D19" s="54">
        <f t="shared" si="0"/>
        <v>39356</v>
      </c>
      <c r="E19" s="33">
        <v>495</v>
      </c>
      <c r="F19" s="33">
        <v>880</v>
      </c>
      <c r="G19" s="33">
        <v>1830</v>
      </c>
      <c r="H19" s="33">
        <v>1870</v>
      </c>
      <c r="I19" s="33">
        <v>1090</v>
      </c>
      <c r="J19" s="33">
        <v>685</v>
      </c>
      <c r="K19" s="33">
        <v>2716</v>
      </c>
      <c r="L19" s="33">
        <v>2390</v>
      </c>
      <c r="M19" s="33">
        <v>1755</v>
      </c>
      <c r="N19" s="33">
        <v>5846</v>
      </c>
      <c r="O19" s="33">
        <v>5290</v>
      </c>
      <c r="P19" s="33">
        <v>1175</v>
      </c>
      <c r="Q19" s="33">
        <v>2017</v>
      </c>
      <c r="R19" s="33">
        <v>475</v>
      </c>
      <c r="S19" s="33">
        <v>782</v>
      </c>
      <c r="T19" s="33">
        <v>650</v>
      </c>
      <c r="U19" s="33">
        <v>530</v>
      </c>
      <c r="V19" s="33">
        <v>323</v>
      </c>
      <c r="W19" s="33">
        <v>657</v>
      </c>
      <c r="X19" s="33">
        <v>765</v>
      </c>
      <c r="Y19" s="33">
        <v>445</v>
      </c>
      <c r="Z19" s="33">
        <v>325</v>
      </c>
      <c r="AA19" s="33">
        <v>83</v>
      </c>
      <c r="AB19" s="33">
        <v>515</v>
      </c>
      <c r="AC19" s="33">
        <v>515</v>
      </c>
      <c r="AD19" s="33">
        <v>561</v>
      </c>
      <c r="AE19" s="33">
        <v>530</v>
      </c>
      <c r="AF19" s="33">
        <v>328</v>
      </c>
      <c r="AG19" s="33">
        <v>503</v>
      </c>
      <c r="AH19" s="33">
        <v>780</v>
      </c>
      <c r="AI19" s="33">
        <v>2550</v>
      </c>
    </row>
    <row r="20" spans="1:35" ht="16.5" customHeight="1" x14ac:dyDescent="0.3">
      <c r="A20" s="85"/>
      <c r="B20" s="84" t="s">
        <v>77</v>
      </c>
      <c r="C20" s="84"/>
      <c r="D20" s="54">
        <f t="shared" si="0"/>
        <v>107</v>
      </c>
      <c r="E20" s="33">
        <v>2</v>
      </c>
      <c r="F20" s="33">
        <v>6</v>
      </c>
      <c r="G20" s="33">
        <v>7</v>
      </c>
      <c r="H20" s="33">
        <v>8</v>
      </c>
      <c r="I20" s="33"/>
      <c r="J20" s="33">
        <v>5</v>
      </c>
      <c r="K20" s="33">
        <v>5</v>
      </c>
      <c r="L20" s="33">
        <v>8</v>
      </c>
      <c r="M20" s="33">
        <v>2</v>
      </c>
      <c r="N20" s="33">
        <v>2</v>
      </c>
      <c r="O20" s="33">
        <v>7</v>
      </c>
      <c r="P20" s="33">
        <v>8</v>
      </c>
      <c r="Q20" s="33">
        <v>2</v>
      </c>
      <c r="R20" s="33">
        <v>5</v>
      </c>
      <c r="S20" s="33"/>
      <c r="T20" s="33">
        <v>8</v>
      </c>
      <c r="U20" s="33">
        <v>8</v>
      </c>
      <c r="V20" s="33"/>
      <c r="W20" s="33">
        <v>2</v>
      </c>
      <c r="X20" s="33">
        <v>8</v>
      </c>
      <c r="Y20" s="33"/>
      <c r="Z20" s="33"/>
      <c r="AA20" s="33"/>
      <c r="AB20" s="33">
        <v>8</v>
      </c>
      <c r="AC20" s="33"/>
      <c r="AD20" s="33"/>
      <c r="AE20" s="33">
        <v>2</v>
      </c>
      <c r="AF20" s="33">
        <v>1</v>
      </c>
      <c r="AG20" s="33"/>
      <c r="AH20" s="33"/>
      <c r="AI20" s="33">
        <v>3</v>
      </c>
    </row>
    <row r="21" spans="1:35" ht="16.5" customHeight="1" x14ac:dyDescent="0.3">
      <c r="A21" s="85"/>
      <c r="B21" s="78" t="s">
        <v>73</v>
      </c>
      <c r="C21" s="79"/>
      <c r="D21" s="54">
        <f t="shared" si="0"/>
        <v>176</v>
      </c>
      <c r="E21" s="33">
        <v>13</v>
      </c>
      <c r="F21" s="33">
        <v>3</v>
      </c>
      <c r="G21" s="33">
        <v>6</v>
      </c>
      <c r="H21" s="33">
        <v>10</v>
      </c>
      <c r="I21" s="33">
        <v>5</v>
      </c>
      <c r="J21" s="33">
        <v>3</v>
      </c>
      <c r="K21" s="33">
        <v>15</v>
      </c>
      <c r="L21" s="33">
        <v>9</v>
      </c>
      <c r="M21" s="33">
        <v>33</v>
      </c>
      <c r="N21" s="33">
        <v>7</v>
      </c>
      <c r="O21" s="33">
        <v>19</v>
      </c>
      <c r="P21" s="33">
        <v>13</v>
      </c>
      <c r="Q21" s="33">
        <v>9</v>
      </c>
      <c r="R21" s="33">
        <v>3</v>
      </c>
      <c r="S21" s="33">
        <v>2</v>
      </c>
      <c r="T21" s="33">
        <v>3</v>
      </c>
      <c r="U21" s="33"/>
      <c r="V21" s="33"/>
      <c r="W21" s="33"/>
      <c r="X21" s="33">
        <v>10</v>
      </c>
      <c r="Y21" s="33"/>
      <c r="Z21" s="33">
        <v>3</v>
      </c>
      <c r="AA21" s="33"/>
      <c r="AB21" s="33"/>
      <c r="AC21" s="33"/>
      <c r="AD21" s="33">
        <v>4</v>
      </c>
      <c r="AE21" s="33"/>
      <c r="AF21" s="33">
        <v>1</v>
      </c>
      <c r="AG21" s="33"/>
      <c r="AH21" s="33">
        <v>4</v>
      </c>
      <c r="AI21" s="33">
        <v>1</v>
      </c>
    </row>
    <row r="22" spans="1:35" ht="16.5" customHeight="1" x14ac:dyDescent="0.3">
      <c r="A22" s="85"/>
      <c r="B22" s="85" t="s">
        <v>12</v>
      </c>
      <c r="C22" s="85"/>
      <c r="D22" s="54">
        <f t="shared" si="0"/>
        <v>4670</v>
      </c>
      <c r="E22" s="33">
        <v>32</v>
      </c>
      <c r="F22" s="33">
        <v>80</v>
      </c>
      <c r="G22" s="33">
        <v>350</v>
      </c>
      <c r="H22" s="33">
        <v>88</v>
      </c>
      <c r="I22" s="33">
        <v>71</v>
      </c>
      <c r="J22" s="33">
        <v>110</v>
      </c>
      <c r="K22" s="33">
        <v>383</v>
      </c>
      <c r="L22" s="33">
        <v>88</v>
      </c>
      <c r="M22" s="33">
        <v>62</v>
      </c>
      <c r="N22" s="33">
        <v>417</v>
      </c>
      <c r="O22" s="33">
        <v>440</v>
      </c>
      <c r="P22" s="33">
        <v>72</v>
      </c>
      <c r="Q22" s="33">
        <v>106</v>
      </c>
      <c r="R22" s="33">
        <v>80</v>
      </c>
      <c r="S22" s="33">
        <v>151</v>
      </c>
      <c r="T22" s="33">
        <v>64</v>
      </c>
      <c r="U22" s="33">
        <v>85</v>
      </c>
      <c r="V22" s="33">
        <v>201</v>
      </c>
      <c r="W22" s="33">
        <v>245</v>
      </c>
      <c r="X22" s="33">
        <v>113</v>
      </c>
      <c r="Y22" s="33">
        <v>50</v>
      </c>
      <c r="Z22" s="33">
        <v>120</v>
      </c>
      <c r="AA22" s="33">
        <v>106</v>
      </c>
      <c r="AB22" s="33">
        <v>72</v>
      </c>
      <c r="AC22" s="33">
        <v>50</v>
      </c>
      <c r="AD22" s="33">
        <v>223</v>
      </c>
      <c r="AE22" s="33">
        <v>195</v>
      </c>
      <c r="AF22" s="33">
        <v>17</v>
      </c>
      <c r="AG22" s="33">
        <v>50</v>
      </c>
      <c r="AH22" s="33">
        <v>240</v>
      </c>
      <c r="AI22" s="33">
        <v>309</v>
      </c>
    </row>
    <row r="23" spans="1:35" ht="16.5" customHeight="1" x14ac:dyDescent="0.3">
      <c r="A23" s="85"/>
      <c r="B23" s="85" t="s">
        <v>53</v>
      </c>
      <c r="C23" s="85"/>
      <c r="D23" s="54">
        <f t="shared" si="0"/>
        <v>87</v>
      </c>
      <c r="E23" s="18"/>
      <c r="F23" s="33">
        <v>6</v>
      </c>
      <c r="G23" s="18">
        <v>19</v>
      </c>
      <c r="H23" s="18"/>
      <c r="I23" s="18">
        <v>10</v>
      </c>
      <c r="J23" s="18">
        <v>5</v>
      </c>
      <c r="K23" s="18">
        <v>10</v>
      </c>
      <c r="L23" s="18">
        <v>2</v>
      </c>
      <c r="M23" s="18"/>
      <c r="N23" s="18">
        <v>3</v>
      </c>
      <c r="O23" s="18">
        <v>20</v>
      </c>
      <c r="P23" s="18"/>
      <c r="Q23" s="18">
        <v>2</v>
      </c>
      <c r="R23" s="18">
        <v>1</v>
      </c>
      <c r="S23" s="18">
        <v>2</v>
      </c>
      <c r="T23" s="18"/>
      <c r="U23" s="18"/>
      <c r="V23" s="18"/>
      <c r="W23" s="18">
        <v>3</v>
      </c>
      <c r="X23" s="18"/>
      <c r="Y23" s="18"/>
      <c r="Z23" s="18"/>
      <c r="AA23" s="18"/>
      <c r="AB23" s="18"/>
      <c r="AC23" s="18"/>
      <c r="AD23" s="18"/>
      <c r="AE23" s="18">
        <v>2</v>
      </c>
      <c r="AF23" s="18"/>
      <c r="AG23" s="18"/>
      <c r="AH23" s="33"/>
      <c r="AI23" s="18">
        <v>2</v>
      </c>
    </row>
    <row r="24" spans="1:35" ht="16.5" customHeight="1" x14ac:dyDescent="0.3">
      <c r="A24" s="85"/>
      <c r="B24" s="85" t="s">
        <v>27</v>
      </c>
      <c r="C24" s="85"/>
      <c r="D24" s="54">
        <f t="shared" si="0"/>
        <v>0</v>
      </c>
      <c r="E24" s="18"/>
      <c r="F24" s="18"/>
      <c r="G24" s="18"/>
      <c r="H24" s="18"/>
      <c r="I24" s="18"/>
      <c r="J24" s="18"/>
      <c r="K24" s="18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8"/>
      <c r="AD24" s="18"/>
      <c r="AE24" s="18"/>
      <c r="AF24" s="18"/>
      <c r="AG24" s="18"/>
      <c r="AH24" s="18"/>
      <c r="AI24" s="18"/>
    </row>
    <row r="25" spans="1:35" ht="16.5" customHeight="1" x14ac:dyDescent="0.3">
      <c r="A25" s="82" t="s">
        <v>21</v>
      </c>
      <c r="B25" s="82"/>
      <c r="C25" s="82"/>
      <c r="D25" s="54">
        <f t="shared" si="0"/>
        <v>71480</v>
      </c>
      <c r="E25" s="54">
        <f t="shared" ref="E25:AI25" si="1">SUM(E6:E24)</f>
        <v>862</v>
      </c>
      <c r="F25" s="54">
        <f t="shared" si="1"/>
        <v>1515</v>
      </c>
      <c r="G25" s="54">
        <f t="shared" si="1"/>
        <v>3825</v>
      </c>
      <c r="H25" s="54">
        <f t="shared" si="1"/>
        <v>2740</v>
      </c>
      <c r="I25" s="54">
        <f t="shared" si="1"/>
        <v>2083</v>
      </c>
      <c r="J25" s="54">
        <f t="shared" si="1"/>
        <v>1158</v>
      </c>
      <c r="K25" s="54">
        <f t="shared" si="1"/>
        <v>4757</v>
      </c>
      <c r="L25" s="54">
        <f t="shared" si="1"/>
        <v>3421</v>
      </c>
      <c r="M25" s="54">
        <f t="shared" si="1"/>
        <v>2358</v>
      </c>
      <c r="N25" s="54">
        <f t="shared" si="1"/>
        <v>7989</v>
      </c>
      <c r="O25" s="54">
        <f t="shared" si="1"/>
        <v>8099</v>
      </c>
      <c r="P25" s="54">
        <f t="shared" si="1"/>
        <v>2151</v>
      </c>
      <c r="Q25" s="54">
        <f t="shared" si="1"/>
        <v>3433</v>
      </c>
      <c r="R25" s="54">
        <f t="shared" si="1"/>
        <v>1231</v>
      </c>
      <c r="S25" s="54">
        <f t="shared" si="1"/>
        <v>1842</v>
      </c>
      <c r="T25" s="54">
        <f t="shared" si="1"/>
        <v>1499</v>
      </c>
      <c r="U25" s="54">
        <f t="shared" si="1"/>
        <v>1672</v>
      </c>
      <c r="V25" s="54">
        <f t="shared" si="1"/>
        <v>1238</v>
      </c>
      <c r="W25" s="54">
        <f t="shared" si="1"/>
        <v>1897</v>
      </c>
      <c r="X25" s="54">
        <f t="shared" si="1"/>
        <v>1929</v>
      </c>
      <c r="Y25" s="54">
        <f t="shared" si="1"/>
        <v>1000</v>
      </c>
      <c r="Z25" s="54">
        <f t="shared" si="1"/>
        <v>908</v>
      </c>
      <c r="AA25" s="54">
        <f t="shared" si="1"/>
        <v>506</v>
      </c>
      <c r="AB25" s="54">
        <f t="shared" si="1"/>
        <v>1263</v>
      </c>
      <c r="AC25" s="54">
        <f t="shared" si="1"/>
        <v>1123</v>
      </c>
      <c r="AD25" s="54">
        <f t="shared" si="1"/>
        <v>1337</v>
      </c>
      <c r="AE25" s="54">
        <f t="shared" si="1"/>
        <v>1470</v>
      </c>
      <c r="AF25" s="54">
        <f t="shared" si="1"/>
        <v>1138</v>
      </c>
      <c r="AG25" s="54">
        <f t="shared" si="1"/>
        <v>1092</v>
      </c>
      <c r="AH25" s="54">
        <f t="shared" si="1"/>
        <v>1756</v>
      </c>
      <c r="AI25" s="54">
        <f t="shared" si="1"/>
        <v>4188</v>
      </c>
    </row>
    <row r="26" spans="1:35" x14ac:dyDescent="0.3">
      <c r="A26" s="75" t="s">
        <v>7</v>
      </c>
      <c r="B26" s="75" t="s">
        <v>132</v>
      </c>
      <c r="C26" s="56" t="s">
        <v>142</v>
      </c>
      <c r="D26" s="54">
        <f t="shared" si="0"/>
        <v>711</v>
      </c>
      <c r="E26" s="4"/>
      <c r="F26" s="4"/>
      <c r="G26" s="4">
        <v>45</v>
      </c>
      <c r="H26" s="4">
        <v>5</v>
      </c>
      <c r="I26" s="4"/>
      <c r="J26" s="4"/>
      <c r="K26" s="4">
        <v>200</v>
      </c>
      <c r="L26" s="4"/>
      <c r="M26" s="4"/>
      <c r="N26" s="4">
        <v>1</v>
      </c>
      <c r="O26" s="4">
        <v>200</v>
      </c>
      <c r="P26" s="4">
        <v>80</v>
      </c>
      <c r="Q26" s="4"/>
      <c r="R26" s="3"/>
      <c r="S26" s="3"/>
      <c r="T26" s="3">
        <v>25</v>
      </c>
      <c r="U26" s="3">
        <v>25</v>
      </c>
      <c r="V26" s="3"/>
      <c r="W26" s="3"/>
      <c r="X26" s="3"/>
      <c r="Y26" s="3"/>
      <c r="Z26" s="3"/>
      <c r="AA26" s="3"/>
      <c r="AB26" s="3">
        <v>85</v>
      </c>
      <c r="AC26" s="3"/>
      <c r="AD26" s="3"/>
      <c r="AE26" s="3"/>
      <c r="AF26" s="3">
        <v>45</v>
      </c>
      <c r="AG26" s="3"/>
      <c r="AH26" s="3"/>
      <c r="AI26" s="3"/>
    </row>
    <row r="27" spans="1:35" x14ac:dyDescent="0.3">
      <c r="A27" s="77"/>
      <c r="B27" s="77"/>
      <c r="C27" s="56" t="s">
        <v>133</v>
      </c>
      <c r="D27" s="54">
        <f t="shared" si="0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77"/>
      <c r="B28" s="77"/>
      <c r="C28" s="56" t="s">
        <v>134</v>
      </c>
      <c r="D28" s="54">
        <f t="shared" si="0"/>
        <v>20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3"/>
      <c r="T28" s="3"/>
      <c r="U28" s="3"/>
      <c r="V28" s="3"/>
      <c r="W28" s="3"/>
      <c r="X28" s="3">
        <v>20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77"/>
      <c r="B29" s="77"/>
      <c r="C29" s="56" t="s">
        <v>135</v>
      </c>
      <c r="D29" s="54">
        <f t="shared" si="0"/>
        <v>1238</v>
      </c>
      <c r="E29" s="4"/>
      <c r="F29" s="4">
        <v>65</v>
      </c>
      <c r="G29" s="4">
        <v>110</v>
      </c>
      <c r="H29" s="4">
        <v>46</v>
      </c>
      <c r="I29" s="4"/>
      <c r="J29" s="4">
        <v>45</v>
      </c>
      <c r="K29" s="4">
        <v>151</v>
      </c>
      <c r="L29" s="4">
        <v>46</v>
      </c>
      <c r="M29" s="4"/>
      <c r="N29" s="4">
        <v>86</v>
      </c>
      <c r="O29" s="4">
        <v>160</v>
      </c>
      <c r="P29" s="4">
        <v>48</v>
      </c>
      <c r="Q29" s="4">
        <v>15</v>
      </c>
      <c r="R29" s="3">
        <v>27</v>
      </c>
      <c r="S29" s="3">
        <v>51</v>
      </c>
      <c r="T29" s="3">
        <v>18</v>
      </c>
      <c r="U29" s="3">
        <v>18</v>
      </c>
      <c r="V29" s="3"/>
      <c r="W29" s="3">
        <v>45</v>
      </c>
      <c r="X29" s="3">
        <v>56</v>
      </c>
      <c r="Y29" s="3"/>
      <c r="Z29" s="3">
        <v>17</v>
      </c>
      <c r="AA29" s="3">
        <v>10</v>
      </c>
      <c r="AB29" s="3">
        <v>46</v>
      </c>
      <c r="AC29" s="3"/>
      <c r="AD29" s="3">
        <v>14</v>
      </c>
      <c r="AE29" s="3">
        <v>30</v>
      </c>
      <c r="AF29" s="3">
        <v>53</v>
      </c>
      <c r="AG29" s="3"/>
      <c r="AH29" s="3">
        <v>48</v>
      </c>
      <c r="AI29" s="3">
        <v>33</v>
      </c>
    </row>
    <row r="30" spans="1:35" x14ac:dyDescent="0.3">
      <c r="A30" s="77"/>
      <c r="B30" s="77"/>
      <c r="C30" s="56" t="s">
        <v>136</v>
      </c>
      <c r="D30" s="54">
        <f t="shared" si="0"/>
        <v>258</v>
      </c>
      <c r="E30" s="4"/>
      <c r="F30" s="4"/>
      <c r="G30" s="4"/>
      <c r="H30" s="4"/>
      <c r="I30" s="4"/>
      <c r="J30" s="4"/>
      <c r="K30" s="4">
        <v>58</v>
      </c>
      <c r="L30" s="4"/>
      <c r="M30" s="4"/>
      <c r="N30" s="4">
        <v>40</v>
      </c>
      <c r="O30" s="4">
        <v>58</v>
      </c>
      <c r="P30" s="4">
        <v>24</v>
      </c>
      <c r="Q30" s="4"/>
      <c r="R30" s="3"/>
      <c r="S30" s="3">
        <v>30</v>
      </c>
      <c r="T30" s="3">
        <v>8</v>
      </c>
      <c r="U30" s="3">
        <v>8</v>
      </c>
      <c r="V30" s="3"/>
      <c r="W30" s="3"/>
      <c r="X30" s="3">
        <v>24</v>
      </c>
      <c r="Y30" s="3"/>
      <c r="Z30" s="3"/>
      <c r="AA30" s="3"/>
      <c r="AB30" s="3">
        <v>8</v>
      </c>
      <c r="AC30" s="3"/>
      <c r="AD30" s="3"/>
      <c r="AE30" s="3"/>
      <c r="AF30" s="3"/>
      <c r="AG30" s="3"/>
      <c r="AH30" s="3"/>
      <c r="AI30" s="3"/>
    </row>
    <row r="31" spans="1:35" x14ac:dyDescent="0.3">
      <c r="A31" s="76"/>
      <c r="B31" s="76"/>
      <c r="C31" s="56" t="s">
        <v>141</v>
      </c>
      <c r="D31" s="54">
        <f t="shared" si="0"/>
        <v>2780</v>
      </c>
      <c r="E31" s="4">
        <v>30</v>
      </c>
      <c r="F31" s="4">
        <v>55</v>
      </c>
      <c r="G31" s="4">
        <v>225</v>
      </c>
      <c r="H31" s="4">
        <v>126</v>
      </c>
      <c r="I31" s="4">
        <v>35</v>
      </c>
      <c r="J31" s="4">
        <v>40</v>
      </c>
      <c r="K31" s="4">
        <v>249</v>
      </c>
      <c r="L31" s="4">
        <v>146</v>
      </c>
      <c r="M31" s="4">
        <v>30</v>
      </c>
      <c r="N31" s="4">
        <v>135</v>
      </c>
      <c r="O31" s="4">
        <v>235</v>
      </c>
      <c r="P31" s="4">
        <v>109</v>
      </c>
      <c r="Q31" s="4">
        <v>182</v>
      </c>
      <c r="R31" s="3">
        <v>60</v>
      </c>
      <c r="S31" s="3">
        <v>71</v>
      </c>
      <c r="T31" s="3">
        <v>107</v>
      </c>
      <c r="U31" s="3">
        <v>62</v>
      </c>
      <c r="V31" s="3">
        <v>73</v>
      </c>
      <c r="W31" s="3">
        <v>81</v>
      </c>
      <c r="X31" s="3">
        <v>124</v>
      </c>
      <c r="Y31" s="3">
        <v>10</v>
      </c>
      <c r="Z31" s="3">
        <v>65</v>
      </c>
      <c r="AA31" s="3">
        <v>24</v>
      </c>
      <c r="AB31" s="3">
        <v>109</v>
      </c>
      <c r="AC31" s="3">
        <v>10</v>
      </c>
      <c r="AD31" s="3">
        <v>61</v>
      </c>
      <c r="AE31" s="3">
        <v>79</v>
      </c>
      <c r="AF31" s="3">
        <v>45</v>
      </c>
      <c r="AG31" s="3">
        <v>10</v>
      </c>
      <c r="AH31" s="3">
        <v>90</v>
      </c>
      <c r="AI31" s="3">
        <v>102</v>
      </c>
    </row>
    <row r="32" spans="1:35" ht="16.5" customHeight="1" x14ac:dyDescent="0.3">
      <c r="A32" s="82" t="s">
        <v>21</v>
      </c>
      <c r="B32" s="82"/>
      <c r="C32" s="82"/>
      <c r="D32" s="54">
        <f>SUM(D26:D31)</f>
        <v>5007</v>
      </c>
      <c r="E32" s="54">
        <f>SUM(E26:E31)</f>
        <v>30</v>
      </c>
      <c r="F32" s="66">
        <f t="shared" ref="F32:AI32" si="2">SUM(F26:F31)</f>
        <v>120</v>
      </c>
      <c r="G32" s="66">
        <f t="shared" si="2"/>
        <v>380</v>
      </c>
      <c r="H32" s="66">
        <f t="shared" si="2"/>
        <v>177</v>
      </c>
      <c r="I32" s="66">
        <f t="shared" si="2"/>
        <v>35</v>
      </c>
      <c r="J32" s="66">
        <f t="shared" si="2"/>
        <v>85</v>
      </c>
      <c r="K32" s="66">
        <f t="shared" si="2"/>
        <v>658</v>
      </c>
      <c r="L32" s="66">
        <f t="shared" si="2"/>
        <v>192</v>
      </c>
      <c r="M32" s="66">
        <f t="shared" si="2"/>
        <v>30</v>
      </c>
      <c r="N32" s="66">
        <f t="shared" si="2"/>
        <v>262</v>
      </c>
      <c r="O32" s="66">
        <f t="shared" si="2"/>
        <v>653</v>
      </c>
      <c r="P32" s="66">
        <f t="shared" si="2"/>
        <v>261</v>
      </c>
      <c r="Q32" s="66">
        <f t="shared" si="2"/>
        <v>197</v>
      </c>
      <c r="R32" s="66">
        <f t="shared" si="2"/>
        <v>87</v>
      </c>
      <c r="S32" s="66">
        <f t="shared" si="2"/>
        <v>152</v>
      </c>
      <c r="T32" s="66">
        <f t="shared" si="2"/>
        <v>158</v>
      </c>
      <c r="U32" s="66">
        <f t="shared" si="2"/>
        <v>113</v>
      </c>
      <c r="V32" s="66">
        <f t="shared" si="2"/>
        <v>73</v>
      </c>
      <c r="W32" s="66">
        <f t="shared" si="2"/>
        <v>126</v>
      </c>
      <c r="X32" s="66">
        <f t="shared" si="2"/>
        <v>224</v>
      </c>
      <c r="Y32" s="66">
        <f t="shared" si="2"/>
        <v>10</v>
      </c>
      <c r="Z32" s="66">
        <f t="shared" si="2"/>
        <v>82</v>
      </c>
      <c r="AA32" s="66">
        <f t="shared" si="2"/>
        <v>34</v>
      </c>
      <c r="AB32" s="66">
        <f t="shared" si="2"/>
        <v>248</v>
      </c>
      <c r="AC32" s="66">
        <f t="shared" si="2"/>
        <v>10</v>
      </c>
      <c r="AD32" s="66">
        <f t="shared" si="2"/>
        <v>75</v>
      </c>
      <c r="AE32" s="66">
        <f t="shared" si="2"/>
        <v>109</v>
      </c>
      <c r="AF32" s="66">
        <f t="shared" si="2"/>
        <v>143</v>
      </c>
      <c r="AG32" s="66">
        <f t="shared" si="2"/>
        <v>10</v>
      </c>
      <c r="AH32" s="66">
        <f t="shared" si="2"/>
        <v>138</v>
      </c>
      <c r="AI32" s="66">
        <f t="shared" si="2"/>
        <v>135</v>
      </c>
    </row>
    <row r="33" spans="1:35" ht="16.5" customHeight="1" x14ac:dyDescent="0.3">
      <c r="A33" s="83" t="s">
        <v>9</v>
      </c>
      <c r="B33" s="83"/>
      <c r="C33" s="83"/>
      <c r="D33" s="55">
        <f>D25+D32</f>
        <v>76487</v>
      </c>
      <c r="E33" s="55">
        <f>E25+E32</f>
        <v>892</v>
      </c>
      <c r="F33" s="65">
        <f t="shared" ref="F33:AI33" si="3">F25+F32</f>
        <v>1635</v>
      </c>
      <c r="G33" s="65">
        <f t="shared" si="3"/>
        <v>4205</v>
      </c>
      <c r="H33" s="65">
        <f t="shared" si="3"/>
        <v>2917</v>
      </c>
      <c r="I33" s="65">
        <f t="shared" si="3"/>
        <v>2118</v>
      </c>
      <c r="J33" s="65">
        <f t="shared" si="3"/>
        <v>1243</v>
      </c>
      <c r="K33" s="65">
        <f t="shared" si="3"/>
        <v>5415</v>
      </c>
      <c r="L33" s="65">
        <f t="shared" si="3"/>
        <v>3613</v>
      </c>
      <c r="M33" s="65">
        <f t="shared" si="3"/>
        <v>2388</v>
      </c>
      <c r="N33" s="65">
        <f t="shared" si="3"/>
        <v>8251</v>
      </c>
      <c r="O33" s="65">
        <f t="shared" si="3"/>
        <v>8752</v>
      </c>
      <c r="P33" s="65">
        <f t="shared" si="3"/>
        <v>2412</v>
      </c>
      <c r="Q33" s="65">
        <f t="shared" si="3"/>
        <v>3630</v>
      </c>
      <c r="R33" s="65">
        <f t="shared" si="3"/>
        <v>1318</v>
      </c>
      <c r="S33" s="65">
        <f t="shared" si="3"/>
        <v>1994</v>
      </c>
      <c r="T33" s="65">
        <f t="shared" si="3"/>
        <v>1657</v>
      </c>
      <c r="U33" s="65">
        <f t="shared" si="3"/>
        <v>1785</v>
      </c>
      <c r="V33" s="65">
        <f t="shared" si="3"/>
        <v>1311</v>
      </c>
      <c r="W33" s="65">
        <f t="shared" si="3"/>
        <v>2023</v>
      </c>
      <c r="X33" s="65">
        <f t="shared" si="3"/>
        <v>2153</v>
      </c>
      <c r="Y33" s="65">
        <f t="shared" si="3"/>
        <v>1010</v>
      </c>
      <c r="Z33" s="65">
        <f t="shared" si="3"/>
        <v>990</v>
      </c>
      <c r="AA33" s="65">
        <f t="shared" si="3"/>
        <v>540</v>
      </c>
      <c r="AB33" s="65">
        <f t="shared" si="3"/>
        <v>1511</v>
      </c>
      <c r="AC33" s="65">
        <f t="shared" si="3"/>
        <v>1133</v>
      </c>
      <c r="AD33" s="65">
        <f t="shared" si="3"/>
        <v>1412</v>
      </c>
      <c r="AE33" s="65">
        <f t="shared" si="3"/>
        <v>1579</v>
      </c>
      <c r="AF33" s="65">
        <f t="shared" si="3"/>
        <v>1281</v>
      </c>
      <c r="AG33" s="65">
        <f t="shared" si="3"/>
        <v>1102</v>
      </c>
      <c r="AH33" s="65">
        <f t="shared" si="3"/>
        <v>1894</v>
      </c>
      <c r="AI33" s="65">
        <f t="shared" si="3"/>
        <v>4323</v>
      </c>
    </row>
  </sheetData>
  <mergeCells count="29">
    <mergeCell ref="A3:C3"/>
    <mergeCell ref="D3:D4"/>
    <mergeCell ref="A4:C4"/>
    <mergeCell ref="A5:A24"/>
    <mergeCell ref="B5:C5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33:C33"/>
    <mergeCell ref="B23:C23"/>
    <mergeCell ref="B24:C24"/>
    <mergeCell ref="A25:C25"/>
    <mergeCell ref="A26:A31"/>
    <mergeCell ref="B26:B31"/>
    <mergeCell ref="A32:C32"/>
  </mergeCells>
  <phoneticPr fontId="20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2022. 1월 이용현황통계</vt:lpstr>
      <vt:lpstr>2022. 2월 이용현황통계</vt:lpstr>
      <vt:lpstr>2022. 3월 이용현황통계</vt:lpstr>
      <vt:lpstr>2022. 4월 이용현황통계</vt:lpstr>
      <vt:lpstr>2022. 5월 이용현황통계</vt:lpstr>
      <vt:lpstr>2022. 6월 이용현황통계</vt:lpstr>
      <vt:lpstr>2022. 7월 이용현황통계</vt:lpstr>
      <vt:lpstr>2022. 8월 이용현황통계 </vt:lpstr>
      <vt:lpstr>2022. 9월 이용현황통계</vt:lpstr>
      <vt:lpstr>2022. 10월 이용현황통계</vt:lpstr>
      <vt:lpstr>2022. 11월 이용현황통계</vt:lpstr>
      <vt:lpstr>2022. 12월 이용현황통계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</dc:creator>
  <cp:lastModifiedBy>user</cp:lastModifiedBy>
  <cp:revision>226</cp:revision>
  <cp:lastPrinted>2022-09-26T00:19:42Z</cp:lastPrinted>
  <dcterms:created xsi:type="dcterms:W3CDTF">2012-12-05T04:10:20Z</dcterms:created>
  <dcterms:modified xsi:type="dcterms:W3CDTF">2023-01-02T10:27:24Z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IyIiwibG9nVGltZSI6IjIwMjMtMDYtMTJUMDI6MDg6MzBaIiwicElEIjoiMiIsInRyYWNlSWQiOiIxODcxRUQzRjY2QUJDNzExQTVENjM3RERGQzNBRTVCMiIsInVzZXJDb2RlIjoibWFsczExMjgifSwibm9kZTIiOnsiZHNkIjoiMDEwMDAwMDAwMDAwMjEyMiIsImxvZ1RpbWUiOiIyMDIzLTA2LTEyVDAyOjA4OjMwWiIsInBJRCI6IjIiLCJ0cmFjZUlkIjoiMTg3MUVEM0Y2NkFCQzcxMUE1RDYzN0RERkMzQUU1QjIiLCJ1c2VyQ29kZSI6Im1hbHMxMTI4In0sIm5vZGUzIjp7ImRzZCI6IjAxMDAwMDAwMDAwMDIxMjIiLCJsb2dUaW1lIjoiMjAyMy0wNi0xMlQwMjowODozMFoiLCJwSUQiOiIyIiwidHJhY2VJZCI6IjE4NzFFRDNGNjZBQkM3MTFBNUQ2MzdEREZDM0FFNUIyIiwidXNlckNvZGUiOiJtYWxzMTEyOCJ9LCJub2RlNCI6eyJkc2QiOiIwMTAwMDAwMDAwMDAyMTIyIiwibG9nVGltZSI6IjIwMjMtMDYtMTJUMDI6MDg6MzBaIiwicElEIjoiMiIsInRyYWNlSWQiOiIxODcxRUQzRjY2QUJDNzExQTVENjM3RERGQzNBRTVCMiIsInVzZXJDb2RlIjoibWFsczExMjgifSwibm9kZTUiOnsiZHNkIjoiMDAwMDAwMDAwMDAwMDAwMCIsImxvZ1RpbWUiOiIyMDIzLTA2LTEyVDAyOjA4OjQzWiIsInBJRCI6MjA0OCwidHJhY2VJZCI6IjA5NUI3RTU4MDgxQTRDODNBRjg3NjdGOEZEOEJGNDlCIiwidXNlckNvZGUiOiJtYWxzMTEyOCJ9LCJub2RlQ291bnQiOjJ9</vt:lpwstr>
  </property>
  <property fmtid="{D5CDD505-2E9C-101B-9397-08002B2CF9AE}" name="OpenDocument" pid="3">
    <vt:lpwstr>False</vt:lpwstr>
  </property>
</Properties>
</file>