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jerrychen\Downloads\"/>
    </mc:Choice>
  </mc:AlternateContent>
  <xr:revisionPtr revIDLastSave="0" documentId="8_{6FA86A7D-A886-4F56-AE19-94BF7DEF25ED}" xr6:coauthVersionLast="47" xr6:coauthVersionMax="47" xr10:uidLastSave="{00000000-0000-0000-0000-000000000000}"/>
  <bookViews>
    <workbookView xWindow="-120" yWindow="-120" windowWidth="29040" windowHeight="15720" tabRatio="805" xr2:uid="{00000000-000D-0000-FFFF-FFFF00000000}"/>
  </bookViews>
  <sheets>
    <sheet name="封面" sheetId="20" r:id="rId1"/>
    <sheet name="計畫經費支用彙總表" sheetId="18" r:id="rId2"/>
    <sheet name="人事費" sheetId="24" r:id="rId3"/>
    <sheet name="工時記錄表" sheetId="23" r:id="rId4"/>
    <sheet name="材料費" sheetId="8" r:id="rId5"/>
    <sheet name="技術移轉與委託研究費(委託對象A)" sheetId="11" r:id="rId6"/>
    <sheet name="技術移轉與委託研究費(委託對象B)" sheetId="27" r:id="rId7"/>
    <sheet name="差旅費" sheetId="28" r:id="rId8"/>
    <sheet name="其他業務費" sheetId="29" r:id="rId9"/>
  </sheets>
  <definedNames>
    <definedName name="_xlnm.Print_Area" localSheetId="5">'技術移轉與委託研究費(委託對象A)'!$A$1:$I$21</definedName>
    <definedName name="_xlnm.Print_Area" localSheetId="6">'技術移轉與委託研究費(委託對象B)'!$A$1:$I$21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8" l="1"/>
  <c r="B14" i="18"/>
  <c r="B15" i="18" s="1"/>
  <c r="C14" i="18"/>
  <c r="D12" i="18"/>
  <c r="D13" i="18"/>
  <c r="J25" i="29"/>
  <c r="J13" i="18"/>
  <c r="J15" i="29"/>
  <c r="J26" i="29" s="1"/>
  <c r="M13" i="18" s="1"/>
  <c r="A1" i="29"/>
  <c r="N22" i="28"/>
  <c r="N21" i="28"/>
  <c r="N19" i="28"/>
  <c r="N18" i="28"/>
  <c r="N25" i="28" s="1"/>
  <c r="J12" i="18" s="1"/>
  <c r="N13" i="28"/>
  <c r="N12" i="28"/>
  <c r="N10" i="28"/>
  <c r="N9" i="28"/>
  <c r="N7" i="28"/>
  <c r="N6" i="28"/>
  <c r="N15" i="28" s="1"/>
  <c r="G12" i="18" s="1"/>
  <c r="A1" i="28"/>
  <c r="A1" i="8"/>
  <c r="H6" i="24"/>
  <c r="M6" i="24" s="1"/>
  <c r="H7" i="24"/>
  <c r="M7" i="24" s="1"/>
  <c r="O7" i="24" s="1"/>
  <c r="H8" i="24"/>
  <c r="I8" i="24" s="1"/>
  <c r="H9" i="24"/>
  <c r="I9" i="24" s="1"/>
  <c r="H10" i="24"/>
  <c r="I10" i="24" s="1"/>
  <c r="H11" i="24"/>
  <c r="H12" i="24"/>
  <c r="H13" i="24"/>
  <c r="H14" i="24"/>
  <c r="H15" i="24"/>
  <c r="I15" i="24" s="1"/>
  <c r="H17" i="24"/>
  <c r="H18" i="24"/>
  <c r="I18" i="24" s="1"/>
  <c r="H19" i="24"/>
  <c r="I19" i="24"/>
  <c r="H20" i="24"/>
  <c r="H21" i="24"/>
  <c r="M21" i="24"/>
  <c r="H22" i="24"/>
  <c r="H23" i="24"/>
  <c r="M23" i="24" s="1"/>
  <c r="H24" i="24"/>
  <c r="H25" i="24"/>
  <c r="H26" i="24"/>
  <c r="I26" i="24" s="1"/>
  <c r="H28" i="24"/>
  <c r="M28" i="24" s="1"/>
  <c r="H29" i="24"/>
  <c r="H30" i="24"/>
  <c r="H31" i="24"/>
  <c r="H32" i="24"/>
  <c r="H33" i="24"/>
  <c r="I33" i="24" s="1"/>
  <c r="H34" i="24"/>
  <c r="H35" i="24"/>
  <c r="H36" i="24"/>
  <c r="I36" i="24"/>
  <c r="H37" i="24"/>
  <c r="M37" i="24" s="1"/>
  <c r="O37" i="24" s="1"/>
  <c r="H39" i="24"/>
  <c r="I39" i="24" s="1"/>
  <c r="H40" i="24"/>
  <c r="H41" i="24"/>
  <c r="M41" i="24" s="1"/>
  <c r="H42" i="24"/>
  <c r="I42" i="24" s="1"/>
  <c r="H43" i="24"/>
  <c r="I43" i="24" s="1"/>
  <c r="H44" i="24"/>
  <c r="I44" i="24" s="1"/>
  <c r="H45" i="24"/>
  <c r="H46" i="24"/>
  <c r="I46" i="24"/>
  <c r="H47" i="24"/>
  <c r="I47" i="24" s="1"/>
  <c r="H48" i="24"/>
  <c r="M48" i="24"/>
  <c r="H50" i="24"/>
  <c r="H51" i="24"/>
  <c r="I51" i="24" s="1"/>
  <c r="H52" i="24"/>
  <c r="I52" i="24" s="1"/>
  <c r="H53" i="24"/>
  <c r="H54" i="24"/>
  <c r="M54" i="24" s="1"/>
  <c r="H55" i="24"/>
  <c r="H56" i="24"/>
  <c r="H57" i="24"/>
  <c r="H58" i="24"/>
  <c r="I58" i="24" s="1"/>
  <c r="H59" i="24"/>
  <c r="M59" i="24" s="1"/>
  <c r="H61" i="24"/>
  <c r="M61" i="24"/>
  <c r="H62" i="24"/>
  <c r="I62" i="24" s="1"/>
  <c r="M62" i="24"/>
  <c r="O62" i="24" s="1"/>
  <c r="H63" i="24"/>
  <c r="I63" i="24" s="1"/>
  <c r="H64" i="24"/>
  <c r="I64" i="24"/>
  <c r="H65" i="24"/>
  <c r="I65" i="24"/>
  <c r="H66" i="24"/>
  <c r="M66" i="24" s="1"/>
  <c r="H67" i="24"/>
  <c r="I67" i="24"/>
  <c r="H68" i="24"/>
  <c r="M68" i="24" s="1"/>
  <c r="H69" i="24"/>
  <c r="I69" i="24" s="1"/>
  <c r="H70" i="24"/>
  <c r="M70" i="24" s="1"/>
  <c r="H72" i="24"/>
  <c r="M72" i="24" s="1"/>
  <c r="H73" i="24"/>
  <c r="I73" i="24" s="1"/>
  <c r="H74" i="24"/>
  <c r="I74" i="24"/>
  <c r="H75" i="24"/>
  <c r="I75" i="24" s="1"/>
  <c r="H76" i="24"/>
  <c r="M76" i="24" s="1"/>
  <c r="H77" i="24"/>
  <c r="M77" i="24" s="1"/>
  <c r="H78" i="24"/>
  <c r="H79" i="24"/>
  <c r="M79" i="24" s="1"/>
  <c r="H80" i="24"/>
  <c r="M80" i="24" s="1"/>
  <c r="O80" i="24" s="1"/>
  <c r="H81" i="24"/>
  <c r="I81" i="24" s="1"/>
  <c r="H83" i="24"/>
  <c r="M83" i="24" s="1"/>
  <c r="I83" i="24"/>
  <c r="H84" i="24"/>
  <c r="M84" i="24" s="1"/>
  <c r="H85" i="24"/>
  <c r="I85" i="24" s="1"/>
  <c r="H86" i="24"/>
  <c r="I86" i="24" s="1"/>
  <c r="H87" i="24"/>
  <c r="I87" i="24"/>
  <c r="H88" i="24"/>
  <c r="I88" i="24" s="1"/>
  <c r="H89" i="24"/>
  <c r="M89" i="24" s="1"/>
  <c r="O89" i="24" s="1"/>
  <c r="H90" i="24"/>
  <c r="H91" i="24"/>
  <c r="I91" i="24"/>
  <c r="H92" i="24"/>
  <c r="M92" i="24" s="1"/>
  <c r="H94" i="24"/>
  <c r="M94" i="24" s="1"/>
  <c r="H95" i="24"/>
  <c r="H96" i="24"/>
  <c r="H97" i="24"/>
  <c r="H98" i="24"/>
  <c r="I98" i="24" s="1"/>
  <c r="H99" i="24"/>
  <c r="M99" i="24" s="1"/>
  <c r="H100" i="24"/>
  <c r="I100" i="24" s="1"/>
  <c r="H101" i="24"/>
  <c r="H102" i="24"/>
  <c r="H103" i="24"/>
  <c r="M103" i="24" s="1"/>
  <c r="A1" i="24"/>
  <c r="M98" i="24"/>
  <c r="M45" i="24"/>
  <c r="M12" i="24"/>
  <c r="I97" i="24"/>
  <c r="I70" i="24"/>
  <c r="I53" i="24"/>
  <c r="I35" i="24"/>
  <c r="I13" i="24"/>
  <c r="I102" i="24"/>
  <c r="M101" i="24"/>
  <c r="I99" i="24"/>
  <c r="M97" i="24"/>
  <c r="I96" i="24"/>
  <c r="I95" i="24"/>
  <c r="I90" i="24"/>
  <c r="I78" i="24"/>
  <c r="I59" i="24"/>
  <c r="M57" i="24"/>
  <c r="I55" i="24"/>
  <c r="M53" i="24"/>
  <c r="I50" i="24"/>
  <c r="I45" i="24"/>
  <c r="M44" i="24"/>
  <c r="M40" i="24"/>
  <c r="M36" i="24"/>
  <c r="M35" i="24"/>
  <c r="I34" i="24"/>
  <c r="I32" i="24"/>
  <c r="M31" i="24"/>
  <c r="I29" i="24"/>
  <c r="I25" i="24"/>
  <c r="I24" i="24"/>
  <c r="M22" i="24"/>
  <c r="I20" i="24"/>
  <c r="M19" i="24"/>
  <c r="I17" i="24"/>
  <c r="I7" i="24"/>
  <c r="I11" i="24"/>
  <c r="I12" i="24"/>
  <c r="M13" i="24"/>
  <c r="I14" i="24"/>
  <c r="M24" i="24"/>
  <c r="M42" i="24"/>
  <c r="M11" i="24"/>
  <c r="M20" i="24"/>
  <c r="M29" i="24"/>
  <c r="M46" i="24"/>
  <c r="M55" i="24"/>
  <c r="O55" i="24" s="1"/>
  <c r="M73" i="24"/>
  <c r="M81" i="24"/>
  <c r="M90" i="24"/>
  <c r="M51" i="24"/>
  <c r="M95" i="24"/>
  <c r="I21" i="24"/>
  <c r="I30" i="24"/>
  <c r="M30" i="24"/>
  <c r="M47" i="24"/>
  <c r="I56" i="24"/>
  <c r="M56" i="24"/>
  <c r="D11" i="18"/>
  <c r="J25" i="8"/>
  <c r="J26" i="8" s="1"/>
  <c r="M10" i="18" s="1"/>
  <c r="J15" i="8"/>
  <c r="G10" i="18" s="1"/>
  <c r="AG39" i="23"/>
  <c r="AH39" i="23" s="1"/>
  <c r="N40" i="24" s="1"/>
  <c r="O40" i="24" s="1"/>
  <c r="AG40" i="23"/>
  <c r="AH40" i="23" s="1"/>
  <c r="N41" i="24" s="1"/>
  <c r="AG41" i="23"/>
  <c r="AH41" i="23" s="1"/>
  <c r="N42" i="24" s="1"/>
  <c r="O42" i="24" s="1"/>
  <c r="AG42" i="23"/>
  <c r="AG43" i="23"/>
  <c r="AH43" i="23"/>
  <c r="N44" i="24" s="1"/>
  <c r="O44" i="24" s="1"/>
  <c r="AG44" i="23"/>
  <c r="AG45" i="23"/>
  <c r="AH45" i="23"/>
  <c r="N46" i="24"/>
  <c r="O46" i="24" s="1"/>
  <c r="AG46" i="23"/>
  <c r="AH46" i="23" s="1"/>
  <c r="N47" i="24" s="1"/>
  <c r="O47" i="24" s="1"/>
  <c r="AG47" i="23"/>
  <c r="AH47" i="23"/>
  <c r="N48" i="24" s="1"/>
  <c r="O48" i="24" s="1"/>
  <c r="AG28" i="23"/>
  <c r="AH28" i="23"/>
  <c r="N29" i="24"/>
  <c r="O29" i="24" s="1"/>
  <c r="AG29" i="23"/>
  <c r="AH29" i="23" s="1"/>
  <c r="N30" i="24" s="1"/>
  <c r="O30" i="24" s="1"/>
  <c r="AG30" i="23"/>
  <c r="AH30" i="23"/>
  <c r="N31" i="24" s="1"/>
  <c r="O31" i="24" s="1"/>
  <c r="AG31" i="23"/>
  <c r="AH31" i="23"/>
  <c r="N32" i="24"/>
  <c r="AG32" i="23"/>
  <c r="AH32" i="23"/>
  <c r="N33" i="24" s="1"/>
  <c r="AG33" i="23"/>
  <c r="AH33" i="23"/>
  <c r="N34" i="24"/>
  <c r="O34" i="24" s="1"/>
  <c r="AG34" i="23"/>
  <c r="AH34" i="23" s="1"/>
  <c r="N35" i="24" s="1"/>
  <c r="O35" i="24" s="1"/>
  <c r="AG17" i="23"/>
  <c r="AG18" i="23"/>
  <c r="AH18" i="23" s="1"/>
  <c r="N19" i="24" s="1"/>
  <c r="O19" i="24" s="1"/>
  <c r="AG19" i="23"/>
  <c r="AG20" i="23"/>
  <c r="AH20" i="23"/>
  <c r="N21" i="24"/>
  <c r="AG21" i="23"/>
  <c r="AH21" i="23" s="1"/>
  <c r="N22" i="24" s="1"/>
  <c r="O22" i="24" s="1"/>
  <c r="AG22" i="23"/>
  <c r="AH22" i="23" s="1"/>
  <c r="N23" i="24" s="1"/>
  <c r="AG23" i="23"/>
  <c r="AH23" i="23" s="1"/>
  <c r="N24" i="24" s="1"/>
  <c r="O24" i="24" s="1"/>
  <c r="AG24" i="23"/>
  <c r="AG25" i="23"/>
  <c r="AG6" i="23"/>
  <c r="AG7" i="23"/>
  <c r="AH7" i="23" s="1"/>
  <c r="N8" i="24" s="1"/>
  <c r="AG8" i="23"/>
  <c r="AH8" i="23"/>
  <c r="N9" i="24"/>
  <c r="AG9" i="23"/>
  <c r="AG10" i="23"/>
  <c r="AG11" i="23"/>
  <c r="AH11" i="23" s="1"/>
  <c r="N12" i="24" s="1"/>
  <c r="O12" i="24" s="1"/>
  <c r="AG12" i="23"/>
  <c r="AG13" i="23"/>
  <c r="AG14" i="23"/>
  <c r="AH14" i="23" s="1"/>
  <c r="N15" i="24" s="1"/>
  <c r="C103" i="23"/>
  <c r="D103" i="23"/>
  <c r="E103" i="23"/>
  <c r="F103" i="23"/>
  <c r="G103" i="23"/>
  <c r="H103" i="23"/>
  <c r="I103" i="23"/>
  <c r="J103" i="23"/>
  <c r="K103" i="23"/>
  <c r="L103" i="23"/>
  <c r="M103" i="23"/>
  <c r="N103" i="23"/>
  <c r="O103" i="23"/>
  <c r="P103" i="23"/>
  <c r="Q103" i="23"/>
  <c r="R103" i="23"/>
  <c r="S103" i="23"/>
  <c r="T103" i="23"/>
  <c r="U103" i="23"/>
  <c r="V103" i="23"/>
  <c r="W103" i="23"/>
  <c r="X103" i="23"/>
  <c r="Y103" i="23"/>
  <c r="Z103" i="23"/>
  <c r="AA103" i="23"/>
  <c r="AB103" i="23"/>
  <c r="AC103" i="23"/>
  <c r="AD103" i="23"/>
  <c r="AE103" i="23"/>
  <c r="AF103" i="23"/>
  <c r="A4" i="18"/>
  <c r="D23" i="18"/>
  <c r="A23" i="18"/>
  <c r="A92" i="23"/>
  <c r="A81" i="23"/>
  <c r="A70" i="23"/>
  <c r="A59" i="23"/>
  <c r="A48" i="23"/>
  <c r="A37" i="23"/>
  <c r="A26" i="23"/>
  <c r="A4" i="23"/>
  <c r="A1" i="23"/>
  <c r="A1" i="27"/>
  <c r="A1" i="11"/>
  <c r="B103" i="23"/>
  <c r="A94" i="23"/>
  <c r="A95" i="23"/>
  <c r="A96" i="23"/>
  <c r="A97" i="23"/>
  <c r="A98" i="23"/>
  <c r="A99" i="23"/>
  <c r="A100" i="23"/>
  <c r="A101" i="23"/>
  <c r="A102" i="23"/>
  <c r="A93" i="23"/>
  <c r="A83" i="23"/>
  <c r="A84" i="23"/>
  <c r="A85" i="23"/>
  <c r="A86" i="23"/>
  <c r="A87" i="23"/>
  <c r="A88" i="23"/>
  <c r="A89" i="23"/>
  <c r="A90" i="23"/>
  <c r="A91" i="23"/>
  <c r="A82" i="23"/>
  <c r="A72" i="23"/>
  <c r="A73" i="23"/>
  <c r="A74" i="23"/>
  <c r="A75" i="23"/>
  <c r="A76" i="23"/>
  <c r="A77" i="23"/>
  <c r="A78" i="23"/>
  <c r="A79" i="23"/>
  <c r="A80" i="23"/>
  <c r="A71" i="23"/>
  <c r="A61" i="23"/>
  <c r="A62" i="23"/>
  <c r="A63" i="23"/>
  <c r="A64" i="23"/>
  <c r="A65" i="23"/>
  <c r="A66" i="23"/>
  <c r="A67" i="23"/>
  <c r="A68" i="23"/>
  <c r="A69" i="23"/>
  <c r="A60" i="23"/>
  <c r="A50" i="23"/>
  <c r="A51" i="23"/>
  <c r="A52" i="23"/>
  <c r="A53" i="23"/>
  <c r="A54" i="23"/>
  <c r="A55" i="23"/>
  <c r="A56" i="23"/>
  <c r="A57" i="23"/>
  <c r="A58" i="23"/>
  <c r="A49" i="23"/>
  <c r="A39" i="23"/>
  <c r="A40" i="23"/>
  <c r="A41" i="23"/>
  <c r="A42" i="23"/>
  <c r="A43" i="23"/>
  <c r="A44" i="23"/>
  <c r="A45" i="23"/>
  <c r="A46" i="23"/>
  <c r="A47" i="23"/>
  <c r="A38" i="23"/>
  <c r="A28" i="23"/>
  <c r="A29" i="23"/>
  <c r="A30" i="23"/>
  <c r="A31" i="23"/>
  <c r="A32" i="23"/>
  <c r="A33" i="23"/>
  <c r="A34" i="23"/>
  <c r="A35" i="23"/>
  <c r="A36" i="23"/>
  <c r="A27" i="23"/>
  <c r="A17" i="23"/>
  <c r="A18" i="23"/>
  <c r="A19" i="23"/>
  <c r="A20" i="23"/>
  <c r="A21" i="23"/>
  <c r="A22" i="23"/>
  <c r="A23" i="23"/>
  <c r="A24" i="23"/>
  <c r="A25" i="23"/>
  <c r="A16" i="23"/>
  <c r="A6" i="23"/>
  <c r="A7" i="23"/>
  <c r="A8" i="23"/>
  <c r="A9" i="23"/>
  <c r="A10" i="23"/>
  <c r="A11" i="23"/>
  <c r="A12" i="23"/>
  <c r="A13" i="23"/>
  <c r="A14" i="23"/>
  <c r="A5" i="23"/>
  <c r="A1" i="18"/>
  <c r="G11" i="27"/>
  <c r="G12" i="27" s="1"/>
  <c r="G9" i="27"/>
  <c r="G11" i="11"/>
  <c r="J11" i="18"/>
  <c r="H5" i="18"/>
  <c r="K23" i="18"/>
  <c r="G23" i="18"/>
  <c r="A5" i="18"/>
  <c r="G9" i="11"/>
  <c r="G12" i="11"/>
  <c r="AG102" i="23"/>
  <c r="AH102" i="23"/>
  <c r="N103" i="24" s="1"/>
  <c r="O103" i="24" s="1"/>
  <c r="AG101" i="23"/>
  <c r="AH101" i="23"/>
  <c r="N102" i="24" s="1"/>
  <c r="O102" i="24" s="1"/>
  <c r="AG100" i="23"/>
  <c r="AH100" i="23"/>
  <c r="N101" i="24" s="1"/>
  <c r="O101" i="24" s="1"/>
  <c r="AG99" i="23"/>
  <c r="AH99" i="23"/>
  <c r="N100" i="24" s="1"/>
  <c r="AG98" i="23"/>
  <c r="AG97" i="23"/>
  <c r="AH97" i="23"/>
  <c r="N98" i="24"/>
  <c r="O98" i="24" s="1"/>
  <c r="AG96" i="23"/>
  <c r="AH96" i="23" s="1"/>
  <c r="N97" i="24" s="1"/>
  <c r="O97" i="24" s="1"/>
  <c r="AG95" i="23"/>
  <c r="AH95" i="23" s="1"/>
  <c r="N96" i="24" s="1"/>
  <c r="O96" i="24" s="1"/>
  <c r="AG94" i="23"/>
  <c r="AH94" i="23" s="1"/>
  <c r="N95" i="24" s="1"/>
  <c r="O95" i="24" s="1"/>
  <c r="AG93" i="23"/>
  <c r="AH93" i="23" s="1"/>
  <c r="N94" i="24" s="1"/>
  <c r="O94" i="24" s="1"/>
  <c r="AG91" i="23"/>
  <c r="AH91" i="23"/>
  <c r="N92" i="24"/>
  <c r="AG90" i="23"/>
  <c r="AH90" i="23"/>
  <c r="N91" i="24" s="1"/>
  <c r="O91" i="24" s="1"/>
  <c r="AG89" i="23"/>
  <c r="AH89" i="23"/>
  <c r="N90" i="24"/>
  <c r="AG88" i="23"/>
  <c r="AG87" i="23"/>
  <c r="AH87" i="23" s="1"/>
  <c r="N88" i="24" s="1"/>
  <c r="AG86" i="23"/>
  <c r="AH86" i="23"/>
  <c r="N87" i="24"/>
  <c r="O87" i="24" s="1"/>
  <c r="AG85" i="23"/>
  <c r="AH85" i="23" s="1"/>
  <c r="N86" i="24" s="1"/>
  <c r="AG84" i="23"/>
  <c r="AH84" i="23" s="1"/>
  <c r="N85" i="24" s="1"/>
  <c r="O85" i="24" s="1"/>
  <c r="AG83" i="23"/>
  <c r="AH83" i="23"/>
  <c r="N84" i="24"/>
  <c r="O84" i="24" s="1"/>
  <c r="AG82" i="23"/>
  <c r="AH82" i="23" s="1"/>
  <c r="N83" i="24" s="1"/>
  <c r="O83" i="24" s="1"/>
  <c r="AG80" i="23"/>
  <c r="AH80" i="23"/>
  <c r="N81" i="24" s="1"/>
  <c r="O81" i="24" s="1"/>
  <c r="AG79" i="23"/>
  <c r="AG78" i="23"/>
  <c r="AH78" i="23"/>
  <c r="N79" i="24" s="1"/>
  <c r="AG77" i="23"/>
  <c r="AH77" i="23" s="1"/>
  <c r="N78" i="24" s="1"/>
  <c r="O78" i="24" s="1"/>
  <c r="AG76" i="23"/>
  <c r="AH76" i="23" s="1"/>
  <c r="N77" i="24" s="1"/>
  <c r="AG75" i="23"/>
  <c r="AH75" i="23"/>
  <c r="N76" i="24"/>
  <c r="AG74" i="23"/>
  <c r="AH74" i="23" s="1"/>
  <c r="N75" i="24" s="1"/>
  <c r="AG73" i="23"/>
  <c r="AH73" i="23"/>
  <c r="N74" i="24" s="1"/>
  <c r="O74" i="24" s="1"/>
  <c r="AG72" i="23"/>
  <c r="AH72" i="23"/>
  <c r="N73" i="24"/>
  <c r="O73" i="24" s="1"/>
  <c r="AG71" i="23"/>
  <c r="AH71" i="23" s="1"/>
  <c r="N72" i="24" s="1"/>
  <c r="O72" i="24" s="1"/>
  <c r="AG69" i="23"/>
  <c r="AH69" i="23"/>
  <c r="N70" i="24"/>
  <c r="O70" i="24" s="1"/>
  <c r="AG68" i="23"/>
  <c r="AH68" i="23"/>
  <c r="N69" i="24"/>
  <c r="AG67" i="23"/>
  <c r="AH67" i="23"/>
  <c r="N68" i="24"/>
  <c r="AG66" i="23"/>
  <c r="AH66" i="23" s="1"/>
  <c r="N67" i="24" s="1"/>
  <c r="O67" i="24" s="1"/>
  <c r="AG65" i="23"/>
  <c r="AH65" i="23"/>
  <c r="N66" i="24"/>
  <c r="O66" i="24" s="1"/>
  <c r="AG64" i="23"/>
  <c r="AH64" i="23" s="1"/>
  <c r="N65" i="24" s="1"/>
  <c r="O65" i="24" s="1"/>
  <c r="AG63" i="23"/>
  <c r="AH63" i="23" s="1"/>
  <c r="N64" i="24" s="1"/>
  <c r="O64" i="24" s="1"/>
  <c r="AG62" i="23"/>
  <c r="AH62" i="23" s="1"/>
  <c r="N63" i="24" s="1"/>
  <c r="AG61" i="23"/>
  <c r="AH61" i="23"/>
  <c r="N62" i="24"/>
  <c r="AG60" i="23"/>
  <c r="AH60" i="23"/>
  <c r="N61" i="24"/>
  <c r="O61" i="24" s="1"/>
  <c r="AG58" i="23"/>
  <c r="AH58" i="23"/>
  <c r="N59" i="24" s="1"/>
  <c r="O59" i="24" s="1"/>
  <c r="AG57" i="23"/>
  <c r="AH57" i="23"/>
  <c r="N58" i="24"/>
  <c r="AG56" i="23"/>
  <c r="AH56" i="23" s="1"/>
  <c r="N57" i="24" s="1"/>
  <c r="O57" i="24" s="1"/>
  <c r="AG55" i="23"/>
  <c r="AH55" i="23"/>
  <c r="N56" i="24"/>
  <c r="O56" i="24" s="1"/>
  <c r="AG54" i="23"/>
  <c r="AH54" i="23"/>
  <c r="N55" i="24"/>
  <c r="AG53" i="23"/>
  <c r="AH53" i="23" s="1"/>
  <c r="N54" i="24" s="1"/>
  <c r="O54" i="24" s="1"/>
  <c r="AG52" i="23"/>
  <c r="AH52" i="23" s="1"/>
  <c r="N53" i="24" s="1"/>
  <c r="O53" i="24" s="1"/>
  <c r="AG51" i="23"/>
  <c r="AH51" i="23" s="1"/>
  <c r="N52" i="24" s="1"/>
  <c r="O52" i="24" s="1"/>
  <c r="AG50" i="23"/>
  <c r="AH50" i="23"/>
  <c r="N51" i="24"/>
  <c r="O51" i="24" s="1"/>
  <c r="AG49" i="23"/>
  <c r="AH49" i="23"/>
  <c r="N50" i="24"/>
  <c r="AH44" i="23"/>
  <c r="N45" i="24"/>
  <c r="O45" i="24" s="1"/>
  <c r="AH42" i="23"/>
  <c r="N43" i="24" s="1"/>
  <c r="AG38" i="23"/>
  <c r="AG36" i="23"/>
  <c r="AH36" i="23"/>
  <c r="N37" i="24"/>
  <c r="AG35" i="23"/>
  <c r="AH35" i="23" s="1"/>
  <c r="N36" i="24" s="1"/>
  <c r="O36" i="24" s="1"/>
  <c r="AH25" i="23"/>
  <c r="N26" i="24"/>
  <c r="AH17" i="23"/>
  <c r="N18" i="24"/>
  <c r="O18" i="24" s="1"/>
  <c r="AG16" i="23"/>
  <c r="AH16" i="23"/>
  <c r="N17" i="24"/>
  <c r="O17" i="24" s="1"/>
  <c r="AH12" i="23"/>
  <c r="N13" i="24" s="1"/>
  <c r="O13" i="24" s="1"/>
  <c r="AH9" i="23"/>
  <c r="N10" i="24" s="1"/>
  <c r="D10" i="18"/>
  <c r="D9" i="18"/>
  <c r="D14" i="18"/>
  <c r="AG27" i="23"/>
  <c r="AH27" i="23" s="1"/>
  <c r="N28" i="24" s="1"/>
  <c r="O28" i="24" s="1"/>
  <c r="AG5" i="23"/>
  <c r="AG103" i="23" s="1"/>
  <c r="AH10" i="23"/>
  <c r="N11" i="24"/>
  <c r="O11" i="24" s="1"/>
  <c r="AH6" i="23"/>
  <c r="N7" i="24"/>
  <c r="AH19" i="23"/>
  <c r="N20" i="24" s="1"/>
  <c r="O20" i="24" s="1"/>
  <c r="AH13" i="23"/>
  <c r="N14" i="24"/>
  <c r="O14" i="24" s="1"/>
  <c r="AH79" i="23"/>
  <c r="N80" i="24"/>
  <c r="AH98" i="23"/>
  <c r="N99" i="24"/>
  <c r="O99" i="24" s="1"/>
  <c r="AH38" i="23"/>
  <c r="N39" i="24" s="1"/>
  <c r="AH88" i="23"/>
  <c r="N89" i="24"/>
  <c r="AH24" i="23"/>
  <c r="N25" i="24"/>
  <c r="AH5" i="23"/>
  <c r="M96" i="24"/>
  <c r="M87" i="24"/>
  <c r="M78" i="24"/>
  <c r="M69" i="24"/>
  <c r="M52" i="24"/>
  <c r="M34" i="24"/>
  <c r="M25" i="24"/>
  <c r="O25" i="24" s="1"/>
  <c r="M17" i="24"/>
  <c r="M14" i="24"/>
  <c r="I54" i="24"/>
  <c r="I72" i="24"/>
  <c r="M32" i="24"/>
  <c r="O32" i="24" s="1"/>
  <c r="M50" i="24"/>
  <c r="O50" i="24" s="1"/>
  <c r="M102" i="24"/>
  <c r="I22" i="24"/>
  <c r="I31" i="24"/>
  <c r="I40" i="24"/>
  <c r="I48" i="24"/>
  <c r="I57" i="24"/>
  <c r="I92" i="24"/>
  <c r="I101" i="24"/>
  <c r="I23" i="24"/>
  <c r="G11" i="18"/>
  <c r="F11" i="18" s="1"/>
  <c r="E11" i="18"/>
  <c r="O21" i="24"/>
  <c r="O69" i="24"/>
  <c r="O90" i="24"/>
  <c r="M18" i="24"/>
  <c r="I66" i="24"/>
  <c r="M85" i="24"/>
  <c r="M64" i="24"/>
  <c r="M91" i="24"/>
  <c r="I61" i="24"/>
  <c r="I80" i="24"/>
  <c r="M67" i="24"/>
  <c r="M74" i="24"/>
  <c r="I84" i="24"/>
  <c r="M65" i="24"/>
  <c r="E12" i="18" l="1"/>
  <c r="F12" i="18" s="1"/>
  <c r="O41" i="24"/>
  <c r="K10" i="18"/>
  <c r="E10" i="18"/>
  <c r="F10" i="18"/>
  <c r="O68" i="24"/>
  <c r="O15" i="24"/>
  <c r="O75" i="24"/>
  <c r="O76" i="24"/>
  <c r="O77" i="24"/>
  <c r="O23" i="24"/>
  <c r="K13" i="18"/>
  <c r="AH103" i="23"/>
  <c r="M11" i="18"/>
  <c r="O92" i="24"/>
  <c r="O63" i="24"/>
  <c r="O79" i="24"/>
  <c r="N6" i="24"/>
  <c r="M26" i="24"/>
  <c r="O26" i="24" s="1"/>
  <c r="M58" i="24"/>
  <c r="O58" i="24" s="1"/>
  <c r="M10" i="24"/>
  <c r="O10" i="24" s="1"/>
  <c r="M33" i="24"/>
  <c r="O33" i="24" s="1"/>
  <c r="I68" i="24"/>
  <c r="I103" i="24"/>
  <c r="N26" i="28"/>
  <c r="M12" i="18" s="1"/>
  <c r="I89" i="24"/>
  <c r="I94" i="24"/>
  <c r="M15" i="24"/>
  <c r="M8" i="24"/>
  <c r="O8" i="24" s="1"/>
  <c r="I76" i="24"/>
  <c r="I41" i="24"/>
  <c r="M86" i="24"/>
  <c r="O86" i="24" s="1"/>
  <c r="O104" i="24" s="1"/>
  <c r="J9" i="18" s="1"/>
  <c r="J14" i="18" s="1"/>
  <c r="M75" i="24"/>
  <c r="G13" i="18"/>
  <c r="M63" i="24"/>
  <c r="J10" i="18"/>
  <c r="I37" i="24"/>
  <c r="I77" i="24"/>
  <c r="M9" i="24"/>
  <c r="O9" i="24" s="1"/>
  <c r="I79" i="24"/>
  <c r="M43" i="24"/>
  <c r="O43" i="24" s="1"/>
  <c r="M100" i="24"/>
  <c r="O100" i="24" s="1"/>
  <c r="M88" i="24"/>
  <c r="O88" i="24" s="1"/>
  <c r="O17" i="18"/>
  <c r="I28" i="24"/>
  <c r="M39" i="24"/>
  <c r="O39" i="24" s="1"/>
  <c r="I6" i="24"/>
  <c r="N13" i="18" l="1"/>
  <c r="O13" i="18"/>
  <c r="L13" i="18"/>
  <c r="K12" i="18"/>
  <c r="O6" i="24"/>
  <c r="O60" i="24" s="1"/>
  <c r="N105" i="24"/>
  <c r="E13" i="18"/>
  <c r="H13" i="18" s="1"/>
  <c r="F13" i="18"/>
  <c r="N10" i="18"/>
  <c r="H10" i="18"/>
  <c r="O10" i="18"/>
  <c r="L10" i="18"/>
  <c r="I10" i="18" s="1"/>
  <c r="K11" i="18"/>
  <c r="H11" i="18" l="1"/>
  <c r="N11" i="18"/>
  <c r="O11" i="18"/>
  <c r="L11" i="18"/>
  <c r="I11" i="18" s="1"/>
  <c r="N12" i="18"/>
  <c r="H12" i="18"/>
  <c r="O12" i="18"/>
  <c r="O105" i="24"/>
  <c r="M9" i="18" s="1"/>
  <c r="G9" i="18"/>
  <c r="L12" i="18"/>
  <c r="I12" i="18" s="1"/>
  <c r="I13" i="18"/>
  <c r="G14" i="18" l="1"/>
  <c r="E9" i="18"/>
  <c r="E14" i="18" s="1"/>
  <c r="M14" i="18"/>
  <c r="K9" i="18"/>
  <c r="L9" i="18"/>
  <c r="L14" i="18" l="1"/>
  <c r="K14" i="18"/>
  <c r="O9" i="18"/>
  <c r="O14" i="18" s="1"/>
  <c r="O16" i="18" s="1"/>
  <c r="O18" i="18" s="1"/>
  <c r="N9" i="18"/>
  <c r="H9" i="18"/>
  <c r="H14" i="18" s="1"/>
  <c r="F9" i="18"/>
  <c r="F14" i="18" s="1"/>
  <c r="B16" i="18" l="1"/>
  <c r="K16" i="18"/>
  <c r="N14" i="18"/>
  <c r="I9" i="18"/>
  <c r="I14"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400-000001000000}">
      <text>
        <r>
          <rPr>
            <b/>
            <sz val="9"/>
            <color indexed="81"/>
            <rFont val="Tahoma"/>
            <family val="2"/>
          </rPr>
          <t>user:</t>
        </r>
        <r>
          <rPr>
            <sz val="9"/>
            <color indexed="81"/>
            <rFont val="Tahoma"/>
            <family val="2"/>
          </rPr>
          <t xml:space="preserve">
</t>
        </r>
        <r>
          <rPr>
            <sz val="9"/>
            <color indexed="81"/>
            <rFont val="細明體"/>
            <family val="3"/>
            <charset val="136"/>
          </rPr>
          <t>若規定需列研發費用，則本欄位應可省略</t>
        </r>
      </text>
    </comment>
    <comment ref="A40" authorId="0" shapeId="0" xr:uid="{00000000-0006-0000-0400-000002000000}">
      <text>
        <r>
          <rPr>
            <b/>
            <sz val="9"/>
            <color indexed="81"/>
            <rFont val="Tahoma"/>
            <family val="2"/>
          </rPr>
          <t>user:</t>
        </r>
        <r>
          <rPr>
            <sz val="9"/>
            <color indexed="81"/>
            <rFont val="Tahoma"/>
            <family val="2"/>
          </rPr>
          <t xml:space="preserve">
</t>
        </r>
        <r>
          <rPr>
            <sz val="9"/>
            <color indexed="81"/>
            <rFont val="細明體"/>
            <family val="3"/>
            <charset val="136"/>
          </rPr>
          <t>確認查核準則?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3" authorId="0" shapeId="0" xr:uid="{00000000-0006-0000-0800-000001000000}">
      <text>
        <r>
          <rPr>
            <b/>
            <sz val="9"/>
            <color indexed="81"/>
            <rFont val="Tahoma"/>
            <family val="2"/>
          </rPr>
          <t>user:</t>
        </r>
        <r>
          <rPr>
            <sz val="9"/>
            <color indexed="81"/>
            <rFont val="Tahoma"/>
            <family val="2"/>
          </rPr>
          <t xml:space="preserve">
</t>
        </r>
        <r>
          <rPr>
            <sz val="9"/>
            <color indexed="81"/>
            <rFont val="細明體"/>
            <family val="3"/>
            <charset val="136"/>
          </rPr>
          <t>若規定需列研發費用，則本欄位應可省略</t>
        </r>
      </text>
    </comment>
  </commentList>
</comments>
</file>

<file path=xl/sharedStrings.xml><?xml version="1.0" encoding="utf-8"?>
<sst xmlns="http://schemas.openxmlformats.org/spreadsheetml/2006/main" count="681" uniqueCount="268">
  <si>
    <t>補助款</t>
    <phoneticPr fontId="4" type="noConversion"/>
  </si>
  <si>
    <t>小計</t>
    <phoneticPr fontId="4" type="noConversion"/>
  </si>
  <si>
    <t>（請蓋章或簽名並註明日期）</t>
  </si>
  <si>
    <t>計畫名稱：</t>
    <phoneticPr fontId="4" type="noConversion"/>
  </si>
  <si>
    <t>2.技轉(委託)對象：</t>
    <phoneticPr fontId="4" type="noConversion"/>
  </si>
  <si>
    <t>1.技轉(委託)項目名稱:</t>
    <phoneticPr fontId="4" type="noConversion"/>
  </si>
  <si>
    <t>單位：元</t>
    <phoneticPr fontId="4" type="noConversion"/>
  </si>
  <si>
    <t>預算科目</t>
    <phoneticPr fontId="4" type="noConversion"/>
  </si>
  <si>
    <t>自籌款</t>
    <phoneticPr fontId="4" type="noConversion"/>
  </si>
  <si>
    <t>AB12345678</t>
    <phoneticPr fontId="4" type="noConversion"/>
  </si>
  <si>
    <t>AB13145676</t>
    <phoneticPr fontId="4" type="noConversion"/>
  </si>
  <si>
    <t>CK123456</t>
    <phoneticPr fontId="4" type="noConversion"/>
  </si>
  <si>
    <t>全程預算數</t>
    <phoneticPr fontId="4" type="noConversion"/>
  </si>
  <si>
    <t xml:space="preserve"> 累計實支數</t>
    <phoneticPr fontId="4" type="noConversion"/>
  </si>
  <si>
    <t>合  計</t>
    <phoneticPr fontId="4" type="noConversion"/>
  </si>
  <si>
    <t>補助款累計撥款數</t>
    <phoneticPr fontId="4" type="noConversion"/>
  </si>
  <si>
    <t>↑</t>
    <phoneticPr fontId="4" type="noConversion"/>
  </si>
  <si>
    <t>2. 材料費</t>
    <phoneticPr fontId="4" type="noConversion"/>
  </si>
  <si>
    <t>1. 人事費</t>
    <phoneticPr fontId="4" type="noConversion"/>
  </si>
  <si>
    <t>AB12345689</t>
    <phoneticPr fontId="4" type="noConversion"/>
  </si>
  <si>
    <t>累計至全程計畫動支率</t>
    <phoneticPr fontId="6" type="noConversion"/>
  </si>
  <si>
    <t>結餘數
(繳款數)</t>
    <phoneticPr fontId="4" type="noConversion"/>
  </si>
  <si>
    <t>單位：元</t>
    <phoneticPr fontId="4" type="noConversion"/>
  </si>
  <si>
    <t>3.合約期間:</t>
    <phoneticPr fontId="4" type="noConversion"/>
  </si>
  <si>
    <t>5.付款方式：</t>
    <phoneticPr fontId="4" type="noConversion"/>
  </si>
  <si>
    <t>4.合約總額：</t>
    <phoneticPr fontId="4" type="noConversion"/>
  </si>
  <si>
    <t>LED</t>
    <phoneticPr fontId="4" type="noConversion"/>
  </si>
  <si>
    <t>XX</t>
    <phoneticPr fontId="4" type="noConversion"/>
  </si>
  <si>
    <r>
      <rPr>
        <sz val="12"/>
        <color indexed="8"/>
        <rFont val="標楷體"/>
        <family val="4"/>
        <charset val="136"/>
      </rPr>
      <t>註</t>
    </r>
    <r>
      <rPr>
        <sz val="12"/>
        <color indexed="8"/>
        <rFont val="Times New Roman"/>
        <family val="1"/>
      </rPr>
      <t>1</t>
    </r>
    <r>
      <rPr>
        <sz val="12"/>
        <color indexed="8"/>
        <rFont val="標楷體"/>
        <family val="4"/>
        <charset val="136"/>
      </rPr>
      <t>：投入比率應與工時記錄表合計當月份一致。每月投入比率以</t>
    </r>
    <r>
      <rPr>
        <sz val="12"/>
        <color indexed="8"/>
        <rFont val="Times New Roman"/>
        <family val="1"/>
      </rPr>
      <t>1</t>
    </r>
    <r>
      <rPr>
        <sz val="12"/>
        <color indexed="8"/>
        <rFont val="標楷體"/>
        <family val="4"/>
        <charset val="136"/>
      </rPr>
      <t>為上限。</t>
    </r>
    <phoneticPr fontId="4" type="noConversion"/>
  </si>
  <si>
    <r>
      <rPr>
        <sz val="12"/>
        <color indexed="8"/>
        <rFont val="標楷體"/>
        <family val="4"/>
        <charset val="136"/>
      </rPr>
      <t>註</t>
    </r>
    <r>
      <rPr>
        <sz val="12"/>
        <color indexed="8"/>
        <rFont val="Times New Roman"/>
        <family val="1"/>
      </rPr>
      <t>2</t>
    </r>
    <r>
      <rPr>
        <sz val="12"/>
        <color indexed="8"/>
        <rFont val="標楷體"/>
        <family val="4"/>
        <charset val="136"/>
      </rPr>
      <t>：投保薪資應符合勞工保險條例第</t>
    </r>
    <r>
      <rPr>
        <sz val="12"/>
        <color indexed="8"/>
        <rFont val="Times New Roman"/>
        <family val="1"/>
      </rPr>
      <t>14</t>
    </r>
    <r>
      <rPr>
        <sz val="12"/>
        <color indexed="8"/>
        <rFont val="標楷體"/>
        <family val="4"/>
        <charset val="136"/>
      </rPr>
      <t>條規範</t>
    </r>
    <phoneticPr fontId="4" type="noConversion"/>
  </si>
  <si>
    <t>AB12345675</t>
    <phoneticPr fontId="4" type="noConversion"/>
  </si>
  <si>
    <t>BC22001129</t>
    <phoneticPr fontId="4" type="noConversion"/>
  </si>
  <si>
    <t>結報比率</t>
    <phoneticPr fontId="4" type="noConversion"/>
  </si>
  <si>
    <t>預算尾款撥款數</t>
    <phoneticPr fontId="4" type="noConversion"/>
  </si>
  <si>
    <t>補助款繳庫數
(會計繳款數+
計畫執行扣款數)</t>
    <phoneticPr fontId="4" type="noConversion"/>
  </si>
  <si>
    <t>計畫執行扣款數</t>
    <phoneticPr fontId="4" type="noConversion"/>
  </si>
  <si>
    <t>工時記錄表</t>
    <phoneticPr fontId="6" type="noConversion"/>
  </si>
  <si>
    <r>
      <rPr>
        <sz val="12"/>
        <rFont val="標楷體"/>
        <family val="4"/>
        <charset val="136"/>
      </rPr>
      <t>發票日期</t>
    </r>
  </si>
  <si>
    <r>
      <rPr>
        <sz val="12"/>
        <rFont val="標楷體"/>
        <family val="4"/>
        <charset val="136"/>
      </rPr>
      <t>發票編號</t>
    </r>
  </si>
  <si>
    <r>
      <rPr>
        <sz val="12"/>
        <rFont val="標楷體"/>
        <family val="4"/>
        <charset val="136"/>
      </rPr>
      <t>供應商</t>
    </r>
  </si>
  <si>
    <r>
      <rPr>
        <sz val="12"/>
        <rFont val="標楷體"/>
        <family val="4"/>
        <charset val="136"/>
      </rPr>
      <t>對照計畫書所列項目</t>
    </r>
  </si>
  <si>
    <r>
      <rPr>
        <sz val="12"/>
        <rFont val="標楷體"/>
        <family val="4"/>
        <charset val="136"/>
      </rPr>
      <t>數量</t>
    </r>
  </si>
  <si>
    <r>
      <rPr>
        <sz val="12"/>
        <rFont val="標楷體"/>
        <family val="4"/>
        <charset val="136"/>
      </rPr>
      <t>單位</t>
    </r>
  </si>
  <si>
    <r>
      <rPr>
        <sz val="12"/>
        <rFont val="標楷體"/>
        <family val="4"/>
        <charset val="136"/>
      </rPr>
      <t>金額</t>
    </r>
  </si>
  <si>
    <r>
      <rPr>
        <sz val="12"/>
        <rFont val="標楷體"/>
        <family val="4"/>
        <charset val="136"/>
      </rPr>
      <t>付款憑證</t>
    </r>
  </si>
  <si>
    <r>
      <t>00</t>
    </r>
    <r>
      <rPr>
        <sz val="12"/>
        <rFont val="標楷體"/>
        <family val="4"/>
        <charset val="136"/>
      </rPr>
      <t>有限公司</t>
    </r>
    <phoneticPr fontId="4" type="noConversion"/>
  </si>
  <si>
    <r>
      <rPr>
        <sz val="12"/>
        <rFont val="標楷體"/>
        <family val="4"/>
        <charset val="136"/>
      </rPr>
      <t>零用金</t>
    </r>
    <phoneticPr fontId="4" type="noConversion"/>
  </si>
  <si>
    <r>
      <rPr>
        <sz val="12"/>
        <rFont val="標楷體"/>
        <family val="4"/>
        <charset val="136"/>
      </rPr>
      <t>電子零件</t>
    </r>
    <phoneticPr fontId="4" type="noConversion"/>
  </si>
  <si>
    <r>
      <rPr>
        <sz val="12"/>
        <rFont val="標楷體"/>
        <family val="4"/>
        <charset val="136"/>
      </rPr>
      <t>匯款</t>
    </r>
    <phoneticPr fontId="4" type="noConversion"/>
  </si>
  <si>
    <r>
      <rPr>
        <sz val="12"/>
        <rFont val="標楷體"/>
        <family val="4"/>
        <charset val="136"/>
      </rPr>
      <t>傳票號碼</t>
    </r>
    <phoneticPr fontId="4" type="noConversion"/>
  </si>
  <si>
    <r>
      <rPr>
        <sz val="12"/>
        <rFont val="標楷體"/>
        <family val="4"/>
        <charset val="136"/>
      </rPr>
      <t>發票品名</t>
    </r>
    <phoneticPr fontId="4" type="noConversion"/>
  </si>
  <si>
    <r>
      <rPr>
        <sz val="12"/>
        <rFont val="標楷體"/>
        <family val="4"/>
        <charset val="136"/>
      </rPr>
      <t>個</t>
    </r>
    <phoneticPr fontId="4" type="noConversion"/>
  </si>
  <si>
    <r>
      <rPr>
        <sz val="12"/>
        <rFont val="標楷體"/>
        <family val="4"/>
        <charset val="136"/>
      </rPr>
      <t>件</t>
    </r>
    <phoneticPr fontId="4" type="noConversion"/>
  </si>
  <si>
    <r>
      <rPr>
        <sz val="12"/>
        <rFont val="標楷體"/>
        <family val="4"/>
        <charset val="136"/>
      </rPr>
      <t>庫存領取</t>
    </r>
    <phoneticPr fontId="4" type="noConversion"/>
  </si>
  <si>
    <t>可於專戶提領
之總金額</t>
    <phoneticPr fontId="4" type="noConversion"/>
  </si>
  <si>
    <r>
      <rPr>
        <sz val="12"/>
        <rFont val="標楷體"/>
        <family val="4"/>
        <charset val="136"/>
      </rPr>
      <t>計畫年月</t>
    </r>
    <phoneticPr fontId="4" type="noConversion"/>
  </si>
  <si>
    <r>
      <rPr>
        <sz val="12"/>
        <rFont val="標楷體"/>
        <family val="4"/>
        <charset val="136"/>
      </rPr>
      <t>姓名</t>
    </r>
    <phoneticPr fontId="4" type="noConversion"/>
  </si>
  <si>
    <r>
      <rPr>
        <sz val="12"/>
        <rFont val="標楷體"/>
        <family val="4"/>
        <charset val="136"/>
      </rPr>
      <t>職稱</t>
    </r>
    <phoneticPr fontId="4" type="noConversion"/>
  </si>
  <si>
    <r>
      <rPr>
        <sz val="12"/>
        <rFont val="標楷體"/>
        <family val="4"/>
        <charset val="136"/>
      </rPr>
      <t>備註</t>
    </r>
    <phoneticPr fontId="4" type="noConversion"/>
  </si>
  <si>
    <r>
      <rPr>
        <sz val="12"/>
        <rFont val="標楷體"/>
        <family val="4"/>
        <charset val="136"/>
      </rPr>
      <t>蔡○○</t>
    </r>
    <phoneticPr fontId="4" type="noConversion"/>
  </si>
  <si>
    <r>
      <rPr>
        <sz val="12"/>
        <rFont val="標楷體"/>
        <family val="4"/>
        <charset val="136"/>
      </rPr>
      <t>研究員</t>
    </r>
    <phoneticPr fontId="4" type="noConversion"/>
  </si>
  <si>
    <r>
      <rPr>
        <sz val="12"/>
        <rFont val="標楷體"/>
        <family val="4"/>
        <charset val="136"/>
      </rPr>
      <t>王○○</t>
    </r>
    <phoneticPr fontId="4" type="noConversion"/>
  </si>
  <si>
    <r>
      <rPr>
        <sz val="12"/>
        <rFont val="標楷體"/>
        <family val="4"/>
        <charset val="136"/>
      </rPr>
      <t>林○○</t>
    </r>
    <phoneticPr fontId="4" type="noConversion"/>
  </si>
  <si>
    <r>
      <rPr>
        <sz val="12"/>
        <rFont val="標楷體"/>
        <family val="4"/>
        <charset val="136"/>
      </rPr>
      <t>助理</t>
    </r>
    <phoneticPr fontId="4" type="noConversion"/>
  </si>
  <si>
    <r>
      <rPr>
        <sz val="12"/>
        <rFont val="標楷體"/>
        <family val="4"/>
        <charset val="136"/>
      </rPr>
      <t>劉○○</t>
    </r>
    <phoneticPr fontId="4" type="noConversion"/>
  </si>
  <si>
    <r>
      <rPr>
        <sz val="14"/>
        <rFont val="標楷體"/>
        <family val="4"/>
        <charset val="136"/>
      </rPr>
      <t>合</t>
    </r>
    <r>
      <rPr>
        <sz val="14"/>
        <rFont val="Times New Roman"/>
        <family val="1"/>
      </rPr>
      <t xml:space="preserve">                                </t>
    </r>
    <r>
      <rPr>
        <sz val="14"/>
        <rFont val="標楷體"/>
        <family val="4"/>
        <charset val="136"/>
      </rPr>
      <t>計</t>
    </r>
    <phoneticPr fontId="4" type="noConversion"/>
  </si>
  <si>
    <r>
      <rPr>
        <sz val="12"/>
        <rFont val="標楷體"/>
        <family val="4"/>
        <charset val="136"/>
      </rPr>
      <t>付款期數</t>
    </r>
  </si>
  <si>
    <r>
      <rPr>
        <sz val="12"/>
        <rFont val="標楷體"/>
        <family val="4"/>
        <charset val="136"/>
      </rPr>
      <t>傳票日期</t>
    </r>
  </si>
  <si>
    <r>
      <rPr>
        <sz val="12"/>
        <rFont val="標楷體"/>
        <family val="4"/>
        <charset val="136"/>
      </rPr>
      <t>傳票號碼</t>
    </r>
  </si>
  <si>
    <r>
      <rPr>
        <sz val="12"/>
        <rFont val="標楷體"/>
        <family val="4"/>
        <charset val="136"/>
      </rPr>
      <t>第</t>
    </r>
    <r>
      <rPr>
        <sz val="12"/>
        <rFont val="Times New Roman"/>
        <family val="1"/>
      </rPr>
      <t>1</t>
    </r>
    <r>
      <rPr>
        <sz val="12"/>
        <rFont val="標楷體"/>
        <family val="4"/>
        <charset val="136"/>
      </rPr>
      <t>期</t>
    </r>
    <phoneticPr fontId="4" type="noConversion"/>
  </si>
  <si>
    <r>
      <rPr>
        <sz val="12"/>
        <rFont val="標楷體"/>
        <family val="4"/>
        <charset val="136"/>
      </rPr>
      <t>支票</t>
    </r>
    <r>
      <rPr>
        <sz val="12"/>
        <rFont val="Times New Roman"/>
        <family val="1"/>
      </rPr>
      <t>(</t>
    </r>
    <r>
      <rPr>
        <sz val="12"/>
        <rFont val="標楷體"/>
        <family val="4"/>
        <charset val="136"/>
      </rPr>
      <t>支票號碼</t>
    </r>
    <r>
      <rPr>
        <sz val="12"/>
        <rFont val="Times New Roman"/>
        <family val="1"/>
      </rPr>
      <t>)</t>
    </r>
    <phoneticPr fontId="4" type="noConversion"/>
  </si>
  <si>
    <r>
      <rPr>
        <sz val="12"/>
        <rFont val="標楷體"/>
        <family val="4"/>
        <charset val="136"/>
      </rPr>
      <t>第</t>
    </r>
    <r>
      <rPr>
        <sz val="12"/>
        <rFont val="Times New Roman"/>
        <family val="1"/>
      </rPr>
      <t>2</t>
    </r>
    <r>
      <rPr>
        <sz val="12"/>
        <rFont val="標楷體"/>
        <family val="4"/>
        <charset val="136"/>
      </rPr>
      <t>期</t>
    </r>
    <phoneticPr fontId="4" type="noConversion"/>
  </si>
  <si>
    <r>
      <rPr>
        <sz val="12"/>
        <rFont val="標楷體"/>
        <family val="4"/>
        <charset val="136"/>
      </rPr>
      <t>控制電路板設計</t>
    </r>
    <phoneticPr fontId="4" type="noConversion"/>
  </si>
  <si>
    <r>
      <rPr>
        <sz val="14"/>
        <rFont val="標楷體"/>
        <family val="4"/>
        <charset val="136"/>
      </rPr>
      <t>合</t>
    </r>
    <r>
      <rPr>
        <sz val="14"/>
        <rFont val="Times New Roman"/>
        <family val="1"/>
      </rPr>
      <t xml:space="preserve">       </t>
    </r>
    <r>
      <rPr>
        <sz val="14"/>
        <rFont val="標楷體"/>
        <family val="4"/>
        <charset val="136"/>
      </rPr>
      <t>計</t>
    </r>
    <phoneticPr fontId="4" type="noConversion"/>
  </si>
  <si>
    <r>
      <rPr>
        <sz val="12"/>
        <rFont val="標楷體"/>
        <family val="4"/>
        <charset val="136"/>
      </rPr>
      <t>對照計畫書項目名稱</t>
    </r>
    <phoneticPr fontId="4" type="noConversion"/>
  </si>
  <si>
    <r>
      <rPr>
        <sz val="12"/>
        <rFont val="標楷體"/>
        <family val="4"/>
        <charset val="136"/>
      </rPr>
      <t>對照計畫書項目名稱</t>
    </r>
    <phoneticPr fontId="4" type="noConversion"/>
  </si>
  <si>
    <t>實際尾款應撥款數</t>
    <phoneticPr fontId="4" type="noConversion"/>
  </si>
  <si>
    <t>AB123456710</t>
  </si>
  <si>
    <r>
      <rPr>
        <sz val="14"/>
        <rFont val="標楷體"/>
        <family val="4"/>
        <charset val="136"/>
      </rPr>
      <t>■期中會計報告</t>
    </r>
    <r>
      <rPr>
        <sz val="14"/>
        <rFont val="Times New Roman"/>
        <family val="1"/>
      </rPr>
      <t xml:space="preserve">          </t>
    </r>
    <r>
      <rPr>
        <sz val="14"/>
        <rFont val="標楷體"/>
        <family val="4"/>
        <charset val="136"/>
      </rPr>
      <t>□結案會計報告</t>
    </r>
    <phoneticPr fontId="6" type="noConversion"/>
  </si>
  <si>
    <r>
      <t>(</t>
    </r>
    <r>
      <rPr>
        <sz val="16"/>
        <rFont val="標楷體"/>
        <family val="4"/>
        <charset val="136"/>
      </rPr>
      <t>請輸入計畫名稱</t>
    </r>
    <r>
      <rPr>
        <sz val="16"/>
        <rFont val="Times New Roman"/>
        <family val="1"/>
      </rPr>
      <t>)</t>
    </r>
    <phoneticPr fontId="6" type="noConversion"/>
  </si>
  <si>
    <r>
      <rPr>
        <sz val="12"/>
        <rFont val="標楷體"/>
        <family val="4"/>
        <charset val="136"/>
      </rPr>
      <t>公司名稱：</t>
    </r>
    <phoneticPr fontId="6" type="noConversion"/>
  </si>
  <si>
    <r>
      <rPr>
        <sz val="16"/>
        <color indexed="23"/>
        <rFont val="標楷體"/>
        <family val="4"/>
        <charset val="136"/>
      </rPr>
      <t>公
司
章</t>
    </r>
    <phoneticPr fontId="6" type="noConversion"/>
  </si>
  <si>
    <r>
      <rPr>
        <sz val="16"/>
        <color indexed="23"/>
        <rFont val="標楷體"/>
        <family val="4"/>
        <charset val="136"/>
      </rPr>
      <t>負責
人章</t>
    </r>
    <phoneticPr fontId="6" type="noConversion"/>
  </si>
  <si>
    <r>
      <rPr>
        <sz val="16"/>
        <rFont val="標楷體"/>
        <family val="4"/>
        <charset val="136"/>
      </rPr>
      <t>本公司具結本執行工作報告所填報資料皆屬實，如有不實或虛報，願負一切法律責任</t>
    </r>
    <phoneticPr fontId="6" type="noConversion"/>
  </si>
  <si>
    <r>
      <rPr>
        <sz val="14"/>
        <rFont val="標楷體"/>
        <family val="4"/>
        <charset val="136"/>
      </rPr>
      <t>公司負責人</t>
    </r>
    <r>
      <rPr>
        <sz val="14"/>
        <rFont val="Times New Roman"/>
        <family val="1"/>
      </rPr>
      <t xml:space="preserve">: </t>
    </r>
    <r>
      <rPr>
        <u/>
        <sz val="14"/>
        <rFont val="Times New Roman"/>
        <family val="1"/>
      </rPr>
      <t xml:space="preserve">  </t>
    </r>
    <r>
      <rPr>
        <sz val="14"/>
        <rFont val="Times New Roman"/>
        <family val="1"/>
      </rPr>
      <t xml:space="preserve">                   </t>
    </r>
    <phoneticPr fontId="4" type="noConversion"/>
  </si>
  <si>
    <r>
      <rPr>
        <sz val="14"/>
        <rFont val="標楷體"/>
        <family val="4"/>
        <charset val="136"/>
      </rPr>
      <t>計畫主持人</t>
    </r>
    <r>
      <rPr>
        <sz val="14"/>
        <rFont val="Times New Roman"/>
        <family val="1"/>
      </rPr>
      <t>:</t>
    </r>
    <phoneticPr fontId="4" type="noConversion"/>
  </si>
  <si>
    <r>
      <rPr>
        <sz val="14"/>
        <rFont val="標楷體"/>
        <family val="4"/>
        <charset val="136"/>
      </rPr>
      <t>主辦會計</t>
    </r>
    <r>
      <rPr>
        <sz val="14"/>
        <rFont val="Times New Roman"/>
        <family val="1"/>
      </rPr>
      <t>:</t>
    </r>
    <phoneticPr fontId="4" type="noConversion"/>
  </si>
  <si>
    <r>
      <rPr>
        <sz val="12"/>
        <rFont val="標楷體"/>
        <family val="4"/>
        <charset val="136"/>
      </rPr>
      <t>填表人：</t>
    </r>
    <phoneticPr fontId="4" type="noConversion"/>
  </si>
  <si>
    <r>
      <rPr>
        <sz val="12"/>
        <rFont val="標楷體"/>
        <family val="4"/>
        <charset val="136"/>
      </rPr>
      <t>（蓋章或簽名並註明日期）</t>
    </r>
    <phoneticPr fontId="6" type="noConversion"/>
  </si>
  <si>
    <r>
      <t>110/11-111/3</t>
    </r>
    <r>
      <rPr>
        <sz val="14"/>
        <rFont val="標楷體"/>
        <family val="4"/>
        <charset val="136"/>
      </rPr>
      <t>累計</t>
    </r>
    <r>
      <rPr>
        <sz val="14"/>
        <rFont val="Times New Roman"/>
        <family val="1"/>
      </rPr>
      <t>(</t>
    </r>
    <r>
      <rPr>
        <sz val="14"/>
        <rFont val="標楷體"/>
        <family val="4"/>
        <charset val="136"/>
      </rPr>
      <t>第一期總計</t>
    </r>
    <r>
      <rPr>
        <sz val="14"/>
        <rFont val="Times New Roman"/>
        <family val="1"/>
      </rPr>
      <t>)</t>
    </r>
    <phoneticPr fontId="6" type="noConversion"/>
  </si>
  <si>
    <r>
      <t xml:space="preserve"> 111/4-111/7</t>
    </r>
    <r>
      <rPr>
        <sz val="14"/>
        <rFont val="標楷體"/>
        <family val="4"/>
        <charset val="136"/>
      </rPr>
      <t>累計</t>
    </r>
    <r>
      <rPr>
        <sz val="14"/>
        <rFont val="Times New Roman"/>
        <family val="1"/>
      </rPr>
      <t>(</t>
    </r>
    <r>
      <rPr>
        <sz val="14"/>
        <rFont val="標楷體"/>
        <family val="4"/>
        <charset val="136"/>
      </rPr>
      <t>第二期總計</t>
    </r>
    <r>
      <rPr>
        <sz val="14"/>
        <rFont val="Times New Roman"/>
        <family val="1"/>
      </rPr>
      <t>)</t>
    </r>
    <phoneticPr fontId="6" type="noConversion"/>
  </si>
  <si>
    <t>A</t>
    <phoneticPr fontId="6" type="noConversion"/>
  </si>
  <si>
    <t>B</t>
    <phoneticPr fontId="6" type="noConversion"/>
  </si>
  <si>
    <t>C</t>
    <phoneticPr fontId="6" type="noConversion"/>
  </si>
  <si>
    <t>D=A+B+C</t>
    <phoneticPr fontId="4" type="noConversion"/>
  </si>
  <si>
    <t>K=I*J</t>
    <phoneticPr fontId="4" type="noConversion"/>
  </si>
  <si>
    <t>J</t>
    <phoneticPr fontId="6" type="noConversion"/>
  </si>
  <si>
    <t>G</t>
    <phoneticPr fontId="6" type="noConversion"/>
  </si>
  <si>
    <t>H</t>
    <phoneticPr fontId="6" type="noConversion"/>
  </si>
  <si>
    <t>I=D+F+G+H</t>
    <phoneticPr fontId="4" type="noConversion"/>
  </si>
  <si>
    <r>
      <rPr>
        <sz val="12"/>
        <rFont val="標楷體"/>
        <family val="4"/>
        <charset val="136"/>
      </rPr>
      <t>本薪</t>
    </r>
    <phoneticPr fontId="4" type="noConversion"/>
  </si>
  <si>
    <r>
      <rPr>
        <sz val="12"/>
        <rFont val="標楷體"/>
        <family val="4"/>
        <charset val="136"/>
      </rPr>
      <t>職務加給</t>
    </r>
    <phoneticPr fontId="4" type="noConversion"/>
  </si>
  <si>
    <r>
      <rPr>
        <sz val="12"/>
        <rFont val="標楷體"/>
        <family val="4"/>
        <charset val="136"/>
      </rPr>
      <t>主管加給</t>
    </r>
    <phoneticPr fontId="4" type="noConversion"/>
  </si>
  <si>
    <r>
      <rPr>
        <sz val="12"/>
        <rFont val="標楷體"/>
        <family val="4"/>
        <charset val="136"/>
      </rPr>
      <t>月薪小計</t>
    </r>
    <phoneticPr fontId="4" type="noConversion"/>
  </si>
  <si>
    <r>
      <rPr>
        <sz val="12"/>
        <rFont val="標楷體"/>
        <family val="4"/>
        <charset val="136"/>
      </rPr>
      <t>每月可提列之年終獎金上限</t>
    </r>
    <phoneticPr fontId="4" type="noConversion"/>
  </si>
  <si>
    <r>
      <rPr>
        <sz val="12"/>
        <rFont val="標楷體"/>
        <family val="4"/>
        <charset val="136"/>
      </rPr>
      <t>薪資小計</t>
    </r>
    <phoneticPr fontId="4" type="noConversion"/>
  </si>
  <si>
    <r>
      <rPr>
        <b/>
        <sz val="12"/>
        <rFont val="標楷體"/>
        <family val="4"/>
        <charset val="136"/>
      </rPr>
      <t>應計入本計畫之薪資</t>
    </r>
    <phoneticPr fontId="6" type="noConversion"/>
  </si>
  <si>
    <r>
      <rPr>
        <sz val="12"/>
        <rFont val="標楷體"/>
        <family val="4"/>
        <charset val="136"/>
      </rPr>
      <t>當月實際提列之年終獎金</t>
    </r>
    <r>
      <rPr>
        <sz val="12"/>
        <rFont val="Times New Roman"/>
        <family val="1"/>
      </rPr>
      <t xml:space="preserve"> F</t>
    </r>
    <phoneticPr fontId="4" type="noConversion"/>
  </si>
  <si>
    <r>
      <rPr>
        <sz val="12"/>
        <rFont val="標楷體"/>
        <family val="4"/>
        <charset val="136"/>
      </rPr>
      <t xml:space="preserve">其他
</t>
    </r>
    <r>
      <rPr>
        <sz val="12"/>
        <rFont val="Times New Roman"/>
        <family val="1"/>
      </rPr>
      <t>(</t>
    </r>
    <r>
      <rPr>
        <sz val="12"/>
        <rFont val="標楷體"/>
        <family val="4"/>
        <charset val="136"/>
      </rPr>
      <t>請填名稱</t>
    </r>
    <r>
      <rPr>
        <sz val="12"/>
        <rFont val="Times New Roman"/>
        <family val="1"/>
      </rPr>
      <t>)</t>
    </r>
    <phoneticPr fontId="4" type="noConversion"/>
  </si>
  <si>
    <r>
      <rPr>
        <sz val="12"/>
        <rFont val="標楷體"/>
        <family val="4"/>
        <charset val="136"/>
      </rPr>
      <t xml:space="preserve">投入計畫比例
</t>
    </r>
    <r>
      <rPr>
        <sz val="12"/>
        <rFont val="Times New Roman"/>
        <family val="1"/>
      </rPr>
      <t>(</t>
    </r>
    <r>
      <rPr>
        <sz val="12"/>
        <rFont val="標楷體"/>
        <family val="4"/>
        <charset val="136"/>
      </rPr>
      <t>人月</t>
    </r>
    <r>
      <rPr>
        <sz val="12"/>
        <rFont val="Times New Roman"/>
        <family val="1"/>
      </rPr>
      <t>)</t>
    </r>
    <phoneticPr fontId="4" type="noConversion"/>
  </si>
  <si>
    <r>
      <t>F</t>
    </r>
    <r>
      <rPr>
        <sz val="12"/>
        <rFont val="標楷體"/>
        <family val="4"/>
        <charset val="136"/>
      </rPr>
      <t>≦</t>
    </r>
    <r>
      <rPr>
        <sz val="12"/>
        <rFont val="Times New Roman"/>
        <family val="1"/>
      </rPr>
      <t>E</t>
    </r>
    <phoneticPr fontId="6" type="noConversion"/>
  </si>
  <si>
    <t>E=D*2.5/12</t>
    <phoneticPr fontId="4" type="noConversion"/>
  </si>
  <si>
    <r>
      <rPr>
        <sz val="12"/>
        <rFont val="標楷體"/>
        <family val="4"/>
        <charset val="136"/>
      </rPr>
      <t>註</t>
    </r>
    <r>
      <rPr>
        <sz val="12"/>
        <rFont val="Times New Roman"/>
        <family val="1"/>
      </rPr>
      <t>3</t>
    </r>
    <r>
      <rPr>
        <sz val="12"/>
        <rFont val="標楷體"/>
        <family val="4"/>
        <charset val="136"/>
      </rPr>
      <t>：所列薪資項目限固定薪資、估列年終獎金，不含伙食費、退休金、退職金、資遣費、勞健保費等。</t>
    </r>
    <phoneticPr fontId="4" type="noConversion"/>
  </si>
  <si>
    <r>
      <rPr>
        <sz val="12"/>
        <rFont val="標楷體"/>
        <family val="4"/>
        <charset val="136"/>
      </rPr>
      <t>註</t>
    </r>
    <r>
      <rPr>
        <sz val="12"/>
        <rFont val="Times New Roman"/>
        <family val="1"/>
      </rPr>
      <t>4</t>
    </r>
    <r>
      <rPr>
        <sz val="12"/>
        <rFont val="標楷體"/>
        <family val="4"/>
        <charset val="136"/>
      </rPr>
      <t>：如有其他項</t>
    </r>
    <r>
      <rPr>
        <sz val="12"/>
        <rFont val="Times New Roman"/>
        <family val="1"/>
      </rPr>
      <t>(</t>
    </r>
    <r>
      <rPr>
        <sz val="12"/>
        <rFont val="標楷體"/>
        <family val="4"/>
        <charset val="136"/>
      </rPr>
      <t>限固定薪</t>
    </r>
    <r>
      <rPr>
        <sz val="12"/>
        <rFont val="Times New Roman"/>
        <family val="1"/>
      </rPr>
      <t>)</t>
    </r>
    <r>
      <rPr>
        <sz val="12"/>
        <rFont val="標楷體"/>
        <family val="4"/>
        <charset val="136"/>
      </rPr>
      <t>請公司自行填入其他項內並列出薪資名稱，不敷使用請自行展開。</t>
    </r>
    <phoneticPr fontId="6" type="noConversion"/>
  </si>
  <si>
    <r>
      <rPr>
        <sz val="12"/>
        <rFont val="標楷體"/>
        <family val="4"/>
        <charset val="136"/>
      </rPr>
      <t>註</t>
    </r>
    <r>
      <rPr>
        <sz val="12"/>
        <rFont val="Times New Roman"/>
        <family val="1"/>
      </rPr>
      <t>5</t>
    </r>
    <r>
      <rPr>
        <sz val="12"/>
        <rFont val="標楷體"/>
        <family val="4"/>
        <charset val="136"/>
      </rPr>
      <t>：列報研發人員應與計畫書編列之研發人員一致，如有變更及待聘人員聘任請於期中</t>
    </r>
    <r>
      <rPr>
        <sz val="12"/>
        <rFont val="Times New Roman"/>
        <family val="1"/>
      </rPr>
      <t>/</t>
    </r>
    <r>
      <rPr>
        <sz val="12"/>
        <rFont val="標楷體"/>
        <family val="4"/>
        <charset val="136"/>
      </rPr>
      <t xml:space="preserve">結案報告中提報核定。
</t>
    </r>
    <phoneticPr fontId="4" type="noConversion"/>
  </si>
  <si>
    <r>
      <rPr>
        <sz val="12"/>
        <rFont val="標楷體"/>
        <family val="4"/>
        <charset val="136"/>
      </rPr>
      <t>註</t>
    </r>
    <r>
      <rPr>
        <sz val="12"/>
        <rFont val="Times New Roman"/>
        <family val="1"/>
      </rPr>
      <t>6</t>
    </r>
    <r>
      <rPr>
        <sz val="12"/>
        <rFont val="標楷體"/>
        <family val="4"/>
        <charset val="136"/>
      </rPr>
      <t>：年終獎金採按月提列方式</t>
    </r>
    <r>
      <rPr>
        <sz val="12"/>
        <rFont val="Times New Roman"/>
        <family val="1"/>
      </rPr>
      <t>(</t>
    </r>
    <r>
      <rPr>
        <sz val="12"/>
        <rFont val="標楷體"/>
        <family val="4"/>
        <charset val="136"/>
      </rPr>
      <t>所稱年終獎金包含由公司發放之端午、中秋及年終獎金</t>
    </r>
    <r>
      <rPr>
        <sz val="12"/>
        <rFont val="Times New Roman"/>
        <family val="1"/>
      </rPr>
      <t>)</t>
    </r>
    <r>
      <rPr>
        <sz val="12"/>
        <rFont val="標楷體"/>
        <family val="4"/>
        <charset val="136"/>
      </rPr>
      <t>。</t>
    </r>
    <phoneticPr fontId="6" type="noConversion"/>
  </si>
  <si>
    <r>
      <rPr>
        <sz val="12"/>
        <rFont val="標楷體"/>
        <family val="4"/>
        <charset val="136"/>
      </rPr>
      <t>註</t>
    </r>
    <r>
      <rPr>
        <sz val="12"/>
        <rFont val="Times New Roman"/>
        <family val="1"/>
      </rPr>
      <t>7</t>
    </r>
    <r>
      <rPr>
        <sz val="12"/>
        <rFont val="標楷體"/>
        <family val="4"/>
        <charset val="136"/>
      </rPr>
      <t>：年終獎金實際提列數請同時考慮上限及以往年度發放情形，以較低者提列。</t>
    </r>
    <phoneticPr fontId="6" type="noConversion"/>
  </si>
  <si>
    <r>
      <rPr>
        <sz val="12"/>
        <rFont val="標楷體"/>
        <family val="4"/>
        <charset val="136"/>
      </rPr>
      <t>註</t>
    </r>
    <r>
      <rPr>
        <sz val="12"/>
        <rFont val="Times New Roman"/>
        <family val="1"/>
      </rPr>
      <t>8</t>
    </r>
    <r>
      <rPr>
        <sz val="12"/>
        <rFont val="標楷體"/>
        <family val="4"/>
        <charset val="136"/>
      </rPr>
      <t>：年終獎金提列數大於實際發放金額請自行調整扣除。</t>
    </r>
    <phoneticPr fontId="6" type="noConversion"/>
  </si>
  <si>
    <r>
      <rPr>
        <sz val="14"/>
        <rFont val="標楷體"/>
        <family val="4"/>
        <charset val="136"/>
      </rPr>
      <t>合計</t>
    </r>
    <phoneticPr fontId="4" type="noConversion"/>
  </si>
  <si>
    <r>
      <rPr>
        <sz val="12"/>
        <rFont val="標楷體"/>
        <family val="4"/>
        <charset val="136"/>
      </rPr>
      <t>審核：（簽章）</t>
    </r>
    <phoneticPr fontId="4" type="noConversion"/>
  </si>
  <si>
    <r>
      <rPr>
        <sz val="12"/>
        <rFont val="標楷體"/>
        <family val="4"/>
        <charset val="136"/>
      </rPr>
      <t>製表：（簽章）</t>
    </r>
    <phoneticPr fontId="4" type="noConversion"/>
  </si>
  <si>
    <t>114OOOOO</t>
    <phoneticPr fontId="4" type="noConversion"/>
  </si>
  <si>
    <t>114.OO.OO</t>
    <phoneticPr fontId="4" type="noConversion"/>
  </si>
  <si>
    <t>消耗性器材及原材料費                                      單位：元</t>
    <phoneticPr fontId="4" type="noConversion"/>
  </si>
  <si>
    <t>3. 技術移轉與委託研究費</t>
    <phoneticPr fontId="4" type="noConversion"/>
  </si>
  <si>
    <t>4. 國內差旅費</t>
    <phoneticPr fontId="4" type="noConversion"/>
  </si>
  <si>
    <t>5. 其他業務費</t>
    <phoneticPr fontId="4" type="noConversion"/>
  </si>
  <si>
    <t>技術移轉與委託研究費</t>
    <phoneticPr fontId="4" type="noConversion"/>
  </si>
  <si>
    <t>噴射泵裝置計算流體力學模擬</t>
    <phoneticPr fontId="4" type="noConversion"/>
  </si>
  <si>
    <r>
      <rPr>
        <sz val="12"/>
        <rFont val="標楷體"/>
        <family val="4"/>
        <charset val="136"/>
      </rPr>
      <t>姓名</t>
    </r>
  </si>
  <si>
    <r>
      <rPr>
        <sz val="12"/>
        <rFont val="標楷體"/>
        <family val="4"/>
        <charset val="136"/>
      </rPr>
      <t>職稱</t>
    </r>
  </si>
  <si>
    <r>
      <rPr>
        <sz val="12"/>
        <rFont val="標楷體"/>
        <family val="4"/>
        <charset val="136"/>
      </rPr>
      <t>出差期間</t>
    </r>
  </si>
  <si>
    <r>
      <rPr>
        <sz val="12"/>
        <rFont val="標楷體"/>
        <family val="4"/>
        <charset val="136"/>
      </rPr>
      <t>地點</t>
    </r>
  </si>
  <si>
    <r>
      <rPr>
        <sz val="12"/>
        <rFont val="標楷體"/>
        <family val="4"/>
        <charset val="136"/>
      </rPr>
      <t>事由</t>
    </r>
  </si>
  <si>
    <r>
      <rPr>
        <sz val="10"/>
        <rFont val="標楷體"/>
        <family val="4"/>
        <charset val="136"/>
      </rPr>
      <t>合計</t>
    </r>
  </si>
  <si>
    <r>
      <rPr>
        <sz val="12"/>
        <rFont val="標楷體"/>
        <family val="4"/>
        <charset val="136"/>
      </rPr>
      <t>會計科目</t>
    </r>
    <r>
      <rPr>
        <sz val="12"/>
        <rFont val="Times New Roman"/>
        <family val="1"/>
      </rPr>
      <t>(</t>
    </r>
    <r>
      <rPr>
        <sz val="12"/>
        <rFont val="標楷體"/>
        <family val="4"/>
        <charset val="136"/>
      </rPr>
      <t>借方</t>
    </r>
    <r>
      <rPr>
        <sz val="12"/>
        <rFont val="Times New Roman"/>
        <family val="1"/>
      </rPr>
      <t>)</t>
    </r>
    <phoneticPr fontId="4" type="noConversion"/>
  </si>
  <si>
    <r>
      <rPr>
        <sz val="12"/>
        <rFont val="標楷體"/>
        <family val="4"/>
        <charset val="136"/>
      </rPr>
      <t>機票</t>
    </r>
  </si>
  <si>
    <r>
      <rPr>
        <sz val="12"/>
        <rFont val="標楷體"/>
        <family val="4"/>
        <charset val="136"/>
      </rPr>
      <t>車資</t>
    </r>
  </si>
  <si>
    <r>
      <rPr>
        <sz val="12"/>
        <rFont val="標楷體"/>
        <family val="4"/>
        <charset val="136"/>
      </rPr>
      <t>住宿費</t>
    </r>
  </si>
  <si>
    <r>
      <rPr>
        <sz val="12"/>
        <rFont val="標楷體"/>
        <family val="4"/>
        <charset val="136"/>
      </rPr>
      <t xml:space="preserve">日支費
</t>
    </r>
    <r>
      <rPr>
        <sz val="12"/>
        <rFont val="Times New Roman"/>
        <family val="1"/>
      </rPr>
      <t>(</t>
    </r>
    <r>
      <rPr>
        <sz val="12"/>
        <rFont val="標楷體"/>
        <family val="4"/>
        <charset val="136"/>
      </rPr>
      <t>膳雜費</t>
    </r>
    <r>
      <rPr>
        <sz val="12"/>
        <rFont val="Times New Roman"/>
        <family val="1"/>
      </rPr>
      <t>)</t>
    </r>
    <phoneticPr fontId="4" type="noConversion"/>
  </si>
  <si>
    <r>
      <rPr>
        <sz val="12"/>
        <rFont val="標楷體"/>
        <family val="4"/>
        <charset val="136"/>
      </rPr>
      <t>其他</t>
    </r>
  </si>
  <si>
    <r>
      <rPr>
        <sz val="12"/>
        <rFont val="標楷體"/>
        <family val="4"/>
        <charset val="136"/>
      </rPr>
      <t>合計</t>
    </r>
  </si>
  <si>
    <t>計畫主持人：（簽章）</t>
    <phoneticPr fontId="4" type="noConversion"/>
  </si>
  <si>
    <t xml:space="preserve"> </t>
    <phoneticPr fontId="4" type="noConversion"/>
  </si>
  <si>
    <t>製表：（簽章）</t>
    <phoneticPr fontId="4" type="noConversion"/>
  </si>
  <si>
    <t>-</t>
    <phoneticPr fontId="4" type="noConversion"/>
  </si>
  <si>
    <t>KG</t>
    <phoneticPr fontId="4" type="noConversion"/>
  </si>
  <si>
    <t>BA123456710</t>
    <phoneticPr fontId="6" type="noConversion"/>
  </si>
  <si>
    <t>OOO</t>
    <phoneticPr fontId="6" type="noConversion"/>
  </si>
  <si>
    <r>
      <t>OO</t>
    </r>
    <r>
      <rPr>
        <b/>
        <sz val="10"/>
        <rFont val="標楷體"/>
        <family val="4"/>
        <charset val="136"/>
      </rPr>
      <t>月</t>
    </r>
    <r>
      <rPr>
        <b/>
        <sz val="10"/>
        <rFont val="Times New Roman"/>
        <family val="1"/>
      </rPr>
      <t>:</t>
    </r>
    <phoneticPr fontId="4" type="noConversion"/>
  </si>
  <si>
    <r>
      <rPr>
        <sz val="12"/>
        <rFont val="標楷體"/>
        <family val="4"/>
        <charset val="136"/>
      </rPr>
      <t>註</t>
    </r>
    <r>
      <rPr>
        <sz val="12"/>
        <rFont val="Times New Roman"/>
        <family val="1"/>
      </rPr>
      <t>1</t>
    </r>
    <r>
      <rPr>
        <sz val="12"/>
        <rFont val="新細明體"/>
        <family val="1"/>
        <charset val="136"/>
      </rPr>
      <t>：</t>
    </r>
    <r>
      <rPr>
        <sz val="12"/>
        <rFont val="標楷體"/>
        <family val="4"/>
        <charset val="136"/>
      </rPr>
      <t>本表左半部於期中填報，右側</t>
    </r>
    <r>
      <rPr>
        <sz val="12"/>
        <rFont val="Times New Roman"/>
        <family val="1"/>
      </rPr>
      <t>(</t>
    </r>
    <r>
      <rPr>
        <sz val="12"/>
        <rFont val="標楷體"/>
        <family val="4"/>
        <charset val="136"/>
      </rPr>
      <t>紅色部份</t>
    </r>
    <r>
      <rPr>
        <sz val="12"/>
        <rFont val="Times New Roman"/>
        <family val="1"/>
      </rPr>
      <t>)</t>
    </r>
    <r>
      <rPr>
        <sz val="12"/>
        <rFont val="標楷體"/>
        <family val="4"/>
        <charset val="136"/>
      </rPr>
      <t>於結案時加填。</t>
    </r>
    <phoneticPr fontId="4" type="noConversion"/>
  </si>
  <si>
    <r>
      <rPr>
        <sz val="12"/>
        <rFont val="標楷體"/>
        <family val="4"/>
        <charset val="136"/>
      </rPr>
      <t>註</t>
    </r>
    <r>
      <rPr>
        <sz val="12"/>
        <rFont val="Times New Roman"/>
        <family val="1"/>
      </rPr>
      <t>2</t>
    </r>
    <r>
      <rPr>
        <sz val="12"/>
        <rFont val="新細明體"/>
        <family val="1"/>
        <charset val="136"/>
      </rPr>
      <t>：</t>
    </r>
    <r>
      <rPr>
        <sz val="12"/>
        <rFont val="標楷體"/>
        <family val="4"/>
        <charset val="136"/>
      </rPr>
      <t>金額以元為單位。</t>
    </r>
    <phoneticPr fontId="4" type="noConversion"/>
  </si>
  <si>
    <r>
      <rPr>
        <sz val="12"/>
        <rFont val="標楷體"/>
        <family val="4"/>
        <charset val="136"/>
      </rPr>
      <t>註</t>
    </r>
    <r>
      <rPr>
        <sz val="12"/>
        <rFont val="Times New Roman"/>
        <family val="1"/>
      </rPr>
      <t>4</t>
    </r>
    <r>
      <rPr>
        <sz val="12"/>
        <rFont val="新細明體"/>
        <family val="1"/>
        <charset val="136"/>
      </rPr>
      <t>：</t>
    </r>
    <r>
      <rPr>
        <sz val="12"/>
        <rFont val="標楷體"/>
        <family val="4"/>
        <charset val="136"/>
      </rPr>
      <t>「計畫執行扣款數」為因執行結果與目標嚴重不符且經審查核定之扣款金額。</t>
    </r>
    <phoneticPr fontId="4" type="noConversion"/>
  </si>
  <si>
    <r>
      <t>114</t>
    </r>
    <r>
      <rPr>
        <sz val="11"/>
        <rFont val="標楷體"/>
        <family val="4"/>
        <charset val="136"/>
      </rPr>
      <t>年</t>
    </r>
    <r>
      <rPr>
        <sz val="11"/>
        <rFont val="Times New Roman"/>
        <family val="1"/>
      </rPr>
      <t>OO</t>
    </r>
    <r>
      <rPr>
        <sz val="11"/>
        <rFont val="標楷體"/>
        <family val="4"/>
        <charset val="136"/>
      </rPr>
      <t>月</t>
    </r>
    <phoneticPr fontId="6" type="noConversion"/>
  </si>
  <si>
    <r>
      <t>114</t>
    </r>
    <r>
      <rPr>
        <sz val="11"/>
        <rFont val="標楷體"/>
        <family val="4"/>
        <charset val="136"/>
      </rPr>
      <t>年</t>
    </r>
    <r>
      <rPr>
        <sz val="11"/>
        <rFont val="Times New Roman"/>
        <family val="1"/>
      </rPr>
      <t>07</t>
    </r>
    <r>
      <rPr>
        <sz val="11"/>
        <rFont val="標楷體"/>
        <family val="4"/>
        <charset val="136"/>
      </rPr>
      <t>月</t>
    </r>
    <phoneticPr fontId="6" type="noConversion"/>
  </si>
  <si>
    <r>
      <t>114</t>
    </r>
    <r>
      <rPr>
        <sz val="11"/>
        <rFont val="標楷體"/>
        <family val="4"/>
        <charset val="136"/>
      </rPr>
      <t>年</t>
    </r>
    <r>
      <rPr>
        <sz val="11"/>
        <rFont val="Times New Roman"/>
        <family val="1"/>
      </rPr>
      <t>08</t>
    </r>
    <r>
      <rPr>
        <sz val="11"/>
        <rFont val="標楷體"/>
        <family val="4"/>
        <charset val="136"/>
      </rPr>
      <t>月</t>
    </r>
    <phoneticPr fontId="6" type="noConversion"/>
  </si>
  <si>
    <r>
      <t>114</t>
    </r>
    <r>
      <rPr>
        <sz val="11"/>
        <rFont val="標楷體"/>
        <family val="4"/>
        <charset val="136"/>
      </rPr>
      <t>年</t>
    </r>
    <r>
      <rPr>
        <sz val="11"/>
        <rFont val="Times New Roman"/>
        <family val="1"/>
      </rPr>
      <t>09</t>
    </r>
    <r>
      <rPr>
        <sz val="11"/>
        <rFont val="標楷體"/>
        <family val="4"/>
        <charset val="136"/>
      </rPr>
      <t>月</t>
    </r>
    <phoneticPr fontId="6" type="noConversion"/>
  </si>
  <si>
    <r>
      <rPr>
        <b/>
        <sz val="12"/>
        <color indexed="10"/>
        <rFont val="標楷體"/>
        <family val="4"/>
        <charset val="136"/>
      </rPr>
      <t>註</t>
    </r>
    <r>
      <rPr>
        <b/>
        <sz val="12"/>
        <color indexed="10"/>
        <rFont val="Times New Roman"/>
        <family val="1"/>
      </rPr>
      <t>9</t>
    </r>
    <r>
      <rPr>
        <b/>
        <sz val="12"/>
        <color indexed="10"/>
        <rFont val="標楷體"/>
        <family val="4"/>
        <charset val="136"/>
      </rPr>
      <t>：</t>
    </r>
    <r>
      <rPr>
        <b/>
        <sz val="12"/>
        <color indexed="10"/>
        <rFont val="標楷體"/>
        <family val="4"/>
        <charset val="136"/>
      </rPr>
      <t>請填寫</t>
    </r>
    <r>
      <rPr>
        <b/>
        <sz val="16"/>
        <color indexed="17"/>
        <rFont val="標楷體"/>
        <family val="4"/>
        <charset val="136"/>
      </rPr>
      <t>綠色</t>
    </r>
    <r>
      <rPr>
        <b/>
        <sz val="12"/>
        <color indexed="10"/>
        <rFont val="標楷體"/>
        <family val="4"/>
        <charset val="136"/>
      </rPr>
      <t>填滿之欄位，電腦會自動編列小計。</t>
    </r>
    <phoneticPr fontId="4" type="noConversion"/>
  </si>
  <si>
    <r>
      <rPr>
        <b/>
        <sz val="12"/>
        <color indexed="10"/>
        <rFont val="標楷體"/>
        <family val="4"/>
        <charset val="136"/>
      </rPr>
      <t>註</t>
    </r>
    <r>
      <rPr>
        <b/>
        <sz val="12"/>
        <color indexed="10"/>
        <rFont val="Times New Roman"/>
        <family val="1"/>
      </rPr>
      <t>10</t>
    </r>
    <r>
      <rPr>
        <b/>
        <sz val="12"/>
        <color indexed="10"/>
        <rFont val="標楷體"/>
        <family val="4"/>
        <charset val="136"/>
      </rPr>
      <t>：</t>
    </r>
    <r>
      <rPr>
        <b/>
        <sz val="12"/>
        <color indexed="10"/>
        <rFont val="標楷體"/>
        <family val="4"/>
        <charset val="136"/>
      </rPr>
      <t>顯示</t>
    </r>
    <r>
      <rPr>
        <b/>
        <sz val="16"/>
        <color indexed="10"/>
        <rFont val="標楷體"/>
        <family val="4"/>
        <charset val="136"/>
      </rPr>
      <t>紅色</t>
    </r>
    <r>
      <rPr>
        <b/>
        <sz val="12"/>
        <color indexed="10"/>
        <rFont val="標楷體"/>
        <family val="4"/>
        <charset val="136"/>
      </rPr>
      <t>之欄位，請確認公式的正確性。</t>
    </r>
    <phoneticPr fontId="4" type="noConversion"/>
  </si>
  <si>
    <r>
      <rPr>
        <b/>
        <sz val="12"/>
        <color indexed="10"/>
        <rFont val="標楷體"/>
        <family val="4"/>
        <charset val="136"/>
      </rPr>
      <t>註</t>
    </r>
    <r>
      <rPr>
        <b/>
        <sz val="12"/>
        <color indexed="10"/>
        <rFont val="Times New Roman"/>
        <family val="1"/>
      </rPr>
      <t>11</t>
    </r>
    <r>
      <rPr>
        <b/>
        <sz val="12"/>
        <color indexed="10"/>
        <rFont val="標楷體"/>
        <family val="4"/>
        <charset val="136"/>
      </rPr>
      <t>：</t>
    </r>
    <r>
      <rPr>
        <b/>
        <sz val="12"/>
        <color indexed="10"/>
        <rFont val="標楷體"/>
        <family val="4"/>
        <charset val="136"/>
      </rPr>
      <t>本表請每月填寫，加蓋審核人、製表人章。</t>
    </r>
    <phoneticPr fontId="4" type="noConversion"/>
  </si>
  <si>
    <r>
      <rPr>
        <sz val="10"/>
        <rFont val="標楷體"/>
        <family val="4"/>
        <charset val="136"/>
      </rPr>
      <t>姓名</t>
    </r>
    <phoneticPr fontId="4" type="noConversion"/>
  </si>
  <si>
    <r>
      <rPr>
        <sz val="10"/>
        <rFont val="標楷體"/>
        <family val="4"/>
        <charset val="136"/>
      </rPr>
      <t>投入
比率</t>
    </r>
    <phoneticPr fontId="4" type="noConversion"/>
  </si>
  <si>
    <r>
      <rPr>
        <b/>
        <sz val="10"/>
        <rFont val="標楷體"/>
        <family val="4"/>
        <charset val="136"/>
      </rPr>
      <t>小時</t>
    </r>
  </si>
  <si>
    <r>
      <rPr>
        <sz val="12"/>
        <color indexed="8"/>
        <rFont val="標楷體"/>
        <family val="4"/>
        <charset val="136"/>
      </rPr>
      <t>註</t>
    </r>
    <r>
      <rPr>
        <sz val="12"/>
        <color indexed="8"/>
        <rFont val="Times New Roman"/>
        <family val="1"/>
      </rPr>
      <t>1</t>
    </r>
    <r>
      <rPr>
        <sz val="12"/>
        <color indexed="8"/>
        <rFont val="標楷體"/>
        <family val="4"/>
        <charset val="136"/>
      </rPr>
      <t>：付款憑證應檢附影本</t>
    </r>
    <r>
      <rPr>
        <sz val="12"/>
        <color indexed="8"/>
        <rFont val="Times New Roman"/>
        <family val="1"/>
      </rPr>
      <t>(1)</t>
    </r>
    <r>
      <rPr>
        <sz val="12"/>
        <color indexed="8"/>
        <rFont val="標楷體"/>
        <family val="4"/>
        <charset val="136"/>
      </rPr>
      <t>若開票，請填寫支票號碼。</t>
    </r>
    <r>
      <rPr>
        <sz val="12"/>
        <color indexed="10"/>
        <rFont val="Times New Roman"/>
        <family val="1"/>
      </rPr>
      <t>(</t>
    </r>
    <r>
      <rPr>
        <sz val="12"/>
        <color indexed="10"/>
        <rFont val="標楷體"/>
        <family val="4"/>
        <charset val="136"/>
      </rPr>
      <t>本項需附支票影本與甲存對帳單，若無支票影本，請附支票簽收單</t>
    </r>
    <r>
      <rPr>
        <sz val="12"/>
        <color indexed="10"/>
        <rFont val="Times New Roman"/>
        <family val="1"/>
      </rPr>
      <t>)</t>
    </r>
    <phoneticPr fontId="4" type="noConversion"/>
  </si>
  <si>
    <r>
      <t xml:space="preserve">                                                  (2)</t>
    </r>
    <r>
      <rPr>
        <sz val="12"/>
        <rFont val="標楷體"/>
        <family val="4"/>
        <charset val="136"/>
      </rPr>
      <t>若為零用金，請填寫「零用金」。</t>
    </r>
    <r>
      <rPr>
        <sz val="12"/>
        <color indexed="10"/>
        <rFont val="Times New Roman"/>
        <family val="1"/>
      </rPr>
      <t>(</t>
    </r>
    <r>
      <rPr>
        <sz val="12"/>
        <color indexed="10"/>
        <rFont val="標楷體"/>
        <family val="4"/>
        <charset val="136"/>
      </rPr>
      <t>本項需附零用金支付單</t>
    </r>
    <r>
      <rPr>
        <sz val="12"/>
        <color indexed="10"/>
        <rFont val="Times New Roman"/>
        <family val="1"/>
      </rPr>
      <t>)</t>
    </r>
    <phoneticPr fontId="4" type="noConversion"/>
  </si>
  <si>
    <r>
      <t xml:space="preserve">                                                  (3)</t>
    </r>
    <r>
      <rPr>
        <sz val="12"/>
        <rFont val="標楷體"/>
        <family val="4"/>
        <charset val="136"/>
      </rPr>
      <t>若為匯款，請填寫「匯款」。</t>
    </r>
    <r>
      <rPr>
        <sz val="12"/>
        <color indexed="10"/>
        <rFont val="Times New Roman"/>
        <family val="1"/>
      </rPr>
      <t>(</t>
    </r>
    <r>
      <rPr>
        <sz val="12"/>
        <color indexed="10"/>
        <rFont val="標楷體"/>
        <family val="4"/>
        <charset val="136"/>
      </rPr>
      <t>本項需附匯款單</t>
    </r>
    <r>
      <rPr>
        <sz val="12"/>
        <color indexed="10"/>
        <rFont val="Times New Roman"/>
        <family val="1"/>
      </rPr>
      <t>)</t>
    </r>
    <phoneticPr fontId="4" type="noConversion"/>
  </si>
  <si>
    <r>
      <rPr>
        <sz val="12"/>
        <color indexed="8"/>
        <rFont val="標楷體"/>
        <family val="4"/>
        <charset val="136"/>
      </rPr>
      <t>註</t>
    </r>
    <r>
      <rPr>
        <sz val="12"/>
        <color indexed="8"/>
        <rFont val="Times New Roman"/>
        <family val="1"/>
      </rPr>
      <t>3</t>
    </r>
    <r>
      <rPr>
        <sz val="12"/>
        <color indexed="8"/>
        <rFont val="標楷體"/>
        <family val="4"/>
        <charset val="136"/>
      </rPr>
      <t>：如為自共通性材料領用，發票日期、發票號碼請改填寫領料單日期、領料單號碼，供應商及付款憑證欄則可空白。</t>
    </r>
    <phoneticPr fontId="4" type="noConversion"/>
  </si>
  <si>
    <r>
      <rPr>
        <sz val="12"/>
        <rFont val="標楷體"/>
        <family val="4"/>
        <charset val="136"/>
      </rPr>
      <t>註</t>
    </r>
    <r>
      <rPr>
        <sz val="12"/>
        <rFont val="Times New Roman"/>
        <family val="1"/>
      </rPr>
      <t>4</t>
    </r>
    <r>
      <rPr>
        <sz val="12"/>
        <rFont val="標楷體"/>
        <family val="4"/>
        <charset val="136"/>
      </rPr>
      <t>：「發票品名」請與發票名稱一致，若為英文名稱，請括號補註</t>
    </r>
    <r>
      <rPr>
        <sz val="12"/>
        <rFont val="Times New Roman"/>
        <family val="1"/>
      </rPr>
      <t>(</t>
    </r>
    <r>
      <rPr>
        <sz val="12"/>
        <rFont val="標楷體"/>
        <family val="4"/>
        <charset val="136"/>
      </rPr>
      <t>中文</t>
    </r>
    <r>
      <rPr>
        <sz val="12"/>
        <rFont val="Times New Roman"/>
        <family val="1"/>
      </rPr>
      <t>)</t>
    </r>
    <r>
      <rPr>
        <sz val="12"/>
        <rFont val="標楷體"/>
        <family val="4"/>
        <charset val="136"/>
      </rPr>
      <t>表示。</t>
    </r>
    <phoneticPr fontId="4" type="noConversion"/>
  </si>
  <si>
    <r>
      <rPr>
        <sz val="12"/>
        <rFont val="標楷體"/>
        <family val="4"/>
        <charset val="136"/>
      </rPr>
      <t>註</t>
    </r>
    <r>
      <rPr>
        <sz val="12"/>
        <rFont val="Times New Roman"/>
        <family val="1"/>
      </rPr>
      <t>5</t>
    </r>
    <r>
      <rPr>
        <sz val="12"/>
        <rFont val="標楷體"/>
        <family val="4"/>
        <charset val="136"/>
      </rPr>
      <t>：「對照計畫書所列項目」需與計畫書所列之材料項目一致。</t>
    </r>
    <phoneticPr fontId="4" type="noConversion"/>
  </si>
  <si>
    <r>
      <rPr>
        <b/>
        <sz val="12"/>
        <color indexed="12"/>
        <rFont val="標楷體"/>
        <family val="4"/>
        <charset val="136"/>
      </rPr>
      <t>註</t>
    </r>
    <r>
      <rPr>
        <b/>
        <sz val="12"/>
        <color indexed="12"/>
        <rFont val="Times New Roman"/>
        <family val="1"/>
      </rPr>
      <t>6</t>
    </r>
    <r>
      <rPr>
        <b/>
        <sz val="12"/>
        <color indexed="12"/>
        <rFont val="標楷體"/>
        <family val="4"/>
        <charset val="136"/>
      </rPr>
      <t>：可扣抵之營業稅不得報支。</t>
    </r>
    <phoneticPr fontId="4" type="noConversion"/>
  </si>
  <si>
    <r>
      <rPr>
        <b/>
        <sz val="12"/>
        <color indexed="12"/>
        <rFont val="標楷體"/>
        <family val="4"/>
        <charset val="136"/>
      </rPr>
      <t>註</t>
    </r>
    <r>
      <rPr>
        <b/>
        <sz val="12"/>
        <color indexed="12"/>
        <rFont val="Times New Roman"/>
        <family val="1"/>
      </rPr>
      <t>7</t>
    </r>
    <r>
      <rPr>
        <b/>
        <sz val="12"/>
        <color indexed="12"/>
        <rFont val="標楷體"/>
        <family val="4"/>
        <charset val="136"/>
      </rPr>
      <t>：領用自製之在製品或製成品作為本計畫實驗使用，僅得報支內含之材料、物料成本。</t>
    </r>
    <phoneticPr fontId="4" type="noConversion"/>
  </si>
  <si>
    <r>
      <rPr>
        <b/>
        <sz val="12"/>
        <color indexed="12"/>
        <rFont val="標楷體"/>
        <family val="4"/>
        <charset val="136"/>
      </rPr>
      <t>註</t>
    </r>
    <r>
      <rPr>
        <b/>
        <sz val="12"/>
        <color indexed="12"/>
        <rFont val="Times New Roman"/>
        <family val="1"/>
      </rPr>
      <t>8</t>
    </r>
    <r>
      <rPr>
        <b/>
        <sz val="12"/>
        <color indexed="12"/>
        <rFont val="標楷體"/>
        <family val="4"/>
        <charset val="136"/>
      </rPr>
      <t>：所領用或消耗之消耗性器材及原材料費因產生之研發樣品、產製品或下腳料於計畫核准執行期間內出售或提供試用所產生之收入，應自專案之消耗性器材及原材料費中扣除。</t>
    </r>
    <phoneticPr fontId="4" type="noConversion"/>
  </si>
  <si>
    <r>
      <rPr>
        <sz val="12"/>
        <rFont val="標楷體"/>
        <family val="4"/>
        <charset val="136"/>
      </rPr>
      <t>註</t>
    </r>
    <r>
      <rPr>
        <sz val="12"/>
        <rFont val="Times New Roman"/>
        <family val="1"/>
      </rPr>
      <t>9</t>
    </r>
    <r>
      <rPr>
        <sz val="12"/>
        <rFont val="標楷體"/>
        <family val="4"/>
        <charset val="136"/>
      </rPr>
      <t>：帳務查核時應備妥下列文件備查</t>
    </r>
    <r>
      <rPr>
        <sz val="12"/>
        <rFont val="Times New Roman"/>
        <family val="1"/>
      </rPr>
      <t>:1.</t>
    </r>
    <r>
      <rPr>
        <sz val="12"/>
        <rFont val="標楷體"/>
        <family val="4"/>
        <charset val="136"/>
      </rPr>
      <t>為專案計畫採購者應提供統一發票、收據或進口結匯單據與</t>
    </r>
    <r>
      <rPr>
        <sz val="12"/>
        <rFont val="Times New Roman"/>
        <family val="1"/>
      </rPr>
      <t>invoice</t>
    </r>
    <r>
      <rPr>
        <sz val="12"/>
        <rFont val="標楷體"/>
        <family val="4"/>
        <charset val="136"/>
      </rPr>
      <t>、及內部轉帳傳票及付款憑證（如水單、信用狀、匯款單、付款支票、銀行對帳單、零用金支付清單等），足以證明之支付憑證。</t>
    </r>
    <r>
      <rPr>
        <sz val="12"/>
        <rFont val="Times New Roman"/>
        <family val="1"/>
      </rPr>
      <t>2.</t>
    </r>
    <r>
      <rPr>
        <sz val="12"/>
        <rFont val="標楷體"/>
        <family val="4"/>
        <charset val="136"/>
      </rPr>
      <t>自共通性器材領料應提供：領料單、材料明細帳或分攤表。</t>
    </r>
    <r>
      <rPr>
        <sz val="12"/>
        <rFont val="Times New Roman"/>
        <family val="1"/>
      </rPr>
      <t>3.</t>
    </r>
    <r>
      <rPr>
        <sz val="12"/>
        <rFont val="標楷體"/>
        <family val="4"/>
        <charset val="136"/>
      </rPr>
      <t>涉及外幣支付時應附當時之外幣匯率表。</t>
    </r>
    <phoneticPr fontId="4" type="noConversion"/>
  </si>
  <si>
    <r>
      <rPr>
        <sz val="12"/>
        <rFont val="標楷體"/>
        <family val="4"/>
        <charset val="136"/>
      </rPr>
      <t>註</t>
    </r>
    <r>
      <rPr>
        <sz val="12"/>
        <rFont val="Times New Roman"/>
        <family val="1"/>
      </rPr>
      <t>10</t>
    </r>
    <r>
      <rPr>
        <sz val="12"/>
        <rFont val="標楷體"/>
        <family val="4"/>
        <charset val="136"/>
      </rPr>
      <t>：材料費進項憑證單位均需與計畫書提報之數量與單位相同。若取具進項憑證單位與原提報不同，應隨附發票貼有換算為原提報單位數量計算表，並以換算後之單位及數量填報此表。若取具進項憑證數量超出原計畫書提報之數量，應進行計畫變更。</t>
    </r>
    <phoneticPr fontId="4" type="noConversion"/>
  </si>
  <si>
    <r>
      <rPr>
        <sz val="12"/>
        <rFont val="標楷體"/>
        <family val="4"/>
        <charset val="136"/>
      </rPr>
      <t>註</t>
    </r>
    <r>
      <rPr>
        <sz val="12"/>
        <rFont val="Times New Roman"/>
        <family val="1"/>
      </rPr>
      <t>11</t>
    </r>
    <r>
      <rPr>
        <sz val="12"/>
        <rFont val="標楷體"/>
        <family val="4"/>
        <charset val="136"/>
      </rPr>
      <t>：需特別注意填報實際個別材料與原提報材料項目及數量是否有差異。總額不足則無法足額核銷，數量與金額超過需提報變更，否則超過部份以自籌款支應。</t>
    </r>
    <phoneticPr fontId="4" type="noConversion"/>
  </si>
  <si>
    <r>
      <rPr>
        <b/>
        <sz val="12"/>
        <color indexed="10"/>
        <rFont val="標楷體"/>
        <family val="4"/>
        <charset val="136"/>
      </rPr>
      <t>註</t>
    </r>
    <r>
      <rPr>
        <b/>
        <sz val="12"/>
        <color indexed="10"/>
        <rFont val="Times New Roman"/>
        <family val="1"/>
      </rPr>
      <t>13:</t>
    </r>
    <r>
      <rPr>
        <b/>
        <sz val="12"/>
        <color indexed="10"/>
        <rFont val="標楷體"/>
        <family val="4"/>
        <charset val="136"/>
      </rPr>
      <t>本表請每月填寫，加蓋</t>
    </r>
    <r>
      <rPr>
        <b/>
        <sz val="12"/>
        <color indexed="10"/>
        <rFont val="標楷體"/>
        <family val="4"/>
        <charset val="136"/>
      </rPr>
      <t>計畫主持人</t>
    </r>
    <r>
      <rPr>
        <b/>
        <sz val="12"/>
        <color indexed="10"/>
        <rFont val="標楷體"/>
        <family val="4"/>
        <charset val="136"/>
      </rPr>
      <t>、製表人章。</t>
    </r>
    <phoneticPr fontId="4" type="noConversion"/>
  </si>
  <si>
    <r>
      <rPr>
        <sz val="12"/>
        <rFont val="標楷體"/>
        <family val="4"/>
        <charset val="136"/>
      </rPr>
      <t>註</t>
    </r>
    <r>
      <rPr>
        <sz val="12"/>
        <rFont val="Times New Roman"/>
        <family val="1"/>
      </rPr>
      <t>1</t>
    </r>
    <r>
      <rPr>
        <sz val="12"/>
        <rFont val="標楷體"/>
        <family val="4"/>
        <charset val="136"/>
      </rPr>
      <t>：當月正常上班總時數</t>
    </r>
    <r>
      <rPr>
        <sz val="12"/>
        <rFont val="Times New Roman"/>
        <family val="1"/>
      </rPr>
      <t xml:space="preserve">:                  </t>
    </r>
    <phoneticPr fontId="4" type="noConversion"/>
  </si>
  <si>
    <r>
      <t xml:space="preserve">                                 </t>
    </r>
    <r>
      <rPr>
        <sz val="12"/>
        <rFont val="標楷體"/>
        <family val="4"/>
        <charset val="136"/>
      </rPr>
      <t>當月正常上班總時數</t>
    </r>
    <r>
      <rPr>
        <sz val="12"/>
        <rFont val="Times New Roman"/>
        <family val="1"/>
      </rPr>
      <t xml:space="preserve">     </t>
    </r>
    <phoneticPr fontId="4" type="noConversion"/>
  </si>
  <si>
    <r>
      <rPr>
        <sz val="12"/>
        <rFont val="標楷體"/>
        <family val="4"/>
        <charset val="136"/>
      </rPr>
      <t>註</t>
    </r>
    <r>
      <rPr>
        <sz val="12"/>
        <rFont val="Times New Roman"/>
        <family val="1"/>
      </rPr>
      <t>3</t>
    </r>
    <r>
      <rPr>
        <sz val="12"/>
        <rFont val="標楷體"/>
        <family val="4"/>
        <charset val="136"/>
      </rPr>
      <t>：請假不論事由，請假時數均不得列入投入工時計算。</t>
    </r>
    <phoneticPr fontId="4" type="noConversion"/>
  </si>
  <si>
    <r>
      <rPr>
        <sz val="12"/>
        <rFont val="標楷體"/>
        <family val="4"/>
        <charset val="136"/>
      </rPr>
      <t>註</t>
    </r>
    <r>
      <rPr>
        <sz val="12"/>
        <rFont val="Times New Roman"/>
        <family val="1"/>
      </rPr>
      <t>4</t>
    </r>
    <r>
      <rPr>
        <sz val="12"/>
        <rFont val="標楷體"/>
        <family val="4"/>
        <charset val="136"/>
      </rPr>
      <t>：加班時數不得列入投入工時計算。</t>
    </r>
    <phoneticPr fontId="4" type="noConversion"/>
  </si>
  <si>
    <r>
      <rPr>
        <sz val="12"/>
        <rFont val="標楷體"/>
        <family val="4"/>
        <charset val="136"/>
      </rPr>
      <t>註</t>
    </r>
    <r>
      <rPr>
        <sz val="12"/>
        <rFont val="Times New Roman"/>
        <family val="1"/>
      </rPr>
      <t>5</t>
    </r>
    <r>
      <rPr>
        <sz val="12"/>
        <rFont val="標楷體"/>
        <family val="4"/>
        <charset val="136"/>
      </rPr>
      <t>：每月投入比率最高為</t>
    </r>
    <r>
      <rPr>
        <sz val="12"/>
        <rFont val="Times New Roman"/>
        <family val="1"/>
      </rPr>
      <t>1.00</t>
    </r>
    <r>
      <rPr>
        <sz val="12"/>
        <rFont val="標楷體"/>
        <family val="4"/>
        <charset val="136"/>
      </rPr>
      <t>。</t>
    </r>
    <phoneticPr fontId="4" type="noConversion"/>
  </si>
  <si>
    <r>
      <rPr>
        <sz val="12"/>
        <rFont val="標楷體"/>
        <family val="4"/>
        <charset val="136"/>
      </rPr>
      <t>註</t>
    </r>
    <r>
      <rPr>
        <sz val="12"/>
        <rFont val="Times New Roman"/>
        <family val="1"/>
      </rPr>
      <t>2</t>
    </r>
    <r>
      <rPr>
        <sz val="12"/>
        <rFont val="標楷體"/>
        <family val="4"/>
        <charset val="136"/>
      </rPr>
      <t>：投入比率</t>
    </r>
    <r>
      <rPr>
        <sz val="12"/>
        <rFont val="Times New Roman"/>
        <family val="1"/>
      </rPr>
      <t xml:space="preserve">=          </t>
    </r>
    <r>
      <rPr>
        <sz val="12"/>
        <rFont val="標楷體"/>
        <family val="4"/>
        <charset val="136"/>
      </rPr>
      <t>投入小時的合計</t>
    </r>
    <r>
      <rPr>
        <sz val="12"/>
        <rFont val="Times New Roman"/>
        <family val="1"/>
      </rPr>
      <t xml:space="preserve">               </t>
    </r>
    <phoneticPr fontId="4" type="noConversion"/>
  </si>
  <si>
    <r>
      <rPr>
        <sz val="12"/>
        <rFont val="標楷體"/>
        <family val="4"/>
        <charset val="136"/>
      </rPr>
      <t>付款日期</t>
    </r>
    <phoneticPr fontId="4" type="noConversion"/>
  </si>
  <si>
    <r>
      <t>PC</t>
    </r>
    <r>
      <rPr>
        <sz val="12"/>
        <rFont val="標楷體"/>
        <family val="4"/>
        <charset val="136"/>
      </rPr>
      <t>粒</t>
    </r>
    <phoneticPr fontId="4" type="noConversion"/>
  </si>
  <si>
    <r>
      <rPr>
        <sz val="12"/>
        <rFont val="標楷體"/>
        <family val="4"/>
        <charset val="136"/>
      </rPr>
      <t>金額</t>
    </r>
    <r>
      <rPr>
        <sz val="12"/>
        <rFont val="Times New Roman"/>
        <family val="1"/>
      </rPr>
      <t>(</t>
    </r>
    <r>
      <rPr>
        <sz val="12"/>
        <rFont val="標楷體"/>
        <family val="4"/>
        <charset val="136"/>
      </rPr>
      <t>不含可扣抵營業稅</t>
    </r>
    <r>
      <rPr>
        <sz val="12"/>
        <rFont val="Times New Roman"/>
        <family val="1"/>
      </rPr>
      <t>)</t>
    </r>
    <phoneticPr fontId="4" type="noConversion"/>
  </si>
  <si>
    <r>
      <t>1.</t>
    </r>
    <r>
      <rPr>
        <sz val="12"/>
        <rFont val="標楷體"/>
        <family val="4"/>
        <charset val="136"/>
      </rPr>
      <t>技轉</t>
    </r>
    <r>
      <rPr>
        <sz val="12"/>
        <rFont val="Times New Roman"/>
        <family val="1"/>
      </rPr>
      <t>(</t>
    </r>
    <r>
      <rPr>
        <sz val="12"/>
        <rFont val="標楷體"/>
        <family val="4"/>
        <charset val="136"/>
      </rPr>
      <t>委託</t>
    </r>
    <r>
      <rPr>
        <sz val="12"/>
        <rFont val="Times New Roman"/>
        <family val="1"/>
      </rPr>
      <t>)</t>
    </r>
    <r>
      <rPr>
        <sz val="12"/>
        <rFont val="標楷體"/>
        <family val="4"/>
        <charset val="136"/>
      </rPr>
      <t>項目名稱</t>
    </r>
    <r>
      <rPr>
        <sz val="12"/>
        <rFont val="Times New Roman"/>
        <family val="1"/>
      </rPr>
      <t>:</t>
    </r>
    <phoneticPr fontId="4" type="noConversion"/>
  </si>
  <si>
    <r>
      <t>2.</t>
    </r>
    <r>
      <rPr>
        <sz val="12"/>
        <rFont val="標楷體"/>
        <family val="4"/>
        <charset val="136"/>
      </rPr>
      <t>技轉</t>
    </r>
    <r>
      <rPr>
        <sz val="12"/>
        <rFont val="Times New Roman"/>
        <family val="1"/>
      </rPr>
      <t>(</t>
    </r>
    <r>
      <rPr>
        <sz val="12"/>
        <rFont val="標楷體"/>
        <family val="4"/>
        <charset val="136"/>
      </rPr>
      <t>委託</t>
    </r>
    <r>
      <rPr>
        <sz val="12"/>
        <rFont val="Times New Roman"/>
        <family val="1"/>
      </rPr>
      <t>)</t>
    </r>
    <r>
      <rPr>
        <sz val="12"/>
        <rFont val="標楷體"/>
        <family val="4"/>
        <charset val="136"/>
      </rPr>
      <t>對象：</t>
    </r>
    <phoneticPr fontId="4" type="noConversion"/>
  </si>
  <si>
    <r>
      <t>3.</t>
    </r>
    <r>
      <rPr>
        <sz val="12"/>
        <rFont val="標楷體"/>
        <family val="4"/>
        <charset val="136"/>
      </rPr>
      <t>合約期間</t>
    </r>
    <r>
      <rPr>
        <sz val="12"/>
        <rFont val="Times New Roman"/>
        <family val="1"/>
      </rPr>
      <t>:</t>
    </r>
    <phoneticPr fontId="4" type="noConversion"/>
  </si>
  <si>
    <r>
      <t>4.</t>
    </r>
    <r>
      <rPr>
        <sz val="12"/>
        <rFont val="標楷體"/>
        <family val="4"/>
        <charset val="136"/>
      </rPr>
      <t>合約總額：</t>
    </r>
    <phoneticPr fontId="4" type="noConversion"/>
  </si>
  <si>
    <r>
      <t>5.</t>
    </r>
    <r>
      <rPr>
        <sz val="12"/>
        <rFont val="標楷體"/>
        <family val="4"/>
        <charset val="136"/>
      </rPr>
      <t>付款方式：</t>
    </r>
    <phoneticPr fontId="4" type="noConversion"/>
  </si>
  <si>
    <r>
      <rPr>
        <sz val="12"/>
        <rFont val="標楷體"/>
        <family val="4"/>
        <charset val="136"/>
      </rPr>
      <t>單位：元</t>
    </r>
    <phoneticPr fontId="4" type="noConversion"/>
  </si>
  <si>
    <r>
      <rPr>
        <sz val="12"/>
        <rFont val="標楷體"/>
        <family val="4"/>
        <charset val="136"/>
      </rPr>
      <t>噴射泵裝置計算流體力學模擬</t>
    </r>
    <phoneticPr fontId="4" type="noConversion"/>
  </si>
  <si>
    <r>
      <rPr>
        <sz val="12"/>
        <rFont val="標楷體"/>
        <family val="4"/>
        <charset val="136"/>
      </rPr>
      <t>計畫主持人：（簽章）</t>
    </r>
    <phoneticPr fontId="4" type="noConversion"/>
  </si>
  <si>
    <r>
      <rPr>
        <sz val="12"/>
        <color indexed="8"/>
        <rFont val="標楷體"/>
        <family val="4"/>
        <charset val="136"/>
      </rPr>
      <t>註</t>
    </r>
    <r>
      <rPr>
        <sz val="12"/>
        <color indexed="8"/>
        <rFont val="Times New Roman"/>
        <family val="1"/>
      </rPr>
      <t>1</t>
    </r>
    <r>
      <rPr>
        <sz val="12"/>
        <color indexed="8"/>
        <rFont val="標楷體"/>
        <family val="4"/>
        <charset val="136"/>
      </rPr>
      <t>：應檢附「技術移轉合約或委託合約」。</t>
    </r>
    <phoneticPr fontId="4" type="noConversion"/>
  </si>
  <si>
    <r>
      <rPr>
        <sz val="12"/>
        <rFont val="標楷體"/>
        <family val="4"/>
        <charset val="136"/>
      </rPr>
      <t>註</t>
    </r>
    <r>
      <rPr>
        <sz val="12"/>
        <rFont val="Times New Roman"/>
        <family val="1"/>
      </rPr>
      <t>2</t>
    </r>
    <r>
      <rPr>
        <sz val="12"/>
        <rFont val="標楷體"/>
        <family val="4"/>
        <charset val="136"/>
      </rPr>
      <t>：帳務查核時應備妥下列文件備查</t>
    </r>
    <r>
      <rPr>
        <sz val="12"/>
        <rFont val="Times New Roman"/>
        <family val="1"/>
      </rPr>
      <t>:1.</t>
    </r>
    <r>
      <rPr>
        <sz val="12"/>
        <rFont val="標楷體"/>
        <family val="4"/>
        <charset val="136"/>
      </rPr>
      <t>技術移轉費</t>
    </r>
    <r>
      <rPr>
        <sz val="12"/>
        <rFont val="Times New Roman"/>
        <family val="1"/>
      </rPr>
      <t>(1)</t>
    </r>
    <r>
      <rPr>
        <sz val="12"/>
        <rFont val="標楷體"/>
        <family val="4"/>
        <charset val="136"/>
      </rPr>
      <t>合作契約書。</t>
    </r>
    <r>
      <rPr>
        <sz val="12"/>
        <rFont val="Times New Roman"/>
        <family val="1"/>
      </rPr>
      <t>(2)</t>
    </r>
    <r>
      <rPr>
        <sz val="12"/>
        <rFont val="標楷體"/>
        <family val="4"/>
        <charset val="136"/>
      </rPr>
      <t>統一發票（或收據）、或國外之</t>
    </r>
    <r>
      <rPr>
        <sz val="12"/>
        <rFont val="Times New Roman"/>
        <family val="1"/>
      </rPr>
      <t>INVOICE(</t>
    </r>
    <r>
      <rPr>
        <sz val="12"/>
        <rFont val="標楷體"/>
        <family val="4"/>
        <charset val="136"/>
      </rPr>
      <t>或</t>
    </r>
    <r>
      <rPr>
        <sz val="12"/>
        <rFont val="Times New Roman"/>
        <family val="1"/>
      </rPr>
      <t>RECEIPT)</t>
    </r>
    <r>
      <rPr>
        <sz val="12"/>
        <rFont val="標楷體"/>
        <family val="4"/>
        <charset val="136"/>
      </rPr>
      <t>及匯兌水單。</t>
    </r>
    <r>
      <rPr>
        <sz val="12"/>
        <rFont val="Times New Roman"/>
        <family val="1"/>
      </rPr>
      <t>(3)</t>
    </r>
    <r>
      <rPr>
        <sz val="12"/>
        <rFont val="標楷體"/>
        <family val="4"/>
        <charset val="136"/>
      </rPr>
      <t>付款支票及銀行對帳單或其他支付證明。</t>
    </r>
    <r>
      <rPr>
        <sz val="12"/>
        <rFont val="Times New Roman"/>
        <family val="1"/>
      </rPr>
      <t>(4)</t>
    </r>
    <r>
      <rPr>
        <sz val="12"/>
        <rFont val="標楷體"/>
        <family val="4"/>
        <charset val="136"/>
      </rPr>
      <t>涉及外幣支付時應附實際付款當時之外幣滙率表。</t>
    </r>
    <phoneticPr fontId="4" type="noConversion"/>
  </si>
  <si>
    <r>
      <rPr>
        <sz val="12"/>
        <color indexed="8"/>
        <rFont val="標楷體"/>
        <family val="4"/>
        <charset val="136"/>
      </rPr>
      <t>註</t>
    </r>
    <r>
      <rPr>
        <sz val="12"/>
        <color indexed="8"/>
        <rFont val="Times New Roman"/>
        <family val="1"/>
      </rPr>
      <t>3</t>
    </r>
    <r>
      <rPr>
        <sz val="12"/>
        <color indexed="8"/>
        <rFont val="標楷體"/>
        <family val="4"/>
        <charset val="136"/>
      </rPr>
      <t>：付款憑證應檢附影本</t>
    </r>
    <r>
      <rPr>
        <sz val="12"/>
        <color indexed="8"/>
        <rFont val="Times New Roman"/>
        <family val="1"/>
      </rPr>
      <t>(1)</t>
    </r>
    <r>
      <rPr>
        <sz val="12"/>
        <color indexed="8"/>
        <rFont val="標楷體"/>
        <family val="4"/>
        <charset val="136"/>
      </rPr>
      <t>若開票，請填寫支票號碼。</t>
    </r>
    <r>
      <rPr>
        <sz val="12"/>
        <color indexed="10"/>
        <rFont val="Times New Roman"/>
        <family val="1"/>
      </rPr>
      <t>(</t>
    </r>
    <r>
      <rPr>
        <sz val="12"/>
        <color indexed="10"/>
        <rFont val="標楷體"/>
        <family val="4"/>
        <charset val="136"/>
      </rPr>
      <t>本項需附支票影本與甲存對帳單，若無支票影本，請附支票簽收單</t>
    </r>
    <r>
      <rPr>
        <sz val="12"/>
        <color indexed="10"/>
        <rFont val="Times New Roman"/>
        <family val="1"/>
      </rPr>
      <t>)</t>
    </r>
    <phoneticPr fontId="4" type="noConversion"/>
  </si>
  <si>
    <r>
      <t xml:space="preserve">                                          (2)</t>
    </r>
    <r>
      <rPr>
        <sz val="12"/>
        <rFont val="標楷體"/>
        <family val="4"/>
        <charset val="136"/>
      </rPr>
      <t>若為零用金，請填寫「零用金」。</t>
    </r>
    <r>
      <rPr>
        <sz val="12"/>
        <color indexed="10"/>
        <rFont val="Times New Roman"/>
        <family val="1"/>
      </rPr>
      <t>(</t>
    </r>
    <r>
      <rPr>
        <sz val="12"/>
        <color indexed="10"/>
        <rFont val="標楷體"/>
        <family val="4"/>
        <charset val="136"/>
      </rPr>
      <t>本項需附零用金支付單</t>
    </r>
    <r>
      <rPr>
        <sz val="12"/>
        <color indexed="10"/>
        <rFont val="Times New Roman"/>
        <family val="1"/>
      </rPr>
      <t>)</t>
    </r>
    <phoneticPr fontId="4" type="noConversion"/>
  </si>
  <si>
    <r>
      <t xml:space="preserve">                                          (3)</t>
    </r>
    <r>
      <rPr>
        <sz val="12"/>
        <rFont val="標楷體"/>
        <family val="4"/>
        <charset val="136"/>
      </rPr>
      <t>若為匯款，請填寫「匯款」。</t>
    </r>
    <r>
      <rPr>
        <sz val="12"/>
        <color indexed="10"/>
        <rFont val="Times New Roman"/>
        <family val="1"/>
      </rPr>
      <t>(</t>
    </r>
    <r>
      <rPr>
        <sz val="12"/>
        <color indexed="10"/>
        <rFont val="標楷體"/>
        <family val="4"/>
        <charset val="136"/>
      </rPr>
      <t>本項需附匯款單</t>
    </r>
    <r>
      <rPr>
        <sz val="12"/>
        <color indexed="10"/>
        <rFont val="Times New Roman"/>
        <family val="1"/>
      </rPr>
      <t>)</t>
    </r>
    <phoneticPr fontId="4" type="noConversion"/>
  </si>
  <si>
    <r>
      <rPr>
        <b/>
        <sz val="12"/>
        <color indexed="12"/>
        <rFont val="標楷體"/>
        <family val="4"/>
        <charset val="136"/>
      </rPr>
      <t>註</t>
    </r>
    <r>
      <rPr>
        <b/>
        <sz val="12"/>
        <color indexed="12"/>
        <rFont val="Times New Roman"/>
        <family val="1"/>
      </rPr>
      <t>4</t>
    </r>
    <r>
      <rPr>
        <b/>
        <sz val="12"/>
        <color indexed="12"/>
        <rFont val="標楷體"/>
        <family val="4"/>
        <charset val="136"/>
      </rPr>
      <t>：應檢附傳票，且會計科目為</t>
    </r>
    <r>
      <rPr>
        <b/>
        <sz val="12"/>
        <color indexed="12"/>
        <rFont val="Times New Roman"/>
        <family val="1"/>
      </rPr>
      <t>-</t>
    </r>
    <r>
      <rPr>
        <b/>
        <sz val="12"/>
        <color indexed="12"/>
        <rFont val="標楷體"/>
        <family val="4"/>
        <charset val="136"/>
      </rPr>
      <t>研發費用。</t>
    </r>
    <phoneticPr fontId="4" type="noConversion"/>
  </si>
  <si>
    <r>
      <rPr>
        <sz val="12"/>
        <rFont val="標楷體"/>
        <family val="4"/>
        <charset val="136"/>
      </rPr>
      <t>註</t>
    </r>
    <r>
      <rPr>
        <sz val="12"/>
        <rFont val="Times New Roman"/>
        <family val="1"/>
      </rPr>
      <t>5</t>
    </r>
    <r>
      <rPr>
        <sz val="12"/>
        <rFont val="標楷體"/>
        <family val="4"/>
        <charset val="136"/>
      </rPr>
      <t>：以上應檢附之相關憑證應於通知帳款查核時備妥。</t>
    </r>
    <phoneticPr fontId="4" type="noConversion"/>
  </si>
  <si>
    <r>
      <rPr>
        <sz val="12"/>
        <color indexed="8"/>
        <rFont val="標楷體"/>
        <family val="4"/>
        <charset val="136"/>
      </rPr>
      <t>註</t>
    </r>
    <r>
      <rPr>
        <sz val="12"/>
        <color indexed="8"/>
        <rFont val="Times New Roman"/>
        <family val="1"/>
      </rPr>
      <t>6</t>
    </r>
    <r>
      <rPr>
        <sz val="12"/>
        <color indexed="8"/>
        <rFont val="標楷體"/>
        <family val="4"/>
        <charset val="136"/>
      </rPr>
      <t>：應檢附每筆會計憑證影本並於右上角註明</t>
    </r>
    <r>
      <rPr>
        <sz val="12"/>
        <color indexed="8"/>
        <rFont val="Times New Roman"/>
        <family val="1"/>
      </rPr>
      <t>'</t>
    </r>
    <r>
      <rPr>
        <sz val="12"/>
        <color indexed="8"/>
        <rFont val="標楷體"/>
        <family val="4"/>
        <charset val="136"/>
      </rPr>
      <t>對照編號</t>
    </r>
    <r>
      <rPr>
        <sz val="12"/>
        <color indexed="8"/>
        <rFont val="Times New Roman"/>
        <family val="1"/>
      </rPr>
      <t>'</t>
    </r>
    <r>
      <rPr>
        <sz val="12"/>
        <color indexed="8"/>
        <rFont val="標楷體"/>
        <family val="4"/>
        <charset val="136"/>
      </rPr>
      <t>。</t>
    </r>
    <phoneticPr fontId="4" type="noConversion"/>
  </si>
  <si>
    <r>
      <rPr>
        <sz val="12"/>
        <rFont val="標楷體"/>
        <family val="4"/>
        <charset val="136"/>
      </rPr>
      <t>註</t>
    </r>
    <r>
      <rPr>
        <sz val="12"/>
        <rFont val="Times New Roman"/>
        <family val="1"/>
      </rPr>
      <t>7</t>
    </r>
    <r>
      <rPr>
        <sz val="12"/>
        <rFont val="標楷體"/>
        <family val="4"/>
        <charset val="136"/>
      </rPr>
      <t>：</t>
    </r>
    <r>
      <rPr>
        <b/>
        <sz val="12"/>
        <color indexed="12"/>
        <rFont val="標楷體"/>
        <family val="4"/>
        <charset val="136"/>
      </rPr>
      <t>委託對象不同請分開</t>
    </r>
    <r>
      <rPr>
        <sz val="12"/>
        <color indexed="12"/>
        <rFont val="標楷體"/>
        <family val="4"/>
        <charset val="136"/>
      </rPr>
      <t>，</t>
    </r>
    <r>
      <rPr>
        <sz val="12"/>
        <rFont val="標楷體"/>
        <family val="4"/>
        <charset val="136"/>
      </rPr>
      <t>並按月填寫。</t>
    </r>
    <phoneticPr fontId="4" type="noConversion"/>
  </si>
  <si>
    <r>
      <rPr>
        <sz val="12"/>
        <color indexed="8"/>
        <rFont val="標楷體"/>
        <family val="4"/>
        <charset val="136"/>
      </rPr>
      <t>註</t>
    </r>
    <r>
      <rPr>
        <sz val="12"/>
        <color indexed="8"/>
        <rFont val="Times New Roman"/>
        <family val="1"/>
      </rPr>
      <t>8</t>
    </r>
    <r>
      <rPr>
        <sz val="12"/>
        <color indexed="8"/>
        <rFont val="標楷體"/>
        <family val="4"/>
        <charset val="136"/>
      </rPr>
      <t>：技轉（委託）研究對象應與計畫書所核定者一致。</t>
    </r>
    <phoneticPr fontId="4" type="noConversion"/>
  </si>
  <si>
    <r>
      <rPr>
        <b/>
        <sz val="12"/>
        <color indexed="12"/>
        <rFont val="標楷體"/>
        <family val="4"/>
        <charset val="136"/>
      </rPr>
      <t>註</t>
    </r>
    <r>
      <rPr>
        <b/>
        <sz val="12"/>
        <color indexed="12"/>
        <rFont val="Times New Roman"/>
        <family val="1"/>
      </rPr>
      <t>9</t>
    </r>
    <r>
      <rPr>
        <b/>
        <sz val="12"/>
        <color indexed="12"/>
        <rFont val="標楷體"/>
        <family val="4"/>
        <charset val="136"/>
      </rPr>
      <t>：可扣抵之營業稅不得報支。</t>
    </r>
    <phoneticPr fontId="4" type="noConversion"/>
  </si>
  <si>
    <r>
      <rPr>
        <sz val="12"/>
        <rFont val="標楷體"/>
        <family val="4"/>
        <charset val="136"/>
      </rPr>
      <t>註</t>
    </r>
    <r>
      <rPr>
        <sz val="12"/>
        <rFont val="Times New Roman"/>
        <family val="1"/>
      </rPr>
      <t>10</t>
    </r>
    <r>
      <rPr>
        <sz val="12"/>
        <rFont val="標楷體"/>
        <family val="4"/>
        <charset val="136"/>
      </rPr>
      <t>：</t>
    </r>
    <r>
      <rPr>
        <sz val="12"/>
        <color indexed="10"/>
        <rFont val="標楷體"/>
        <family val="4"/>
        <charset val="136"/>
      </rPr>
      <t>發票</t>
    </r>
    <r>
      <rPr>
        <sz val="12"/>
        <color indexed="10"/>
        <rFont val="Times New Roman"/>
        <family val="1"/>
      </rPr>
      <t>/</t>
    </r>
    <r>
      <rPr>
        <sz val="12"/>
        <color indexed="10"/>
        <rFont val="標楷體"/>
        <family val="4"/>
        <charset val="136"/>
      </rPr>
      <t>收據所列之</t>
    </r>
    <r>
      <rPr>
        <sz val="12"/>
        <rFont val="標楷體"/>
        <family val="4"/>
        <charset val="136"/>
      </rPr>
      <t>委託對象、項目及金額應與計畫書一致。</t>
    </r>
    <phoneticPr fontId="4" type="noConversion"/>
  </si>
  <si>
    <r>
      <rPr>
        <sz val="12"/>
        <color indexed="10"/>
        <rFont val="標楷體"/>
        <family val="4"/>
        <charset val="136"/>
      </rPr>
      <t>註</t>
    </r>
    <r>
      <rPr>
        <sz val="12"/>
        <color indexed="10"/>
        <rFont val="Times New Roman"/>
        <family val="1"/>
      </rPr>
      <t>11</t>
    </r>
    <r>
      <rPr>
        <sz val="12"/>
        <color indexed="10"/>
        <rFont val="標楷體"/>
        <family val="4"/>
        <charset val="136"/>
      </rPr>
      <t>：支付之款項需於計畫畫執行結束後</t>
    </r>
    <r>
      <rPr>
        <sz val="12"/>
        <color indexed="10"/>
        <rFont val="Times New Roman"/>
        <family val="1"/>
      </rPr>
      <t>1</t>
    </r>
    <r>
      <rPr>
        <sz val="12"/>
        <color indexed="10"/>
        <rFont val="標楷體"/>
        <family val="4"/>
        <charset val="136"/>
      </rPr>
      <t>個月內支付完成</t>
    </r>
    <r>
      <rPr>
        <sz val="12"/>
        <color indexed="10"/>
        <rFont val="Times New Roman"/>
        <family val="1"/>
      </rPr>
      <t>;</t>
    </r>
    <r>
      <rPr>
        <sz val="12"/>
        <color indexed="10"/>
        <rFont val="標楷體"/>
        <family val="4"/>
        <charset val="136"/>
      </rPr>
      <t>所有發票</t>
    </r>
    <r>
      <rPr>
        <sz val="12"/>
        <color indexed="10"/>
        <rFont val="Times New Roman"/>
        <family val="1"/>
      </rPr>
      <t>/</t>
    </r>
    <r>
      <rPr>
        <sz val="12"/>
        <color indexed="10"/>
        <rFont val="標楷體"/>
        <family val="4"/>
        <charset val="136"/>
      </rPr>
      <t>收據開立日期需於計畫期間內才可核銷。</t>
    </r>
    <phoneticPr fontId="4" type="noConversion"/>
  </si>
  <si>
    <r>
      <rPr>
        <b/>
        <sz val="12"/>
        <color indexed="10"/>
        <rFont val="標楷體"/>
        <family val="4"/>
        <charset val="136"/>
      </rPr>
      <t>註</t>
    </r>
    <r>
      <rPr>
        <b/>
        <sz val="12"/>
        <color indexed="10"/>
        <rFont val="Times New Roman"/>
        <family val="1"/>
      </rPr>
      <t>12:</t>
    </r>
    <r>
      <rPr>
        <b/>
        <sz val="12"/>
        <color indexed="10"/>
        <rFont val="標楷體"/>
        <family val="4"/>
        <charset val="136"/>
      </rPr>
      <t>請填寫</t>
    </r>
    <r>
      <rPr>
        <b/>
        <sz val="14"/>
        <color indexed="17"/>
        <rFont val="標楷體"/>
        <family val="4"/>
        <charset val="136"/>
      </rPr>
      <t>綠色</t>
    </r>
    <r>
      <rPr>
        <b/>
        <sz val="12"/>
        <color indexed="10"/>
        <rFont val="標楷體"/>
        <family val="4"/>
        <charset val="136"/>
      </rPr>
      <t>填滿之欄位，電腦會自動編列小計。</t>
    </r>
    <phoneticPr fontId="4" type="noConversion"/>
  </si>
  <si>
    <r>
      <rPr>
        <b/>
        <sz val="12"/>
        <color indexed="10"/>
        <rFont val="標楷體"/>
        <family val="4"/>
        <charset val="136"/>
      </rPr>
      <t>註</t>
    </r>
    <r>
      <rPr>
        <b/>
        <sz val="12"/>
        <color indexed="10"/>
        <rFont val="Times New Roman"/>
        <family val="1"/>
      </rPr>
      <t>12:</t>
    </r>
    <r>
      <rPr>
        <b/>
        <sz val="12"/>
        <color indexed="10"/>
        <rFont val="標楷體"/>
        <family val="4"/>
        <charset val="136"/>
      </rPr>
      <t>請填寫</t>
    </r>
    <r>
      <rPr>
        <b/>
        <sz val="14"/>
        <color indexed="17"/>
        <rFont val="標楷體"/>
        <family val="4"/>
        <charset val="136"/>
      </rPr>
      <t>綠色</t>
    </r>
    <r>
      <rPr>
        <b/>
        <sz val="12"/>
        <color indexed="10"/>
        <rFont val="標楷體"/>
        <family val="4"/>
        <charset val="136"/>
      </rPr>
      <t>填滿之欄位，電腦會自動編列小計。</t>
    </r>
    <phoneticPr fontId="4" type="noConversion"/>
  </si>
  <si>
    <r>
      <rPr>
        <b/>
        <sz val="12"/>
        <color indexed="10"/>
        <rFont val="標楷體"/>
        <family val="4"/>
        <charset val="136"/>
      </rPr>
      <t>註</t>
    </r>
    <r>
      <rPr>
        <b/>
        <sz val="12"/>
        <color indexed="10"/>
        <rFont val="Times New Roman"/>
        <family val="1"/>
      </rPr>
      <t>6</t>
    </r>
    <r>
      <rPr>
        <b/>
        <sz val="12"/>
        <color indexed="10"/>
        <rFont val="標楷體"/>
        <family val="4"/>
        <charset val="136"/>
      </rPr>
      <t>：</t>
    </r>
    <r>
      <rPr>
        <b/>
        <sz val="12"/>
        <color indexed="10"/>
        <rFont val="標楷體"/>
        <family val="4"/>
        <charset val="136"/>
      </rPr>
      <t>請填寫</t>
    </r>
    <r>
      <rPr>
        <b/>
        <sz val="14"/>
        <color indexed="17"/>
        <rFont val="標楷體"/>
        <family val="4"/>
        <charset val="136"/>
      </rPr>
      <t>綠色</t>
    </r>
    <r>
      <rPr>
        <b/>
        <sz val="12"/>
        <color indexed="10"/>
        <rFont val="標楷體"/>
        <family val="4"/>
        <charset val="136"/>
      </rPr>
      <t>填滿之欄位，電腦會自動編列小計。</t>
    </r>
    <phoneticPr fontId="4" type="noConversion"/>
  </si>
  <si>
    <r>
      <rPr>
        <b/>
        <sz val="12"/>
        <color indexed="10"/>
        <rFont val="標楷體"/>
        <family val="4"/>
        <charset val="136"/>
      </rPr>
      <t>註</t>
    </r>
    <r>
      <rPr>
        <b/>
        <sz val="12"/>
        <color indexed="10"/>
        <rFont val="Times New Roman"/>
        <family val="1"/>
      </rPr>
      <t>3</t>
    </r>
    <r>
      <rPr>
        <b/>
        <sz val="12"/>
        <color indexed="10"/>
        <rFont val="新細明體"/>
        <family val="1"/>
        <charset val="136"/>
      </rPr>
      <t>：</t>
    </r>
    <r>
      <rPr>
        <b/>
        <sz val="12"/>
        <color indexed="10"/>
        <rFont val="標楷體"/>
        <family val="4"/>
        <charset val="136"/>
      </rPr>
      <t>請填寫</t>
    </r>
    <r>
      <rPr>
        <b/>
        <sz val="14"/>
        <color indexed="17"/>
        <rFont val="標楷體"/>
        <family val="4"/>
        <charset val="136"/>
      </rPr>
      <t>綠色</t>
    </r>
    <r>
      <rPr>
        <b/>
        <sz val="12"/>
        <color indexed="10"/>
        <rFont val="標楷體"/>
        <family val="4"/>
        <charset val="136"/>
      </rPr>
      <t>填滿之欄位，電腦會自動編列小計。</t>
    </r>
    <phoneticPr fontId="4" type="noConversion"/>
  </si>
  <si>
    <r>
      <rPr>
        <b/>
        <sz val="12"/>
        <color indexed="12"/>
        <rFont val="標楷體"/>
        <family val="4"/>
        <charset val="136"/>
      </rPr>
      <t>註</t>
    </r>
    <r>
      <rPr>
        <b/>
        <sz val="12"/>
        <color indexed="12"/>
        <rFont val="Times New Roman"/>
        <family val="1"/>
      </rPr>
      <t>4</t>
    </r>
    <r>
      <rPr>
        <b/>
        <sz val="12"/>
        <color indexed="12"/>
        <rFont val="標楷體"/>
        <family val="4"/>
        <charset val="136"/>
      </rPr>
      <t>：應檢附傳票，且會計科目為</t>
    </r>
    <r>
      <rPr>
        <b/>
        <sz val="12"/>
        <color indexed="12"/>
        <rFont val="Times New Roman"/>
        <family val="1"/>
      </rPr>
      <t>-</t>
    </r>
    <r>
      <rPr>
        <b/>
        <sz val="12"/>
        <color indexed="12"/>
        <rFont val="標楷體"/>
        <family val="4"/>
        <charset val="136"/>
      </rPr>
      <t>研發費用。</t>
    </r>
    <phoneticPr fontId="4" type="noConversion"/>
  </si>
  <si>
    <r>
      <rPr>
        <b/>
        <sz val="12"/>
        <color indexed="12"/>
        <rFont val="標楷體"/>
        <family val="4"/>
        <charset val="136"/>
      </rPr>
      <t>註</t>
    </r>
    <r>
      <rPr>
        <b/>
        <sz val="12"/>
        <color indexed="12"/>
        <rFont val="Times New Roman"/>
        <family val="1"/>
      </rPr>
      <t>9</t>
    </r>
    <r>
      <rPr>
        <b/>
        <sz val="12"/>
        <color indexed="12"/>
        <rFont val="標楷體"/>
        <family val="4"/>
        <charset val="136"/>
      </rPr>
      <t>：可扣抵之營業稅不得報支。</t>
    </r>
  </si>
  <si>
    <r>
      <rPr>
        <sz val="12"/>
        <color indexed="10"/>
        <rFont val="標楷體"/>
        <family val="4"/>
        <charset val="136"/>
      </rPr>
      <t>註</t>
    </r>
    <r>
      <rPr>
        <sz val="12"/>
        <color indexed="10"/>
        <rFont val="Times New Roman"/>
        <family val="1"/>
      </rPr>
      <t>11</t>
    </r>
    <r>
      <rPr>
        <sz val="12"/>
        <color indexed="10"/>
        <rFont val="標楷體"/>
        <family val="4"/>
        <charset val="136"/>
      </rPr>
      <t>：支付之款項需於計畫畫執行結束後</t>
    </r>
    <r>
      <rPr>
        <sz val="12"/>
        <color indexed="10"/>
        <rFont val="Times New Roman"/>
        <family val="1"/>
      </rPr>
      <t>1</t>
    </r>
    <r>
      <rPr>
        <sz val="12"/>
        <color indexed="10"/>
        <rFont val="標楷體"/>
        <family val="4"/>
        <charset val="136"/>
      </rPr>
      <t>個月內支付完成</t>
    </r>
    <r>
      <rPr>
        <sz val="12"/>
        <color indexed="10"/>
        <rFont val="Times New Roman"/>
        <family val="1"/>
      </rPr>
      <t>;</t>
    </r>
    <r>
      <rPr>
        <sz val="12"/>
        <color indexed="10"/>
        <rFont val="標楷體"/>
        <family val="4"/>
        <charset val="136"/>
      </rPr>
      <t>所有發票</t>
    </r>
    <r>
      <rPr>
        <sz val="12"/>
        <color indexed="10"/>
        <rFont val="Times New Roman"/>
        <family val="1"/>
      </rPr>
      <t>/</t>
    </r>
    <r>
      <rPr>
        <sz val="12"/>
        <color indexed="10"/>
        <rFont val="標楷體"/>
        <family val="4"/>
        <charset val="136"/>
      </rPr>
      <t>收據開立日期需於計畫期間內才可核銷。</t>
    </r>
    <phoneticPr fontId="4" type="noConversion"/>
  </si>
  <si>
    <r>
      <rPr>
        <sz val="12"/>
        <rFont val="標楷體"/>
        <family val="4"/>
        <charset val="136"/>
      </rPr>
      <t>新竹到高雄</t>
    </r>
    <phoneticPr fontId="6" type="noConversion"/>
  </si>
  <si>
    <r>
      <rPr>
        <sz val="12"/>
        <rFont val="標楷體"/>
        <family val="4"/>
        <charset val="136"/>
      </rPr>
      <t>高雄港場域試驗</t>
    </r>
    <phoneticPr fontId="6" type="noConversion"/>
  </si>
  <si>
    <r>
      <rPr>
        <sz val="12"/>
        <rFont val="標楷體"/>
        <family val="4"/>
        <charset val="136"/>
      </rPr>
      <t>經理</t>
    </r>
    <phoneticPr fontId="4" type="noConversion"/>
  </si>
  <si>
    <r>
      <rPr>
        <sz val="12"/>
        <rFont val="標楷體"/>
        <family val="4"/>
        <charset val="136"/>
      </rPr>
      <t>台北到高雄</t>
    </r>
    <phoneticPr fontId="6" type="noConversion"/>
  </si>
  <si>
    <r>
      <rPr>
        <sz val="12"/>
        <color indexed="8"/>
        <rFont val="標楷體"/>
        <family val="4"/>
        <charset val="136"/>
      </rPr>
      <t>註</t>
    </r>
    <r>
      <rPr>
        <sz val="12"/>
        <color indexed="8"/>
        <rFont val="Times New Roman"/>
        <family val="1"/>
      </rPr>
      <t>1</t>
    </r>
    <r>
      <rPr>
        <sz val="12"/>
        <color indexed="8"/>
        <rFont val="標楷體"/>
        <family val="4"/>
        <charset val="136"/>
      </rPr>
      <t>：</t>
    </r>
    <r>
      <rPr>
        <sz val="12"/>
        <color indexed="8"/>
        <rFont val="標楷體"/>
        <family val="4"/>
        <charset val="136"/>
      </rPr>
      <t>出差人員僅限本計畫所列研究發展人員</t>
    </r>
    <r>
      <rPr>
        <sz val="12"/>
        <color indexed="8"/>
        <rFont val="Times New Roman"/>
        <family val="1"/>
      </rPr>
      <t>(</t>
    </r>
    <r>
      <rPr>
        <sz val="12"/>
        <color indexed="8"/>
        <rFont val="標楷體"/>
        <family val="4"/>
        <charset val="136"/>
      </rPr>
      <t>不含顧問及專家</t>
    </r>
    <r>
      <rPr>
        <sz val="12"/>
        <color indexed="8"/>
        <rFont val="Times New Roman"/>
        <family val="1"/>
      </rPr>
      <t>)</t>
    </r>
    <r>
      <rPr>
        <sz val="12"/>
        <color indexed="8"/>
        <rFont val="標楷體"/>
        <family val="4"/>
        <charset val="136"/>
      </rPr>
      <t>。</t>
    </r>
    <phoneticPr fontId="4" type="noConversion"/>
  </si>
  <si>
    <r>
      <rPr>
        <b/>
        <sz val="12"/>
        <color indexed="12"/>
        <rFont val="標楷體"/>
        <family val="4"/>
        <charset val="136"/>
      </rPr>
      <t>註</t>
    </r>
    <r>
      <rPr>
        <b/>
        <sz val="12"/>
        <color indexed="12"/>
        <rFont val="Times New Roman"/>
        <family val="1"/>
      </rPr>
      <t>2</t>
    </r>
    <r>
      <rPr>
        <b/>
        <sz val="12"/>
        <color indexed="12"/>
        <rFont val="標楷體"/>
        <family val="4"/>
        <charset val="136"/>
      </rPr>
      <t>：</t>
    </r>
    <r>
      <rPr>
        <b/>
        <sz val="12"/>
        <color indexed="12"/>
        <rFont val="標楷體"/>
        <family val="4"/>
        <charset val="136"/>
      </rPr>
      <t>差旅事由及地點限因進行技術引進、驗證、委託研究、委託研究計畫管理及因計畫開發所需至本計畫聯合執行單位出差所發生之國內差旅費，但不包含公司與分公司或工廠間往返、參展或其他非直接與技術引進、驗證或委託研究相關之差旅費。</t>
    </r>
    <r>
      <rPr>
        <b/>
        <sz val="12"/>
        <color indexed="12"/>
        <rFont val="Times New Roman"/>
        <family val="1"/>
      </rPr>
      <t>(</t>
    </r>
    <r>
      <rPr>
        <b/>
        <sz val="12"/>
        <color indexed="12"/>
        <rFont val="標楷體"/>
        <family val="4"/>
        <charset val="136"/>
      </rPr>
      <t>所稱聯合執行單位為經核准列為本計畫共同開發之單位</t>
    </r>
    <r>
      <rPr>
        <b/>
        <sz val="12"/>
        <color indexed="12"/>
        <rFont val="Times New Roman"/>
        <family val="1"/>
      </rPr>
      <t>)</t>
    </r>
    <phoneticPr fontId="4" type="noConversion"/>
  </si>
  <si>
    <r>
      <rPr>
        <sz val="12"/>
        <rFont val="標楷體"/>
        <family val="4"/>
        <charset val="136"/>
      </rPr>
      <t>註</t>
    </r>
    <r>
      <rPr>
        <sz val="12"/>
        <rFont val="Times New Roman"/>
        <family val="1"/>
      </rPr>
      <t>3</t>
    </r>
    <r>
      <rPr>
        <sz val="12"/>
        <rFont val="標楷體"/>
        <family val="4"/>
        <charset val="136"/>
      </rPr>
      <t>：「地點」需與計畫書所列之出差地點一致。</t>
    </r>
    <phoneticPr fontId="4" type="noConversion"/>
  </si>
  <si>
    <r>
      <rPr>
        <b/>
        <sz val="12"/>
        <color indexed="12"/>
        <rFont val="標楷體"/>
        <family val="4"/>
        <charset val="136"/>
      </rPr>
      <t>註</t>
    </r>
    <r>
      <rPr>
        <b/>
        <sz val="12"/>
        <color indexed="12"/>
        <rFont val="Times New Roman"/>
        <family val="1"/>
      </rPr>
      <t>4</t>
    </r>
    <r>
      <rPr>
        <b/>
        <sz val="12"/>
        <color indexed="12"/>
        <rFont val="標楷體"/>
        <family val="4"/>
        <charset val="136"/>
      </rPr>
      <t>：可扣抵之營業稅不得報支。</t>
    </r>
    <phoneticPr fontId="4" type="noConversion"/>
  </si>
  <si>
    <r>
      <rPr>
        <b/>
        <sz val="12"/>
        <color indexed="10"/>
        <rFont val="標楷體"/>
        <family val="4"/>
        <charset val="136"/>
      </rPr>
      <t>註</t>
    </r>
    <r>
      <rPr>
        <b/>
        <sz val="12"/>
        <color indexed="10"/>
        <rFont val="Times New Roman"/>
        <family val="1"/>
      </rPr>
      <t>6:</t>
    </r>
    <r>
      <rPr>
        <b/>
        <sz val="12"/>
        <color indexed="10"/>
        <rFont val="標楷體"/>
        <family val="4"/>
        <charset val="136"/>
      </rPr>
      <t>本表請每月填寫，加蓋</t>
    </r>
    <r>
      <rPr>
        <b/>
        <sz val="12"/>
        <color indexed="10"/>
        <rFont val="標楷體"/>
        <family val="4"/>
        <charset val="136"/>
      </rPr>
      <t>計畫主持人</t>
    </r>
    <r>
      <rPr>
        <b/>
        <sz val="12"/>
        <color indexed="10"/>
        <rFont val="標楷體"/>
        <family val="4"/>
        <charset val="136"/>
      </rPr>
      <t>、製表人章。</t>
    </r>
    <phoneticPr fontId="4" type="noConversion"/>
  </si>
  <si>
    <r>
      <rPr>
        <b/>
        <sz val="12"/>
        <color indexed="10"/>
        <rFont val="標楷體"/>
        <family val="4"/>
        <charset val="136"/>
      </rPr>
      <t>註</t>
    </r>
    <r>
      <rPr>
        <b/>
        <sz val="12"/>
        <color indexed="10"/>
        <rFont val="Times New Roman"/>
        <family val="1"/>
      </rPr>
      <t>5:</t>
    </r>
    <r>
      <rPr>
        <b/>
        <sz val="12"/>
        <color indexed="10"/>
        <rFont val="標楷體"/>
        <family val="4"/>
        <charset val="136"/>
      </rPr>
      <t>請填寫</t>
    </r>
    <r>
      <rPr>
        <b/>
        <sz val="14"/>
        <color indexed="17"/>
        <rFont val="標楷體"/>
        <family val="4"/>
        <charset val="136"/>
      </rPr>
      <t>綠色</t>
    </r>
    <r>
      <rPr>
        <b/>
        <sz val="12"/>
        <color indexed="10"/>
        <rFont val="標楷體"/>
        <family val="4"/>
        <charset val="136"/>
      </rPr>
      <t>填滿之欄位，電腦會自動編列小計。</t>
    </r>
    <phoneticPr fontId="4" type="noConversion"/>
  </si>
  <si>
    <r>
      <rPr>
        <sz val="12"/>
        <rFont val="標楷體"/>
        <family val="4"/>
        <charset val="136"/>
      </rPr>
      <t>作業船租賃</t>
    </r>
    <phoneticPr fontId="4" type="noConversion"/>
  </si>
  <si>
    <r>
      <rPr>
        <sz val="12"/>
        <rFont val="標楷體"/>
        <family val="4"/>
        <charset val="136"/>
      </rPr>
      <t>趟</t>
    </r>
    <phoneticPr fontId="4" type="noConversion"/>
  </si>
  <si>
    <r>
      <rPr>
        <sz val="12"/>
        <rFont val="標楷體"/>
        <family val="4"/>
        <charset val="136"/>
      </rPr>
      <t>收據</t>
    </r>
    <phoneticPr fontId="6" type="noConversion"/>
  </si>
  <si>
    <r>
      <rPr>
        <sz val="12"/>
        <rFont val="標楷體"/>
        <family val="4"/>
        <charset val="136"/>
      </rPr>
      <t>工資</t>
    </r>
    <phoneticPr fontId="6" type="noConversion"/>
  </si>
  <si>
    <r>
      <rPr>
        <sz val="12"/>
        <rFont val="標楷體"/>
        <family val="4"/>
        <charset val="136"/>
      </rPr>
      <t>研究助理</t>
    </r>
    <phoneticPr fontId="6" type="noConversion"/>
  </si>
  <si>
    <r>
      <rPr>
        <sz val="12"/>
        <rFont val="標楷體"/>
        <family val="4"/>
        <charset val="136"/>
      </rPr>
      <t>月</t>
    </r>
    <phoneticPr fontId="6" type="noConversion"/>
  </si>
  <si>
    <r>
      <rPr>
        <sz val="12"/>
        <rFont val="標楷體"/>
        <family val="4"/>
        <charset val="136"/>
      </rPr>
      <t>雲端空間租賃</t>
    </r>
    <phoneticPr fontId="6" type="noConversion"/>
  </si>
  <si>
    <r>
      <rPr>
        <sz val="12"/>
        <rFont val="標楷體"/>
        <family val="4"/>
        <charset val="136"/>
      </rPr>
      <t>勞務委託</t>
    </r>
    <phoneticPr fontId="6" type="noConversion"/>
  </si>
  <si>
    <r>
      <rPr>
        <sz val="12"/>
        <rFont val="標楷體"/>
        <family val="4"/>
        <charset val="136"/>
      </rPr>
      <t>派遣人力</t>
    </r>
    <phoneticPr fontId="6" type="noConversion"/>
  </si>
  <si>
    <r>
      <rPr>
        <sz val="12"/>
        <rFont val="標楷體"/>
        <family val="4"/>
        <charset val="136"/>
      </rPr>
      <t>吊車起重機</t>
    </r>
    <phoneticPr fontId="6" type="noConversion"/>
  </si>
  <si>
    <r>
      <rPr>
        <sz val="12"/>
        <rFont val="標楷體"/>
        <family val="4"/>
        <charset val="136"/>
      </rPr>
      <t>臨時工資</t>
    </r>
    <phoneticPr fontId="6" type="noConversion"/>
  </si>
  <si>
    <r>
      <rPr>
        <sz val="12"/>
        <rFont val="標楷體"/>
        <family val="4"/>
        <charset val="136"/>
      </rPr>
      <t>時</t>
    </r>
    <phoneticPr fontId="6" type="noConversion"/>
  </si>
  <si>
    <r>
      <rPr>
        <sz val="12"/>
        <rFont val="標楷體"/>
        <family val="4"/>
        <charset val="136"/>
      </rPr>
      <t>貨車租賃</t>
    </r>
    <phoneticPr fontId="4" type="noConversion"/>
  </si>
  <si>
    <r>
      <rPr>
        <sz val="12"/>
        <rFont val="標楷體"/>
        <family val="4"/>
        <charset val="136"/>
      </rPr>
      <t>時</t>
    </r>
    <phoneticPr fontId="4" type="noConversion"/>
  </si>
  <si>
    <r>
      <rPr>
        <sz val="12"/>
        <rFont val="標楷體"/>
        <family val="4"/>
        <charset val="136"/>
      </rPr>
      <t>註</t>
    </r>
    <r>
      <rPr>
        <sz val="12"/>
        <rFont val="Times New Roman"/>
        <family val="1"/>
      </rPr>
      <t>3</t>
    </r>
    <r>
      <rPr>
        <sz val="12"/>
        <rFont val="標楷體"/>
        <family val="4"/>
        <charset val="136"/>
      </rPr>
      <t>：「發票品名」請與發票名稱一致，若為英文名稱，請括號補註</t>
    </r>
    <r>
      <rPr>
        <sz val="12"/>
        <rFont val="Times New Roman"/>
        <family val="1"/>
      </rPr>
      <t>(</t>
    </r>
    <r>
      <rPr>
        <sz val="12"/>
        <rFont val="標楷體"/>
        <family val="4"/>
        <charset val="136"/>
      </rPr>
      <t>中文</t>
    </r>
    <r>
      <rPr>
        <sz val="12"/>
        <rFont val="Times New Roman"/>
        <family val="1"/>
      </rPr>
      <t>)</t>
    </r>
    <r>
      <rPr>
        <sz val="12"/>
        <rFont val="標楷體"/>
        <family val="4"/>
        <charset val="136"/>
      </rPr>
      <t>表示。</t>
    </r>
    <phoneticPr fontId="4" type="noConversion"/>
  </si>
  <si>
    <r>
      <rPr>
        <sz val="12"/>
        <rFont val="標楷體"/>
        <family val="4"/>
        <charset val="136"/>
      </rPr>
      <t>註</t>
    </r>
    <r>
      <rPr>
        <sz val="12"/>
        <rFont val="Times New Roman"/>
        <family val="1"/>
      </rPr>
      <t>4</t>
    </r>
    <r>
      <rPr>
        <sz val="12"/>
        <rFont val="標楷體"/>
        <family val="4"/>
        <charset val="136"/>
      </rPr>
      <t>：「對照計畫書所列項目」需與計畫書所列之項目一致。</t>
    </r>
    <phoneticPr fontId="4" type="noConversion"/>
  </si>
  <si>
    <r>
      <rPr>
        <b/>
        <sz val="12"/>
        <color indexed="12"/>
        <rFont val="標楷體"/>
        <family val="4"/>
        <charset val="136"/>
      </rPr>
      <t>註</t>
    </r>
    <r>
      <rPr>
        <b/>
        <sz val="12"/>
        <color indexed="12"/>
        <rFont val="Times New Roman"/>
        <family val="1"/>
      </rPr>
      <t>5</t>
    </r>
    <r>
      <rPr>
        <b/>
        <sz val="12"/>
        <color indexed="12"/>
        <rFont val="標楷體"/>
        <family val="4"/>
        <charset val="136"/>
      </rPr>
      <t>：可扣抵之營業稅不得報支。</t>
    </r>
    <phoneticPr fontId="4" type="noConversion"/>
  </si>
  <si>
    <r>
      <rPr>
        <b/>
        <sz val="12"/>
        <color indexed="10"/>
        <rFont val="標楷體"/>
        <family val="4"/>
        <charset val="136"/>
      </rPr>
      <t>註</t>
    </r>
    <r>
      <rPr>
        <b/>
        <sz val="12"/>
        <color indexed="10"/>
        <rFont val="Times New Roman"/>
        <family val="1"/>
      </rPr>
      <t>7:</t>
    </r>
    <r>
      <rPr>
        <b/>
        <sz val="12"/>
        <color indexed="10"/>
        <rFont val="標楷體"/>
        <family val="4"/>
        <charset val="136"/>
      </rPr>
      <t>本表請每月填寫，加蓋</t>
    </r>
    <r>
      <rPr>
        <b/>
        <sz val="12"/>
        <color indexed="10"/>
        <rFont val="標楷體"/>
        <family val="4"/>
        <charset val="136"/>
      </rPr>
      <t>計畫主持人</t>
    </r>
    <r>
      <rPr>
        <b/>
        <sz val="12"/>
        <color indexed="10"/>
        <rFont val="標楷體"/>
        <family val="4"/>
        <charset val="136"/>
      </rPr>
      <t>、製表人章。</t>
    </r>
    <phoneticPr fontId="4" type="noConversion"/>
  </si>
  <si>
    <r>
      <rPr>
        <b/>
        <sz val="12"/>
        <color indexed="10"/>
        <rFont val="標楷體"/>
        <family val="4"/>
        <charset val="136"/>
      </rPr>
      <t>註</t>
    </r>
    <r>
      <rPr>
        <b/>
        <sz val="12"/>
        <color indexed="10"/>
        <rFont val="Times New Roman"/>
        <family val="1"/>
      </rPr>
      <t>6:</t>
    </r>
    <r>
      <rPr>
        <b/>
        <sz val="12"/>
        <color indexed="10"/>
        <rFont val="標楷體"/>
        <family val="4"/>
        <charset val="136"/>
      </rPr>
      <t>請填寫</t>
    </r>
    <r>
      <rPr>
        <b/>
        <sz val="14"/>
        <color indexed="17"/>
        <rFont val="標楷體"/>
        <family val="4"/>
        <charset val="136"/>
      </rPr>
      <t>綠色</t>
    </r>
    <r>
      <rPr>
        <b/>
        <sz val="12"/>
        <color indexed="10"/>
        <rFont val="標楷體"/>
        <family val="4"/>
        <charset val="136"/>
      </rPr>
      <t>填滿之欄位，電腦會自動編列小計。</t>
    </r>
    <phoneticPr fontId="4" type="noConversion"/>
  </si>
  <si>
    <t>計畫經費支用彙總表</t>
    <phoneticPr fontId="4" type="noConversion"/>
  </si>
  <si>
    <r>
      <rPr>
        <sz val="16"/>
        <rFont val="標楷體"/>
        <family val="4"/>
        <charset val="136"/>
      </rPr>
      <t>其他業務費</t>
    </r>
    <r>
      <rPr>
        <sz val="16"/>
        <rFont val="Times New Roman"/>
        <family val="1"/>
      </rPr>
      <t xml:space="preserve">                                               </t>
    </r>
    <r>
      <rPr>
        <sz val="16"/>
        <rFont val="Times New Roman"/>
        <family val="1"/>
      </rPr>
      <t xml:space="preserve">                                            </t>
    </r>
    <r>
      <rPr>
        <sz val="16"/>
        <rFont val="標楷體"/>
        <family val="4"/>
        <charset val="136"/>
      </rPr>
      <t>單位：元</t>
    </r>
    <phoneticPr fontId="4" type="noConversion"/>
  </si>
  <si>
    <r>
      <t xml:space="preserve">    </t>
    </r>
    <r>
      <rPr>
        <b/>
        <sz val="14"/>
        <rFont val="標楷體"/>
        <family val="4"/>
        <charset val="136"/>
      </rPr>
      <t>人事薪資補助明細表</t>
    </r>
    <r>
      <rPr>
        <b/>
        <sz val="14"/>
        <rFont val="Times New Roman"/>
        <family val="1"/>
      </rPr>
      <t xml:space="preserve">  
                                                                                                                                                                                                                                                                                            </t>
    </r>
    <r>
      <rPr>
        <b/>
        <sz val="14"/>
        <rFont val="標楷體"/>
        <family val="4"/>
        <charset val="136"/>
      </rPr>
      <t>單位：元</t>
    </r>
    <phoneticPr fontId="6" type="noConversion"/>
  </si>
  <si>
    <r>
      <rPr>
        <b/>
        <sz val="12"/>
        <color indexed="12"/>
        <rFont val="標楷體"/>
        <family val="4"/>
        <charset val="136"/>
      </rPr>
      <t>註</t>
    </r>
    <r>
      <rPr>
        <b/>
        <sz val="12"/>
        <color indexed="12"/>
        <rFont val="Times New Roman"/>
        <family val="1"/>
      </rPr>
      <t>2</t>
    </r>
    <r>
      <rPr>
        <b/>
        <sz val="12"/>
        <color indexed="12"/>
        <rFont val="標楷體"/>
        <family val="4"/>
        <charset val="136"/>
      </rPr>
      <t>：應檢附傳票，且會計科目為</t>
    </r>
    <r>
      <rPr>
        <b/>
        <sz val="12"/>
        <color indexed="12"/>
        <rFont val="Times New Roman"/>
        <family val="1"/>
      </rPr>
      <t>-</t>
    </r>
    <r>
      <rPr>
        <b/>
        <sz val="12"/>
        <color indexed="12"/>
        <rFont val="標楷體"/>
        <family val="4"/>
        <charset val="136"/>
      </rPr>
      <t>研發費用。</t>
    </r>
    <r>
      <rPr>
        <b/>
        <sz val="12"/>
        <color indexed="12"/>
        <rFont val="標楷體"/>
        <family val="4"/>
        <charset val="136"/>
      </rPr>
      <t>供專案計畫研究或試驗之各項原料、物料、消耗性器材應具備研究實驗有關紀錄，其未具備有關紀錄或混雜於當年度在製品、製成品成本內者，得不予認定。</t>
    </r>
    <r>
      <rPr>
        <b/>
        <sz val="12"/>
        <color indexed="12"/>
        <rFont val="Times New Roman"/>
        <family val="1"/>
      </rPr>
      <t xml:space="preserve">    </t>
    </r>
    <phoneticPr fontId="4" type="noConversion"/>
  </si>
  <si>
    <r>
      <rPr>
        <b/>
        <sz val="12"/>
        <color indexed="12"/>
        <rFont val="標楷體"/>
        <family val="4"/>
        <charset val="136"/>
      </rPr>
      <t>註</t>
    </r>
    <r>
      <rPr>
        <b/>
        <sz val="12"/>
        <color indexed="12"/>
        <rFont val="Times New Roman"/>
        <family val="1"/>
      </rPr>
      <t>2</t>
    </r>
    <r>
      <rPr>
        <b/>
        <sz val="12"/>
        <color indexed="12"/>
        <rFont val="標楷體"/>
        <family val="4"/>
        <charset val="136"/>
      </rPr>
      <t>：應檢附傳票，且會計科目為</t>
    </r>
    <r>
      <rPr>
        <b/>
        <sz val="12"/>
        <color indexed="12"/>
        <rFont val="Times New Roman"/>
        <family val="1"/>
      </rPr>
      <t>-</t>
    </r>
    <r>
      <rPr>
        <b/>
        <sz val="12"/>
        <color indexed="12"/>
        <rFont val="標楷體"/>
        <family val="4"/>
        <charset val="136"/>
      </rPr>
      <t>研發費用。</t>
    </r>
    <r>
      <rPr>
        <b/>
        <sz val="12"/>
        <color indexed="12"/>
        <rFont val="標楷體"/>
        <family val="4"/>
        <charset val="136"/>
      </rPr>
      <t>供專案計畫研究或試驗之各項目應具備研究實驗有關紀錄，其未具備有關紀錄者，得不予認定。</t>
    </r>
    <r>
      <rPr>
        <b/>
        <sz val="12"/>
        <color indexed="12"/>
        <rFont val="Times New Roman"/>
        <family val="1"/>
      </rPr>
      <t xml:space="preserve">    </t>
    </r>
    <phoneticPr fontId="4" type="noConversion"/>
  </si>
  <si>
    <r>
      <rPr>
        <sz val="16"/>
        <rFont val="標楷體"/>
        <family val="4"/>
        <charset val="136"/>
      </rPr>
      <t>國內差旅費</t>
    </r>
    <r>
      <rPr>
        <sz val="16"/>
        <rFont val="Times New Roman"/>
        <family val="1"/>
      </rPr>
      <t xml:space="preserve">                                                                                                        </t>
    </r>
    <r>
      <rPr>
        <sz val="16"/>
        <rFont val="標楷體"/>
        <family val="4"/>
        <charset val="136"/>
      </rPr>
      <t>單位：元</t>
    </r>
    <phoneticPr fontId="4" type="noConversion"/>
  </si>
  <si>
    <r>
      <t>OOO</t>
    </r>
    <r>
      <rPr>
        <sz val="18"/>
        <rFont val="標楷體"/>
        <family val="4"/>
        <charset val="136"/>
      </rPr>
      <t>年度海洋科技專案（海洋科技業者）</t>
    </r>
    <phoneticPr fontId="4" type="noConversion"/>
  </si>
  <si>
    <r>
      <rPr>
        <sz val="18"/>
        <rFont val="Segoe UI Symbol"/>
        <family val="2"/>
      </rPr>
      <t>□</t>
    </r>
    <r>
      <rPr>
        <sz val="18"/>
        <rFont val="標楷體"/>
        <family val="4"/>
        <charset val="136"/>
      </rPr>
      <t>期中資料期間：民國</t>
    </r>
    <r>
      <rPr>
        <sz val="18"/>
        <rFont val="Times New Roman"/>
        <family val="1"/>
      </rPr>
      <t>OOO</t>
    </r>
    <r>
      <rPr>
        <sz val="18"/>
        <rFont val="標楷體"/>
        <family val="4"/>
        <charset val="136"/>
      </rPr>
      <t>年</t>
    </r>
    <r>
      <rPr>
        <sz val="18"/>
        <rFont val="Times New Roman"/>
        <family val="1"/>
      </rPr>
      <t>O</t>
    </r>
    <r>
      <rPr>
        <sz val="18"/>
        <rFont val="標楷體"/>
        <family val="4"/>
        <charset val="136"/>
      </rPr>
      <t>月</t>
    </r>
    <r>
      <rPr>
        <sz val="18"/>
        <rFont val="Times New Roman"/>
        <family val="1"/>
      </rPr>
      <t>OO</t>
    </r>
    <r>
      <rPr>
        <sz val="18"/>
        <rFont val="標楷體"/>
        <family val="4"/>
        <charset val="136"/>
      </rPr>
      <t>日至</t>
    </r>
    <r>
      <rPr>
        <sz val="18"/>
        <rFont val="Times New Roman"/>
        <family val="1"/>
      </rPr>
      <t>OOO</t>
    </r>
    <r>
      <rPr>
        <sz val="18"/>
        <rFont val="標楷體"/>
        <family val="4"/>
        <charset val="136"/>
      </rPr>
      <t>年</t>
    </r>
    <r>
      <rPr>
        <sz val="18"/>
        <rFont val="Times New Roman"/>
        <family val="1"/>
      </rPr>
      <t>OO</t>
    </r>
    <r>
      <rPr>
        <sz val="18"/>
        <rFont val="標楷體"/>
        <family val="4"/>
        <charset val="136"/>
      </rPr>
      <t>月</t>
    </r>
    <r>
      <rPr>
        <sz val="18"/>
        <rFont val="Times New Roman"/>
        <family val="1"/>
      </rPr>
      <t>OO</t>
    </r>
    <r>
      <rPr>
        <sz val="18"/>
        <rFont val="標楷體"/>
        <family val="4"/>
        <charset val="136"/>
      </rPr>
      <t xml:space="preserve">日
</t>
    </r>
    <r>
      <rPr>
        <sz val="18"/>
        <rFont val="Segoe UI Symbol"/>
        <family val="2"/>
      </rPr>
      <t>□</t>
    </r>
    <r>
      <rPr>
        <sz val="18"/>
        <rFont val="標楷體"/>
        <family val="4"/>
        <charset val="136"/>
      </rPr>
      <t>結案資料期間：民國</t>
    </r>
    <r>
      <rPr>
        <sz val="18"/>
        <rFont val="Times New Roman"/>
        <family val="1"/>
      </rPr>
      <t>OOO</t>
    </r>
    <r>
      <rPr>
        <sz val="18"/>
        <rFont val="標楷體"/>
        <family val="4"/>
        <charset val="136"/>
      </rPr>
      <t>年</t>
    </r>
    <r>
      <rPr>
        <sz val="18"/>
        <rFont val="Times New Roman"/>
        <family val="1"/>
      </rPr>
      <t>OO</t>
    </r>
    <r>
      <rPr>
        <sz val="18"/>
        <rFont val="標楷體"/>
        <family val="4"/>
        <charset val="136"/>
      </rPr>
      <t>月</t>
    </r>
    <r>
      <rPr>
        <sz val="18"/>
        <rFont val="Times New Roman"/>
        <family val="1"/>
      </rPr>
      <t>OO</t>
    </r>
    <r>
      <rPr>
        <sz val="18"/>
        <rFont val="標楷體"/>
        <family val="4"/>
        <charset val="136"/>
      </rPr>
      <t>日至</t>
    </r>
    <r>
      <rPr>
        <sz val="18"/>
        <rFont val="Times New Roman"/>
        <family val="1"/>
      </rPr>
      <t>OOO</t>
    </r>
    <r>
      <rPr>
        <sz val="18"/>
        <rFont val="微軟正黑體"/>
        <family val="2"/>
        <charset val="136"/>
      </rPr>
      <t>年</t>
    </r>
    <r>
      <rPr>
        <sz val="18"/>
        <rFont val="Times New Roman"/>
        <family val="1"/>
      </rPr>
      <t>OO</t>
    </r>
    <r>
      <rPr>
        <sz val="18"/>
        <rFont val="微軟正黑體"/>
        <family val="2"/>
        <charset val="136"/>
      </rPr>
      <t>月</t>
    </r>
    <r>
      <rPr>
        <sz val="18"/>
        <rFont val="Times New Roman"/>
        <family val="1"/>
      </rPr>
      <t>OO</t>
    </r>
    <r>
      <rPr>
        <sz val="18"/>
        <rFont val="微軟正黑體"/>
        <family val="2"/>
        <charset val="136"/>
      </rPr>
      <t>日</t>
    </r>
    <phoneticPr fontId="4" type="noConversion"/>
  </si>
  <si>
    <t>OOO/O-OOO/0累計實支數
(第一期)</t>
    <phoneticPr fontId="4" type="noConversion"/>
  </si>
  <si>
    <t xml:space="preserve"> OOO/0-OOO/0累計實支數
(第二期)</t>
    <phoneticPr fontId="4" type="noConversion"/>
  </si>
  <si>
    <r>
      <t>OOO/OO-OOO/OO</t>
    </r>
    <r>
      <rPr>
        <sz val="12"/>
        <rFont val="標楷體"/>
        <family val="4"/>
        <charset val="136"/>
      </rPr>
      <t>累計</t>
    </r>
    <r>
      <rPr>
        <sz val="12"/>
        <rFont val="Times New Roman"/>
        <family val="1"/>
      </rPr>
      <t>(</t>
    </r>
    <r>
      <rPr>
        <sz val="12"/>
        <rFont val="標楷體"/>
        <family val="4"/>
        <charset val="136"/>
      </rPr>
      <t>第一期</t>
    </r>
    <r>
      <rPr>
        <sz val="12"/>
        <rFont val="Times New Roman"/>
        <family val="1"/>
      </rPr>
      <t>)</t>
    </r>
    <phoneticPr fontId="6" type="noConversion"/>
  </si>
  <si>
    <r>
      <t>OOO/OO-OOO/OO</t>
    </r>
    <r>
      <rPr>
        <sz val="14"/>
        <rFont val="標楷體"/>
        <family val="4"/>
        <charset val="136"/>
      </rPr>
      <t>累計</t>
    </r>
    <r>
      <rPr>
        <sz val="14"/>
        <rFont val="Times New Roman"/>
        <family val="1"/>
      </rPr>
      <t>(</t>
    </r>
    <r>
      <rPr>
        <sz val="14"/>
        <rFont val="標楷體"/>
        <family val="4"/>
        <charset val="136"/>
      </rPr>
      <t>第一期總計</t>
    </r>
    <r>
      <rPr>
        <sz val="14"/>
        <rFont val="Times New Roman"/>
        <family val="1"/>
      </rPr>
      <t>)</t>
    </r>
    <phoneticPr fontId="6" type="noConversion"/>
  </si>
  <si>
    <r>
      <t>OOO/OO-OOO/OO</t>
    </r>
    <r>
      <rPr>
        <sz val="14"/>
        <rFont val="標楷體"/>
        <family val="4"/>
        <charset val="136"/>
      </rPr>
      <t>累計</t>
    </r>
    <r>
      <rPr>
        <sz val="14"/>
        <rFont val="Times New Roman"/>
        <family val="1"/>
      </rPr>
      <t>(</t>
    </r>
    <r>
      <rPr>
        <sz val="14"/>
        <rFont val="標楷體"/>
        <family val="4"/>
        <charset val="136"/>
      </rPr>
      <t>第二期總計</t>
    </r>
    <r>
      <rPr>
        <sz val="14"/>
        <rFont val="Times New Roman"/>
        <family val="1"/>
      </rPr>
      <t>)</t>
    </r>
    <phoneticPr fontId="6" type="noConversion"/>
  </si>
  <si>
    <r>
      <t>OOO</t>
    </r>
    <r>
      <rPr>
        <sz val="11"/>
        <rFont val="標楷體"/>
        <family val="4"/>
        <charset val="136"/>
      </rPr>
      <t>年</t>
    </r>
    <r>
      <rPr>
        <sz val="11"/>
        <rFont val="Times New Roman"/>
        <family val="1"/>
      </rPr>
      <t>O</t>
    </r>
    <r>
      <rPr>
        <sz val="11"/>
        <rFont val="標楷體"/>
        <family val="4"/>
        <charset val="136"/>
      </rPr>
      <t>月</t>
    </r>
    <phoneticPr fontId="6" type="noConversion"/>
  </si>
  <si>
    <t>OOOOOOOO</t>
    <phoneticPr fontId="4" type="noConversion"/>
  </si>
  <si>
    <r>
      <t>OOO</t>
    </r>
    <r>
      <rPr>
        <sz val="12"/>
        <rFont val="標楷體"/>
        <family val="4"/>
        <charset val="136"/>
      </rPr>
      <t>年</t>
    </r>
    <r>
      <rPr>
        <sz val="12"/>
        <rFont val="Times New Roman"/>
        <family val="1"/>
      </rPr>
      <t>OO</t>
    </r>
    <r>
      <rPr>
        <sz val="12"/>
        <rFont val="標楷體"/>
        <family val="4"/>
        <charset val="136"/>
      </rPr>
      <t>月</t>
    </r>
    <phoneticPr fontId="4" type="noConversion"/>
  </si>
  <si>
    <r>
      <t>OOO/OO-OOO/OO</t>
    </r>
    <r>
      <rPr>
        <sz val="12"/>
        <rFont val="標楷體"/>
        <family val="4"/>
        <charset val="136"/>
      </rPr>
      <t>累計</t>
    </r>
    <r>
      <rPr>
        <sz val="12"/>
        <rFont val="Times New Roman"/>
        <family val="1"/>
      </rPr>
      <t>(</t>
    </r>
    <r>
      <rPr>
        <sz val="12"/>
        <rFont val="標楷體"/>
        <family val="4"/>
        <charset val="136"/>
      </rPr>
      <t>第一期</t>
    </r>
    <r>
      <rPr>
        <sz val="12"/>
        <rFont val="Times New Roman"/>
        <family val="1"/>
      </rPr>
      <t>)</t>
    </r>
    <phoneticPr fontId="4" type="noConversion"/>
  </si>
  <si>
    <r>
      <t>OOO/OO-OOO/OO</t>
    </r>
    <r>
      <rPr>
        <sz val="14"/>
        <rFont val="標楷體"/>
        <family val="4"/>
        <charset val="136"/>
      </rPr>
      <t>累計</t>
    </r>
    <r>
      <rPr>
        <sz val="14"/>
        <rFont val="Times New Roman"/>
        <family val="1"/>
      </rPr>
      <t>(</t>
    </r>
    <r>
      <rPr>
        <sz val="14"/>
        <rFont val="標楷體"/>
        <family val="4"/>
        <charset val="136"/>
      </rPr>
      <t>第一期總計</t>
    </r>
    <r>
      <rPr>
        <sz val="14"/>
        <rFont val="Times New Roman"/>
        <family val="1"/>
      </rPr>
      <t>)</t>
    </r>
    <phoneticPr fontId="4" type="noConversion"/>
  </si>
  <si>
    <r>
      <t>OOO/OO-OOO/OO</t>
    </r>
    <r>
      <rPr>
        <sz val="12"/>
        <rFont val="標楷體"/>
        <family val="4"/>
        <charset val="136"/>
      </rPr>
      <t>累計</t>
    </r>
    <r>
      <rPr>
        <sz val="12"/>
        <rFont val="Times New Roman"/>
        <family val="1"/>
      </rPr>
      <t>(</t>
    </r>
    <r>
      <rPr>
        <sz val="12"/>
        <rFont val="標楷體"/>
        <family val="4"/>
        <charset val="136"/>
      </rPr>
      <t>第二期</t>
    </r>
    <r>
      <rPr>
        <sz val="12"/>
        <rFont val="Times New Roman"/>
        <family val="1"/>
      </rPr>
      <t>)</t>
    </r>
    <phoneticPr fontId="4" type="noConversion"/>
  </si>
  <si>
    <r>
      <t>OOO/OO-OOO/OO</t>
    </r>
    <r>
      <rPr>
        <sz val="14"/>
        <rFont val="標楷體"/>
        <family val="4"/>
        <charset val="136"/>
      </rPr>
      <t>累計</t>
    </r>
    <r>
      <rPr>
        <sz val="14"/>
        <rFont val="Times New Roman"/>
        <family val="1"/>
      </rPr>
      <t>(</t>
    </r>
    <r>
      <rPr>
        <sz val="14"/>
        <rFont val="標楷體"/>
        <family val="4"/>
        <charset val="136"/>
      </rPr>
      <t>第二期總計</t>
    </r>
    <r>
      <rPr>
        <sz val="14"/>
        <rFont val="Times New Roman"/>
        <family val="1"/>
      </rPr>
      <t>)</t>
    </r>
    <phoneticPr fontId="4" type="noConversion"/>
  </si>
  <si>
    <t>OOO.OO.OO</t>
  </si>
  <si>
    <t>OOO.OO.OO</t>
    <phoneticPr fontId="4" type="noConversion"/>
  </si>
  <si>
    <r>
      <t>OOO</t>
    </r>
    <r>
      <rPr>
        <sz val="12"/>
        <rFont val="微軟正黑體"/>
        <family val="2"/>
        <charset val="136"/>
      </rPr>
      <t>年</t>
    </r>
    <r>
      <rPr>
        <sz val="12"/>
        <rFont val="Times New Roman"/>
        <family val="1"/>
      </rPr>
      <t>OO</t>
    </r>
    <r>
      <rPr>
        <sz val="12"/>
        <rFont val="微軟正黑體"/>
        <family val="2"/>
        <charset val="136"/>
      </rPr>
      <t>月</t>
    </r>
    <phoneticPr fontId="4" type="noConversion"/>
  </si>
  <si>
    <r>
      <t>註</t>
    </r>
    <r>
      <rPr>
        <sz val="12"/>
        <rFont val="Times New Roman"/>
        <family val="1"/>
      </rPr>
      <t>5</t>
    </r>
    <r>
      <rPr>
        <sz val="12"/>
        <rFont val="標楷體"/>
        <family val="4"/>
        <charset val="136"/>
      </rPr>
      <t>：任一補助項目經費如因研究計畫需要，須與其他補助項目互相流用時，執行機構得列於本表紀錄並敘明理由以備查考；但流出或流入超過計畫全程該項目原核定金額百分之二十者，執行機構須敘明理由辦理變更報經本會同意，始得流用，除特殊情形外，應事先為之。</t>
    </r>
    <phoneticPr fontId="4" type="noConversion"/>
  </si>
  <si>
    <t>流用原因說明：</t>
    <phoneticPr fontId="4" type="noConversion"/>
  </si>
  <si>
    <r>
      <rPr>
        <sz val="14"/>
        <rFont val="標楷體"/>
        <family val="4"/>
        <charset val="136"/>
      </rPr>
      <t>計畫編號</t>
    </r>
    <r>
      <rPr>
        <sz val="14"/>
        <rFont val="Times New Roman"/>
        <family val="1"/>
      </rPr>
      <t>: (</t>
    </r>
    <r>
      <rPr>
        <sz val="14"/>
        <rFont val="新細明體"/>
        <family val="1"/>
        <charset val="136"/>
      </rPr>
      <t>例如</t>
    </r>
    <r>
      <rPr>
        <sz val="14"/>
        <rFont val="Times New Roman"/>
        <family val="1"/>
      </rPr>
      <t>: SCI1140001)</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</si>
</sst>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4" formatCode="_-&quot;$&quot;* #,##0.00_-;\-&quot;$&quot;* #,##0.00_-;_-&quot;$&quot;* &quot;-&quot;??_-;_-@_-"/>
    <numFmt numFmtId="176" formatCode="_(* #,##0_);_(* \(#,##0\);_(* &quot;-&quot;_);_(@_)"/>
    <numFmt numFmtId="177" formatCode="_(* #,##0.00_);_(* \(#,##0.00\);_(* &quot;-&quot;??_);_(@_)"/>
    <numFmt numFmtId="178" formatCode="#,##0_);[Red]\(#,##0\)"/>
    <numFmt numFmtId="179" formatCode="#,##0_ "/>
    <numFmt numFmtId="180" formatCode="#,##0.00_);[Red]\(#,##0.00\)"/>
    <numFmt numFmtId="181" formatCode="&quot;NT$&quot;#,##0;[Red]\-&quot;NT$&quot;#,##0"/>
    <numFmt numFmtId="182" formatCode="0.0%"/>
    <numFmt numFmtId="183" formatCode="_(* #,##0_);_(* \(#,##0\);_(* &quot;-&quot;??_);_(@_)"/>
  </numFmts>
  <fonts count="78" x14ac:knownFonts="1">
    <font>
      <sz val="12"/>
      <name val="Times New Roman"/>
      <family val="1"/>
    </font>
    <font>
      <b/>
      <sz val="12"/>
      <name val="Times New Roman"/>
      <family val="1"/>
    </font>
    <font>
      <sz val="12"/>
      <name val="Times New Roman"/>
      <family val="1"/>
    </font>
    <font>
      <sz val="12"/>
      <name val="新細明體"/>
      <family val="1"/>
      <charset val="136"/>
    </font>
    <font>
      <sz val="9"/>
      <name val="新細明體"/>
      <family val="1"/>
      <charset val="136"/>
    </font>
    <font>
      <sz val="10"/>
      <name val="MS Sans Serif"/>
      <family val="2"/>
    </font>
    <font>
      <sz val="9"/>
      <name val="細明體"/>
      <family val="3"/>
      <charset val="136"/>
    </font>
    <font>
      <sz val="16"/>
      <name val="標楷體"/>
      <family val="4"/>
      <charset val="136"/>
    </font>
    <font>
      <sz val="14"/>
      <name val="標楷體"/>
      <family val="4"/>
      <charset val="136"/>
    </font>
    <font>
      <sz val="12"/>
      <name val="標楷體"/>
      <family val="4"/>
      <charset val="136"/>
    </font>
    <font>
      <sz val="16"/>
      <name val="Times New Roman"/>
      <family val="1"/>
    </font>
    <font>
      <sz val="18"/>
      <name val="標楷體"/>
      <family val="4"/>
      <charset val="136"/>
    </font>
    <font>
      <sz val="13"/>
      <name val="標楷體"/>
      <family val="4"/>
      <charset val="136"/>
    </font>
    <font>
      <sz val="10"/>
      <name val="標楷體"/>
      <family val="4"/>
      <charset val="136"/>
    </font>
    <font>
      <sz val="12"/>
      <color indexed="8"/>
      <name val="標楷體"/>
      <family val="4"/>
      <charset val="136"/>
    </font>
    <font>
      <sz val="10"/>
      <color indexed="8"/>
      <name val="標楷體"/>
      <family val="4"/>
      <charset val="136"/>
    </font>
    <font>
      <sz val="10"/>
      <name val="Times New Roman"/>
      <family val="1"/>
    </font>
    <font>
      <b/>
      <sz val="16"/>
      <name val="標楷體"/>
      <family val="4"/>
      <charset val="136"/>
    </font>
    <font>
      <sz val="12"/>
      <color indexed="8"/>
      <name val="Times New Roman"/>
      <family val="1"/>
    </font>
    <font>
      <sz val="18"/>
      <name val="Times New Roman"/>
      <family val="1"/>
    </font>
    <font>
      <sz val="13"/>
      <name val="Times New Roman"/>
      <family val="1"/>
    </font>
    <font>
      <sz val="10"/>
      <color indexed="10"/>
      <name val="標楷體"/>
      <family val="4"/>
      <charset val="136"/>
    </font>
    <font>
      <sz val="10"/>
      <color indexed="8"/>
      <name val="Times New Roman"/>
      <family val="1"/>
    </font>
    <font>
      <b/>
      <sz val="10"/>
      <name val="Times New Roman"/>
      <family val="1"/>
    </font>
    <font>
      <sz val="8"/>
      <name val="Times New Roman"/>
      <family val="1"/>
    </font>
    <font>
      <sz val="14"/>
      <name val="Times New Roman"/>
      <family val="1"/>
    </font>
    <font>
      <b/>
      <sz val="16"/>
      <color indexed="10"/>
      <name val="標楷體"/>
      <family val="4"/>
      <charset val="136"/>
    </font>
    <font>
      <sz val="12"/>
      <color indexed="10"/>
      <name val="Times New Roman"/>
      <family val="1"/>
    </font>
    <font>
      <sz val="14"/>
      <color indexed="8"/>
      <name val="Times New Roman"/>
      <family val="1"/>
    </font>
    <font>
      <b/>
      <sz val="10"/>
      <name val="標楷體"/>
      <family val="4"/>
      <charset val="136"/>
    </font>
    <font>
      <b/>
      <sz val="14"/>
      <name val="標楷體"/>
      <family val="4"/>
      <charset val="136"/>
    </font>
    <font>
      <b/>
      <sz val="14"/>
      <name val="Times New Roman"/>
      <family val="1"/>
    </font>
    <font>
      <sz val="16"/>
      <color indexed="10"/>
      <name val="Times New Roman"/>
      <family val="1"/>
    </font>
    <font>
      <sz val="11"/>
      <name val="Times New Roman"/>
      <family val="1"/>
    </font>
    <font>
      <b/>
      <sz val="12"/>
      <name val="標楷體"/>
      <family val="4"/>
      <charset val="136"/>
    </font>
    <font>
      <b/>
      <sz val="12"/>
      <color indexed="10"/>
      <name val="標楷體"/>
      <family val="4"/>
      <charset val="136"/>
    </font>
    <font>
      <b/>
      <sz val="12"/>
      <color indexed="10"/>
      <name val="Times New Roman"/>
      <family val="1"/>
    </font>
    <font>
      <sz val="16"/>
      <color indexed="23"/>
      <name val="標楷體"/>
      <family val="4"/>
      <charset val="136"/>
    </font>
    <font>
      <u/>
      <sz val="14"/>
      <name val="Times New Roman"/>
      <family val="1"/>
    </font>
    <font>
      <b/>
      <sz val="11"/>
      <name val="標楷體"/>
      <family val="4"/>
      <charset val="136"/>
    </font>
    <font>
      <sz val="12"/>
      <color indexed="10"/>
      <name val="標楷體"/>
      <family val="4"/>
      <charset val="136"/>
    </font>
    <font>
      <b/>
      <sz val="16"/>
      <color indexed="17"/>
      <name val="標楷體"/>
      <family val="4"/>
      <charset val="136"/>
    </font>
    <font>
      <sz val="9"/>
      <color indexed="81"/>
      <name val="Tahoma"/>
      <family val="2"/>
    </font>
    <font>
      <b/>
      <sz val="9"/>
      <color indexed="81"/>
      <name val="Tahoma"/>
      <family val="2"/>
    </font>
    <font>
      <sz val="9"/>
      <color indexed="81"/>
      <name val="細明體"/>
      <family val="3"/>
      <charset val="136"/>
    </font>
    <font>
      <sz val="12"/>
      <name val="Times New Roman"/>
      <family val="1"/>
    </font>
    <font>
      <b/>
      <sz val="12"/>
      <color indexed="10"/>
      <name val="Times New Roman"/>
      <family val="1"/>
    </font>
    <font>
      <b/>
      <sz val="12"/>
      <color indexed="10"/>
      <name val="新細明體"/>
      <family val="1"/>
      <charset val="136"/>
    </font>
    <font>
      <sz val="11"/>
      <name val="標楷體"/>
      <family val="4"/>
      <charset val="136"/>
    </font>
    <font>
      <b/>
      <sz val="12"/>
      <color indexed="12"/>
      <name val="Times New Roman"/>
      <family val="1"/>
    </font>
    <font>
      <b/>
      <sz val="12"/>
      <color indexed="12"/>
      <name val="標楷體"/>
      <family val="4"/>
      <charset val="136"/>
    </font>
    <font>
      <b/>
      <sz val="12"/>
      <color indexed="12"/>
      <name val="Times New Roman"/>
      <family val="1"/>
    </font>
    <font>
      <b/>
      <sz val="12"/>
      <color indexed="12"/>
      <name val="Times New Roman"/>
      <family val="1"/>
    </font>
    <font>
      <sz val="12"/>
      <color indexed="12"/>
      <name val="標楷體"/>
      <family val="4"/>
      <charset val="136"/>
    </font>
    <font>
      <b/>
      <sz val="14"/>
      <color indexed="17"/>
      <name val="標楷體"/>
      <family val="4"/>
      <charset val="136"/>
    </font>
    <font>
      <sz val="16"/>
      <name val="Times New Roman"/>
      <family val="1"/>
    </font>
    <font>
      <sz val="18"/>
      <name val="Segoe UI Symbol"/>
      <family val="2"/>
    </font>
    <font>
      <sz val="18"/>
      <name val="Times New Roman"/>
      <family val="1"/>
    </font>
    <font>
      <sz val="18"/>
      <name val="微軟正黑體"/>
      <family val="2"/>
      <charset val="136"/>
    </font>
    <font>
      <sz val="12"/>
      <name val="微軟正黑體"/>
      <family val="2"/>
      <charset val="136"/>
    </font>
    <font>
      <sz val="14"/>
      <name val="新細明體"/>
      <family val="1"/>
      <charset val="136"/>
    </font>
    <font>
      <sz val="14"/>
      <name val="Times New Roman"/>
      <family val="1"/>
    </font>
    <font>
      <sz val="12"/>
      <color rgb="FF9C6500"/>
      <name val="新細明體"/>
      <family val="1"/>
      <charset val="136"/>
      <scheme val="minor"/>
    </font>
    <font>
      <sz val="12"/>
      <color rgb="FFFF0000"/>
      <name val="標楷體"/>
      <family val="4"/>
      <charset val="136"/>
    </font>
    <font>
      <b/>
      <sz val="10"/>
      <color rgb="FFFF0000"/>
      <name val="標楷體"/>
      <family val="4"/>
      <charset val="136"/>
    </font>
    <font>
      <sz val="14"/>
      <color rgb="FF0000FF"/>
      <name val="Times New Roman"/>
      <family val="1"/>
    </font>
    <font>
      <b/>
      <sz val="14"/>
      <color rgb="FF0000FF"/>
      <name val="Times New Roman"/>
      <family val="1"/>
    </font>
    <font>
      <b/>
      <sz val="12"/>
      <color rgb="FFFF0000"/>
      <name val="Times New Roman"/>
      <family val="1"/>
    </font>
    <font>
      <b/>
      <sz val="10"/>
      <color rgb="FF0000FF"/>
      <name val="Times New Roman"/>
      <family val="1"/>
    </font>
    <font>
      <b/>
      <sz val="10"/>
      <color rgb="FFFF0000"/>
      <name val="Times New Roman"/>
      <family val="1"/>
    </font>
    <font>
      <b/>
      <sz val="16"/>
      <color rgb="FFFF0000"/>
      <name val="標楷體"/>
      <family val="4"/>
      <charset val="136"/>
    </font>
    <font>
      <sz val="10"/>
      <color rgb="FFFF0000"/>
      <name val="Times New Roman"/>
      <family val="1"/>
    </font>
    <font>
      <sz val="10"/>
      <color rgb="FFFF0000"/>
      <name val="標楷體"/>
      <family val="4"/>
      <charset val="136"/>
    </font>
    <font>
      <b/>
      <sz val="12"/>
      <name val="新細明體"/>
      <family val="1"/>
      <charset val="136"/>
      <scheme val="minor"/>
    </font>
    <font>
      <b/>
      <sz val="12"/>
      <color theme="1"/>
      <name val="標楷體"/>
      <family val="4"/>
      <charset val="136"/>
    </font>
    <font>
      <b/>
      <sz val="12"/>
      <color rgb="FF0000FF"/>
      <name val="Times New Roman"/>
      <family val="1"/>
    </font>
    <font>
      <sz val="12"/>
      <color rgb="FFFF0000"/>
      <name val="Times New Roman"/>
      <family val="1"/>
    </font>
    <font>
      <sz val="16"/>
      <color theme="0" tint="-0.499984740745262"/>
      <name val="Times New Roman"/>
      <family val="1"/>
    </font>
  </fonts>
  <fills count="12">
    <fill>
      <patternFill patternType="none"/>
    </fill>
    <fill>
      <patternFill patternType="gray125"/>
    </fill>
    <fill>
      <patternFill patternType="solid">
        <fgColor indexed="42"/>
        <bgColor indexed="64"/>
      </patternFill>
    </fill>
    <fill>
      <patternFill patternType="solid">
        <fgColor rgb="FFFFEB9C"/>
      </patternFill>
    </fill>
    <fill>
      <patternFill patternType="solid">
        <fgColor theme="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9FF99"/>
        <bgColor indexed="64"/>
      </patternFill>
    </fill>
    <fill>
      <patternFill patternType="solid">
        <fgColor rgb="FFCCFFCC"/>
        <bgColor indexed="64"/>
      </patternFill>
    </fill>
    <fill>
      <patternFill patternType="solid">
        <fgColor rgb="FFFFFF00"/>
        <bgColor indexed="64"/>
      </patternFill>
    </fill>
    <fill>
      <patternFill patternType="solid">
        <fgColor theme="0" tint="-0.34998626667073579"/>
        <bgColor indexed="64"/>
      </patternFill>
    </fill>
  </fills>
  <borders count="98">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hair">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medium">
        <color indexed="64"/>
      </bottom>
      <diagonal/>
    </border>
    <border>
      <left/>
      <right/>
      <top style="medium">
        <color indexed="64"/>
      </top>
      <bottom style="hair">
        <color indexed="64"/>
      </bottom>
      <diagonal/>
    </border>
    <border>
      <left/>
      <right/>
      <top/>
      <bottom style="hair">
        <color indexed="64"/>
      </bottom>
      <diagonal/>
    </border>
    <border>
      <left/>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bottom style="medium">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mediumDashed">
        <color indexed="64"/>
      </left>
      <right style="mediumDashed">
        <color indexed="64"/>
      </right>
      <top style="mediumDashed">
        <color indexed="64"/>
      </top>
      <bottom/>
      <diagonal/>
    </border>
    <border>
      <left style="mediumDashed">
        <color indexed="64"/>
      </left>
      <right style="mediumDashed">
        <color indexed="64"/>
      </right>
      <top/>
      <bottom style="mediumDashed">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style="thick">
        <color indexed="64"/>
      </top>
      <bottom/>
      <diagonal/>
    </border>
    <border>
      <left style="thin">
        <color indexed="64"/>
      </left>
      <right style="thick">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medium">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s>
  <cellStyleXfs count="10">
    <xf numFmtId="0" fontId="0" fillId="0" borderId="0"/>
    <xf numFmtId="0" fontId="5" fillId="0" borderId="0"/>
    <xf numFmtId="0" fontId="5" fillId="0" borderId="0"/>
    <xf numFmtId="0" fontId="3" fillId="0" borderId="0"/>
    <xf numFmtId="0" fontId="2" fillId="0" borderId="0"/>
    <xf numFmtId="177" fontId="2" fillId="0" borderId="0" applyFont="0" applyFill="0" applyBorder="0" applyAlignment="0" applyProtection="0"/>
    <xf numFmtId="176" fontId="2" fillId="0" borderId="0" applyFont="0" applyFill="0" applyBorder="0" applyAlignment="0" applyProtection="0"/>
    <xf numFmtId="0" fontId="62" fillId="3" borderId="0" applyNumberFormat="0" applyBorder="0" applyAlignment="0" applyProtection="0">
      <alignment vertical="center"/>
    </xf>
    <xf numFmtId="9" fontId="2" fillId="0" borderId="0" applyFont="0" applyFill="0" applyBorder="0" applyAlignment="0" applyProtection="0"/>
    <xf numFmtId="181" fontId="5" fillId="0" borderId="0" applyFont="0" applyFill="0" applyBorder="0" applyAlignment="0" applyProtection="0"/>
  </cellStyleXfs>
  <cellXfs count="440">
    <xf numFmtId="0" fontId="0" fillId="0" borderId="0" xfId="0"/>
    <xf numFmtId="0" fontId="9" fillId="0" borderId="0" xfId="4" applyFont="1"/>
    <xf numFmtId="0" fontId="9" fillId="0" borderId="0" xfId="4" applyFont="1" applyAlignment="1">
      <alignment horizontal="center"/>
    </xf>
    <xf numFmtId="182" fontId="9" fillId="0" borderId="0" xfId="4" applyNumberFormat="1" applyFont="1"/>
    <xf numFmtId="0" fontId="12" fillId="0" borderId="0" xfId="4" applyFont="1"/>
    <xf numFmtId="0" fontId="12" fillId="0" borderId="0" xfId="2" applyFont="1" applyAlignment="1">
      <alignment horizontal="right"/>
    </xf>
    <xf numFmtId="0" fontId="12" fillId="0" borderId="0" xfId="2" quotePrefix="1" applyFont="1" applyAlignment="1">
      <alignment horizontal="right"/>
    </xf>
    <xf numFmtId="0" fontId="12" fillId="0" borderId="0" xfId="2" applyFont="1"/>
    <xf numFmtId="182" fontId="12" fillId="0" borderId="0" xfId="2" applyNumberFormat="1" applyFont="1"/>
    <xf numFmtId="0" fontId="9" fillId="0" borderId="0" xfId="0" applyFont="1"/>
    <xf numFmtId="0" fontId="9" fillId="0" borderId="0" xfId="0" quotePrefix="1" applyFont="1" applyAlignment="1">
      <alignment horizontal="left" vertical="center"/>
    </xf>
    <xf numFmtId="0" fontId="13" fillId="0" borderId="0" xfId="0" applyFont="1"/>
    <xf numFmtId="0" fontId="13" fillId="0" borderId="0" xfId="0" applyFont="1" applyBorder="1"/>
    <xf numFmtId="0" fontId="13" fillId="0" borderId="0" xfId="0" applyFont="1" applyAlignment="1">
      <alignment vertical="center"/>
    </xf>
    <xf numFmtId="176" fontId="13" fillId="0" borderId="0" xfId="6" applyNumberFormat="1" applyFont="1" applyBorder="1"/>
    <xf numFmtId="178" fontId="13" fillId="0" borderId="0" xfId="6" applyNumberFormat="1" applyFont="1" applyBorder="1"/>
    <xf numFmtId="0" fontId="12" fillId="0" borderId="0" xfId="2" quotePrefix="1" applyFont="1" applyAlignment="1"/>
    <xf numFmtId="176" fontId="13" fillId="0" borderId="1" xfId="6" applyNumberFormat="1" applyFont="1" applyBorder="1"/>
    <xf numFmtId="0" fontId="9" fillId="0" borderId="0" xfId="0" applyFont="1" applyAlignment="1">
      <alignment horizontal="center"/>
    </xf>
    <xf numFmtId="0" fontId="9" fillId="0" borderId="0" xfId="0" applyFont="1" applyAlignment="1">
      <alignment horizontal="center" vertical="center" wrapText="1"/>
    </xf>
    <xf numFmtId="176" fontId="13" fillId="0" borderId="0" xfId="6" applyNumberFormat="1" applyFont="1" applyBorder="1" applyAlignment="1">
      <alignment vertical="center"/>
    </xf>
    <xf numFmtId="0" fontId="9" fillId="0" borderId="0" xfId="1" applyFont="1" applyAlignment="1">
      <alignment horizontal="left" vertical="center"/>
    </xf>
    <xf numFmtId="0" fontId="9" fillId="0" borderId="0" xfId="0" applyFont="1" applyAlignment="1">
      <alignment vertical="center"/>
    </xf>
    <xf numFmtId="176" fontId="13" fillId="0" borderId="2" xfId="6" applyNumberFormat="1" applyFont="1" applyBorder="1" applyAlignment="1">
      <alignment horizontal="center" vertical="center"/>
    </xf>
    <xf numFmtId="176" fontId="13" fillId="0" borderId="3" xfId="6" applyNumberFormat="1" applyFont="1" applyBorder="1" applyAlignment="1">
      <alignment horizontal="center" vertical="center"/>
    </xf>
    <xf numFmtId="178" fontId="17" fillId="0" borderId="0" xfId="6" applyNumberFormat="1" applyFont="1" applyBorder="1" applyAlignment="1">
      <alignment horizontal="center"/>
    </xf>
    <xf numFmtId="0" fontId="2" fillId="0" borderId="0" xfId="0" applyFont="1"/>
    <xf numFmtId="0" fontId="2" fillId="0" borderId="0" xfId="0" applyFont="1" applyBorder="1"/>
    <xf numFmtId="0" fontId="18" fillId="0" borderId="0" xfId="0" applyFont="1"/>
    <xf numFmtId="182" fontId="20" fillId="0" borderId="0" xfId="2" applyNumberFormat="1" applyFont="1"/>
    <xf numFmtId="0" fontId="20" fillId="0" borderId="0" xfId="2" quotePrefix="1" applyFont="1" applyAlignment="1">
      <alignment horizontal="right"/>
    </xf>
    <xf numFmtId="0" fontId="20" fillId="0" borderId="0" xfId="4" applyFont="1"/>
    <xf numFmtId="0" fontId="20" fillId="0" borderId="0" xfId="2" applyFont="1"/>
    <xf numFmtId="0" fontId="20" fillId="0" borderId="0" xfId="2" applyFont="1" applyAlignment="1">
      <alignment horizontal="right"/>
    </xf>
    <xf numFmtId="0" fontId="22" fillId="0" borderId="0" xfId="0" applyFont="1"/>
    <xf numFmtId="0" fontId="16" fillId="0" borderId="0" xfId="0" applyFont="1"/>
    <xf numFmtId="0" fontId="16" fillId="0" borderId="0" xfId="0" applyFont="1" applyBorder="1"/>
    <xf numFmtId="0" fontId="16" fillId="0" borderId="0" xfId="0" applyFont="1" applyAlignment="1"/>
    <xf numFmtId="2" fontId="16" fillId="0" borderId="2" xfId="0" applyNumberFormat="1" applyFont="1" applyBorder="1"/>
    <xf numFmtId="0" fontId="16" fillId="0" borderId="2" xfId="0" applyFont="1" applyBorder="1"/>
    <xf numFmtId="0" fontId="16" fillId="0" borderId="2" xfId="0" applyFont="1" applyBorder="1" applyAlignment="1">
      <alignment horizontal="center"/>
    </xf>
    <xf numFmtId="0" fontId="16" fillId="2" borderId="2" xfId="0" applyFont="1" applyFill="1" applyBorder="1"/>
    <xf numFmtId="0" fontId="2" fillId="0" borderId="0" xfId="0" applyFont="1" applyBorder="1" applyAlignment="1">
      <alignment horizontal="centerContinuous"/>
    </xf>
    <xf numFmtId="0" fontId="16" fillId="0" borderId="2" xfId="0" applyFont="1" applyBorder="1" applyAlignment="1">
      <alignment horizontal="center" wrapText="1"/>
    </xf>
    <xf numFmtId="0" fontId="16" fillId="0" borderId="2" xfId="0" applyFont="1" applyBorder="1" applyAlignment="1">
      <alignment horizontal="right"/>
    </xf>
    <xf numFmtId="0" fontId="24" fillId="0" borderId="2" xfId="0" applyFont="1" applyBorder="1" applyAlignment="1">
      <alignment horizontal="centerContinuous"/>
    </xf>
    <xf numFmtId="0" fontId="9" fillId="0" borderId="0" xfId="0" applyFont="1" applyBorder="1" applyAlignment="1">
      <alignment horizontal="center" vertical="center"/>
    </xf>
    <xf numFmtId="0" fontId="0" fillId="2" borderId="4" xfId="0" applyFont="1" applyFill="1" applyBorder="1" applyAlignment="1"/>
    <xf numFmtId="0" fontId="21" fillId="0" borderId="0" xfId="0" applyFont="1" applyBorder="1" applyAlignment="1">
      <alignment horizontal="center" vertical="center"/>
    </xf>
    <xf numFmtId="0" fontId="15" fillId="0" borderId="0" xfId="0" applyFont="1" applyAlignment="1">
      <alignment vertical="center"/>
    </xf>
    <xf numFmtId="0" fontId="14" fillId="0" borderId="0" xfId="0" applyFont="1" applyAlignment="1">
      <alignment vertical="center"/>
    </xf>
    <xf numFmtId="176" fontId="13" fillId="0" borderId="5" xfId="6" applyNumberFormat="1" applyFont="1" applyBorder="1" applyAlignment="1">
      <alignment horizontal="center" vertical="center"/>
    </xf>
    <xf numFmtId="178" fontId="63" fillId="0" borderId="0" xfId="6" applyNumberFormat="1" applyFont="1" applyBorder="1" applyAlignment="1">
      <alignment vertical="center"/>
    </xf>
    <xf numFmtId="178" fontId="13" fillId="4" borderId="2" xfId="6" applyNumberFormat="1" applyFont="1" applyFill="1" applyBorder="1"/>
    <xf numFmtId="179" fontId="13" fillId="4" borderId="2" xfId="0" applyNumberFormat="1" applyFont="1" applyFill="1" applyBorder="1"/>
    <xf numFmtId="0" fontId="23" fillId="0" borderId="2" xfId="0" applyFont="1" applyBorder="1" applyAlignment="1">
      <alignment horizontal="center"/>
    </xf>
    <xf numFmtId="0" fontId="0" fillId="0" borderId="0" xfId="0" applyFont="1" applyAlignment="1">
      <alignment horizontal="center"/>
    </xf>
    <xf numFmtId="0" fontId="0" fillId="0" borderId="0" xfId="0" applyFont="1" applyAlignment="1">
      <alignment vertical="center" wrapText="1"/>
    </xf>
    <xf numFmtId="0" fontId="0" fillId="0" borderId="0" xfId="0" applyFont="1" applyAlignment="1">
      <alignment wrapText="1"/>
    </xf>
    <xf numFmtId="0" fontId="0" fillId="0" borderId="0" xfId="0" applyFont="1"/>
    <xf numFmtId="0" fontId="0" fillId="0" borderId="0" xfId="0" applyFont="1" applyAlignment="1">
      <alignment horizontal="center" vertical="center"/>
    </xf>
    <xf numFmtId="180" fontId="0" fillId="0" borderId="0" xfId="0" applyNumberFormat="1" applyFont="1" applyAlignment="1">
      <alignment horizontal="center" vertical="center"/>
    </xf>
    <xf numFmtId="0" fontId="0" fillId="0" borderId="0" xfId="0" applyFont="1" applyAlignment="1"/>
    <xf numFmtId="0" fontId="2" fillId="0" borderId="0" xfId="0" applyFont="1" applyAlignment="1">
      <alignment horizontal="center"/>
    </xf>
    <xf numFmtId="0" fontId="18" fillId="0" borderId="0" xfId="0" applyFont="1" applyAlignment="1">
      <alignment horizontal="center"/>
    </xf>
    <xf numFmtId="0" fontId="28" fillId="0" borderId="0" xfId="0" applyFont="1"/>
    <xf numFmtId="0" fontId="28" fillId="0" borderId="0" xfId="0" applyFont="1" applyFill="1"/>
    <xf numFmtId="41" fontId="28" fillId="0" borderId="0" xfId="0" applyNumberFormat="1" applyFont="1" applyFill="1"/>
    <xf numFmtId="41" fontId="28" fillId="0" borderId="0" xfId="0" applyNumberFormat="1" applyFont="1"/>
    <xf numFmtId="0" fontId="25" fillId="0" borderId="0" xfId="0" applyFont="1" applyAlignment="1">
      <alignment vertical="top"/>
    </xf>
    <xf numFmtId="0" fontId="25" fillId="0" borderId="0" xfId="0" applyFont="1"/>
    <xf numFmtId="0" fontId="25" fillId="0" borderId="0" xfId="0" applyFont="1" applyFill="1"/>
    <xf numFmtId="41" fontId="25" fillId="0" borderId="0" xfId="0" applyNumberFormat="1" applyFont="1"/>
    <xf numFmtId="0" fontId="25" fillId="0" borderId="0" xfId="2" applyFont="1" applyAlignment="1">
      <alignment horizontal="left"/>
    </xf>
    <xf numFmtId="0" fontId="25" fillId="0" borderId="0" xfId="4" applyFont="1"/>
    <xf numFmtId="0" fontId="25" fillId="0" borderId="0" xfId="4" applyFont="1" applyFill="1"/>
    <xf numFmtId="41" fontId="25" fillId="0" borderId="0" xfId="4" applyNumberFormat="1" applyFont="1"/>
    <xf numFmtId="176" fontId="13" fillId="4" borderId="2" xfId="0" applyNumberFormat="1" applyFont="1" applyFill="1" applyBorder="1"/>
    <xf numFmtId="179" fontId="29" fillId="4" borderId="2" xfId="0" applyNumberFormat="1" applyFont="1" applyFill="1" applyBorder="1"/>
    <xf numFmtId="178" fontId="13" fillId="0" borderId="2" xfId="6" applyNumberFormat="1" applyFont="1" applyFill="1" applyBorder="1"/>
    <xf numFmtId="178" fontId="13" fillId="0" borderId="0" xfId="6" applyNumberFormat="1" applyFont="1" applyBorder="1" applyAlignment="1">
      <alignment vertical="center" wrapText="1"/>
    </xf>
    <xf numFmtId="0" fontId="7" fillId="0" borderId="0" xfId="4" applyFont="1" applyBorder="1" applyAlignment="1">
      <alignment horizontal="center"/>
    </xf>
    <xf numFmtId="176" fontId="13" fillId="0" borderId="0" xfId="6" applyNumberFormat="1" applyFont="1" applyBorder="1" applyAlignment="1">
      <alignment horizontal="center" vertical="center"/>
    </xf>
    <xf numFmtId="176" fontId="13" fillId="0" borderId="0" xfId="6" applyNumberFormat="1" applyFont="1" applyBorder="1" applyAlignment="1">
      <alignment horizontal="center"/>
    </xf>
    <xf numFmtId="178" fontId="13" fillId="2" borderId="2" xfId="6" applyNumberFormat="1" applyFont="1" applyFill="1" applyBorder="1" applyAlignment="1">
      <alignment horizontal="center"/>
    </xf>
    <xf numFmtId="178" fontId="13" fillId="2" borderId="6" xfId="6" applyNumberFormat="1" applyFont="1" applyFill="1" applyBorder="1" applyAlignment="1">
      <alignment horizontal="center"/>
    </xf>
    <xf numFmtId="10" fontId="13" fillId="4" borderId="7" xfId="6" applyNumberFormat="1" applyFont="1" applyFill="1" applyBorder="1" applyAlignment="1">
      <alignment horizontal="center" vertical="center"/>
    </xf>
    <xf numFmtId="178" fontId="13" fillId="0" borderId="0" xfId="6" applyNumberFormat="1" applyFont="1" applyBorder="1" applyAlignment="1">
      <alignment horizontal="center"/>
    </xf>
    <xf numFmtId="176" fontId="64" fillId="0" borderId="0" xfId="6" applyNumberFormat="1" applyFont="1" applyBorder="1" applyAlignment="1">
      <alignment horizontal="center"/>
    </xf>
    <xf numFmtId="0" fontId="12" fillId="0" borderId="0" xfId="4" applyFont="1" applyAlignment="1">
      <alignment horizontal="center"/>
    </xf>
    <xf numFmtId="176" fontId="13" fillId="0" borderId="1" xfId="6" applyNumberFormat="1" applyFont="1" applyBorder="1" applyAlignment="1">
      <alignment horizontal="center"/>
    </xf>
    <xf numFmtId="176" fontId="15" fillId="0" borderId="0" xfId="6" applyNumberFormat="1" applyFont="1" applyBorder="1" applyAlignment="1">
      <alignment horizontal="center"/>
    </xf>
    <xf numFmtId="2" fontId="0" fillId="0" borderId="0" xfId="0" applyNumberFormat="1" applyFont="1"/>
    <xf numFmtId="178" fontId="9" fillId="5" borderId="2" xfId="6" applyNumberFormat="1" applyFont="1" applyFill="1" applyBorder="1" applyAlignment="1">
      <alignment vertical="center" wrapText="1"/>
    </xf>
    <xf numFmtId="0" fontId="0" fillId="0" borderId="8" xfId="0" applyFont="1" applyBorder="1" applyAlignment="1">
      <alignment horizontal="center" vertical="center"/>
    </xf>
    <xf numFmtId="0" fontId="0" fillId="0" borderId="8" xfId="0" applyFont="1" applyBorder="1" applyAlignment="1">
      <alignment horizontal="center" vertical="center" wrapText="1"/>
    </xf>
    <xf numFmtId="0" fontId="0" fillId="0" borderId="8" xfId="0" quotePrefix="1" applyFont="1" applyBorder="1" applyAlignment="1">
      <alignment horizontal="center" vertical="center"/>
    </xf>
    <xf numFmtId="0" fontId="0" fillId="0" borderId="9" xfId="0" quotePrefix="1" applyFont="1" applyBorder="1" applyAlignment="1">
      <alignment horizontal="center" vertical="center"/>
    </xf>
    <xf numFmtId="0" fontId="0" fillId="0" borderId="10" xfId="0" applyFont="1" applyBorder="1"/>
    <xf numFmtId="0" fontId="0" fillId="0" borderId="10" xfId="0" applyFont="1" applyBorder="1" applyAlignment="1">
      <alignment horizontal="center"/>
    </xf>
    <xf numFmtId="0" fontId="0" fillId="0" borderId="11" xfId="0" applyFont="1" applyBorder="1"/>
    <xf numFmtId="0" fontId="0" fillId="2" borderId="4" xfId="0" applyFont="1" applyFill="1" applyBorder="1" applyAlignment="1">
      <alignment horizontal="center"/>
    </xf>
    <xf numFmtId="0" fontId="0" fillId="2" borderId="4" xfId="0" applyFont="1" applyFill="1" applyBorder="1"/>
    <xf numFmtId="41" fontId="0" fillId="2" borderId="4" xfId="0" applyNumberFormat="1" applyFont="1" applyFill="1" applyBorder="1"/>
    <xf numFmtId="0" fontId="0" fillId="2" borderId="12" xfId="0" applyFont="1" applyFill="1" applyBorder="1" applyAlignment="1">
      <alignment horizontal="center"/>
    </xf>
    <xf numFmtId="0" fontId="0" fillId="2" borderId="13" xfId="0" applyFont="1" applyFill="1" applyBorder="1" applyAlignment="1">
      <alignment horizontal="center"/>
    </xf>
    <xf numFmtId="0" fontId="0" fillId="0" borderId="4" xfId="0" applyFont="1" applyBorder="1" applyAlignment="1">
      <alignment horizontal="center"/>
    </xf>
    <xf numFmtId="0" fontId="0" fillId="0" borderId="4" xfId="0" applyFont="1" applyBorder="1" applyAlignment="1"/>
    <xf numFmtId="0" fontId="0" fillId="0" borderId="4" xfId="0" applyFont="1" applyBorder="1"/>
    <xf numFmtId="41" fontId="0" fillId="0" borderId="4" xfId="0" applyNumberFormat="1" applyFont="1" applyBorder="1"/>
    <xf numFmtId="0" fontId="0" fillId="0" borderId="13" xfId="0" applyFont="1" applyBorder="1"/>
    <xf numFmtId="0" fontId="0" fillId="0" borderId="14" xfId="0" applyFont="1" applyBorder="1"/>
    <xf numFmtId="0" fontId="0" fillId="0" borderId="15" xfId="0" applyFont="1" applyBorder="1" applyAlignment="1">
      <alignment horizontal="center" vertical="center" wrapText="1"/>
    </xf>
    <xf numFmtId="0" fontId="0" fillId="2" borderId="2" xfId="0" applyFont="1" applyFill="1" applyBorder="1"/>
    <xf numFmtId="0" fontId="0" fillId="0" borderId="16" xfId="0" applyFont="1" applyBorder="1" applyAlignment="1">
      <alignment horizontal="center" vertical="center" wrapText="1"/>
    </xf>
    <xf numFmtId="0" fontId="16" fillId="0" borderId="0" xfId="0" applyFont="1" applyAlignment="1">
      <alignment horizontal="center"/>
    </xf>
    <xf numFmtId="0" fontId="22" fillId="0" borderId="0" xfId="0" applyFont="1" applyAlignment="1">
      <alignment horizontal="center"/>
    </xf>
    <xf numFmtId="183" fontId="0" fillId="2" borderId="2" xfId="5" applyNumberFormat="1" applyFont="1" applyFill="1" applyBorder="1"/>
    <xf numFmtId="180" fontId="0" fillId="0" borderId="15" xfId="0" applyNumberFormat="1" applyFont="1" applyBorder="1" applyAlignment="1">
      <alignment horizontal="center" vertical="center" wrapText="1"/>
    </xf>
    <xf numFmtId="0" fontId="0" fillId="0" borderId="4" xfId="0" applyFont="1" applyFill="1" applyBorder="1" applyAlignment="1">
      <alignment horizontal="center"/>
    </xf>
    <xf numFmtId="0" fontId="0" fillId="0" borderId="4" xfId="0" applyFont="1" applyFill="1" applyBorder="1" applyAlignment="1"/>
    <xf numFmtId="0" fontId="0" fillId="0" borderId="4" xfId="0" applyFont="1" applyFill="1" applyBorder="1"/>
    <xf numFmtId="41" fontId="0" fillId="0" borderId="4" xfId="0" applyNumberFormat="1" applyFont="1" applyFill="1" applyBorder="1"/>
    <xf numFmtId="0" fontId="0" fillId="0" borderId="13" xfId="0" applyFont="1" applyFill="1" applyBorder="1" applyAlignment="1">
      <alignment horizontal="center"/>
    </xf>
    <xf numFmtId="0" fontId="0" fillId="6" borderId="14" xfId="0" applyFont="1" applyFill="1" applyBorder="1"/>
    <xf numFmtId="0" fontId="25" fillId="0" borderId="17" xfId="0" quotePrefix="1" applyFont="1" applyBorder="1" applyAlignment="1">
      <alignment horizontal="left"/>
    </xf>
    <xf numFmtId="0" fontId="25" fillId="0" borderId="18" xfId="0" applyFont="1" applyBorder="1" applyAlignment="1">
      <alignment horizontal="centerContinuous"/>
    </xf>
    <xf numFmtId="0" fontId="28" fillId="0" borderId="18" xfId="0" applyFont="1" applyBorder="1" applyAlignment="1">
      <alignment horizontal="center"/>
    </xf>
    <xf numFmtId="0" fontId="28" fillId="0" borderId="18" xfId="0" applyFont="1" applyBorder="1" applyAlignment="1">
      <alignment horizontal="centerContinuous"/>
    </xf>
    <xf numFmtId="0" fontId="25" fillId="0" borderId="18" xfId="0" applyFont="1" applyBorder="1" applyAlignment="1">
      <alignment horizontal="center"/>
    </xf>
    <xf numFmtId="0" fontId="8" fillId="0" borderId="0" xfId="0" applyFont="1" applyAlignment="1">
      <alignment vertical="center"/>
    </xf>
    <xf numFmtId="41" fontId="65" fillId="6" borderId="1" xfId="0" applyNumberFormat="1" applyFont="1" applyFill="1" applyBorder="1" applyAlignment="1">
      <alignment horizontal="left"/>
    </xf>
    <xf numFmtId="183" fontId="66" fillId="0" borderId="7" xfId="5" applyNumberFormat="1" applyFont="1" applyBorder="1"/>
    <xf numFmtId="0" fontId="0" fillId="0" borderId="19" xfId="0" quotePrefix="1" applyFont="1" applyBorder="1" applyAlignment="1">
      <alignment horizontal="center" vertical="center" wrapText="1"/>
    </xf>
    <xf numFmtId="0" fontId="0" fillId="0" borderId="20" xfId="0" applyFont="1" applyBorder="1" applyAlignment="1">
      <alignment horizontal="center" vertical="center" wrapText="1"/>
    </xf>
    <xf numFmtId="183" fontId="65" fillId="7" borderId="2" xfId="5" applyNumberFormat="1" applyFont="1" applyFill="1" applyBorder="1"/>
    <xf numFmtId="41" fontId="65" fillId="7" borderId="18" xfId="0" applyNumberFormat="1" applyFont="1" applyFill="1" applyBorder="1" applyAlignment="1">
      <alignment vertical="center"/>
    </xf>
    <xf numFmtId="0" fontId="25" fillId="7" borderId="14" xfId="0" applyFont="1" applyFill="1" applyBorder="1" applyAlignment="1">
      <alignment vertical="center"/>
    </xf>
    <xf numFmtId="0" fontId="25" fillId="0" borderId="17" xfId="0" quotePrefix="1" applyFont="1" applyBorder="1" applyAlignment="1">
      <alignment horizontal="centerContinuous" vertical="center"/>
    </xf>
    <xf numFmtId="0" fontId="25" fillId="0" borderId="18" xfId="0" applyFont="1" applyBorder="1" applyAlignment="1">
      <alignment horizontal="centerContinuous" vertical="center"/>
    </xf>
    <xf numFmtId="41" fontId="66" fillId="4" borderId="18" xfId="7" applyNumberFormat="1" applyFont="1" applyFill="1" applyBorder="1" applyAlignment="1">
      <alignment vertical="center"/>
    </xf>
    <xf numFmtId="183" fontId="65" fillId="7" borderId="18" xfId="5" applyNumberFormat="1" applyFont="1" applyFill="1" applyBorder="1" applyAlignment="1">
      <alignment vertical="center"/>
    </xf>
    <xf numFmtId="183" fontId="66" fillId="4" borderId="18" xfId="5" applyNumberFormat="1" applyFont="1" applyFill="1" applyBorder="1" applyAlignment="1">
      <alignment vertical="center"/>
    </xf>
    <xf numFmtId="178" fontId="13" fillId="4" borderId="2" xfId="6" applyNumberFormat="1" applyFont="1" applyFill="1" applyBorder="1" applyAlignment="1">
      <alignment horizontal="center"/>
    </xf>
    <xf numFmtId="0" fontId="25" fillId="8" borderId="0" xfId="0" applyFont="1" applyFill="1" applyAlignment="1"/>
    <xf numFmtId="9" fontId="13" fillId="0" borderId="21" xfId="8" applyFont="1" applyBorder="1" applyAlignment="1">
      <alignment horizontal="center" vertical="center"/>
    </xf>
    <xf numFmtId="41" fontId="29" fillId="0" borderId="22" xfId="8" applyNumberFormat="1" applyFont="1" applyBorder="1" applyAlignment="1">
      <alignment horizontal="center" vertical="center"/>
    </xf>
    <xf numFmtId="41" fontId="29" fillId="0" borderId="23" xfId="8" applyNumberFormat="1" applyFont="1" applyBorder="1" applyAlignment="1">
      <alignment horizontal="center" vertical="center"/>
    </xf>
    <xf numFmtId="9" fontId="13" fillId="0" borderId="24" xfId="8" applyFont="1" applyBorder="1" applyAlignment="1">
      <alignment horizontal="center" vertical="center"/>
    </xf>
    <xf numFmtId="178" fontId="13" fillId="0" borderId="25" xfId="6" applyNumberFormat="1" applyFont="1" applyBorder="1" applyAlignment="1">
      <alignment vertical="center"/>
    </xf>
    <xf numFmtId="178" fontId="2" fillId="0" borderId="22" xfId="6" applyNumberFormat="1" applyFont="1" applyFill="1" applyBorder="1" applyAlignment="1">
      <alignment vertical="center"/>
    </xf>
    <xf numFmtId="178" fontId="2" fillId="0" borderId="23" xfId="6" applyNumberFormat="1" applyFont="1" applyFill="1" applyBorder="1" applyAlignment="1">
      <alignment vertical="center"/>
    </xf>
    <xf numFmtId="179" fontId="2" fillId="0" borderId="26" xfId="6" applyNumberFormat="1" applyFont="1" applyBorder="1" applyAlignment="1">
      <alignment vertical="center"/>
    </xf>
    <xf numFmtId="44" fontId="9" fillId="0" borderId="21" xfId="0" applyNumberFormat="1" applyFont="1" applyBorder="1" applyAlignment="1">
      <alignment horizontal="center" vertical="center" wrapText="1"/>
    </xf>
    <xf numFmtId="44" fontId="9" fillId="4" borderId="21" xfId="0" applyNumberFormat="1" applyFont="1" applyFill="1" applyBorder="1" applyAlignment="1">
      <alignment horizontal="center" vertical="center" wrapText="1"/>
    </xf>
    <xf numFmtId="44" fontId="9" fillId="0" borderId="27" xfId="0" applyNumberFormat="1" applyFont="1" applyBorder="1" applyAlignment="1">
      <alignment horizontal="center" vertical="center" wrapText="1"/>
    </xf>
    <xf numFmtId="0" fontId="34" fillId="4" borderId="28" xfId="0" applyFont="1" applyFill="1" applyBorder="1" applyAlignment="1">
      <alignment horizontal="center" vertical="center"/>
    </xf>
    <xf numFmtId="0" fontId="67" fillId="0" borderId="0" xfId="0" applyFont="1" applyBorder="1" applyAlignment="1"/>
    <xf numFmtId="0" fontId="16" fillId="0" borderId="0" xfId="0" quotePrefix="1" applyFont="1" applyBorder="1" applyAlignment="1">
      <alignment horizontal="left"/>
    </xf>
    <xf numFmtId="0" fontId="16" fillId="0" borderId="0" xfId="0" applyFont="1" applyBorder="1" applyAlignment="1">
      <alignment horizontal="left"/>
    </xf>
    <xf numFmtId="0" fontId="68" fillId="0" borderId="0" xfId="0" applyFont="1" applyBorder="1"/>
    <xf numFmtId="0" fontId="69" fillId="0" borderId="0" xfId="0" applyFont="1" applyBorder="1" applyAlignment="1"/>
    <xf numFmtId="0" fontId="16" fillId="0" borderId="0" xfId="0" applyFont="1" applyAlignment="1">
      <alignment vertical="center"/>
    </xf>
    <xf numFmtId="0" fontId="22" fillId="0" borderId="0" xfId="0" applyFont="1" applyAlignment="1">
      <alignment vertical="center"/>
    </xf>
    <xf numFmtId="0" fontId="18" fillId="0" borderId="0" xfId="0" applyFont="1" applyAlignment="1">
      <alignment vertical="center"/>
    </xf>
    <xf numFmtId="0" fontId="0" fillId="0" borderId="0" xfId="0" applyFont="1" applyAlignment="1">
      <alignment vertical="center"/>
    </xf>
    <xf numFmtId="0" fontId="16" fillId="0" borderId="0" xfId="0" applyFont="1" applyAlignment="1">
      <alignment horizontal="left" vertical="center"/>
    </xf>
    <xf numFmtId="0" fontId="70" fillId="0" borderId="0" xfId="2" applyFont="1" applyAlignment="1">
      <alignment horizontal="right" vertical="center"/>
    </xf>
    <xf numFmtId="0" fontId="23" fillId="0" borderId="0" xfId="0" applyFont="1" applyFill="1" applyAlignment="1">
      <alignment horizontal="right"/>
    </xf>
    <xf numFmtId="0" fontId="23" fillId="2" borderId="0" xfId="0" applyFont="1" applyFill="1"/>
    <xf numFmtId="0" fontId="23" fillId="0" borderId="0" xfId="0" applyFont="1"/>
    <xf numFmtId="0" fontId="23" fillId="0" borderId="0" xfId="0" applyFont="1" applyAlignment="1">
      <alignment horizontal="right"/>
    </xf>
    <xf numFmtId="0" fontId="23" fillId="0" borderId="0" xfId="0" applyFont="1" applyFill="1"/>
    <xf numFmtId="0" fontId="25" fillId="7" borderId="29" xfId="0" applyFont="1" applyFill="1" applyBorder="1" applyAlignment="1">
      <alignment vertical="center"/>
    </xf>
    <xf numFmtId="0" fontId="25" fillId="7" borderId="30" xfId="0" applyFont="1" applyFill="1" applyBorder="1" applyAlignment="1">
      <alignment vertical="center"/>
    </xf>
    <xf numFmtId="0" fontId="25" fillId="7" borderId="31" xfId="0" applyFont="1" applyFill="1" applyBorder="1" applyAlignment="1">
      <alignment vertical="center"/>
    </xf>
    <xf numFmtId="0" fontId="71" fillId="0" borderId="0" xfId="0" applyFont="1" applyAlignment="1">
      <alignment vertical="center" wrapText="1"/>
    </xf>
    <xf numFmtId="0" fontId="72" fillId="0" borderId="0" xfId="0" applyFont="1" applyAlignment="1">
      <alignment vertical="center" wrapText="1"/>
    </xf>
    <xf numFmtId="0" fontId="32" fillId="8" borderId="0" xfId="0" applyFont="1" applyFill="1" applyBorder="1"/>
    <xf numFmtId="0" fontId="10" fillId="8" borderId="0" xfId="4" applyFont="1" applyFill="1" applyBorder="1"/>
    <xf numFmtId="0" fontId="0" fillId="0" borderId="0" xfId="3" applyFont="1"/>
    <xf numFmtId="0" fontId="10" fillId="8" borderId="0" xfId="4" applyFont="1" applyFill="1" applyAlignment="1">
      <alignment horizontal="centerContinuous"/>
    </xf>
    <xf numFmtId="0" fontId="10" fillId="8" borderId="0" xfId="4" applyFont="1" applyFill="1"/>
    <xf numFmtId="0" fontId="27" fillId="8" borderId="0" xfId="0" applyFont="1" applyFill="1" applyAlignment="1"/>
    <xf numFmtId="0" fontId="25" fillId="8" borderId="0" xfId="4" applyFont="1" applyFill="1"/>
    <xf numFmtId="0" fontId="0" fillId="0" borderId="0" xfId="3" applyFont="1" applyFill="1"/>
    <xf numFmtId="0" fontId="18" fillId="0" borderId="0" xfId="3" applyFont="1"/>
    <xf numFmtId="0" fontId="9" fillId="0" borderId="0" xfId="4" applyFont="1" applyBorder="1" applyAlignment="1">
      <alignment vertical="center"/>
    </xf>
    <xf numFmtId="176" fontId="39" fillId="4" borderId="32" xfId="0" applyNumberFormat="1" applyFont="1" applyFill="1" applyBorder="1"/>
    <xf numFmtId="41" fontId="25" fillId="6" borderId="18" xfId="0" applyNumberFormat="1" applyFont="1" applyFill="1" applyBorder="1" applyAlignment="1">
      <alignment horizontal="left"/>
    </xf>
    <xf numFmtId="0" fontId="31" fillId="0" borderId="0" xfId="0" applyFont="1" applyAlignment="1">
      <alignment horizontal="center" vertical="center" wrapText="1"/>
    </xf>
    <xf numFmtId="0" fontId="0" fillId="0" borderId="0" xfId="0" applyFont="1" applyAlignment="1">
      <alignment horizontal="left" vertical="center" wrapText="1"/>
    </xf>
    <xf numFmtId="0" fontId="0" fillId="0" borderId="33"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6" xfId="0" applyFont="1" applyBorder="1" applyAlignment="1">
      <alignment horizontal="center" vertical="center" wrapText="1"/>
    </xf>
    <xf numFmtId="180" fontId="0" fillId="0" borderId="0" xfId="0" applyNumberFormat="1" applyFont="1" applyBorder="1" applyAlignment="1">
      <alignment horizontal="center" vertical="center" wrapText="1"/>
    </xf>
    <xf numFmtId="0" fontId="0" fillId="0" borderId="3" xfId="0" applyFont="1" applyBorder="1" applyAlignment="1">
      <alignment horizontal="center" vertical="center" wrapText="1"/>
    </xf>
    <xf numFmtId="0" fontId="1" fillId="0" borderId="35" xfId="0" applyFont="1" applyBorder="1" applyAlignment="1">
      <alignment horizontal="center" vertical="center" wrapText="1"/>
    </xf>
    <xf numFmtId="0" fontId="0" fillId="0" borderId="15" xfId="0" applyFont="1" applyBorder="1" applyAlignment="1">
      <alignment vertical="center" wrapText="1"/>
    </xf>
    <xf numFmtId="178" fontId="25" fillId="8" borderId="0" xfId="0" applyNumberFormat="1" applyFont="1" applyFill="1" applyBorder="1" applyAlignment="1">
      <alignment vertical="center"/>
    </xf>
    <xf numFmtId="0" fontId="25" fillId="4" borderId="0" xfId="0" applyFont="1" applyFill="1" applyBorder="1" applyAlignment="1">
      <alignment horizontal="center" vertical="center" wrapText="1"/>
    </xf>
    <xf numFmtId="180" fontId="66" fillId="4" borderId="0" xfId="0" applyNumberFormat="1" applyFont="1" applyFill="1" applyBorder="1" applyAlignment="1">
      <alignment horizontal="center" vertical="center" wrapText="1"/>
    </xf>
    <xf numFmtId="178" fontId="66" fillId="4" borderId="0" xfId="0" applyNumberFormat="1" applyFont="1" applyFill="1" applyBorder="1" applyAlignment="1">
      <alignment horizontal="center" vertical="center" wrapText="1"/>
    </xf>
    <xf numFmtId="178" fontId="0" fillId="4" borderId="0" xfId="0" applyNumberFormat="1" applyFont="1" applyFill="1" applyBorder="1" applyAlignment="1">
      <alignment horizontal="center" vertical="center" wrapText="1"/>
    </xf>
    <xf numFmtId="0" fontId="0" fillId="0" borderId="0" xfId="0" applyFont="1" applyAlignment="1">
      <alignment horizontal="left" vertical="center"/>
    </xf>
    <xf numFmtId="0" fontId="0" fillId="0" borderId="0" xfId="0" applyFont="1" applyAlignment="1">
      <alignment vertical="top"/>
    </xf>
    <xf numFmtId="0" fontId="36" fillId="0" borderId="0" xfId="0" applyFont="1" applyBorder="1" applyAlignment="1"/>
    <xf numFmtId="0" fontId="2" fillId="8" borderId="0" xfId="4" applyFont="1" applyFill="1" applyBorder="1"/>
    <xf numFmtId="0" fontId="2" fillId="8" borderId="0" xfId="3" applyFont="1" applyFill="1"/>
    <xf numFmtId="0" fontId="2" fillId="8" borderId="0" xfId="4" applyFont="1" applyFill="1" applyBorder="1" applyAlignment="1">
      <alignment vertical="center"/>
    </xf>
    <xf numFmtId="0" fontId="2" fillId="8" borderId="0" xfId="3" applyFont="1" applyFill="1" applyBorder="1"/>
    <xf numFmtId="0" fontId="2" fillId="8" borderId="0" xfId="4" applyFont="1" applyFill="1"/>
    <xf numFmtId="0" fontId="2" fillId="8" borderId="0" xfId="4" applyFont="1" applyFill="1" applyAlignment="1">
      <alignment horizontal="centerContinuous"/>
    </xf>
    <xf numFmtId="0" fontId="2" fillId="8" borderId="0" xfId="4" applyFont="1" applyFill="1" applyAlignment="1">
      <alignment horizontal="center"/>
    </xf>
    <xf numFmtId="182" fontId="2" fillId="8" borderId="0" xfId="2" applyNumberFormat="1" applyFont="1" applyFill="1"/>
    <xf numFmtId="177" fontId="0" fillId="0" borderId="2" xfId="5" applyNumberFormat="1" applyFont="1" applyFill="1" applyBorder="1" applyAlignment="1">
      <alignment horizontal="center" vertical="center" wrapText="1"/>
    </xf>
    <xf numFmtId="177" fontId="0" fillId="0" borderId="2" xfId="5" applyNumberFormat="1" applyFont="1" applyBorder="1" applyAlignment="1">
      <alignment horizontal="center" vertical="center" wrapText="1"/>
    </xf>
    <xf numFmtId="177" fontId="66" fillId="4" borderId="36" xfId="5" applyNumberFormat="1" applyFont="1" applyFill="1" applyBorder="1" applyAlignment="1">
      <alignment horizontal="center" vertical="center" wrapText="1"/>
    </xf>
    <xf numFmtId="183" fontId="33" fillId="0" borderId="37" xfId="5" applyNumberFormat="1" applyFont="1" applyBorder="1" applyAlignment="1">
      <alignment horizontal="center" vertical="center" wrapText="1"/>
    </xf>
    <xf numFmtId="183" fontId="0" fillId="0" borderId="2" xfId="5" applyNumberFormat="1" applyFont="1" applyFill="1" applyBorder="1" applyAlignment="1">
      <alignment horizontal="center" vertical="center" wrapText="1"/>
    </xf>
    <xf numFmtId="183" fontId="0" fillId="0" borderId="2" xfId="5" applyNumberFormat="1" applyFont="1" applyBorder="1" applyAlignment="1">
      <alignment horizontal="center" vertical="center" wrapText="1"/>
    </xf>
    <xf numFmtId="183" fontId="0" fillId="0" borderId="38" xfId="5" applyNumberFormat="1" applyFont="1" applyBorder="1" applyAlignment="1">
      <alignment horizontal="center" vertical="center" wrapText="1"/>
    </xf>
    <xf numFmtId="183" fontId="0" fillId="0" borderId="37" xfId="5" applyNumberFormat="1" applyFont="1" applyBorder="1" applyAlignment="1">
      <alignment horizontal="center" vertical="center" wrapText="1"/>
    </xf>
    <xf numFmtId="183" fontId="0" fillId="0" borderId="37" xfId="5" applyNumberFormat="1" applyFont="1" applyFill="1" applyBorder="1" applyAlignment="1">
      <alignment horizontal="center" vertical="center" wrapText="1"/>
    </xf>
    <xf numFmtId="183" fontId="0" fillId="0" borderId="32" xfId="5" applyNumberFormat="1" applyFont="1" applyFill="1" applyBorder="1" applyAlignment="1">
      <alignment horizontal="center" vertical="center" wrapText="1"/>
    </xf>
    <xf numFmtId="183" fontId="0" fillId="0" borderId="38" xfId="5" applyNumberFormat="1" applyFont="1" applyFill="1" applyBorder="1" applyAlignment="1">
      <alignment horizontal="center" vertical="center" wrapText="1"/>
    </xf>
    <xf numFmtId="183" fontId="25" fillId="7" borderId="39" xfId="5" applyNumberFormat="1" applyFont="1" applyFill="1" applyBorder="1" applyAlignment="1">
      <alignment horizontal="left"/>
    </xf>
    <xf numFmtId="183" fontId="25" fillId="7" borderId="40" xfId="5" applyNumberFormat="1" applyFont="1" applyFill="1" applyBorder="1" applyAlignment="1">
      <alignment horizontal="left"/>
    </xf>
    <xf numFmtId="183" fontId="65" fillId="7" borderId="32" xfId="5" applyNumberFormat="1" applyFont="1" applyFill="1" applyBorder="1" applyAlignment="1">
      <alignment horizontal="center" vertical="center" wrapText="1"/>
    </xf>
    <xf numFmtId="183" fontId="0" fillId="0" borderId="32" xfId="5" applyNumberFormat="1" applyFont="1" applyBorder="1" applyAlignment="1">
      <alignment horizontal="center" vertical="center" wrapText="1"/>
    </xf>
    <xf numFmtId="183" fontId="0" fillId="0" borderId="39" xfId="5" applyNumberFormat="1" applyFont="1" applyFill="1" applyBorder="1" applyAlignment="1">
      <alignment horizontal="center" vertical="center" wrapText="1"/>
    </xf>
    <xf numFmtId="183" fontId="25" fillId="7" borderId="39" xfId="5" applyNumberFormat="1" applyFont="1" applyFill="1" applyBorder="1" applyAlignment="1"/>
    <xf numFmtId="183" fontId="25" fillId="7" borderId="40" xfId="5" applyNumberFormat="1" applyFont="1" applyFill="1" applyBorder="1" applyAlignment="1"/>
    <xf numFmtId="183" fontId="65" fillId="7" borderId="6" xfId="5" applyNumberFormat="1" applyFont="1" applyFill="1" applyBorder="1" applyAlignment="1">
      <alignment horizontal="center" vertical="center" wrapText="1"/>
    </xf>
    <xf numFmtId="183" fontId="25" fillId="4" borderId="36" xfId="5" applyNumberFormat="1" applyFont="1" applyFill="1" applyBorder="1" applyAlignment="1">
      <alignment horizontal="center" vertical="center" wrapText="1"/>
    </xf>
    <xf numFmtId="183" fontId="66" fillId="4" borderId="36" xfId="5" applyNumberFormat="1" applyFont="1" applyFill="1" applyBorder="1" applyAlignment="1">
      <alignment horizontal="center" vertical="center" wrapText="1"/>
    </xf>
    <xf numFmtId="177" fontId="25" fillId="7" borderId="40" xfId="5" applyNumberFormat="1" applyFont="1" applyFill="1" applyBorder="1" applyAlignment="1">
      <alignment horizontal="center"/>
    </xf>
    <xf numFmtId="183" fontId="66" fillId="0" borderId="14" xfId="5" applyNumberFormat="1" applyFont="1" applyBorder="1"/>
    <xf numFmtId="0" fontId="16" fillId="0" borderId="0" xfId="0" applyFont="1" applyAlignment="1">
      <alignment vertical="center" wrapText="1"/>
    </xf>
    <xf numFmtId="41" fontId="65" fillId="6" borderId="41" xfId="0" applyNumberFormat="1" applyFont="1" applyFill="1" applyBorder="1" applyAlignment="1">
      <alignment horizontal="left"/>
    </xf>
    <xf numFmtId="0" fontId="9" fillId="0" borderId="0" xfId="0" applyFont="1" applyAlignment="1">
      <alignment horizontal="right"/>
    </xf>
    <xf numFmtId="0" fontId="0" fillId="0" borderId="42" xfId="0" applyFont="1" applyBorder="1"/>
    <xf numFmtId="0" fontId="0" fillId="0" borderId="43" xfId="0" applyFont="1" applyBorder="1"/>
    <xf numFmtId="0" fontId="25" fillId="0" borderId="44" xfId="0" quotePrefix="1" applyFont="1" applyBorder="1" applyAlignment="1">
      <alignment horizontal="left"/>
    </xf>
    <xf numFmtId="9" fontId="13" fillId="0" borderId="45" xfId="8" applyFont="1" applyBorder="1" applyAlignment="1">
      <alignment horizontal="center" vertical="center"/>
    </xf>
    <xf numFmtId="178" fontId="13" fillId="4" borderId="6" xfId="6" applyNumberFormat="1" applyFont="1" applyFill="1" applyBorder="1" applyAlignment="1">
      <alignment horizontal="center"/>
    </xf>
    <xf numFmtId="178" fontId="13" fillId="4" borderId="6" xfId="6" applyNumberFormat="1" applyFont="1" applyFill="1" applyBorder="1"/>
    <xf numFmtId="178" fontId="13" fillId="0" borderId="6" xfId="6" applyNumberFormat="1" applyFont="1" applyFill="1" applyBorder="1"/>
    <xf numFmtId="176" fontId="13" fillId="4" borderId="6" xfId="0" applyNumberFormat="1" applyFont="1" applyFill="1" applyBorder="1"/>
    <xf numFmtId="179" fontId="29" fillId="4" borderId="6" xfId="0" applyNumberFormat="1" applyFont="1" applyFill="1" applyBorder="1"/>
    <xf numFmtId="179" fontId="13" fillId="4" borderId="6" xfId="0" applyNumberFormat="1" applyFont="1" applyFill="1" applyBorder="1"/>
    <xf numFmtId="176" fontId="73" fillId="4" borderId="46" xfId="7" applyNumberFormat="1" applyFont="1" applyFill="1" applyBorder="1" applyAlignment="1"/>
    <xf numFmtId="176" fontId="73" fillId="4" borderId="22" xfId="7" applyNumberFormat="1" applyFont="1" applyFill="1" applyBorder="1" applyAlignment="1"/>
    <xf numFmtId="176" fontId="73" fillId="4" borderId="23" xfId="7" applyNumberFormat="1" applyFont="1" applyFill="1" applyBorder="1" applyAlignment="1"/>
    <xf numFmtId="0" fontId="74" fillId="4" borderId="47" xfId="0" applyFont="1" applyFill="1" applyBorder="1" applyAlignment="1">
      <alignment horizontal="center"/>
    </xf>
    <xf numFmtId="178" fontId="13" fillId="4" borderId="14" xfId="6" applyNumberFormat="1" applyFont="1" applyFill="1" applyBorder="1" applyAlignment="1">
      <alignment horizontal="center"/>
    </xf>
    <xf numFmtId="0" fontId="13" fillId="0" borderId="48" xfId="0" quotePrefix="1" applyFont="1" applyBorder="1" applyAlignment="1">
      <alignment horizontal="center"/>
    </xf>
    <xf numFmtId="178" fontId="13" fillId="2" borderId="49" xfId="6" applyNumberFormat="1" applyFont="1" applyFill="1" applyBorder="1" applyAlignment="1">
      <alignment horizontal="center"/>
    </xf>
    <xf numFmtId="178" fontId="13" fillId="4" borderId="49" xfId="6" applyNumberFormat="1" applyFont="1" applyFill="1" applyBorder="1" applyAlignment="1">
      <alignment horizontal="center"/>
    </xf>
    <xf numFmtId="178" fontId="13" fillId="4" borderId="49" xfId="6" applyNumberFormat="1" applyFont="1" applyFill="1" applyBorder="1"/>
    <xf numFmtId="178" fontId="13" fillId="4" borderId="50" xfId="6" applyNumberFormat="1" applyFont="1" applyFill="1" applyBorder="1"/>
    <xf numFmtId="0" fontId="9" fillId="0" borderId="51" xfId="1" applyFont="1" applyBorder="1" applyAlignment="1">
      <alignment horizontal="left"/>
    </xf>
    <xf numFmtId="176" fontId="13" fillId="0" borderId="51" xfId="6" applyNumberFormat="1" applyFont="1" applyBorder="1" applyAlignment="1">
      <alignment horizontal="center"/>
    </xf>
    <xf numFmtId="176" fontId="13" fillId="0" borderId="51" xfId="6" applyNumberFormat="1" applyFont="1" applyBorder="1"/>
    <xf numFmtId="0" fontId="9" fillId="0" borderId="51" xfId="0" applyFont="1" applyBorder="1"/>
    <xf numFmtId="0" fontId="13" fillId="0" borderId="51" xfId="0" applyFont="1" applyBorder="1"/>
    <xf numFmtId="0" fontId="13" fillId="0" borderId="52" xfId="0" applyFont="1" applyBorder="1" applyAlignment="1">
      <alignment horizontal="center" vertical="center"/>
    </xf>
    <xf numFmtId="0" fontId="13" fillId="0" borderId="21" xfId="0" quotePrefix="1" applyFont="1" applyBorder="1" applyAlignment="1">
      <alignment horizontal="center" vertical="center"/>
    </xf>
    <xf numFmtId="176" fontId="13" fillId="0" borderId="21" xfId="6" applyNumberFormat="1" applyFont="1" applyBorder="1"/>
    <xf numFmtId="176" fontId="13" fillId="0" borderId="53" xfId="6" applyNumberFormat="1" applyFont="1" applyBorder="1"/>
    <xf numFmtId="176" fontId="13" fillId="0" borderId="21" xfId="6" applyNumberFormat="1" applyFont="1" applyBorder="1" applyAlignment="1">
      <alignment wrapText="1"/>
    </xf>
    <xf numFmtId="176" fontId="13" fillId="0" borderId="27" xfId="6" applyNumberFormat="1" applyFont="1" applyBorder="1" applyAlignment="1">
      <alignment wrapText="1"/>
    </xf>
    <xf numFmtId="0" fontId="0" fillId="0" borderId="0" xfId="0" applyFont="1" applyAlignment="1">
      <alignment horizontal="right"/>
    </xf>
    <xf numFmtId="0" fontId="0" fillId="0" borderId="54" xfId="0" applyFont="1" applyBorder="1" applyAlignment="1">
      <alignment horizontal="center" vertical="center" wrapText="1"/>
    </xf>
    <xf numFmtId="0" fontId="25" fillId="6" borderId="44" xfId="0" applyFont="1" applyFill="1" applyBorder="1" applyAlignment="1">
      <alignment horizontal="left"/>
    </xf>
    <xf numFmtId="41" fontId="0" fillId="0" borderId="13" xfId="0" applyNumberFormat="1" applyFont="1" applyBorder="1"/>
    <xf numFmtId="41" fontId="65" fillId="6" borderId="55" xfId="0" applyNumberFormat="1" applyFont="1" applyFill="1" applyBorder="1" applyAlignment="1">
      <alignment horizontal="left"/>
    </xf>
    <xf numFmtId="41" fontId="0" fillId="0" borderId="13" xfId="0" applyNumberFormat="1" applyFont="1" applyFill="1" applyBorder="1"/>
    <xf numFmtId="41" fontId="25" fillId="6" borderId="14" xfId="0" applyNumberFormat="1" applyFont="1" applyFill="1" applyBorder="1" applyAlignment="1">
      <alignment horizontal="left"/>
    </xf>
    <xf numFmtId="0" fontId="25" fillId="6" borderId="56" xfId="0" applyFont="1" applyFill="1" applyBorder="1" applyAlignment="1">
      <alignment horizontal="left"/>
    </xf>
    <xf numFmtId="0" fontId="25" fillId="6" borderId="57" xfId="0" applyFont="1" applyFill="1" applyBorder="1" applyAlignment="1">
      <alignment horizontal="left"/>
    </xf>
    <xf numFmtId="0" fontId="0" fillId="2" borderId="58" xfId="0" applyFont="1" applyFill="1" applyBorder="1" applyAlignment="1">
      <alignment horizontal="center"/>
    </xf>
    <xf numFmtId="0" fontId="0" fillId="2" borderId="43" xfId="0" applyFont="1" applyFill="1" applyBorder="1" applyAlignment="1">
      <alignment horizontal="center"/>
    </xf>
    <xf numFmtId="0" fontId="0" fillId="2" borderId="59" xfId="0" applyFont="1" applyFill="1" applyBorder="1" applyAlignment="1">
      <alignment horizontal="center"/>
    </xf>
    <xf numFmtId="0" fontId="0" fillId="0" borderId="60" xfId="0" applyFont="1" applyBorder="1"/>
    <xf numFmtId="0" fontId="0" fillId="2" borderId="61" xfId="0" applyFont="1" applyFill="1" applyBorder="1" applyAlignment="1">
      <alignment horizontal="center"/>
    </xf>
    <xf numFmtId="0" fontId="0" fillId="0" borderId="62" xfId="0" applyFont="1" applyBorder="1"/>
    <xf numFmtId="0" fontId="0" fillId="0" borderId="61" xfId="0" applyFont="1" applyBorder="1"/>
    <xf numFmtId="0" fontId="0" fillId="2" borderId="1" xfId="0" applyFont="1" applyFill="1" applyBorder="1" applyAlignment="1">
      <alignment horizontal="center"/>
    </xf>
    <xf numFmtId="0" fontId="0" fillId="0" borderId="63" xfId="0" applyFont="1" applyBorder="1"/>
    <xf numFmtId="0" fontId="0" fillId="2" borderId="34" xfId="0" applyFont="1" applyFill="1" applyBorder="1" applyAlignment="1">
      <alignment horizontal="center"/>
    </xf>
    <xf numFmtId="41" fontId="0" fillId="4" borderId="13" xfId="0" applyNumberFormat="1" applyFont="1" applyFill="1" applyBorder="1"/>
    <xf numFmtId="0" fontId="25" fillId="0" borderId="0" xfId="0" quotePrefix="1" applyFont="1" applyBorder="1" applyAlignment="1">
      <alignment horizontal="left"/>
    </xf>
    <xf numFmtId="0" fontId="28" fillId="0" borderId="0" xfId="0" applyFont="1" applyBorder="1" applyAlignment="1">
      <alignment horizontal="center"/>
    </xf>
    <xf numFmtId="0" fontId="28" fillId="0" borderId="0" xfId="0" applyFont="1" applyBorder="1" applyAlignment="1">
      <alignment horizontal="centerContinuous"/>
    </xf>
    <xf numFmtId="0" fontId="25" fillId="0" borderId="0" xfId="0" applyFont="1" applyBorder="1" applyAlignment="1">
      <alignment horizontal="centerContinuous"/>
    </xf>
    <xf numFmtId="0" fontId="25" fillId="0" borderId="0" xfId="0" applyFont="1" applyBorder="1" applyAlignment="1">
      <alignment horizontal="center"/>
    </xf>
    <xf numFmtId="183" fontId="66" fillId="0" borderId="0" xfId="5" applyNumberFormat="1" applyFont="1" applyBorder="1"/>
    <xf numFmtId="179" fontId="9" fillId="0" borderId="0" xfId="0" applyNumberFormat="1" applyFont="1" applyAlignment="1">
      <alignment vertical="center"/>
    </xf>
    <xf numFmtId="0" fontId="0" fillId="0" borderId="0" xfId="0" applyFont="1" applyBorder="1"/>
    <xf numFmtId="0" fontId="25" fillId="0" borderId="0" xfId="0" quotePrefix="1" applyFont="1" applyBorder="1" applyAlignment="1">
      <alignment horizontal="centerContinuous" vertical="center"/>
    </xf>
    <xf numFmtId="0" fontId="25" fillId="0" borderId="0" xfId="0" applyFont="1" applyBorder="1" applyAlignment="1">
      <alignment horizontal="centerContinuous" vertical="center"/>
    </xf>
    <xf numFmtId="41" fontId="66" fillId="4" borderId="0" xfId="7" applyNumberFormat="1" applyFont="1" applyFill="1" applyBorder="1" applyAlignment="1">
      <alignment vertical="center"/>
    </xf>
    <xf numFmtId="0" fontId="25" fillId="0" borderId="0" xfId="0" applyFont="1" applyBorder="1" applyAlignment="1">
      <alignment horizontal="center" vertical="center"/>
    </xf>
    <xf numFmtId="183" fontId="66" fillId="4" borderId="0" xfId="5" applyNumberFormat="1" applyFont="1" applyFill="1" applyBorder="1" applyAlignment="1">
      <alignment vertical="center"/>
    </xf>
    <xf numFmtId="0" fontId="67" fillId="0" borderId="0" xfId="0" applyFont="1" applyBorder="1" applyAlignment="1"/>
    <xf numFmtId="0" fontId="0" fillId="0" borderId="7" xfId="0" applyFont="1" applyBorder="1" applyAlignment="1">
      <alignment horizontal="center" vertical="center" wrapText="1"/>
    </xf>
    <xf numFmtId="0" fontId="0" fillId="2" borderId="38" xfId="0" applyFont="1" applyFill="1" applyBorder="1"/>
    <xf numFmtId="0" fontId="25" fillId="7" borderId="38" xfId="0" applyFont="1" applyFill="1" applyBorder="1"/>
    <xf numFmtId="0" fontId="25" fillId="0" borderId="7" xfId="0" applyFont="1" applyBorder="1" applyAlignment="1">
      <alignment horizontal="center" vertical="center"/>
    </xf>
    <xf numFmtId="0" fontId="46" fillId="0" borderId="0" xfId="0" applyFont="1" applyBorder="1" applyAlignment="1"/>
    <xf numFmtId="0" fontId="45" fillId="0" borderId="0" xfId="0" applyFont="1" applyBorder="1"/>
    <xf numFmtId="183" fontId="2" fillId="9" borderId="2" xfId="5" applyNumberFormat="1" applyFont="1" applyFill="1" applyBorder="1" applyAlignment="1">
      <alignment horizontal="center" vertical="center" wrapText="1"/>
    </xf>
    <xf numFmtId="183" fontId="2" fillId="4" borderId="2" xfId="5" applyNumberFormat="1" applyFont="1" applyFill="1" applyBorder="1" applyAlignment="1">
      <alignment horizontal="center" vertical="center" wrapText="1"/>
    </xf>
    <xf numFmtId="183" fontId="2" fillId="7" borderId="38" xfId="5" applyNumberFormat="1" applyFont="1" applyFill="1" applyBorder="1" applyAlignment="1">
      <alignment horizontal="center" vertical="center" wrapText="1"/>
    </xf>
    <xf numFmtId="183" fontId="2" fillId="7" borderId="64" xfId="5" applyNumberFormat="1" applyFont="1" applyFill="1" applyBorder="1" applyAlignment="1">
      <alignment horizontal="center" vertical="center" wrapText="1"/>
    </xf>
    <xf numFmtId="183" fontId="2" fillId="4" borderId="65" xfId="5" applyNumberFormat="1" applyFont="1" applyFill="1" applyBorder="1" applyAlignment="1">
      <alignment horizontal="center" vertical="center" wrapText="1"/>
    </xf>
    <xf numFmtId="0" fontId="36" fillId="10" borderId="0" xfId="0" applyFont="1" applyFill="1" applyBorder="1" applyAlignment="1"/>
    <xf numFmtId="0" fontId="16" fillId="0" borderId="2" xfId="0" applyFont="1" applyBorder="1" applyAlignment="1">
      <alignment horizontal="center" vertical="center"/>
    </xf>
    <xf numFmtId="0" fontId="24" fillId="0" borderId="2" xfId="0" applyFont="1" applyBorder="1" applyAlignment="1">
      <alignment horizontal="center" vertical="center"/>
    </xf>
    <xf numFmtId="0" fontId="16" fillId="0" borderId="2" xfId="0" applyFont="1" applyBorder="1" applyAlignment="1">
      <alignment horizontal="center" vertical="center" wrapText="1"/>
    </xf>
    <xf numFmtId="0" fontId="0" fillId="0" borderId="0" xfId="0" quotePrefix="1" applyFont="1" applyBorder="1" applyAlignment="1">
      <alignment horizontal="left"/>
    </xf>
    <xf numFmtId="0" fontId="52" fillId="0" borderId="0" xfId="0" applyFont="1" applyBorder="1"/>
    <xf numFmtId="0" fontId="75" fillId="0" borderId="0" xfId="0" applyFont="1" applyBorder="1"/>
    <xf numFmtId="0" fontId="45" fillId="0" borderId="0" xfId="0" applyFont="1" applyFill="1" applyAlignment="1">
      <alignment vertical="center"/>
    </xf>
    <xf numFmtId="0" fontId="45" fillId="0" borderId="0" xfId="0" applyFont="1" applyAlignment="1"/>
    <xf numFmtId="0" fontId="0" fillId="0" borderId="0" xfId="0" quotePrefix="1" applyFont="1" applyAlignment="1">
      <alignment horizontal="left" vertical="center"/>
    </xf>
    <xf numFmtId="179" fontId="0" fillId="0" borderId="0" xfId="0" applyNumberFormat="1" applyFont="1" applyAlignment="1">
      <alignment vertical="center"/>
    </xf>
    <xf numFmtId="0" fontId="0" fillId="2" borderId="3" xfId="0" applyFont="1" applyFill="1" applyBorder="1"/>
    <xf numFmtId="0" fontId="0" fillId="2" borderId="66" xfId="0" applyFont="1" applyFill="1" applyBorder="1"/>
    <xf numFmtId="0" fontId="0" fillId="2" borderId="6" xfId="0" applyFont="1" applyFill="1" applyBorder="1"/>
    <xf numFmtId="0" fontId="0" fillId="2" borderId="67" xfId="0" applyFont="1" applyFill="1" applyBorder="1"/>
    <xf numFmtId="0" fontId="9" fillId="2" borderId="6" xfId="0" applyFont="1" applyFill="1" applyBorder="1"/>
    <xf numFmtId="0" fontId="9" fillId="2" borderId="67" xfId="0" applyFont="1" applyFill="1" applyBorder="1"/>
    <xf numFmtId="183" fontId="0" fillId="2" borderId="6" xfId="5" applyNumberFormat="1" applyFont="1" applyFill="1" applyBorder="1"/>
    <xf numFmtId="183" fontId="0" fillId="2" borderId="67" xfId="5" applyNumberFormat="1" applyFont="1" applyFill="1" applyBorder="1"/>
    <xf numFmtId="0" fontId="0" fillId="2" borderId="64" xfId="0" applyFont="1" applyFill="1" applyBorder="1"/>
    <xf numFmtId="0" fontId="0" fillId="2" borderId="68" xfId="0" applyFont="1" applyFill="1" applyBorder="1"/>
    <xf numFmtId="0" fontId="18" fillId="0" borderId="0" xfId="0" applyFont="1" applyAlignment="1">
      <alignment horizontal="left" vertical="center"/>
    </xf>
    <xf numFmtId="0" fontId="75" fillId="0" borderId="0" xfId="0" applyFont="1" applyAlignment="1">
      <alignment vertical="center"/>
    </xf>
    <xf numFmtId="0" fontId="27" fillId="0" borderId="0" xfId="0" applyFont="1" applyAlignment="1">
      <alignment vertical="center" wrapText="1"/>
    </xf>
    <xf numFmtId="0" fontId="76" fillId="0" borderId="0" xfId="0" applyFont="1" applyAlignment="1">
      <alignment vertical="center" wrapText="1"/>
    </xf>
    <xf numFmtId="0" fontId="0" fillId="0" borderId="0" xfId="0" applyFont="1" applyBorder="1" applyAlignment="1">
      <alignment horizontal="left"/>
    </xf>
    <xf numFmtId="0" fontId="51" fillId="0" borderId="0" xfId="0" applyFont="1" applyBorder="1"/>
    <xf numFmtId="0" fontId="36" fillId="0" borderId="0" xfId="0" applyFont="1" applyFill="1" applyBorder="1" applyAlignment="1"/>
    <xf numFmtId="0" fontId="75" fillId="0" borderId="0" xfId="0" applyFont="1" applyFill="1" applyAlignment="1">
      <alignment vertical="center"/>
    </xf>
    <xf numFmtId="0" fontId="9" fillId="0" borderId="0" xfId="4" applyFont="1" applyBorder="1" applyAlignment="1">
      <alignment horizontal="center"/>
    </xf>
    <xf numFmtId="178" fontId="61" fillId="8" borderId="1" xfId="0" applyNumberFormat="1" applyFont="1" applyFill="1" applyBorder="1" applyAlignment="1">
      <alignment vertical="center"/>
    </xf>
    <xf numFmtId="0" fontId="10" fillId="8" borderId="0" xfId="4" applyFont="1" applyFill="1" applyAlignment="1">
      <alignment horizontal="center"/>
    </xf>
    <xf numFmtId="0" fontId="10" fillId="8" borderId="19" xfId="4" applyFont="1" applyFill="1" applyBorder="1" applyAlignment="1">
      <alignment horizontal="center" vertical="center"/>
    </xf>
    <xf numFmtId="0" fontId="0" fillId="8" borderId="69" xfId="0" applyFont="1" applyFill="1" applyBorder="1"/>
    <xf numFmtId="0" fontId="0" fillId="8" borderId="70" xfId="0" applyFont="1" applyFill="1" applyBorder="1"/>
    <xf numFmtId="0" fontId="2" fillId="8" borderId="0" xfId="4" applyFont="1" applyFill="1" applyBorder="1" applyAlignment="1">
      <alignment horizontal="center" vertical="center"/>
    </xf>
    <xf numFmtId="0" fontId="19" fillId="8" borderId="0" xfId="4" applyFont="1" applyFill="1" applyAlignment="1">
      <alignment horizontal="center" wrapText="1"/>
    </xf>
    <xf numFmtId="0" fontId="19" fillId="8" borderId="0" xfId="0" applyFont="1" applyFill="1" applyAlignment="1"/>
    <xf numFmtId="0" fontId="25" fillId="8" borderId="0" xfId="4" applyFont="1" applyFill="1" applyAlignment="1">
      <alignment horizontal="center"/>
    </xf>
    <xf numFmtId="0" fontId="77" fillId="8" borderId="71" xfId="4" applyFont="1" applyFill="1" applyBorder="1" applyAlignment="1">
      <alignment horizontal="center" vertical="center" wrapText="1"/>
    </xf>
    <xf numFmtId="0" fontId="77" fillId="8" borderId="72" xfId="4" applyFont="1" applyFill="1" applyBorder="1" applyAlignment="1">
      <alignment horizontal="center" vertical="center"/>
    </xf>
    <xf numFmtId="0" fontId="77" fillId="8" borderId="73" xfId="4" applyFont="1" applyFill="1" applyBorder="1" applyAlignment="1">
      <alignment horizontal="center" vertical="center"/>
    </xf>
    <xf numFmtId="0" fontId="77" fillId="8" borderId="74" xfId="4" applyFont="1" applyFill="1" applyBorder="1" applyAlignment="1">
      <alignment horizontal="center" vertical="center"/>
    </xf>
    <xf numFmtId="0" fontId="77" fillId="8" borderId="75" xfId="4" applyFont="1" applyFill="1" applyBorder="1" applyAlignment="1">
      <alignment horizontal="center" vertical="center"/>
    </xf>
    <xf numFmtId="0" fontId="77" fillId="8" borderId="76" xfId="4" applyFont="1" applyFill="1" applyBorder="1" applyAlignment="1">
      <alignment horizontal="center" vertical="center"/>
    </xf>
    <xf numFmtId="0" fontId="77" fillId="8" borderId="77" xfId="4" applyFont="1" applyFill="1" applyBorder="1" applyAlignment="1">
      <alignment horizontal="center" vertical="center" wrapText="1"/>
    </xf>
    <xf numFmtId="0" fontId="77" fillId="8" borderId="78" xfId="4" applyFont="1" applyFill="1" applyBorder="1" applyAlignment="1">
      <alignment horizontal="center" vertical="center"/>
    </xf>
    <xf numFmtId="0" fontId="57" fillId="8" borderId="0" xfId="4" applyFont="1" applyFill="1" applyAlignment="1">
      <alignment horizontal="center" vertical="top" wrapText="1"/>
    </xf>
    <xf numFmtId="0" fontId="19" fillId="8" borderId="0" xfId="4" applyFont="1" applyFill="1" applyAlignment="1">
      <alignment horizontal="center" vertical="top" wrapText="1"/>
    </xf>
    <xf numFmtId="0" fontId="9" fillId="0" borderId="0" xfId="0" applyFont="1" applyBorder="1" applyAlignment="1">
      <alignment horizontal="left" vertical="top" wrapText="1"/>
    </xf>
    <xf numFmtId="0" fontId="9" fillId="0" borderId="79" xfId="4" applyFont="1" applyBorder="1" applyAlignment="1">
      <alignment vertical="center"/>
    </xf>
    <xf numFmtId="0" fontId="9" fillId="0" borderId="15" xfId="4" applyFont="1" applyBorder="1" applyAlignment="1">
      <alignment vertical="center"/>
    </xf>
    <xf numFmtId="0" fontId="9" fillId="0" borderId="9" xfId="4" applyFont="1" applyBorder="1" applyAlignment="1">
      <alignment vertical="center"/>
    </xf>
    <xf numFmtId="0" fontId="13" fillId="0" borderId="79" xfId="0" applyFont="1" applyBorder="1" applyAlignment="1"/>
    <xf numFmtId="0" fontId="13" fillId="0" borderId="15" xfId="0" applyFont="1" applyBorder="1" applyAlignment="1"/>
    <xf numFmtId="0" fontId="13" fillId="0" borderId="54" xfId="0" applyFont="1" applyBorder="1" applyAlignment="1"/>
    <xf numFmtId="0" fontId="13" fillId="0" borderId="37" xfId="0" applyFont="1" applyBorder="1" applyAlignment="1"/>
    <xf numFmtId="0" fontId="13" fillId="0" borderId="2" xfId="0" applyFont="1" applyBorder="1" applyAlignment="1"/>
    <xf numFmtId="0" fontId="13" fillId="0" borderId="38" xfId="0" applyFont="1" applyBorder="1" applyAlignment="1"/>
    <xf numFmtId="0" fontId="13" fillId="0" borderId="80" xfId="0" applyFont="1" applyBorder="1" applyAlignment="1"/>
    <xf numFmtId="0" fontId="13" fillId="0" borderId="36" xfId="0" applyFont="1" applyBorder="1" applyAlignment="1"/>
    <xf numFmtId="0" fontId="13" fillId="0" borderId="65" xfId="0" applyFont="1" applyBorder="1" applyAlignment="1"/>
    <xf numFmtId="178" fontId="8" fillId="5" borderId="2" xfId="6" applyNumberFormat="1" applyFont="1" applyFill="1" applyBorder="1" applyAlignment="1">
      <alignment horizontal="center" vertical="center" wrapText="1"/>
    </xf>
    <xf numFmtId="0" fontId="13" fillId="0" borderId="81"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83" xfId="0" applyFont="1" applyBorder="1" applyAlignment="1">
      <alignment horizontal="center" vertical="center" wrapText="1"/>
    </xf>
    <xf numFmtId="0" fontId="13" fillId="0" borderId="84" xfId="0" applyFont="1" applyBorder="1" applyAlignment="1">
      <alignment horizontal="center" vertical="center" wrapText="1"/>
    </xf>
    <xf numFmtId="0" fontId="11" fillId="0" borderId="0" xfId="0" applyFont="1" applyAlignment="1">
      <alignment horizontal="center"/>
    </xf>
    <xf numFmtId="0" fontId="19" fillId="0" borderId="0" xfId="0" applyFont="1" applyAlignment="1">
      <alignment horizontal="center"/>
    </xf>
    <xf numFmtId="0" fontId="0" fillId="0" borderId="0" xfId="0" applyFont="1" applyAlignment="1">
      <alignment horizontal="center"/>
    </xf>
    <xf numFmtId="176" fontId="9" fillId="0" borderId="3" xfId="6" applyNumberFormat="1" applyFont="1" applyBorder="1" applyAlignment="1">
      <alignment horizontal="center" vertical="center"/>
    </xf>
    <xf numFmtId="176" fontId="9" fillId="0" borderId="3" xfId="6" applyNumberFormat="1" applyFont="1" applyBorder="1" applyAlignment="1">
      <alignment horizontal="center" vertical="center" wrapText="1"/>
    </xf>
    <xf numFmtId="176" fontId="9" fillId="0" borderId="5" xfId="6" applyNumberFormat="1" applyFont="1" applyBorder="1" applyAlignment="1">
      <alignment horizontal="center" vertical="center"/>
    </xf>
    <xf numFmtId="0" fontId="9" fillId="0" borderId="0" xfId="4" applyFont="1" applyBorder="1" applyAlignment="1">
      <alignment horizontal="left" vertical="center" wrapText="1"/>
    </xf>
    <xf numFmtId="0" fontId="0" fillId="0" borderId="0" xfId="0" applyFont="1" applyAlignment="1">
      <alignment horizontal="left" vertical="center" wrapText="1"/>
    </xf>
    <xf numFmtId="183" fontId="25" fillId="4" borderId="80" xfId="5" applyNumberFormat="1" applyFont="1" applyFill="1" applyBorder="1" applyAlignment="1">
      <alignment horizontal="center" vertical="center" wrapText="1"/>
    </xf>
    <xf numFmtId="183" fontId="25" fillId="4" borderId="36" xfId="5" applyNumberFormat="1" applyFont="1" applyFill="1" applyBorder="1" applyAlignment="1">
      <alignment horizontal="center" vertical="center" wrapText="1"/>
    </xf>
    <xf numFmtId="0" fontId="31" fillId="0" borderId="0" xfId="0" applyFont="1" applyAlignment="1">
      <alignment horizontal="center" vertical="center" wrapText="1"/>
    </xf>
    <xf numFmtId="0" fontId="0" fillId="11" borderId="39" xfId="0" applyFont="1" applyFill="1" applyBorder="1" applyAlignment="1">
      <alignment horizontal="left" vertical="center" wrapText="1"/>
    </xf>
    <xf numFmtId="0" fontId="0" fillId="11" borderId="40" xfId="0" applyFont="1" applyFill="1" applyBorder="1" applyAlignment="1">
      <alignment horizontal="left" vertical="center" wrapText="1"/>
    </xf>
    <xf numFmtId="0" fontId="0" fillId="11" borderId="87" xfId="0" applyFont="1" applyFill="1" applyBorder="1" applyAlignment="1">
      <alignment horizontal="left" vertical="center" wrapText="1"/>
    </xf>
    <xf numFmtId="0" fontId="30" fillId="0" borderId="0" xfId="0" applyFont="1" applyAlignment="1">
      <alignment horizontal="center" vertical="center" wrapText="1"/>
    </xf>
    <xf numFmtId="0" fontId="0" fillId="0" borderId="79" xfId="0" applyFont="1" applyBorder="1" applyAlignment="1">
      <alignment horizontal="center" vertical="center" wrapText="1"/>
    </xf>
    <xf numFmtId="0" fontId="0" fillId="0" borderId="88"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85" xfId="0" applyFont="1" applyBorder="1" applyAlignment="1">
      <alignment horizontal="center" vertical="center" wrapText="1"/>
    </xf>
    <xf numFmtId="0" fontId="0" fillId="0" borderId="86" xfId="0" applyFont="1" applyBorder="1" applyAlignment="1">
      <alignment horizontal="center" vertical="center" wrapText="1"/>
    </xf>
    <xf numFmtId="0" fontId="17" fillId="0" borderId="0" xfId="0" applyFont="1" applyBorder="1" applyAlignment="1">
      <alignment horizontal="center" vertical="center" wrapText="1"/>
    </xf>
    <xf numFmtId="0" fontId="0" fillId="0" borderId="0" xfId="0" applyBorder="1" applyAlignment="1">
      <alignment vertical="center"/>
    </xf>
    <xf numFmtId="0" fontId="17" fillId="0" borderId="89" xfId="0" applyFont="1" applyBorder="1" applyAlignment="1">
      <alignment horizontal="center" vertical="center" wrapText="1"/>
    </xf>
    <xf numFmtId="0" fontId="7" fillId="0" borderId="0" xfId="0" applyFont="1" applyAlignment="1">
      <alignment horizontal="center"/>
    </xf>
    <xf numFmtId="0" fontId="7" fillId="0" borderId="44" xfId="0" applyFont="1" applyBorder="1" applyAlignment="1">
      <alignment horizontal="right"/>
    </xf>
    <xf numFmtId="0" fontId="75" fillId="0" borderId="0" xfId="0" applyFont="1" applyFill="1" applyBorder="1" applyAlignment="1">
      <alignment horizontal="left" wrapText="1"/>
    </xf>
    <xf numFmtId="0" fontId="75" fillId="0" borderId="0" xfId="0" applyFont="1" applyBorder="1" applyAlignment="1">
      <alignment horizontal="left" wrapText="1"/>
    </xf>
    <xf numFmtId="0" fontId="0" fillId="10" borderId="0" xfId="0" applyFont="1" applyFill="1" applyAlignment="1">
      <alignment horizontal="left" vertical="center" wrapText="1"/>
    </xf>
    <xf numFmtId="0" fontId="0" fillId="11" borderId="90" xfId="0" applyFont="1" applyFill="1" applyBorder="1" applyAlignment="1">
      <alignment horizontal="left" vertical="center"/>
    </xf>
    <xf numFmtId="0" fontId="0" fillId="11" borderId="30" xfId="0" applyFont="1" applyFill="1" applyBorder="1" applyAlignment="1">
      <alignment horizontal="left" vertical="center"/>
    </xf>
    <xf numFmtId="0" fontId="0" fillId="11" borderId="31" xfId="0" applyFont="1" applyFill="1" applyBorder="1" applyAlignment="1">
      <alignment horizontal="left" vertical="center"/>
    </xf>
    <xf numFmtId="0" fontId="25" fillId="6" borderId="91" xfId="0" applyFont="1" applyFill="1" applyBorder="1" applyAlignment="1">
      <alignment horizontal="left"/>
    </xf>
    <xf numFmtId="0" fontId="25" fillId="6" borderId="92" xfId="0" applyFont="1" applyFill="1" applyBorder="1" applyAlignment="1">
      <alignment horizontal="left"/>
    </xf>
    <xf numFmtId="0" fontId="25" fillId="6" borderId="57" xfId="0" applyFont="1" applyFill="1" applyBorder="1" applyAlignment="1">
      <alignment horizontal="left"/>
    </xf>
    <xf numFmtId="0" fontId="0" fillId="11" borderId="93" xfId="0" applyFont="1" applyFill="1" applyBorder="1" applyAlignment="1">
      <alignment horizontal="left"/>
    </xf>
    <xf numFmtId="0" fontId="0" fillId="11" borderId="94" xfId="0" applyFont="1" applyFill="1" applyBorder="1" applyAlignment="1">
      <alignment horizontal="left"/>
    </xf>
    <xf numFmtId="0" fontId="0" fillId="11" borderId="95" xfId="0" applyFont="1" applyFill="1" applyBorder="1" applyAlignment="1">
      <alignment horizontal="left"/>
    </xf>
    <xf numFmtId="0" fontId="25" fillId="7" borderId="32" xfId="0" applyFont="1" applyFill="1" applyBorder="1" applyAlignment="1">
      <alignment horizontal="left"/>
    </xf>
    <xf numFmtId="0" fontId="25" fillId="7" borderId="40" xfId="0" applyFont="1" applyFill="1" applyBorder="1" applyAlignment="1">
      <alignment horizontal="left"/>
    </xf>
    <xf numFmtId="0" fontId="25" fillId="7" borderId="96" xfId="0" applyFont="1" applyFill="1" applyBorder="1" applyAlignment="1">
      <alignment horizontal="left"/>
    </xf>
    <xf numFmtId="0" fontId="27" fillId="0" borderId="0" xfId="0" applyFont="1" applyAlignment="1">
      <alignment horizontal="left" vertical="center" wrapText="1"/>
    </xf>
    <xf numFmtId="0" fontId="76" fillId="0" borderId="0" xfId="0" applyFont="1" applyAlignment="1">
      <alignment horizontal="left" vertical="center" wrapText="1"/>
    </xf>
    <xf numFmtId="0" fontId="7" fillId="0" borderId="0" xfId="0" applyFont="1" applyAlignment="1">
      <alignment horizontal="center" vertical="center"/>
    </xf>
    <xf numFmtId="0" fontId="0" fillId="2" borderId="2" xfId="0" applyFont="1" applyFill="1" applyBorder="1" applyAlignment="1">
      <alignment horizontal="left"/>
    </xf>
    <xf numFmtId="0" fontId="0" fillId="2" borderId="6" xfId="0" applyFont="1" applyFill="1" applyBorder="1" applyAlignment="1">
      <alignment horizontal="left"/>
    </xf>
    <xf numFmtId="0" fontId="9" fillId="2" borderId="2" xfId="0" applyFont="1" applyFill="1" applyBorder="1" applyAlignment="1">
      <alignment horizontal="left"/>
    </xf>
    <xf numFmtId="0" fontId="9" fillId="2" borderId="6" xfId="0" applyFont="1" applyFill="1" applyBorder="1" applyAlignment="1">
      <alignment horizontal="left"/>
    </xf>
    <xf numFmtId="0" fontId="25" fillId="7" borderId="29" xfId="0" applyFont="1" applyFill="1" applyBorder="1" applyAlignment="1">
      <alignment horizontal="left" vertical="center"/>
    </xf>
    <xf numFmtId="0" fontId="25" fillId="7" borderId="30" xfId="0" applyFont="1" applyFill="1" applyBorder="1" applyAlignment="1">
      <alignment horizontal="left" vertical="center"/>
    </xf>
    <xf numFmtId="0" fontId="25" fillId="7" borderId="31" xfId="0" applyFont="1" applyFill="1" applyBorder="1" applyAlignment="1">
      <alignment horizontal="left" vertical="center"/>
    </xf>
    <xf numFmtId="0" fontId="75" fillId="4" borderId="0" xfId="0" applyFont="1" applyFill="1" applyBorder="1" applyAlignment="1">
      <alignment horizontal="left" wrapText="1"/>
    </xf>
    <xf numFmtId="0" fontId="10" fillId="0" borderId="44" xfId="0" applyFont="1" applyBorder="1" applyAlignment="1">
      <alignment horizontal="right"/>
    </xf>
    <xf numFmtId="0" fontId="0" fillId="11" borderId="44" xfId="0" applyFont="1" applyFill="1" applyBorder="1" applyAlignment="1">
      <alignment horizontal="left" vertical="center"/>
    </xf>
    <xf numFmtId="0" fontId="0" fillId="11" borderId="97" xfId="0" applyFont="1" applyFill="1" applyBorder="1" applyAlignment="1">
      <alignment horizontal="left" vertical="center"/>
    </xf>
    <xf numFmtId="0" fontId="55" fillId="0" borderId="44" xfId="0" applyFont="1" applyBorder="1" applyAlignment="1">
      <alignment horizontal="right"/>
    </xf>
  </cellXfs>
  <cellStyles count="10">
    <cellStyle name="一般" xfId="0" builtinId="0"/>
    <cellStyle name="一般_Sheet1" xfId="1" xr:uid="{00000000-0005-0000-0000-000001000000}"/>
    <cellStyle name="一般_Sheet2" xfId="2" xr:uid="{00000000-0005-0000-0000-000002000000}"/>
    <cellStyle name="一般_工作報告90.9.19-經費運用情形" xfId="3" xr:uid="{00000000-0005-0000-0000-000003000000}"/>
    <cellStyle name="一般_期中報告-會計報告" xfId="4" xr:uid="{00000000-0005-0000-0000-000004000000}"/>
    <cellStyle name="千分位" xfId="5" builtinId="3"/>
    <cellStyle name="千分位[0]" xfId="6" builtinId="6"/>
    <cellStyle name="中等" xfId="7" builtinId="28"/>
    <cellStyle name="百分比" xfId="8" builtinId="5"/>
    <cellStyle name="貨幣[0]_Sheet1" xfId="9" xr:uid="{00000000-0005-0000-0000-00000900000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xdr:col>
      <xdr:colOff>57150</xdr:colOff>
      <xdr:row>106</xdr:row>
      <xdr:rowOff>0</xdr:rowOff>
    </xdr:from>
    <xdr:to>
      <xdr:col>8</xdr:col>
      <xdr:colOff>123825</xdr:colOff>
      <xdr:row>106</xdr:row>
      <xdr:rowOff>0</xdr:rowOff>
    </xdr:to>
    <xdr:sp macro="" textlink="">
      <xdr:nvSpPr>
        <xdr:cNvPr id="2464" name="Line 1">
          <a:extLst>
            <a:ext uri="{FF2B5EF4-FFF2-40B4-BE49-F238E27FC236}">
              <a16:creationId xmlns:a16="http://schemas.microsoft.com/office/drawing/2014/main" id="{44ACC449-9AA5-41EA-A4B0-B55669C3D89B}"/>
            </a:ext>
          </a:extLst>
        </xdr:cNvPr>
        <xdr:cNvSpPr>
          <a:spLocks noChangeShapeType="1"/>
        </xdr:cNvSpPr>
      </xdr:nvSpPr>
      <xdr:spPr bwMode="auto">
        <a:xfrm flipV="1">
          <a:off x="1362075" y="6362700"/>
          <a:ext cx="14001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rnd" cmpd="sng" algn="ctr">
          <a:solidFill>
            <a:srgbClr val="000000"/>
          </a:solidFill>
          <a:prstDash val="sysDot"/>
          <a:round/>
          <a:headEnd type="none" w="med" len="med"/>
          <a:tailEnd type="none" w="med" len="med"/>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val="FFFFFF"/>
        </a:solidFill>
        <a:ln w="9525" cap="rnd" cmpd="sng" algn="ctr">
          <a:solidFill>
            <a:srgbClr val="000000"/>
          </a:solidFill>
          <a:prstDash val="sysDot"/>
          <a:round/>
          <a:headEnd type="none" w="med" len="med"/>
          <a:tailEnd type="none" w="med" len="med"/>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6"/>
  <sheetViews>
    <sheetView tabSelected="1" zoomScale="80" zoomScaleNormal="80" workbookViewId="0">
      <selection activeCell="W10" sqref="W10"/>
    </sheetView>
  </sheetViews>
  <sheetFormatPr defaultRowHeight="15.75" x14ac:dyDescent="0.25"/>
  <cols>
    <col min="1" max="4" width="9.5" style="180" customWidth="1"/>
    <col min="5" max="5" width="10.625" style="180" customWidth="1"/>
    <col min="6" max="6" width="9.5" style="180" customWidth="1"/>
    <col min="7" max="7" width="10" style="180" customWidth="1"/>
    <col min="8" max="16" width="9.5" style="180" customWidth="1"/>
    <col min="17" max="16384" width="9" style="180"/>
  </cols>
  <sheetData>
    <row r="1" spans="1:13" ht="27.75" customHeight="1" x14ac:dyDescent="0.3">
      <c r="A1" s="347" t="s">
        <v>267</v>
      </c>
      <c r="B1" s="199"/>
      <c r="C1" s="199"/>
      <c r="D1" s="199"/>
      <c r="E1" s="178"/>
      <c r="F1" s="179"/>
      <c r="G1" s="179"/>
      <c r="H1" s="207"/>
      <c r="I1" s="208"/>
      <c r="J1" s="208"/>
      <c r="K1" s="208"/>
      <c r="L1" s="207"/>
      <c r="M1" s="208"/>
    </row>
    <row r="2" spans="1:13" ht="20.25" x14ac:dyDescent="0.3">
      <c r="A2" s="209"/>
      <c r="B2" s="210"/>
      <c r="C2" s="210"/>
      <c r="D2" s="210"/>
      <c r="E2" s="178"/>
      <c r="F2" s="179"/>
      <c r="G2" s="179"/>
      <c r="H2" s="207"/>
      <c r="I2" s="208"/>
      <c r="J2" s="208"/>
      <c r="K2" s="208"/>
      <c r="L2" s="207"/>
      <c r="M2" s="208"/>
    </row>
    <row r="3" spans="1:13" ht="20.25" x14ac:dyDescent="0.3">
      <c r="A3" s="208"/>
      <c r="B3" s="208"/>
      <c r="C3" s="208"/>
      <c r="D3" s="208"/>
      <c r="E3" s="178"/>
      <c r="F3" s="179"/>
      <c r="G3" s="179"/>
      <c r="H3" s="211"/>
      <c r="I3" s="208"/>
      <c r="J3" s="208"/>
      <c r="K3" s="208"/>
      <c r="L3" s="207"/>
      <c r="M3" s="208"/>
    </row>
    <row r="4" spans="1:13" ht="31.9" customHeight="1" x14ac:dyDescent="0.4">
      <c r="A4" s="353" t="s">
        <v>248</v>
      </c>
      <c r="B4" s="354"/>
      <c r="C4" s="354"/>
      <c r="D4" s="354"/>
      <c r="E4" s="354"/>
      <c r="F4" s="354"/>
      <c r="G4" s="354"/>
      <c r="H4" s="354"/>
      <c r="I4" s="354"/>
      <c r="J4" s="354"/>
      <c r="K4" s="354"/>
      <c r="L4" s="354"/>
      <c r="M4" s="208"/>
    </row>
    <row r="5" spans="1:13" ht="39" customHeight="1" x14ac:dyDescent="0.3">
      <c r="A5" s="211"/>
      <c r="B5" s="355" t="s">
        <v>78</v>
      </c>
      <c r="C5" s="355"/>
      <c r="D5" s="355"/>
      <c r="E5" s="355"/>
      <c r="F5" s="355"/>
      <c r="G5" s="355"/>
      <c r="H5" s="355"/>
      <c r="I5" s="355"/>
      <c r="J5" s="355"/>
      <c r="K5" s="355"/>
      <c r="L5" s="144"/>
      <c r="M5" s="208"/>
    </row>
    <row r="6" spans="1:13" ht="29.1" customHeight="1" x14ac:dyDescent="0.3">
      <c r="A6" s="211"/>
      <c r="B6" s="181"/>
      <c r="C6" s="181"/>
      <c r="D6" s="212"/>
      <c r="E6" s="181"/>
      <c r="F6" s="181"/>
      <c r="G6" s="181"/>
      <c r="H6" s="181"/>
      <c r="I6" s="181"/>
      <c r="J6" s="181"/>
      <c r="K6" s="181"/>
      <c r="L6" s="211"/>
      <c r="M6" s="208"/>
    </row>
    <row r="7" spans="1:13" ht="25.5" customHeight="1" x14ac:dyDescent="0.3">
      <c r="A7" s="211"/>
      <c r="B7" s="348" t="s">
        <v>79</v>
      </c>
      <c r="C7" s="348"/>
      <c r="D7" s="348"/>
      <c r="E7" s="348"/>
      <c r="F7" s="348"/>
      <c r="G7" s="348"/>
      <c r="H7" s="348"/>
      <c r="I7" s="348"/>
      <c r="J7" s="348"/>
      <c r="K7" s="348"/>
      <c r="L7" s="211"/>
      <c r="M7" s="208"/>
    </row>
    <row r="8" spans="1:13" ht="43.15" customHeight="1" thickBot="1" x14ac:dyDescent="0.35">
      <c r="A8" s="211"/>
      <c r="B8" s="182"/>
      <c r="C8" s="182"/>
      <c r="D8" s="352" t="s">
        <v>80</v>
      </c>
      <c r="E8" s="352"/>
      <c r="F8" s="352"/>
      <c r="G8" s="352"/>
      <c r="H8" s="352"/>
      <c r="I8" s="182"/>
      <c r="J8" s="182"/>
      <c r="K8" s="182"/>
      <c r="L8" s="211"/>
      <c r="M8" s="208"/>
    </row>
    <row r="9" spans="1:13" ht="36" customHeight="1" x14ac:dyDescent="0.3">
      <c r="A9" s="211"/>
      <c r="B9" s="181"/>
      <c r="C9" s="181"/>
      <c r="D9" s="356" t="s">
        <v>81</v>
      </c>
      <c r="E9" s="357"/>
      <c r="F9" s="181"/>
      <c r="G9" s="362" t="s">
        <v>82</v>
      </c>
      <c r="H9" s="181"/>
      <c r="I9" s="181"/>
      <c r="J9" s="181"/>
      <c r="K9" s="181"/>
      <c r="L9" s="211"/>
      <c r="M9" s="208"/>
    </row>
    <row r="10" spans="1:13" ht="23.45" customHeight="1" thickBot="1" x14ac:dyDescent="0.3">
      <c r="A10" s="211"/>
      <c r="B10" s="183"/>
      <c r="C10" s="183"/>
      <c r="D10" s="358"/>
      <c r="E10" s="359"/>
      <c r="F10" s="183"/>
      <c r="G10" s="363"/>
      <c r="H10" s="183"/>
      <c r="I10" s="183"/>
      <c r="J10" s="183"/>
      <c r="K10" s="183"/>
      <c r="L10" s="211"/>
      <c r="M10" s="208"/>
    </row>
    <row r="11" spans="1:13" ht="45.2" customHeight="1" thickBot="1" x14ac:dyDescent="0.3">
      <c r="A11" s="211"/>
      <c r="B11" s="208"/>
      <c r="C11" s="208"/>
      <c r="D11" s="360"/>
      <c r="E11" s="361"/>
      <c r="F11" s="208"/>
      <c r="G11" s="208"/>
      <c r="H11" s="208"/>
      <c r="I11" s="208"/>
      <c r="J11" s="208"/>
      <c r="K11" s="208"/>
      <c r="L11" s="211"/>
      <c r="M11" s="208"/>
    </row>
    <row r="12" spans="1:13" ht="64.5" customHeight="1" x14ac:dyDescent="0.25">
      <c r="A12" s="211"/>
      <c r="B12" s="364" t="s">
        <v>249</v>
      </c>
      <c r="C12" s="365"/>
      <c r="D12" s="365"/>
      <c r="E12" s="365"/>
      <c r="F12" s="365"/>
      <c r="G12" s="365"/>
      <c r="H12" s="365"/>
      <c r="I12" s="365"/>
      <c r="J12" s="365"/>
      <c r="K12" s="365"/>
      <c r="L12" s="211"/>
      <c r="M12" s="208"/>
    </row>
    <row r="13" spans="1:13" x14ac:dyDescent="0.25">
      <c r="A13" s="211"/>
      <c r="B13" s="365"/>
      <c r="C13" s="365"/>
      <c r="D13" s="365"/>
      <c r="E13" s="365"/>
      <c r="F13" s="365"/>
      <c r="G13" s="365"/>
      <c r="H13" s="365"/>
      <c r="I13" s="365"/>
      <c r="J13" s="365"/>
      <c r="K13" s="365"/>
      <c r="L13" s="211"/>
      <c r="M13" s="208"/>
    </row>
    <row r="14" spans="1:13" ht="18" customHeight="1" thickBot="1" x14ac:dyDescent="0.3">
      <c r="A14" s="211"/>
      <c r="B14" s="213"/>
      <c r="C14" s="213"/>
      <c r="D14" s="213"/>
      <c r="E14" s="213"/>
      <c r="F14" s="213"/>
      <c r="G14" s="213"/>
      <c r="H14" s="213"/>
      <c r="I14" s="213"/>
      <c r="J14" s="213"/>
      <c r="K14" s="213"/>
      <c r="L14" s="211"/>
      <c r="M14" s="208"/>
    </row>
    <row r="15" spans="1:13" ht="27.2" customHeight="1" thickBot="1" x14ac:dyDescent="0.3">
      <c r="A15" s="211"/>
      <c r="B15" s="349" t="s">
        <v>83</v>
      </c>
      <c r="C15" s="350"/>
      <c r="D15" s="350"/>
      <c r="E15" s="350"/>
      <c r="F15" s="350"/>
      <c r="G15" s="350"/>
      <c r="H15" s="350"/>
      <c r="I15" s="350"/>
      <c r="J15" s="350"/>
      <c r="K15" s="350"/>
      <c r="L15" s="351"/>
      <c r="M15" s="208"/>
    </row>
    <row r="16" spans="1:13" ht="20.25" x14ac:dyDescent="0.3">
      <c r="A16" s="211"/>
      <c r="B16" s="182"/>
      <c r="C16" s="182"/>
      <c r="D16" s="182"/>
      <c r="E16" s="182"/>
      <c r="F16" s="182"/>
      <c r="G16" s="182"/>
      <c r="H16" s="182"/>
      <c r="I16" s="182"/>
      <c r="J16" s="182"/>
      <c r="K16" s="182"/>
      <c r="L16" s="211"/>
      <c r="M16" s="208"/>
    </row>
    <row r="17" spans="1:13" ht="19.5" x14ac:dyDescent="0.3">
      <c r="A17" s="184" t="s">
        <v>84</v>
      </c>
      <c r="B17" s="184"/>
      <c r="C17" s="184"/>
      <c r="D17" s="184" t="s">
        <v>85</v>
      </c>
      <c r="E17" s="184"/>
      <c r="F17" s="184"/>
      <c r="G17" s="208"/>
      <c r="H17" s="184" t="s">
        <v>86</v>
      </c>
      <c r="I17" s="184"/>
      <c r="J17" s="208"/>
      <c r="K17" s="214" t="s">
        <v>87</v>
      </c>
      <c r="L17" s="184"/>
      <c r="M17" s="208"/>
    </row>
    <row r="18" spans="1:13" ht="20.25" x14ac:dyDescent="0.3">
      <c r="A18" s="211"/>
      <c r="B18" s="182"/>
      <c r="C18" s="182"/>
      <c r="D18" s="182"/>
      <c r="E18" s="182"/>
      <c r="F18" s="182"/>
      <c r="G18" s="182"/>
      <c r="H18" s="182"/>
      <c r="I18" s="182"/>
      <c r="J18" s="208"/>
      <c r="K18" s="211" t="s">
        <v>88</v>
      </c>
      <c r="L18" s="211"/>
      <c r="M18" s="208"/>
    </row>
    <row r="19" spans="1:13" x14ac:dyDescent="0.25">
      <c r="A19" s="208"/>
      <c r="B19" s="208"/>
      <c r="C19" s="208"/>
      <c r="D19" s="208"/>
      <c r="E19" s="208"/>
      <c r="F19" s="208"/>
      <c r="G19" s="208"/>
      <c r="H19" s="208"/>
      <c r="I19" s="208"/>
      <c r="J19" s="208"/>
      <c r="K19" s="208"/>
      <c r="L19" s="208"/>
      <c r="M19" s="208"/>
    </row>
    <row r="20" spans="1:13" x14ac:dyDescent="0.25">
      <c r="A20" s="185"/>
      <c r="B20" s="185"/>
      <c r="C20" s="185"/>
      <c r="D20" s="185"/>
      <c r="E20" s="185"/>
      <c r="F20" s="185"/>
      <c r="G20" s="185"/>
      <c r="H20" s="185"/>
      <c r="I20" s="185"/>
      <c r="J20" s="185"/>
      <c r="K20" s="185"/>
      <c r="L20" s="185"/>
      <c r="M20" s="185"/>
    </row>
    <row r="21" spans="1:13" x14ac:dyDescent="0.25">
      <c r="A21" s="185"/>
      <c r="B21" s="185"/>
      <c r="C21" s="185"/>
      <c r="D21" s="185"/>
      <c r="E21" s="185"/>
      <c r="F21" s="185"/>
      <c r="G21" s="185"/>
      <c r="H21" s="185"/>
      <c r="I21" s="185"/>
      <c r="J21" s="185"/>
      <c r="K21" s="185"/>
      <c r="L21" s="185"/>
      <c r="M21" s="185"/>
    </row>
    <row r="28" spans="1:13" x14ac:dyDescent="0.25">
      <c r="C28" s="186"/>
      <c r="D28" s="186"/>
    </row>
    <row r="29" spans="1:13" x14ac:dyDescent="0.25">
      <c r="C29" s="186"/>
      <c r="D29" s="186"/>
    </row>
    <row r="30" spans="1:13" x14ac:dyDescent="0.25">
      <c r="C30" s="186"/>
      <c r="D30" s="186"/>
    </row>
    <row r="31" spans="1:13" x14ac:dyDescent="0.25">
      <c r="C31" s="186"/>
      <c r="D31" s="186"/>
    </row>
    <row r="32" spans="1:13" x14ac:dyDescent="0.25">
      <c r="C32" s="186"/>
      <c r="D32" s="186"/>
    </row>
    <row r="33" spans="3:4" x14ac:dyDescent="0.25">
      <c r="C33" s="186"/>
      <c r="D33" s="186"/>
    </row>
    <row r="34" spans="3:4" x14ac:dyDescent="0.25">
      <c r="C34" s="186"/>
      <c r="D34" s="186"/>
    </row>
    <row r="35" spans="3:4" x14ac:dyDescent="0.25">
      <c r="C35" s="186"/>
      <c r="D35" s="186"/>
    </row>
    <row r="36" spans="3:4" x14ac:dyDescent="0.25">
      <c r="C36" s="186"/>
      <c r="D36" s="186"/>
    </row>
    <row r="37" spans="3:4" x14ac:dyDescent="0.25">
      <c r="C37" s="186"/>
      <c r="D37" s="186"/>
    </row>
    <row r="38" spans="3:4" x14ac:dyDescent="0.25">
      <c r="C38" s="186"/>
      <c r="D38" s="186"/>
    </row>
    <row r="39" spans="3:4" x14ac:dyDescent="0.25">
      <c r="C39" s="186"/>
      <c r="D39" s="186"/>
    </row>
    <row r="40" spans="3:4" x14ac:dyDescent="0.25">
      <c r="C40" s="186"/>
      <c r="D40" s="186"/>
    </row>
    <row r="41" spans="3:4" x14ac:dyDescent="0.25">
      <c r="C41" s="186"/>
      <c r="D41" s="186"/>
    </row>
    <row r="42" spans="3:4" x14ac:dyDescent="0.25">
      <c r="C42" s="186"/>
      <c r="D42" s="186"/>
    </row>
    <row r="43" spans="3:4" x14ac:dyDescent="0.25">
      <c r="C43" s="186"/>
      <c r="D43" s="186"/>
    </row>
    <row r="44" spans="3:4" x14ac:dyDescent="0.25">
      <c r="C44" s="186"/>
      <c r="D44" s="186"/>
    </row>
    <row r="45" spans="3:4" x14ac:dyDescent="0.25">
      <c r="C45" s="186"/>
      <c r="D45" s="186"/>
    </row>
    <row r="46" spans="3:4" x14ac:dyDescent="0.25">
      <c r="C46" s="186"/>
      <c r="D46" s="186"/>
    </row>
  </sheetData>
  <mergeCells count="8">
    <mergeCell ref="B7:K7"/>
    <mergeCell ref="B15:L15"/>
    <mergeCell ref="D8:H8"/>
    <mergeCell ref="A4:L4"/>
    <mergeCell ref="B5:K5"/>
    <mergeCell ref="D9:E11"/>
    <mergeCell ref="G9:G10"/>
    <mergeCell ref="B12:K13"/>
  </mergeCells>
  <phoneticPr fontId="4" type="noConversion"/>
  <pageMargins left="0.23622047244094488" right="0.23622047244094488" top="0.74803149606299213" bottom="0.74803149606299213" header="0.31496062992125984" footer="0.31496062992125984"/>
  <pageSetup paperSize="9" scale="9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782"/>
  <sheetViews>
    <sheetView zoomScale="90" zoomScaleNormal="90" zoomScaleSheetLayoutView="75" workbookViewId="0">
      <selection activeCell="A3" sqref="A3"/>
    </sheetView>
  </sheetViews>
  <sheetFormatPr defaultColWidth="10.5" defaultRowHeight="14.25" x14ac:dyDescent="0.25"/>
  <cols>
    <col min="1" max="1" width="23.5" style="11" customWidth="1"/>
    <col min="2" max="2" width="11.625" style="90" customWidth="1"/>
    <col min="3" max="3" width="10.875" style="90" customWidth="1"/>
    <col min="4" max="4" width="11.625" style="90" customWidth="1"/>
    <col min="5" max="5" width="9.25" style="17" customWidth="1"/>
    <col min="6" max="7" width="9.625" style="17" customWidth="1"/>
    <col min="8" max="8" width="9.125" style="17" customWidth="1"/>
    <col min="9" max="9" width="10" style="17" customWidth="1"/>
    <col min="10" max="10" width="10.875" style="17" customWidth="1"/>
    <col min="11" max="11" width="10.25" style="11" customWidth="1"/>
    <col min="12" max="12" width="10.5" style="11" customWidth="1"/>
    <col min="13" max="13" width="12.75" style="11" customWidth="1"/>
    <col min="14" max="14" width="20.875" style="11" customWidth="1"/>
    <col min="15" max="15" width="12.5" style="11" customWidth="1"/>
    <col min="16" max="16384" width="10.5" style="11"/>
  </cols>
  <sheetData>
    <row r="1" spans="1:25" ht="30.75" customHeight="1" x14ac:dyDescent="0.4">
      <c r="A1" s="384" t="str">
        <f>封面!A4</f>
        <v>OOO年度海洋科技專案（海洋科技業者）</v>
      </c>
      <c r="B1" s="385"/>
      <c r="C1" s="385"/>
      <c r="D1" s="385"/>
      <c r="E1" s="385"/>
      <c r="F1" s="385"/>
      <c r="G1" s="385"/>
      <c r="H1" s="385"/>
      <c r="I1" s="385"/>
      <c r="J1" s="385"/>
      <c r="K1" s="385"/>
      <c r="L1" s="385"/>
      <c r="M1" s="385"/>
    </row>
    <row r="2" spans="1:25" ht="30.75" customHeight="1" x14ac:dyDescent="0.4">
      <c r="A2" s="384" t="s">
        <v>242</v>
      </c>
      <c r="B2" s="386"/>
      <c r="C2" s="386"/>
      <c r="D2" s="386"/>
      <c r="E2" s="386"/>
      <c r="F2" s="386"/>
      <c r="G2" s="386"/>
      <c r="H2" s="386"/>
      <c r="I2" s="386"/>
      <c r="J2" s="386"/>
      <c r="K2" s="386"/>
      <c r="L2" s="386"/>
      <c r="M2" s="386"/>
    </row>
    <row r="3" spans="1:25" ht="21" x14ac:dyDescent="0.3">
      <c r="A3" s="187" t="str">
        <f>封面!A1</f>
        <v>計畫編號: (例如: SCI1140001)</v>
      </c>
      <c r="B3" s="81"/>
      <c r="C3" s="81"/>
      <c r="D3" s="83"/>
      <c r="E3" s="14"/>
      <c r="F3" s="14"/>
      <c r="G3" s="14"/>
      <c r="H3" s="14"/>
      <c r="I3" s="14"/>
      <c r="J3" s="14"/>
    </row>
    <row r="4" spans="1:25" ht="60" customHeight="1" x14ac:dyDescent="0.25">
      <c r="A4" s="390" t="str">
        <f>封面!B12</f>
        <v>□期中資料期間：民國OOO年O月OO日至OOO年OO月OO日
□結案資料期間：民國OOO年OO月OO日至OOO年OO月OO日</v>
      </c>
      <c r="B4" s="390"/>
      <c r="C4" s="390"/>
      <c r="D4" s="390"/>
      <c r="E4" s="14"/>
      <c r="F4" s="14"/>
      <c r="G4" s="14"/>
      <c r="H4" s="14"/>
      <c r="I4" s="14"/>
      <c r="J4" s="14"/>
    </row>
    <row r="5" spans="1:25" s="13" customFormat="1" ht="28.5" customHeight="1" x14ac:dyDescent="0.25">
      <c r="A5" s="21" t="str">
        <f>封面!D8</f>
        <v>公司名稱：</v>
      </c>
      <c r="B5" s="82"/>
      <c r="C5" s="82"/>
      <c r="D5" s="82"/>
      <c r="E5" s="20"/>
      <c r="F5" s="20"/>
      <c r="G5" s="22" t="s">
        <v>3</v>
      </c>
      <c r="H5" s="20" t="str">
        <f>封面!B7</f>
        <v>(請輸入計畫名稱)</v>
      </c>
      <c r="I5" s="20"/>
      <c r="J5" s="20"/>
      <c r="O5" s="167" t="s">
        <v>22</v>
      </c>
    </row>
    <row r="6" spans="1:25" ht="21" customHeight="1" thickBot="1" x14ac:dyDescent="0.3">
      <c r="A6" s="261"/>
      <c r="B6" s="262"/>
      <c r="C6" s="262"/>
      <c r="D6" s="262"/>
      <c r="E6" s="263"/>
      <c r="F6" s="263"/>
      <c r="G6" s="264"/>
      <c r="H6" s="263"/>
      <c r="I6" s="263"/>
      <c r="J6" s="263"/>
      <c r="K6" s="265"/>
      <c r="L6" s="265"/>
      <c r="M6" s="265"/>
    </row>
    <row r="7" spans="1:25" s="9" customFormat="1" ht="33.950000000000003" customHeight="1" thickTop="1" x14ac:dyDescent="0.25">
      <c r="A7" s="266"/>
      <c r="B7" s="387" t="s">
        <v>12</v>
      </c>
      <c r="C7" s="387"/>
      <c r="D7" s="387"/>
      <c r="E7" s="388" t="s">
        <v>250</v>
      </c>
      <c r="F7" s="387"/>
      <c r="G7" s="387"/>
      <c r="H7" s="388" t="s">
        <v>251</v>
      </c>
      <c r="I7" s="387"/>
      <c r="J7" s="387"/>
      <c r="K7" s="387" t="s">
        <v>13</v>
      </c>
      <c r="L7" s="387"/>
      <c r="M7" s="389"/>
      <c r="N7" s="380" t="s">
        <v>20</v>
      </c>
      <c r="O7" s="382" t="s">
        <v>21</v>
      </c>
    </row>
    <row r="8" spans="1:25" ht="24" customHeight="1" x14ac:dyDescent="0.25">
      <c r="A8" s="267" t="s">
        <v>7</v>
      </c>
      <c r="B8" s="23" t="s">
        <v>0</v>
      </c>
      <c r="C8" s="24" t="s">
        <v>8</v>
      </c>
      <c r="D8" s="24" t="s">
        <v>1</v>
      </c>
      <c r="E8" s="24" t="s">
        <v>0</v>
      </c>
      <c r="F8" s="24" t="s">
        <v>8</v>
      </c>
      <c r="G8" s="24" t="s">
        <v>1</v>
      </c>
      <c r="H8" s="24" t="s">
        <v>0</v>
      </c>
      <c r="I8" s="24" t="s">
        <v>8</v>
      </c>
      <c r="J8" s="24" t="s">
        <v>1</v>
      </c>
      <c r="K8" s="24" t="s">
        <v>0</v>
      </c>
      <c r="L8" s="24" t="s">
        <v>8</v>
      </c>
      <c r="M8" s="51" t="s">
        <v>1</v>
      </c>
      <c r="N8" s="381"/>
      <c r="O8" s="383"/>
      <c r="P8" s="12"/>
      <c r="Q8" s="12"/>
      <c r="R8" s="12"/>
      <c r="S8" s="12"/>
      <c r="T8" s="12"/>
      <c r="U8" s="12"/>
      <c r="V8" s="12"/>
      <c r="W8" s="12"/>
      <c r="X8" s="12"/>
      <c r="Y8" s="12"/>
    </row>
    <row r="9" spans="1:25" ht="23.45" customHeight="1" x14ac:dyDescent="0.25">
      <c r="A9" s="268" t="s">
        <v>18</v>
      </c>
      <c r="B9" s="84">
        <v>372000</v>
      </c>
      <c r="C9" s="84">
        <v>624600</v>
      </c>
      <c r="D9" s="143">
        <f>B9+C9</f>
        <v>996600</v>
      </c>
      <c r="E9" s="53">
        <f>ROUNDDOWN(G9*B9/D9,0)</f>
        <v>12139</v>
      </c>
      <c r="F9" s="53">
        <f>G9-E9</f>
        <v>20383</v>
      </c>
      <c r="G9" s="53">
        <f>人事費!O60</f>
        <v>32522</v>
      </c>
      <c r="H9" s="53">
        <f t="shared" ref="H9:I11" si="0">K9-E9</f>
        <v>0</v>
      </c>
      <c r="I9" s="53">
        <f t="shared" si="0"/>
        <v>0</v>
      </c>
      <c r="J9" s="77">
        <f>人事費!O104</f>
        <v>0</v>
      </c>
      <c r="K9" s="78">
        <f>ROUNDDOWN(M9*B9/D9,0)</f>
        <v>12139</v>
      </c>
      <c r="L9" s="54">
        <f>M9-K9</f>
        <v>20383</v>
      </c>
      <c r="M9" s="188">
        <f>人事費!O105</f>
        <v>32522</v>
      </c>
      <c r="N9" s="145">
        <f t="shared" ref="N9:N14" si="1">SUM(K9)/B9</f>
        <v>3.2631720430107529E-2</v>
      </c>
      <c r="O9" s="146">
        <f>SUM(K9-B9)</f>
        <v>-359861</v>
      </c>
      <c r="P9" s="12"/>
      <c r="Q9" s="12"/>
      <c r="R9" s="12"/>
      <c r="S9" s="12"/>
      <c r="T9" s="12"/>
      <c r="U9" s="12"/>
      <c r="V9" s="12"/>
      <c r="W9" s="12"/>
      <c r="X9" s="12"/>
      <c r="Y9" s="12"/>
    </row>
    <row r="10" spans="1:25" ht="23.45" customHeight="1" x14ac:dyDescent="0.25">
      <c r="A10" s="269" t="s">
        <v>17</v>
      </c>
      <c r="B10" s="85">
        <v>98000</v>
      </c>
      <c r="C10" s="85">
        <v>164400</v>
      </c>
      <c r="D10" s="245">
        <f>B10+C10</f>
        <v>262400</v>
      </c>
      <c r="E10" s="246">
        <f>ROUNDDOWN(G10*B10/D10,0)</f>
        <v>56021</v>
      </c>
      <c r="F10" s="246">
        <f>G10-E10</f>
        <v>93979</v>
      </c>
      <c r="G10" s="247">
        <f>材料費!J15</f>
        <v>150000</v>
      </c>
      <c r="H10" s="246">
        <f t="shared" si="0"/>
        <v>18674</v>
      </c>
      <c r="I10" s="246">
        <f t="shared" si="0"/>
        <v>31326</v>
      </c>
      <c r="J10" s="248">
        <f>材料費!J25</f>
        <v>50000</v>
      </c>
      <c r="K10" s="249">
        <f>ROUNDDOWN(M10*B10/D10,0)</f>
        <v>74695</v>
      </c>
      <c r="L10" s="250">
        <f>M10-K10</f>
        <v>125305</v>
      </c>
      <c r="M10" s="251">
        <f>材料費!J26</f>
        <v>200000</v>
      </c>
      <c r="N10" s="145">
        <f t="shared" si="1"/>
        <v>0.76219387755102042</v>
      </c>
      <c r="O10" s="146">
        <f>SUM(K10-B10)</f>
        <v>-23305</v>
      </c>
      <c r="P10" s="12"/>
      <c r="Q10" s="12"/>
      <c r="R10" s="12"/>
      <c r="S10" s="12"/>
      <c r="T10" s="12"/>
      <c r="U10" s="12"/>
      <c r="V10" s="12"/>
      <c r="W10" s="12"/>
      <c r="X10" s="12"/>
      <c r="Y10" s="12"/>
    </row>
    <row r="11" spans="1:25" ht="23.45" customHeight="1" x14ac:dyDescent="0.25">
      <c r="A11" s="270" t="s">
        <v>124</v>
      </c>
      <c r="B11" s="84">
        <v>290000</v>
      </c>
      <c r="C11" s="84">
        <v>470000</v>
      </c>
      <c r="D11" s="143">
        <f>B11+C11</f>
        <v>760000</v>
      </c>
      <c r="E11" s="53">
        <f>ROUNDDOWN(G11*B11/D11,0)</f>
        <v>40065</v>
      </c>
      <c r="F11" s="53">
        <f>G11-E11</f>
        <v>64935</v>
      </c>
      <c r="G11" s="79">
        <f>'技術移轉與委託研究費(委託對象A)'!G9+'技術移轉與委託研究費(委託對象B)'!G9</f>
        <v>105000</v>
      </c>
      <c r="H11" s="53">
        <f t="shared" si="0"/>
        <v>198421</v>
      </c>
      <c r="I11" s="53">
        <f t="shared" si="0"/>
        <v>321579</v>
      </c>
      <c r="J11" s="77">
        <f>'技術移轉與委託研究費(委託對象A)'!G11+'技術移轉與委託研究費(委託對象B)'!G11</f>
        <v>520000</v>
      </c>
      <c r="K11" s="78">
        <f>ROUNDDOWN(M11*B11/D11,0)</f>
        <v>238486</v>
      </c>
      <c r="L11" s="54">
        <f>M11-K11</f>
        <v>386514</v>
      </c>
      <c r="M11" s="252">
        <f>'技術移轉與委託研究費(委託對象A)'!G12+'技術移轉與委託研究費(委託對象B)'!G12</f>
        <v>625000</v>
      </c>
      <c r="N11" s="244">
        <f t="shared" si="1"/>
        <v>0.8223655172413793</v>
      </c>
      <c r="O11" s="147">
        <f>SUM(K11-B11)</f>
        <v>-51514</v>
      </c>
      <c r="P11" s="12"/>
      <c r="Q11" s="12"/>
      <c r="R11" s="12"/>
      <c r="S11" s="12"/>
      <c r="T11" s="12"/>
      <c r="U11" s="12"/>
      <c r="V11" s="12"/>
      <c r="W11" s="12"/>
      <c r="X11" s="12"/>
      <c r="Y11" s="12"/>
    </row>
    <row r="12" spans="1:25" ht="23.45" customHeight="1" x14ac:dyDescent="0.25">
      <c r="A12" s="270" t="s">
        <v>125</v>
      </c>
      <c r="B12" s="84">
        <v>40000</v>
      </c>
      <c r="C12" s="84">
        <v>55000</v>
      </c>
      <c r="D12" s="143">
        <f>B12+C12</f>
        <v>95000</v>
      </c>
      <c r="E12" s="53">
        <f>ROUNDDOWN(G12*B12/D12,0)</f>
        <v>1186</v>
      </c>
      <c r="F12" s="53">
        <f>G12-E12</f>
        <v>1633</v>
      </c>
      <c r="G12" s="79">
        <f>差旅費!N15</f>
        <v>2819</v>
      </c>
      <c r="H12" s="53">
        <f>K12-E12</f>
        <v>1470</v>
      </c>
      <c r="I12" s="53">
        <f>L12-F12</f>
        <v>2020</v>
      </c>
      <c r="J12" s="77">
        <f>差旅費!N25</f>
        <v>3490</v>
      </c>
      <c r="K12" s="78">
        <f>ROUNDDOWN(M12*B12/D12,0)</f>
        <v>2656</v>
      </c>
      <c r="L12" s="54">
        <f>M12-K12</f>
        <v>3653</v>
      </c>
      <c r="M12" s="252">
        <f>差旅費!N26</f>
        <v>6309</v>
      </c>
      <c r="N12" s="244">
        <f t="shared" si="1"/>
        <v>6.6400000000000001E-2</v>
      </c>
      <c r="O12" s="147">
        <f>SUM(K12-B12)</f>
        <v>-37344</v>
      </c>
      <c r="P12" s="12"/>
      <c r="Q12" s="12"/>
      <c r="R12" s="12"/>
      <c r="S12" s="12"/>
      <c r="T12" s="12"/>
      <c r="U12" s="12"/>
      <c r="V12" s="12"/>
      <c r="W12" s="12"/>
      <c r="X12" s="12"/>
      <c r="Y12" s="12"/>
    </row>
    <row r="13" spans="1:25" ht="23.45" customHeight="1" thickBot="1" x14ac:dyDescent="0.3">
      <c r="A13" s="271" t="s">
        <v>126</v>
      </c>
      <c r="B13" s="85">
        <v>200000</v>
      </c>
      <c r="C13" s="85">
        <v>250000</v>
      </c>
      <c r="D13" s="143">
        <f>B13+C13</f>
        <v>450000</v>
      </c>
      <c r="E13" s="53">
        <f>ROUNDDOWN(G13*B13/D13,0)</f>
        <v>83333</v>
      </c>
      <c r="F13" s="53">
        <f>G13-E13</f>
        <v>104167</v>
      </c>
      <c r="G13" s="247">
        <f>其他業務費!J15</f>
        <v>187500</v>
      </c>
      <c r="H13" s="53">
        <f>K13-E13</f>
        <v>17689</v>
      </c>
      <c r="I13" s="53">
        <f>L13-F13</f>
        <v>22111</v>
      </c>
      <c r="J13" s="248">
        <f>其他業務費!J25</f>
        <v>39800</v>
      </c>
      <c r="K13" s="78">
        <f>ROUNDDOWN(M13*B13/D13,0)</f>
        <v>101022</v>
      </c>
      <c r="L13" s="54">
        <f>M13-K13</f>
        <v>126278</v>
      </c>
      <c r="M13" s="253">
        <f>其他業務費!J26</f>
        <v>227300</v>
      </c>
      <c r="N13" s="244">
        <f t="shared" si="1"/>
        <v>0.50510999999999995</v>
      </c>
      <c r="O13" s="147">
        <f>SUM(K13-B13)</f>
        <v>-98978</v>
      </c>
      <c r="P13" s="12"/>
      <c r="Q13" s="12"/>
      <c r="R13" s="12"/>
      <c r="S13" s="12"/>
      <c r="T13" s="12"/>
      <c r="U13" s="12"/>
      <c r="V13" s="12"/>
      <c r="W13" s="12"/>
      <c r="X13" s="12"/>
      <c r="Y13" s="12"/>
    </row>
    <row r="14" spans="1:25" ht="22.5" customHeight="1" thickTop="1" thickBot="1" x14ac:dyDescent="0.3">
      <c r="A14" s="256" t="s">
        <v>14</v>
      </c>
      <c r="B14" s="257">
        <f t="shared" ref="B14:M14" si="2">SUM(B9:B13)</f>
        <v>1000000</v>
      </c>
      <c r="C14" s="257">
        <f t="shared" si="2"/>
        <v>1564000</v>
      </c>
      <c r="D14" s="258">
        <f t="shared" si="2"/>
        <v>2564000</v>
      </c>
      <c r="E14" s="259">
        <f t="shared" si="2"/>
        <v>192744</v>
      </c>
      <c r="F14" s="259">
        <f t="shared" si="2"/>
        <v>285097</v>
      </c>
      <c r="G14" s="259">
        <f t="shared" si="2"/>
        <v>477841</v>
      </c>
      <c r="H14" s="259">
        <f t="shared" si="2"/>
        <v>236254</v>
      </c>
      <c r="I14" s="259">
        <f t="shared" si="2"/>
        <v>377036</v>
      </c>
      <c r="J14" s="259">
        <f t="shared" si="2"/>
        <v>613290</v>
      </c>
      <c r="K14" s="259">
        <f t="shared" si="2"/>
        <v>428998</v>
      </c>
      <c r="L14" s="259">
        <f t="shared" si="2"/>
        <v>662133</v>
      </c>
      <c r="M14" s="260">
        <f t="shared" si="2"/>
        <v>1091131</v>
      </c>
      <c r="N14" s="148">
        <f t="shared" si="1"/>
        <v>0.42899799999999999</v>
      </c>
      <c r="O14" s="149">
        <f>SUM(O9:O13)</f>
        <v>-571002</v>
      </c>
      <c r="P14" s="12"/>
      <c r="Q14" s="12"/>
      <c r="R14" s="12"/>
      <c r="S14" s="12"/>
      <c r="T14" s="12"/>
      <c r="U14" s="12"/>
      <c r="V14" s="12"/>
      <c r="W14" s="12"/>
      <c r="X14" s="12"/>
      <c r="Y14" s="12"/>
    </row>
    <row r="15" spans="1:25" ht="18.75" customHeight="1" thickTop="1" thickBot="1" x14ac:dyDescent="0.35">
      <c r="A15" s="254" t="s">
        <v>15</v>
      </c>
      <c r="B15" s="255">
        <f>B14*50%</f>
        <v>500000</v>
      </c>
      <c r="C15" s="87"/>
      <c r="D15" s="87"/>
      <c r="E15" s="15"/>
      <c r="F15" s="15"/>
      <c r="G15" s="15"/>
      <c r="H15" s="14"/>
      <c r="I15" s="15"/>
      <c r="J15" s="15"/>
      <c r="K15" s="25" t="s">
        <v>16</v>
      </c>
      <c r="L15" s="52"/>
      <c r="M15" s="15"/>
      <c r="N15" s="153" t="s">
        <v>35</v>
      </c>
      <c r="O15" s="150"/>
      <c r="P15" s="12"/>
      <c r="Q15" s="12"/>
      <c r="R15" s="12"/>
      <c r="S15" s="12"/>
      <c r="T15" s="12"/>
      <c r="U15" s="12"/>
      <c r="V15" s="12"/>
      <c r="W15" s="12"/>
      <c r="X15" s="12"/>
      <c r="Y15" s="12"/>
    </row>
    <row r="16" spans="1:25" ht="50.25" customHeight="1" thickBot="1" x14ac:dyDescent="0.3">
      <c r="A16" s="156" t="s">
        <v>32</v>
      </c>
      <c r="B16" s="86">
        <f>K14/B14</f>
        <v>0.42899799999999999</v>
      </c>
      <c r="C16" s="87"/>
      <c r="D16" s="87"/>
      <c r="E16" s="15"/>
      <c r="F16" s="15"/>
      <c r="G16" s="15"/>
      <c r="H16" s="14"/>
      <c r="I16" s="379" t="s">
        <v>54</v>
      </c>
      <c r="J16" s="379"/>
      <c r="K16" s="93">
        <f>K14</f>
        <v>428998</v>
      </c>
      <c r="L16" s="52"/>
      <c r="M16" s="15"/>
      <c r="N16" s="153" t="s">
        <v>34</v>
      </c>
      <c r="O16" s="151">
        <f>O15-O14</f>
        <v>571002</v>
      </c>
      <c r="P16" s="12"/>
      <c r="Q16" s="12"/>
      <c r="R16" s="12"/>
      <c r="S16" s="12"/>
      <c r="T16" s="12"/>
      <c r="U16" s="12"/>
      <c r="V16" s="12"/>
      <c r="W16" s="12"/>
      <c r="X16" s="12"/>
      <c r="Y16" s="12"/>
    </row>
    <row r="17" spans="1:25" ht="27.6" customHeight="1" x14ac:dyDescent="0.25">
      <c r="A17" s="15"/>
      <c r="B17" s="87"/>
      <c r="C17" s="87"/>
      <c r="D17" s="87"/>
      <c r="E17" s="15"/>
      <c r="F17" s="15"/>
      <c r="G17" s="15"/>
      <c r="H17" s="14"/>
      <c r="I17" s="15"/>
      <c r="J17" s="80"/>
      <c r="K17" s="80"/>
      <c r="L17" s="52"/>
      <c r="M17" s="15"/>
      <c r="N17" s="154" t="s">
        <v>33</v>
      </c>
      <c r="O17" s="150">
        <f>B14*50%</f>
        <v>500000</v>
      </c>
      <c r="P17" s="12"/>
      <c r="Q17" s="12"/>
      <c r="R17" s="12"/>
      <c r="S17" s="12"/>
      <c r="T17" s="12"/>
      <c r="U17" s="12"/>
      <c r="V17" s="12"/>
      <c r="W17" s="12"/>
      <c r="X17" s="12"/>
      <c r="Y17" s="12"/>
    </row>
    <row r="18" spans="1:25" ht="39.6" customHeight="1" thickBot="1" x14ac:dyDescent="0.3">
      <c r="A18" s="311" t="s">
        <v>150</v>
      </c>
      <c r="B18" s="83"/>
      <c r="C18" s="83"/>
      <c r="D18" s="83"/>
      <c r="E18" s="14"/>
      <c r="F18" s="14"/>
      <c r="G18" s="14"/>
      <c r="H18" s="14"/>
      <c r="I18" s="14"/>
      <c r="J18" s="14"/>
      <c r="K18" s="12"/>
      <c r="L18" s="52"/>
      <c r="M18" s="15"/>
      <c r="N18" s="155" t="s">
        <v>76</v>
      </c>
      <c r="O18" s="152">
        <f>O17-O16</f>
        <v>-71002</v>
      </c>
      <c r="P18" s="12"/>
      <c r="Q18" s="12"/>
      <c r="R18" s="12"/>
      <c r="S18" s="12"/>
      <c r="T18" s="12"/>
      <c r="U18" s="12"/>
      <c r="V18" s="12"/>
      <c r="W18" s="12"/>
      <c r="X18" s="12"/>
      <c r="Y18" s="12"/>
    </row>
    <row r="19" spans="1:25" ht="16.5" customHeight="1" thickTop="1" x14ac:dyDescent="0.25">
      <c r="A19" s="311" t="s">
        <v>151</v>
      </c>
      <c r="B19" s="83"/>
      <c r="C19" s="83"/>
      <c r="D19" s="83"/>
      <c r="E19" s="14"/>
      <c r="F19" s="14"/>
      <c r="G19" s="14"/>
      <c r="H19" s="14"/>
      <c r="I19" s="14"/>
      <c r="J19" s="14"/>
      <c r="K19" s="12"/>
    </row>
    <row r="20" spans="1:25" ht="16.5" customHeight="1" x14ac:dyDescent="0.3">
      <c r="A20" s="305" t="s">
        <v>209</v>
      </c>
      <c r="B20" s="88"/>
      <c r="C20" s="88"/>
      <c r="D20" s="83"/>
      <c r="E20" s="14"/>
      <c r="F20" s="14"/>
      <c r="G20" s="14"/>
      <c r="H20" s="14"/>
      <c r="I20" s="14"/>
      <c r="J20" s="14"/>
      <c r="K20" s="12"/>
    </row>
    <row r="21" spans="1:25" s="12" customFormat="1" ht="16.5" x14ac:dyDescent="0.25">
      <c r="A21" s="311" t="s">
        <v>152</v>
      </c>
      <c r="B21" s="83"/>
      <c r="C21" s="83"/>
      <c r="D21" s="83"/>
      <c r="E21" s="14"/>
      <c r="F21" s="14"/>
      <c r="G21" s="14"/>
      <c r="H21" s="14"/>
      <c r="I21" s="14"/>
      <c r="J21" s="14"/>
    </row>
    <row r="22" spans="1:25" s="12" customFormat="1" ht="31.15" customHeight="1" x14ac:dyDescent="0.25">
      <c r="A22" s="366" t="s">
        <v>265</v>
      </c>
      <c r="B22" s="366"/>
      <c r="C22" s="366"/>
      <c r="D22" s="366"/>
      <c r="E22" s="366"/>
      <c r="F22" s="366"/>
      <c r="G22" s="366"/>
      <c r="H22" s="366"/>
      <c r="I22" s="366"/>
      <c r="J22" s="366"/>
      <c r="K22" s="366"/>
      <c r="L22" s="366"/>
      <c r="M22" s="366"/>
      <c r="N22" s="366"/>
      <c r="O22" s="366"/>
    </row>
    <row r="23" spans="1:25" s="12" customFormat="1" ht="18.75" customHeight="1" x14ac:dyDescent="0.25">
      <c r="A23" s="16" t="str">
        <f>封面!A17</f>
        <v xml:space="preserve">公司負責人:                      </v>
      </c>
      <c r="B23" s="89"/>
      <c r="C23" s="89"/>
      <c r="D23" s="89" t="str">
        <f>封面!D17</f>
        <v>計畫主持人:</v>
      </c>
      <c r="E23" s="5"/>
      <c r="F23" s="4"/>
      <c r="G23" s="4" t="str">
        <f>封面!H17</f>
        <v>主辦會計:</v>
      </c>
      <c r="H23" s="6"/>
      <c r="I23" s="7"/>
      <c r="J23" s="4"/>
      <c r="K23" s="8" t="str">
        <f>封面!K17</f>
        <v>填表人：</v>
      </c>
    </row>
    <row r="24" spans="1:25" s="4" customFormat="1" ht="18" thickBot="1" x14ac:dyDescent="0.3">
      <c r="A24" s="1"/>
      <c r="B24" s="2"/>
      <c r="C24" s="346"/>
      <c r="D24" s="2"/>
      <c r="E24" s="1"/>
      <c r="F24" s="1"/>
      <c r="G24" s="1"/>
      <c r="H24" s="1"/>
      <c r="I24" s="1"/>
      <c r="J24" s="1"/>
      <c r="K24" s="3" t="s">
        <v>2</v>
      </c>
    </row>
    <row r="25" spans="1:25" s="1" customFormat="1" ht="25.5" customHeight="1" thickBot="1" x14ac:dyDescent="0.3">
      <c r="A25" s="367" t="s">
        <v>266</v>
      </c>
      <c r="B25" s="368"/>
      <c r="C25" s="368"/>
      <c r="D25" s="368"/>
      <c r="E25" s="368"/>
      <c r="F25" s="368"/>
      <c r="G25" s="368"/>
      <c r="H25" s="368"/>
      <c r="I25" s="368"/>
      <c r="J25" s="368"/>
      <c r="K25" s="368"/>
      <c r="L25" s="368"/>
      <c r="M25" s="368"/>
      <c r="N25" s="368"/>
      <c r="O25" s="369"/>
    </row>
    <row r="26" spans="1:25" s="12" customFormat="1" x14ac:dyDescent="0.25">
      <c r="A26" s="370"/>
      <c r="B26" s="371"/>
      <c r="C26" s="371"/>
      <c r="D26" s="371"/>
      <c r="E26" s="371"/>
      <c r="F26" s="371"/>
      <c r="G26" s="371"/>
      <c r="H26" s="371"/>
      <c r="I26" s="371"/>
      <c r="J26" s="371"/>
      <c r="K26" s="371"/>
      <c r="L26" s="371"/>
      <c r="M26" s="371"/>
      <c r="N26" s="371"/>
      <c r="O26" s="372"/>
    </row>
    <row r="27" spans="1:25" s="12" customFormat="1" x14ac:dyDescent="0.25">
      <c r="A27" s="373"/>
      <c r="B27" s="374"/>
      <c r="C27" s="374"/>
      <c r="D27" s="374"/>
      <c r="E27" s="374"/>
      <c r="F27" s="374"/>
      <c r="G27" s="374"/>
      <c r="H27" s="374"/>
      <c r="I27" s="374"/>
      <c r="J27" s="374"/>
      <c r="K27" s="374"/>
      <c r="L27" s="374"/>
      <c r="M27" s="374"/>
      <c r="N27" s="374"/>
      <c r="O27" s="375"/>
    </row>
    <row r="28" spans="1:25" s="12" customFormat="1" x14ac:dyDescent="0.25">
      <c r="A28" s="373"/>
      <c r="B28" s="374"/>
      <c r="C28" s="374"/>
      <c r="D28" s="374"/>
      <c r="E28" s="374"/>
      <c r="F28" s="374"/>
      <c r="G28" s="374"/>
      <c r="H28" s="374"/>
      <c r="I28" s="374"/>
      <c r="J28" s="374"/>
      <c r="K28" s="374"/>
      <c r="L28" s="374"/>
      <c r="M28" s="374"/>
      <c r="N28" s="374"/>
      <c r="O28" s="375"/>
    </row>
    <row r="29" spans="1:25" s="12" customFormat="1" ht="15" thickBot="1" x14ac:dyDescent="0.3">
      <c r="A29" s="376"/>
      <c r="B29" s="377"/>
      <c r="C29" s="377"/>
      <c r="D29" s="377"/>
      <c r="E29" s="377"/>
      <c r="F29" s="377"/>
      <c r="G29" s="377"/>
      <c r="H29" s="377"/>
      <c r="I29" s="377"/>
      <c r="J29" s="377"/>
      <c r="K29" s="377"/>
      <c r="L29" s="377"/>
      <c r="M29" s="377"/>
      <c r="N29" s="377"/>
      <c r="O29" s="378"/>
    </row>
    <row r="30" spans="1:25" s="12" customFormat="1" x14ac:dyDescent="0.25">
      <c r="B30" s="83"/>
      <c r="C30" s="91"/>
      <c r="D30" s="91"/>
      <c r="F30" s="14"/>
      <c r="G30" s="14"/>
      <c r="H30" s="14"/>
      <c r="I30" s="14"/>
      <c r="J30" s="14"/>
    </row>
    <row r="31" spans="1:25" s="12" customFormat="1" x14ac:dyDescent="0.25">
      <c r="B31" s="83"/>
      <c r="C31" s="91"/>
      <c r="D31" s="91"/>
      <c r="F31" s="14"/>
      <c r="G31" s="14"/>
      <c r="H31" s="14"/>
      <c r="I31" s="14"/>
      <c r="J31" s="14"/>
    </row>
    <row r="32" spans="1:25" s="12" customFormat="1" x14ac:dyDescent="0.25">
      <c r="B32" s="83"/>
      <c r="C32" s="91"/>
      <c r="D32" s="91"/>
      <c r="F32" s="14"/>
      <c r="G32" s="14"/>
      <c r="H32" s="14"/>
      <c r="I32" s="14"/>
      <c r="J32" s="14"/>
    </row>
    <row r="33" spans="2:10" s="12" customFormat="1" x14ac:dyDescent="0.25">
      <c r="B33" s="83"/>
      <c r="C33" s="91"/>
      <c r="D33" s="91"/>
      <c r="E33" s="14"/>
      <c r="F33" s="14"/>
      <c r="G33" s="14"/>
      <c r="H33" s="14"/>
      <c r="I33" s="14"/>
      <c r="J33" s="14"/>
    </row>
    <row r="34" spans="2:10" s="12" customFormat="1" x14ac:dyDescent="0.25">
      <c r="B34" s="83"/>
      <c r="C34" s="91"/>
      <c r="D34" s="91"/>
      <c r="E34" s="14"/>
      <c r="F34" s="14"/>
      <c r="G34" s="14"/>
      <c r="H34" s="14"/>
      <c r="I34" s="14"/>
      <c r="J34" s="14"/>
    </row>
    <row r="35" spans="2:10" s="12" customFormat="1" x14ac:dyDescent="0.25">
      <c r="B35" s="83"/>
      <c r="C35" s="91"/>
      <c r="D35" s="91"/>
      <c r="E35" s="14"/>
      <c r="F35" s="14"/>
      <c r="G35" s="14"/>
      <c r="H35" s="14"/>
      <c r="I35" s="14"/>
      <c r="J35" s="14"/>
    </row>
    <row r="36" spans="2:10" s="12" customFormat="1" x14ac:dyDescent="0.25">
      <c r="B36" s="83"/>
      <c r="C36" s="91"/>
      <c r="D36" s="91"/>
      <c r="E36" s="14"/>
      <c r="F36" s="14"/>
      <c r="G36" s="14"/>
      <c r="H36" s="14"/>
      <c r="I36" s="14"/>
      <c r="J36" s="14"/>
    </row>
    <row r="37" spans="2:10" s="12" customFormat="1" x14ac:dyDescent="0.25">
      <c r="B37" s="83"/>
      <c r="C37" s="91"/>
      <c r="D37" s="91"/>
      <c r="E37" s="14"/>
      <c r="F37" s="14"/>
      <c r="G37" s="14"/>
      <c r="H37" s="14"/>
      <c r="I37" s="14"/>
      <c r="J37" s="14"/>
    </row>
    <row r="38" spans="2:10" s="12" customFormat="1" x14ac:dyDescent="0.25">
      <c r="B38" s="83"/>
      <c r="C38" s="91"/>
      <c r="D38" s="91"/>
      <c r="E38" s="14"/>
      <c r="F38" s="14"/>
      <c r="G38" s="14"/>
      <c r="H38" s="14"/>
      <c r="I38" s="14"/>
      <c r="J38" s="14"/>
    </row>
    <row r="39" spans="2:10" s="12" customFormat="1" x14ac:dyDescent="0.25">
      <c r="B39" s="83"/>
      <c r="C39" s="91"/>
      <c r="D39" s="91"/>
      <c r="E39" s="14"/>
      <c r="F39" s="14"/>
      <c r="G39" s="14"/>
      <c r="H39" s="14"/>
      <c r="I39" s="14"/>
      <c r="J39" s="14"/>
    </row>
    <row r="40" spans="2:10" s="12" customFormat="1" x14ac:dyDescent="0.25">
      <c r="B40" s="83"/>
      <c r="C40" s="91"/>
      <c r="D40" s="91"/>
      <c r="E40" s="14"/>
      <c r="F40" s="14"/>
      <c r="G40" s="14"/>
      <c r="H40" s="14"/>
      <c r="I40" s="14"/>
      <c r="J40" s="14"/>
    </row>
    <row r="41" spans="2:10" s="12" customFormat="1" x14ac:dyDescent="0.25">
      <c r="B41" s="83"/>
      <c r="C41" s="91"/>
      <c r="D41" s="91"/>
      <c r="E41" s="14"/>
      <c r="F41" s="14"/>
      <c r="G41" s="14"/>
      <c r="H41" s="14"/>
      <c r="I41" s="14"/>
      <c r="J41" s="14"/>
    </row>
    <row r="42" spans="2:10" s="12" customFormat="1" x14ac:dyDescent="0.25">
      <c r="B42" s="83"/>
      <c r="C42" s="91"/>
      <c r="D42" s="91"/>
      <c r="E42" s="14"/>
      <c r="F42" s="14"/>
      <c r="G42" s="14"/>
      <c r="H42" s="14"/>
      <c r="I42" s="14"/>
      <c r="J42" s="14"/>
    </row>
    <row r="43" spans="2:10" s="12" customFormat="1" x14ac:dyDescent="0.25">
      <c r="B43" s="83"/>
      <c r="C43" s="91"/>
      <c r="D43" s="91"/>
      <c r="E43" s="14"/>
      <c r="F43" s="14"/>
      <c r="G43" s="14"/>
      <c r="H43" s="14"/>
      <c r="I43" s="14"/>
      <c r="J43" s="14"/>
    </row>
    <row r="44" spans="2:10" s="12" customFormat="1" x14ac:dyDescent="0.25">
      <c r="B44" s="83"/>
      <c r="C44" s="91"/>
      <c r="D44" s="91"/>
      <c r="E44" s="14"/>
      <c r="F44" s="14"/>
      <c r="G44" s="14"/>
      <c r="H44" s="14"/>
      <c r="I44" s="14"/>
      <c r="J44" s="14"/>
    </row>
    <row r="45" spans="2:10" s="12" customFormat="1" x14ac:dyDescent="0.25">
      <c r="B45" s="83"/>
      <c r="C45" s="91"/>
      <c r="D45" s="91"/>
      <c r="E45" s="14"/>
      <c r="F45" s="14"/>
      <c r="G45" s="14"/>
      <c r="H45" s="14"/>
      <c r="I45" s="14"/>
      <c r="J45" s="14"/>
    </row>
    <row r="46" spans="2:10" s="12" customFormat="1" x14ac:dyDescent="0.25">
      <c r="B46" s="83"/>
      <c r="C46" s="91"/>
      <c r="D46" s="91"/>
      <c r="E46" s="14"/>
      <c r="F46" s="14"/>
      <c r="G46" s="14"/>
      <c r="H46" s="14"/>
      <c r="I46" s="14"/>
      <c r="J46" s="14"/>
    </row>
    <row r="47" spans="2:10" s="12" customFormat="1" x14ac:dyDescent="0.25">
      <c r="B47" s="83"/>
      <c r="C47" s="91"/>
      <c r="D47" s="91"/>
      <c r="E47" s="14"/>
      <c r="F47" s="14"/>
      <c r="G47" s="14"/>
      <c r="H47" s="14"/>
      <c r="I47" s="14"/>
      <c r="J47" s="14"/>
    </row>
    <row r="48" spans="2:10" s="12" customFormat="1" x14ac:dyDescent="0.25">
      <c r="B48" s="83"/>
      <c r="C48" s="91"/>
      <c r="D48" s="91"/>
      <c r="E48" s="14"/>
      <c r="F48" s="14"/>
      <c r="G48" s="14"/>
      <c r="H48" s="14"/>
      <c r="I48" s="14"/>
      <c r="J48" s="14"/>
    </row>
    <row r="49" spans="2:10" s="12" customFormat="1" x14ac:dyDescent="0.25">
      <c r="B49" s="83"/>
      <c r="C49" s="83"/>
      <c r="D49" s="83"/>
      <c r="E49" s="14"/>
      <c r="F49" s="14"/>
      <c r="G49" s="14"/>
      <c r="H49" s="14"/>
      <c r="I49" s="14"/>
      <c r="J49" s="14"/>
    </row>
    <row r="50" spans="2:10" s="12" customFormat="1" x14ac:dyDescent="0.25">
      <c r="B50" s="83"/>
      <c r="C50" s="83"/>
      <c r="D50" s="83"/>
      <c r="E50" s="14"/>
      <c r="F50" s="14"/>
      <c r="G50" s="14"/>
      <c r="H50" s="14"/>
      <c r="I50" s="14"/>
      <c r="J50" s="14"/>
    </row>
    <row r="51" spans="2:10" s="12" customFormat="1" x14ac:dyDescent="0.25">
      <c r="B51" s="83"/>
      <c r="C51" s="83"/>
      <c r="D51" s="83"/>
      <c r="E51" s="14"/>
      <c r="F51" s="14"/>
      <c r="G51" s="14"/>
      <c r="H51" s="14"/>
      <c r="I51" s="14"/>
      <c r="J51" s="14"/>
    </row>
    <row r="52" spans="2:10" s="12" customFormat="1" x14ac:dyDescent="0.25">
      <c r="B52" s="83"/>
      <c r="C52" s="83"/>
      <c r="D52" s="83"/>
      <c r="E52" s="14"/>
      <c r="F52" s="14"/>
      <c r="G52" s="14"/>
      <c r="H52" s="14"/>
      <c r="I52" s="14"/>
      <c r="J52" s="14"/>
    </row>
    <row r="53" spans="2:10" s="12" customFormat="1" x14ac:dyDescent="0.25">
      <c r="B53" s="83"/>
      <c r="C53" s="83"/>
      <c r="D53" s="83"/>
      <c r="E53" s="14"/>
      <c r="F53" s="14"/>
      <c r="G53" s="14"/>
      <c r="H53" s="14"/>
      <c r="I53" s="14"/>
      <c r="J53" s="14"/>
    </row>
    <row r="54" spans="2:10" s="12" customFormat="1" x14ac:dyDescent="0.25">
      <c r="B54" s="83"/>
      <c r="C54" s="83"/>
      <c r="D54" s="83"/>
      <c r="E54" s="14"/>
      <c r="F54" s="14"/>
      <c r="G54" s="14"/>
      <c r="H54" s="14"/>
      <c r="I54" s="14"/>
      <c r="J54" s="14"/>
    </row>
    <row r="55" spans="2:10" s="12" customFormat="1" x14ac:dyDescent="0.25">
      <c r="B55" s="83"/>
      <c r="C55" s="83"/>
      <c r="D55" s="83"/>
      <c r="E55" s="14"/>
      <c r="F55" s="14"/>
      <c r="G55" s="14"/>
      <c r="H55" s="14"/>
      <c r="I55" s="14"/>
      <c r="J55" s="14"/>
    </row>
    <row r="56" spans="2:10" s="12" customFormat="1" x14ac:dyDescent="0.25">
      <c r="B56" s="83"/>
      <c r="C56" s="83"/>
      <c r="D56" s="83"/>
      <c r="E56" s="14"/>
      <c r="F56" s="14"/>
      <c r="G56" s="14"/>
      <c r="H56" s="14"/>
      <c r="I56" s="14"/>
      <c r="J56" s="14"/>
    </row>
    <row r="57" spans="2:10" s="12" customFormat="1" x14ac:dyDescent="0.25">
      <c r="B57" s="83"/>
      <c r="C57" s="83"/>
      <c r="D57" s="83"/>
      <c r="E57" s="14"/>
      <c r="F57" s="14"/>
      <c r="G57" s="14"/>
      <c r="H57" s="14"/>
      <c r="I57" s="14"/>
      <c r="J57" s="14"/>
    </row>
    <row r="58" spans="2:10" s="12" customFormat="1" x14ac:dyDescent="0.25">
      <c r="B58" s="83"/>
      <c r="C58" s="83"/>
      <c r="D58" s="83"/>
      <c r="E58" s="14"/>
      <c r="F58" s="14"/>
      <c r="G58" s="14"/>
      <c r="H58" s="14"/>
      <c r="I58" s="14"/>
      <c r="J58" s="14"/>
    </row>
    <row r="59" spans="2:10" s="12" customFormat="1" x14ac:dyDescent="0.25">
      <c r="B59" s="83"/>
      <c r="C59" s="83"/>
      <c r="D59" s="83"/>
      <c r="E59" s="14"/>
      <c r="F59" s="14"/>
      <c r="G59" s="14"/>
      <c r="H59" s="14"/>
      <c r="I59" s="14"/>
      <c r="J59" s="14"/>
    </row>
    <row r="60" spans="2:10" s="12" customFormat="1" x14ac:dyDescent="0.25">
      <c r="B60" s="83"/>
      <c r="C60" s="83"/>
      <c r="D60" s="83"/>
      <c r="E60" s="14"/>
      <c r="F60" s="14"/>
      <c r="G60" s="14"/>
      <c r="H60" s="14"/>
      <c r="I60" s="14"/>
      <c r="J60" s="14"/>
    </row>
    <row r="61" spans="2:10" s="12" customFormat="1" x14ac:dyDescent="0.25">
      <c r="B61" s="83"/>
      <c r="C61" s="83"/>
      <c r="D61" s="83"/>
      <c r="E61" s="14"/>
      <c r="F61" s="14"/>
      <c r="G61" s="14"/>
      <c r="H61" s="14"/>
      <c r="I61" s="14"/>
      <c r="J61" s="14"/>
    </row>
    <row r="62" spans="2:10" s="12" customFormat="1" x14ac:dyDescent="0.25">
      <c r="B62" s="83"/>
      <c r="C62" s="83"/>
      <c r="D62" s="83"/>
      <c r="E62" s="14"/>
      <c r="F62" s="14"/>
      <c r="G62" s="14"/>
      <c r="H62" s="14"/>
      <c r="I62" s="14"/>
      <c r="J62" s="14"/>
    </row>
    <row r="63" spans="2:10" s="12" customFormat="1" x14ac:dyDescent="0.25">
      <c r="B63" s="83"/>
      <c r="C63" s="83"/>
      <c r="D63" s="83"/>
      <c r="E63" s="14"/>
      <c r="F63" s="14"/>
      <c r="G63" s="14"/>
      <c r="H63" s="14"/>
      <c r="I63" s="14"/>
      <c r="J63" s="14"/>
    </row>
    <row r="64" spans="2:10" s="12" customFormat="1" x14ac:dyDescent="0.25">
      <c r="B64" s="83"/>
      <c r="C64" s="83"/>
      <c r="D64" s="83"/>
      <c r="E64" s="14"/>
      <c r="F64" s="14"/>
      <c r="G64" s="14"/>
      <c r="H64" s="14"/>
      <c r="I64" s="14"/>
      <c r="J64" s="14"/>
    </row>
    <row r="65" spans="2:10" s="12" customFormat="1" x14ac:dyDescent="0.25">
      <c r="B65" s="83"/>
      <c r="C65" s="83"/>
      <c r="D65" s="83"/>
      <c r="E65" s="14"/>
      <c r="F65" s="14"/>
      <c r="G65" s="14"/>
      <c r="H65" s="14"/>
      <c r="I65" s="14"/>
      <c r="J65" s="14"/>
    </row>
    <row r="66" spans="2:10" s="12" customFormat="1" x14ac:dyDescent="0.25">
      <c r="B66" s="83"/>
      <c r="C66" s="83"/>
      <c r="D66" s="83"/>
      <c r="E66" s="14"/>
      <c r="F66" s="14"/>
      <c r="G66" s="14"/>
      <c r="H66" s="14"/>
      <c r="I66" s="14"/>
      <c r="J66" s="14"/>
    </row>
    <row r="67" spans="2:10" s="12" customFormat="1" x14ac:dyDescent="0.25">
      <c r="B67" s="83"/>
      <c r="C67" s="83"/>
      <c r="D67" s="83"/>
      <c r="E67" s="14"/>
      <c r="F67" s="14"/>
      <c r="G67" s="14"/>
      <c r="H67" s="14"/>
      <c r="I67" s="14"/>
      <c r="J67" s="14"/>
    </row>
    <row r="68" spans="2:10" s="12" customFormat="1" x14ac:dyDescent="0.25">
      <c r="B68" s="83"/>
      <c r="C68" s="83"/>
      <c r="D68" s="83"/>
      <c r="E68" s="14"/>
      <c r="F68" s="14"/>
      <c r="G68" s="14"/>
      <c r="H68" s="14"/>
      <c r="I68" s="14"/>
      <c r="J68" s="14"/>
    </row>
    <row r="69" spans="2:10" s="12" customFormat="1" x14ac:dyDescent="0.25">
      <c r="B69" s="83"/>
      <c r="C69" s="83"/>
      <c r="D69" s="83"/>
      <c r="E69" s="14"/>
      <c r="F69" s="14"/>
      <c r="G69" s="14"/>
      <c r="H69" s="14"/>
      <c r="I69" s="14"/>
      <c r="J69" s="14"/>
    </row>
    <row r="70" spans="2:10" s="12" customFormat="1" x14ac:dyDescent="0.25">
      <c r="B70" s="83"/>
      <c r="C70" s="83"/>
      <c r="D70" s="83"/>
      <c r="E70" s="14"/>
      <c r="F70" s="14"/>
      <c r="G70" s="14"/>
      <c r="H70" s="14"/>
      <c r="I70" s="14"/>
      <c r="J70" s="14"/>
    </row>
    <row r="71" spans="2:10" s="12" customFormat="1" x14ac:dyDescent="0.25">
      <c r="B71" s="83"/>
      <c r="C71" s="83"/>
      <c r="D71" s="83"/>
      <c r="E71" s="14"/>
      <c r="F71" s="14"/>
      <c r="G71" s="14"/>
      <c r="H71" s="14"/>
      <c r="I71" s="14"/>
      <c r="J71" s="14"/>
    </row>
    <row r="72" spans="2:10" s="12" customFormat="1" x14ac:dyDescent="0.25">
      <c r="B72" s="83"/>
      <c r="C72" s="83"/>
      <c r="D72" s="83"/>
      <c r="E72" s="14"/>
      <c r="F72" s="14"/>
      <c r="G72" s="14"/>
      <c r="H72" s="14"/>
      <c r="I72" s="14"/>
      <c r="J72" s="14"/>
    </row>
    <row r="73" spans="2:10" s="12" customFormat="1" x14ac:dyDescent="0.25">
      <c r="B73" s="83"/>
      <c r="C73" s="83"/>
      <c r="D73" s="83"/>
      <c r="E73" s="14"/>
      <c r="F73" s="14"/>
      <c r="G73" s="14"/>
      <c r="H73" s="14"/>
      <c r="I73" s="14"/>
      <c r="J73" s="14"/>
    </row>
    <row r="74" spans="2:10" s="12" customFormat="1" x14ac:dyDescent="0.25">
      <c r="B74" s="83"/>
      <c r="C74" s="83"/>
      <c r="D74" s="83"/>
      <c r="E74" s="14"/>
      <c r="F74" s="14"/>
      <c r="G74" s="14"/>
      <c r="H74" s="14"/>
      <c r="I74" s="14"/>
      <c r="J74" s="14"/>
    </row>
    <row r="75" spans="2:10" s="12" customFormat="1" x14ac:dyDescent="0.25">
      <c r="B75" s="83"/>
      <c r="C75" s="83"/>
      <c r="D75" s="83"/>
      <c r="E75" s="14"/>
      <c r="F75" s="14"/>
      <c r="G75" s="14"/>
      <c r="H75" s="14"/>
      <c r="I75" s="14"/>
      <c r="J75" s="14"/>
    </row>
    <row r="76" spans="2:10" s="12" customFormat="1" x14ac:dyDescent="0.25">
      <c r="B76" s="83"/>
      <c r="C76" s="83"/>
      <c r="D76" s="83"/>
      <c r="E76" s="14"/>
      <c r="F76" s="14"/>
      <c r="G76" s="14"/>
      <c r="H76" s="14"/>
      <c r="I76" s="14"/>
      <c r="J76" s="14"/>
    </row>
    <row r="77" spans="2:10" s="12" customFormat="1" x14ac:dyDescent="0.25">
      <c r="B77" s="83"/>
      <c r="C77" s="83"/>
      <c r="D77" s="83"/>
      <c r="E77" s="14"/>
      <c r="F77" s="14"/>
      <c r="G77" s="14"/>
      <c r="H77" s="14"/>
      <c r="I77" s="14"/>
      <c r="J77" s="14"/>
    </row>
    <row r="78" spans="2:10" s="12" customFormat="1" x14ac:dyDescent="0.25">
      <c r="B78" s="83"/>
      <c r="C78" s="83"/>
      <c r="D78" s="83"/>
      <c r="E78" s="14"/>
      <c r="F78" s="14"/>
      <c r="G78" s="14"/>
      <c r="H78" s="14"/>
      <c r="I78" s="14"/>
      <c r="J78" s="14"/>
    </row>
    <row r="79" spans="2:10" s="12" customFormat="1" x14ac:dyDescent="0.25">
      <c r="B79" s="83"/>
      <c r="C79" s="83"/>
      <c r="D79" s="83"/>
      <c r="E79" s="14"/>
      <c r="F79" s="14"/>
      <c r="G79" s="14"/>
      <c r="H79" s="14"/>
      <c r="I79" s="14"/>
      <c r="J79" s="14"/>
    </row>
    <row r="80" spans="2:10" s="12" customFormat="1" x14ac:dyDescent="0.25">
      <c r="B80" s="83"/>
      <c r="C80" s="83"/>
      <c r="D80" s="83"/>
      <c r="E80" s="14"/>
      <c r="F80" s="14"/>
      <c r="G80" s="14"/>
      <c r="H80" s="14"/>
      <c r="I80" s="14"/>
      <c r="J80" s="14"/>
    </row>
    <row r="81" spans="2:10" s="12" customFormat="1" x14ac:dyDescent="0.25">
      <c r="B81" s="83"/>
      <c r="C81" s="83"/>
      <c r="D81" s="83"/>
      <c r="E81" s="14"/>
      <c r="F81" s="14"/>
      <c r="G81" s="14"/>
      <c r="H81" s="14"/>
      <c r="I81" s="14"/>
      <c r="J81" s="14"/>
    </row>
    <row r="82" spans="2:10" s="12" customFormat="1" x14ac:dyDescent="0.25">
      <c r="B82" s="83"/>
      <c r="C82" s="83"/>
      <c r="D82" s="83"/>
      <c r="E82" s="14"/>
      <c r="F82" s="14"/>
      <c r="G82" s="14"/>
      <c r="H82" s="14"/>
      <c r="I82" s="14"/>
      <c r="J82" s="14"/>
    </row>
    <row r="83" spans="2:10" s="12" customFormat="1" x14ac:dyDescent="0.25">
      <c r="B83" s="83"/>
      <c r="C83" s="83"/>
      <c r="D83" s="83"/>
      <c r="E83" s="14"/>
      <c r="F83" s="14"/>
      <c r="G83" s="14"/>
      <c r="H83" s="14"/>
      <c r="I83" s="14"/>
      <c r="J83" s="14"/>
    </row>
    <row r="84" spans="2:10" s="12" customFormat="1" x14ac:dyDescent="0.25">
      <c r="B84" s="83"/>
      <c r="C84" s="83"/>
      <c r="D84" s="83"/>
      <c r="E84" s="14"/>
      <c r="F84" s="14"/>
      <c r="G84" s="14"/>
      <c r="H84" s="14"/>
      <c r="I84" s="14"/>
      <c r="J84" s="14"/>
    </row>
    <row r="85" spans="2:10" s="12" customFormat="1" x14ac:dyDescent="0.25">
      <c r="B85" s="83"/>
      <c r="C85" s="83"/>
      <c r="D85" s="83"/>
      <c r="E85" s="14"/>
      <c r="F85" s="14"/>
      <c r="G85" s="14"/>
      <c r="H85" s="14"/>
      <c r="I85" s="14"/>
      <c r="J85" s="14"/>
    </row>
    <row r="86" spans="2:10" s="12" customFormat="1" x14ac:dyDescent="0.25">
      <c r="B86" s="83"/>
      <c r="C86" s="83"/>
      <c r="D86" s="83"/>
      <c r="E86" s="14"/>
      <c r="F86" s="14"/>
      <c r="G86" s="14"/>
      <c r="H86" s="14"/>
      <c r="I86" s="14"/>
      <c r="J86" s="14"/>
    </row>
    <row r="87" spans="2:10" s="12" customFormat="1" x14ac:dyDescent="0.25">
      <c r="B87" s="83"/>
      <c r="C87" s="83"/>
      <c r="D87" s="83"/>
      <c r="E87" s="14"/>
      <c r="F87" s="14"/>
      <c r="G87" s="14"/>
      <c r="H87" s="14"/>
      <c r="I87" s="14"/>
      <c r="J87" s="14"/>
    </row>
    <row r="88" spans="2:10" s="12" customFormat="1" x14ac:dyDescent="0.25">
      <c r="B88" s="83"/>
      <c r="C88" s="83"/>
      <c r="D88" s="83"/>
      <c r="E88" s="14"/>
      <c r="F88" s="14"/>
      <c r="G88" s="14"/>
      <c r="H88" s="14"/>
      <c r="I88" s="14"/>
      <c r="J88" s="14"/>
    </row>
    <row r="89" spans="2:10" s="12" customFormat="1" x14ac:dyDescent="0.25">
      <c r="B89" s="83"/>
      <c r="C89" s="83"/>
      <c r="D89" s="83"/>
      <c r="E89" s="14"/>
      <c r="F89" s="14"/>
      <c r="G89" s="14"/>
      <c r="H89" s="14"/>
      <c r="I89" s="14"/>
      <c r="J89" s="14"/>
    </row>
    <row r="90" spans="2:10" s="12" customFormat="1" x14ac:dyDescent="0.25">
      <c r="B90" s="83"/>
      <c r="C90" s="83"/>
      <c r="D90" s="83"/>
      <c r="E90" s="14"/>
      <c r="F90" s="14"/>
      <c r="G90" s="14"/>
      <c r="H90" s="14"/>
      <c r="I90" s="14"/>
      <c r="J90" s="14"/>
    </row>
    <row r="91" spans="2:10" s="12" customFormat="1" x14ac:dyDescent="0.25">
      <c r="B91" s="83"/>
      <c r="C91" s="83"/>
      <c r="D91" s="83"/>
      <c r="E91" s="14"/>
      <c r="F91" s="14"/>
      <c r="G91" s="14"/>
      <c r="H91" s="14"/>
      <c r="I91" s="14"/>
      <c r="J91" s="14"/>
    </row>
    <row r="92" spans="2:10" s="12" customFormat="1" x14ac:dyDescent="0.25">
      <c r="B92" s="83"/>
      <c r="C92" s="83"/>
      <c r="D92" s="83"/>
      <c r="E92" s="14"/>
      <c r="F92" s="14"/>
      <c r="G92" s="14"/>
      <c r="H92" s="14"/>
      <c r="I92" s="14"/>
      <c r="J92" s="14"/>
    </row>
    <row r="93" spans="2:10" s="12" customFormat="1" x14ac:dyDescent="0.25">
      <c r="B93" s="83"/>
      <c r="C93" s="83"/>
      <c r="D93" s="83"/>
      <c r="E93" s="14"/>
      <c r="F93" s="14"/>
      <c r="G93" s="14"/>
      <c r="H93" s="14"/>
      <c r="I93" s="14"/>
      <c r="J93" s="14"/>
    </row>
    <row r="94" spans="2:10" s="12" customFormat="1" x14ac:dyDescent="0.25">
      <c r="B94" s="83"/>
      <c r="C94" s="83"/>
      <c r="D94" s="83"/>
      <c r="E94" s="14"/>
      <c r="F94" s="14"/>
      <c r="G94" s="14"/>
      <c r="H94" s="14"/>
      <c r="I94" s="14"/>
      <c r="J94" s="14"/>
    </row>
    <row r="95" spans="2:10" s="12" customFormat="1" x14ac:dyDescent="0.25">
      <c r="B95" s="83"/>
      <c r="C95" s="83"/>
      <c r="D95" s="83"/>
      <c r="E95" s="14"/>
      <c r="F95" s="14"/>
      <c r="G95" s="14"/>
      <c r="H95" s="14"/>
      <c r="I95" s="14"/>
      <c r="J95" s="14"/>
    </row>
    <row r="96" spans="2:10" s="12" customFormat="1" x14ac:dyDescent="0.25">
      <c r="B96" s="83"/>
      <c r="C96" s="83"/>
      <c r="D96" s="83"/>
      <c r="E96" s="14"/>
      <c r="F96" s="14"/>
      <c r="G96" s="14"/>
      <c r="H96" s="14"/>
      <c r="I96" s="14"/>
      <c r="J96" s="14"/>
    </row>
    <row r="97" spans="2:10" s="12" customFormat="1" x14ac:dyDescent="0.25">
      <c r="B97" s="83"/>
      <c r="C97" s="83"/>
      <c r="D97" s="83"/>
      <c r="E97" s="14"/>
      <c r="F97" s="14"/>
      <c r="G97" s="14"/>
      <c r="H97" s="14"/>
      <c r="I97" s="14"/>
      <c r="J97" s="14"/>
    </row>
    <row r="98" spans="2:10" s="12" customFormat="1" x14ac:dyDescent="0.25">
      <c r="B98" s="83"/>
      <c r="C98" s="83"/>
      <c r="D98" s="83"/>
      <c r="E98" s="14"/>
      <c r="F98" s="14"/>
      <c r="G98" s="14"/>
      <c r="H98" s="14"/>
      <c r="I98" s="14"/>
      <c r="J98" s="14"/>
    </row>
    <row r="99" spans="2:10" s="12" customFormat="1" x14ac:dyDescent="0.25">
      <c r="B99" s="83"/>
      <c r="C99" s="83"/>
      <c r="D99" s="83"/>
      <c r="E99" s="14"/>
      <c r="F99" s="14"/>
      <c r="G99" s="14"/>
      <c r="H99" s="14"/>
      <c r="I99" s="14"/>
      <c r="J99" s="14"/>
    </row>
    <row r="100" spans="2:10" s="12" customFormat="1" x14ac:dyDescent="0.25">
      <c r="B100" s="83"/>
      <c r="C100" s="83"/>
      <c r="D100" s="83"/>
      <c r="E100" s="14"/>
      <c r="F100" s="14"/>
      <c r="G100" s="14"/>
      <c r="H100" s="14"/>
      <c r="I100" s="14"/>
      <c r="J100" s="14"/>
    </row>
    <row r="101" spans="2:10" s="12" customFormat="1" x14ac:dyDescent="0.25">
      <c r="B101" s="83"/>
      <c r="C101" s="83"/>
      <c r="D101" s="83"/>
      <c r="E101" s="14"/>
      <c r="F101" s="14"/>
      <c r="G101" s="14"/>
      <c r="H101" s="14"/>
      <c r="I101" s="14"/>
      <c r="J101" s="14"/>
    </row>
    <row r="102" spans="2:10" s="12" customFormat="1" x14ac:dyDescent="0.25">
      <c r="B102" s="83"/>
      <c r="C102" s="83"/>
      <c r="D102" s="83"/>
      <c r="E102" s="14"/>
      <c r="F102" s="14"/>
      <c r="G102" s="14"/>
      <c r="H102" s="14"/>
      <c r="I102" s="14"/>
      <c r="J102" s="14"/>
    </row>
    <row r="103" spans="2:10" s="12" customFormat="1" x14ac:dyDescent="0.25">
      <c r="B103" s="83"/>
      <c r="C103" s="83"/>
      <c r="D103" s="83"/>
      <c r="E103" s="14"/>
      <c r="F103" s="14"/>
      <c r="G103" s="14"/>
      <c r="H103" s="14"/>
      <c r="I103" s="14"/>
      <c r="J103" s="14"/>
    </row>
    <row r="104" spans="2:10" s="12" customFormat="1" x14ac:dyDescent="0.25">
      <c r="B104" s="83"/>
      <c r="C104" s="83"/>
      <c r="D104" s="83"/>
      <c r="E104" s="14"/>
      <c r="F104" s="14"/>
      <c r="G104" s="14"/>
      <c r="H104" s="14"/>
      <c r="I104" s="14"/>
      <c r="J104" s="14"/>
    </row>
    <row r="105" spans="2:10" s="12" customFormat="1" x14ac:dyDescent="0.25">
      <c r="B105" s="83"/>
      <c r="C105" s="83"/>
      <c r="D105" s="83"/>
      <c r="E105" s="14"/>
      <c r="F105" s="14"/>
      <c r="G105" s="14"/>
      <c r="H105" s="14"/>
      <c r="I105" s="14"/>
      <c r="J105" s="14"/>
    </row>
    <row r="106" spans="2:10" s="12" customFormat="1" x14ac:dyDescent="0.25">
      <c r="B106" s="83"/>
      <c r="C106" s="83"/>
      <c r="D106" s="83"/>
      <c r="E106" s="14"/>
      <c r="F106" s="14"/>
      <c r="G106" s="14"/>
      <c r="H106" s="14"/>
      <c r="I106" s="14"/>
      <c r="J106" s="14"/>
    </row>
    <row r="107" spans="2:10" s="12" customFormat="1" x14ac:dyDescent="0.25">
      <c r="B107" s="83"/>
      <c r="C107" s="83"/>
      <c r="D107" s="83"/>
      <c r="E107" s="14"/>
      <c r="F107" s="14"/>
      <c r="G107" s="14"/>
      <c r="H107" s="14"/>
      <c r="I107" s="14"/>
      <c r="J107" s="14"/>
    </row>
    <row r="108" spans="2:10" s="12" customFormat="1" x14ac:dyDescent="0.25">
      <c r="B108" s="83"/>
      <c r="C108" s="83"/>
      <c r="D108" s="83"/>
      <c r="E108" s="14"/>
      <c r="F108" s="14"/>
      <c r="G108" s="14"/>
      <c r="H108" s="14"/>
      <c r="I108" s="14"/>
      <c r="J108" s="14"/>
    </row>
    <row r="109" spans="2:10" s="12" customFormat="1" x14ac:dyDescent="0.25">
      <c r="B109" s="83"/>
      <c r="C109" s="83"/>
      <c r="D109" s="83"/>
      <c r="E109" s="14"/>
      <c r="F109" s="14"/>
      <c r="G109" s="14"/>
      <c r="H109" s="14"/>
      <c r="I109" s="14"/>
      <c r="J109" s="14"/>
    </row>
    <row r="110" spans="2:10" s="12" customFormat="1" x14ac:dyDescent="0.25">
      <c r="B110" s="83"/>
      <c r="C110" s="83"/>
      <c r="D110" s="83"/>
      <c r="E110" s="14"/>
      <c r="F110" s="14"/>
      <c r="G110" s="14"/>
      <c r="H110" s="14"/>
      <c r="I110" s="14"/>
      <c r="J110" s="14"/>
    </row>
    <row r="111" spans="2:10" s="12" customFormat="1" x14ac:dyDescent="0.25">
      <c r="B111" s="83"/>
      <c r="C111" s="83"/>
      <c r="D111" s="83"/>
      <c r="E111" s="14"/>
      <c r="F111" s="14"/>
      <c r="G111" s="14"/>
      <c r="H111" s="14"/>
      <c r="I111" s="14"/>
      <c r="J111" s="14"/>
    </row>
    <row r="112" spans="2:10" s="12" customFormat="1" x14ac:dyDescent="0.25">
      <c r="B112" s="83"/>
      <c r="C112" s="83"/>
      <c r="D112" s="83"/>
      <c r="E112" s="14"/>
      <c r="F112" s="14"/>
      <c r="G112" s="14"/>
      <c r="H112" s="14"/>
      <c r="I112" s="14"/>
      <c r="J112" s="14"/>
    </row>
    <row r="113" spans="2:10" s="12" customFormat="1" x14ac:dyDescent="0.25">
      <c r="B113" s="83"/>
      <c r="C113" s="83"/>
      <c r="D113" s="83"/>
      <c r="E113" s="14"/>
      <c r="F113" s="14"/>
      <c r="G113" s="14"/>
      <c r="H113" s="14"/>
      <c r="I113" s="14"/>
      <c r="J113" s="14"/>
    </row>
    <row r="114" spans="2:10" s="12" customFormat="1" x14ac:dyDescent="0.25">
      <c r="B114" s="83"/>
      <c r="C114" s="83"/>
      <c r="D114" s="83"/>
      <c r="E114" s="14"/>
      <c r="F114" s="14"/>
      <c r="G114" s="14"/>
      <c r="H114" s="14"/>
      <c r="I114" s="14"/>
      <c r="J114" s="14"/>
    </row>
    <row r="115" spans="2:10" s="12" customFormat="1" x14ac:dyDescent="0.25">
      <c r="B115" s="83"/>
      <c r="C115" s="83"/>
      <c r="D115" s="83"/>
      <c r="E115" s="14"/>
      <c r="F115" s="14"/>
      <c r="G115" s="14"/>
      <c r="H115" s="14"/>
      <c r="I115" s="14"/>
      <c r="J115" s="14"/>
    </row>
    <row r="116" spans="2:10" s="12" customFormat="1" x14ac:dyDescent="0.25">
      <c r="B116" s="83"/>
      <c r="C116" s="83"/>
      <c r="D116" s="83"/>
      <c r="E116" s="14"/>
      <c r="F116" s="14"/>
      <c r="G116" s="14"/>
      <c r="H116" s="14"/>
      <c r="I116" s="14"/>
      <c r="J116" s="14"/>
    </row>
    <row r="117" spans="2:10" s="12" customFormat="1" x14ac:dyDescent="0.25">
      <c r="B117" s="83"/>
      <c r="C117" s="83"/>
      <c r="D117" s="83"/>
      <c r="E117" s="14"/>
      <c r="F117" s="14"/>
      <c r="G117" s="14"/>
      <c r="H117" s="14"/>
      <c r="I117" s="14"/>
      <c r="J117" s="14"/>
    </row>
    <row r="118" spans="2:10" s="12" customFormat="1" x14ac:dyDescent="0.25">
      <c r="B118" s="83"/>
      <c r="C118" s="83"/>
      <c r="D118" s="83"/>
      <c r="E118" s="14"/>
      <c r="F118" s="14"/>
      <c r="G118" s="14"/>
      <c r="H118" s="14"/>
      <c r="I118" s="14"/>
      <c r="J118" s="14"/>
    </row>
    <row r="119" spans="2:10" s="12" customFormat="1" x14ac:dyDescent="0.25">
      <c r="B119" s="83"/>
      <c r="C119" s="83"/>
      <c r="D119" s="83"/>
      <c r="E119" s="14"/>
      <c r="F119" s="14"/>
      <c r="G119" s="14"/>
      <c r="H119" s="14"/>
      <c r="I119" s="14"/>
      <c r="J119" s="14"/>
    </row>
    <row r="120" spans="2:10" s="12" customFormat="1" x14ac:dyDescent="0.25">
      <c r="B120" s="83"/>
      <c r="C120" s="83"/>
      <c r="D120" s="83"/>
      <c r="E120" s="14"/>
      <c r="F120" s="14"/>
      <c r="G120" s="14"/>
      <c r="H120" s="14"/>
      <c r="I120" s="14"/>
      <c r="J120" s="14"/>
    </row>
    <row r="121" spans="2:10" s="12" customFormat="1" x14ac:dyDescent="0.25">
      <c r="B121" s="83"/>
      <c r="C121" s="83"/>
      <c r="D121" s="83"/>
      <c r="E121" s="14"/>
      <c r="F121" s="14"/>
      <c r="G121" s="14"/>
      <c r="H121" s="14"/>
      <c r="I121" s="14"/>
      <c r="J121" s="14"/>
    </row>
    <row r="122" spans="2:10" s="12" customFormat="1" x14ac:dyDescent="0.25">
      <c r="B122" s="83"/>
      <c r="C122" s="83"/>
      <c r="D122" s="83"/>
      <c r="E122" s="14"/>
      <c r="F122" s="14"/>
      <c r="G122" s="14"/>
      <c r="H122" s="14"/>
      <c r="I122" s="14"/>
      <c r="J122" s="14"/>
    </row>
    <row r="123" spans="2:10" s="12" customFormat="1" x14ac:dyDescent="0.25">
      <c r="B123" s="83"/>
      <c r="C123" s="83"/>
      <c r="D123" s="83"/>
      <c r="E123" s="14"/>
      <c r="F123" s="14"/>
      <c r="G123" s="14"/>
      <c r="H123" s="14"/>
      <c r="I123" s="14"/>
      <c r="J123" s="14"/>
    </row>
    <row r="124" spans="2:10" s="12" customFormat="1" x14ac:dyDescent="0.25">
      <c r="B124" s="83"/>
      <c r="C124" s="83"/>
      <c r="D124" s="83"/>
      <c r="E124" s="14"/>
      <c r="F124" s="14"/>
      <c r="G124" s="14"/>
      <c r="H124" s="14"/>
      <c r="I124" s="14"/>
      <c r="J124" s="14"/>
    </row>
    <row r="125" spans="2:10" s="12" customFormat="1" x14ac:dyDescent="0.25">
      <c r="B125" s="83"/>
      <c r="C125" s="83"/>
      <c r="D125" s="83"/>
      <c r="E125" s="14"/>
      <c r="F125" s="14"/>
      <c r="G125" s="14"/>
      <c r="H125" s="14"/>
      <c r="I125" s="14"/>
      <c r="J125" s="14"/>
    </row>
    <row r="126" spans="2:10" s="12" customFormat="1" x14ac:dyDescent="0.25">
      <c r="B126" s="83"/>
      <c r="C126" s="83"/>
      <c r="D126" s="83"/>
      <c r="E126" s="14"/>
      <c r="F126" s="14"/>
      <c r="G126" s="14"/>
      <c r="H126" s="14"/>
      <c r="I126" s="14"/>
      <c r="J126" s="14"/>
    </row>
    <row r="127" spans="2:10" s="12" customFormat="1" x14ac:dyDescent="0.25">
      <c r="B127" s="83"/>
      <c r="C127" s="83"/>
      <c r="D127" s="83"/>
      <c r="E127" s="14"/>
      <c r="F127" s="14"/>
      <c r="G127" s="14"/>
      <c r="H127" s="14"/>
      <c r="I127" s="14"/>
      <c r="J127" s="14"/>
    </row>
    <row r="128" spans="2:10" s="12" customFormat="1" x14ac:dyDescent="0.25">
      <c r="B128" s="83"/>
      <c r="C128" s="83"/>
      <c r="D128" s="83"/>
      <c r="E128" s="14"/>
      <c r="F128" s="14"/>
      <c r="G128" s="14"/>
      <c r="H128" s="14"/>
      <c r="I128" s="14"/>
      <c r="J128" s="14"/>
    </row>
    <row r="129" spans="2:10" s="12" customFormat="1" x14ac:dyDescent="0.25">
      <c r="B129" s="83"/>
      <c r="C129" s="83"/>
      <c r="D129" s="83"/>
      <c r="E129" s="14"/>
      <c r="F129" s="14"/>
      <c r="G129" s="14"/>
      <c r="H129" s="14"/>
      <c r="I129" s="14"/>
      <c r="J129" s="14"/>
    </row>
    <row r="130" spans="2:10" s="12" customFormat="1" x14ac:dyDescent="0.25">
      <c r="B130" s="83"/>
      <c r="C130" s="83"/>
      <c r="D130" s="83"/>
      <c r="E130" s="14"/>
      <c r="F130" s="14"/>
      <c r="G130" s="14"/>
      <c r="H130" s="14"/>
      <c r="I130" s="14"/>
      <c r="J130" s="14"/>
    </row>
    <row r="131" spans="2:10" s="12" customFormat="1" x14ac:dyDescent="0.25">
      <c r="B131" s="83"/>
      <c r="C131" s="83"/>
      <c r="D131" s="83"/>
      <c r="E131" s="14"/>
      <c r="F131" s="14"/>
      <c r="G131" s="14"/>
      <c r="H131" s="14"/>
      <c r="I131" s="14"/>
      <c r="J131" s="14"/>
    </row>
    <row r="132" spans="2:10" s="12" customFormat="1" x14ac:dyDescent="0.25">
      <c r="B132" s="83"/>
      <c r="C132" s="83"/>
      <c r="D132" s="83"/>
      <c r="E132" s="14"/>
      <c r="F132" s="14"/>
      <c r="G132" s="14"/>
      <c r="H132" s="14"/>
      <c r="I132" s="14"/>
      <c r="J132" s="14"/>
    </row>
    <row r="133" spans="2:10" s="12" customFormat="1" x14ac:dyDescent="0.25">
      <c r="B133" s="83"/>
      <c r="C133" s="83"/>
      <c r="D133" s="83"/>
      <c r="E133" s="14"/>
      <c r="F133" s="14"/>
      <c r="G133" s="14"/>
      <c r="H133" s="14"/>
      <c r="I133" s="14"/>
      <c r="J133" s="14"/>
    </row>
    <row r="134" spans="2:10" s="12" customFormat="1" x14ac:dyDescent="0.25">
      <c r="B134" s="83"/>
      <c r="C134" s="83"/>
      <c r="D134" s="83"/>
      <c r="E134" s="14"/>
      <c r="F134" s="14"/>
      <c r="G134" s="14"/>
      <c r="H134" s="14"/>
      <c r="I134" s="14"/>
      <c r="J134" s="14"/>
    </row>
    <row r="135" spans="2:10" s="12" customFormat="1" x14ac:dyDescent="0.25">
      <c r="B135" s="83"/>
      <c r="C135" s="83"/>
      <c r="D135" s="83"/>
      <c r="E135" s="14"/>
      <c r="F135" s="14"/>
      <c r="G135" s="14"/>
      <c r="H135" s="14"/>
      <c r="I135" s="14"/>
      <c r="J135" s="14"/>
    </row>
    <row r="136" spans="2:10" s="12" customFormat="1" x14ac:dyDescent="0.25">
      <c r="B136" s="83"/>
      <c r="C136" s="83"/>
      <c r="D136" s="83"/>
      <c r="E136" s="14"/>
      <c r="F136" s="14"/>
      <c r="G136" s="14"/>
      <c r="H136" s="14"/>
      <c r="I136" s="14"/>
      <c r="J136" s="14"/>
    </row>
    <row r="137" spans="2:10" s="12" customFormat="1" x14ac:dyDescent="0.25">
      <c r="B137" s="83"/>
      <c r="C137" s="83"/>
      <c r="D137" s="83"/>
      <c r="E137" s="14"/>
      <c r="F137" s="14"/>
      <c r="G137" s="14"/>
      <c r="H137" s="14"/>
      <c r="I137" s="14"/>
      <c r="J137" s="14"/>
    </row>
    <row r="138" spans="2:10" s="12" customFormat="1" x14ac:dyDescent="0.25">
      <c r="B138" s="83"/>
      <c r="C138" s="83"/>
      <c r="D138" s="83"/>
      <c r="E138" s="14"/>
      <c r="F138" s="14"/>
      <c r="G138" s="14"/>
      <c r="H138" s="14"/>
      <c r="I138" s="14"/>
      <c r="J138" s="14"/>
    </row>
    <row r="139" spans="2:10" s="12" customFormat="1" x14ac:dyDescent="0.25">
      <c r="B139" s="83"/>
      <c r="C139" s="83"/>
      <c r="D139" s="83"/>
      <c r="E139" s="14"/>
      <c r="F139" s="14"/>
      <c r="G139" s="14"/>
      <c r="H139" s="14"/>
      <c r="I139" s="14"/>
      <c r="J139" s="14"/>
    </row>
    <row r="140" spans="2:10" s="12" customFormat="1" x14ac:dyDescent="0.25">
      <c r="B140" s="83"/>
      <c r="C140" s="83"/>
      <c r="D140" s="83"/>
      <c r="E140" s="14"/>
      <c r="F140" s="14"/>
      <c r="G140" s="14"/>
      <c r="H140" s="14"/>
      <c r="I140" s="14"/>
      <c r="J140" s="14"/>
    </row>
    <row r="141" spans="2:10" s="12" customFormat="1" x14ac:dyDescent="0.25">
      <c r="B141" s="83"/>
      <c r="C141" s="83"/>
      <c r="D141" s="83"/>
      <c r="E141" s="14"/>
      <c r="F141" s="14"/>
      <c r="G141" s="14"/>
      <c r="H141" s="14"/>
      <c r="I141" s="14"/>
      <c r="J141" s="14"/>
    </row>
    <row r="142" spans="2:10" s="12" customFormat="1" x14ac:dyDescent="0.25">
      <c r="B142" s="83"/>
      <c r="C142" s="83"/>
      <c r="D142" s="83"/>
      <c r="E142" s="14"/>
      <c r="F142" s="14"/>
      <c r="G142" s="14"/>
      <c r="H142" s="14"/>
      <c r="I142" s="14"/>
      <c r="J142" s="14"/>
    </row>
    <row r="143" spans="2:10" s="12" customFormat="1" x14ac:dyDescent="0.25">
      <c r="B143" s="83"/>
      <c r="C143" s="83"/>
      <c r="D143" s="83"/>
      <c r="E143" s="14"/>
      <c r="F143" s="14"/>
      <c r="G143" s="14"/>
      <c r="H143" s="14"/>
      <c r="I143" s="14"/>
      <c r="J143" s="14"/>
    </row>
    <row r="144" spans="2:10" s="12" customFormat="1" x14ac:dyDescent="0.25">
      <c r="B144" s="83"/>
      <c r="C144" s="83"/>
      <c r="D144" s="83"/>
      <c r="E144" s="14"/>
      <c r="F144" s="14"/>
      <c r="G144" s="14"/>
      <c r="H144" s="14"/>
      <c r="I144" s="14"/>
      <c r="J144" s="14"/>
    </row>
    <row r="145" spans="2:10" s="12" customFormat="1" x14ac:dyDescent="0.25">
      <c r="B145" s="83"/>
      <c r="C145" s="83"/>
      <c r="D145" s="83"/>
      <c r="E145" s="14"/>
      <c r="F145" s="14"/>
      <c r="G145" s="14"/>
      <c r="H145" s="14"/>
      <c r="I145" s="14"/>
      <c r="J145" s="14"/>
    </row>
    <row r="146" spans="2:10" s="12" customFormat="1" x14ac:dyDescent="0.25">
      <c r="B146" s="83"/>
      <c r="C146" s="83"/>
      <c r="D146" s="83"/>
      <c r="E146" s="14"/>
      <c r="F146" s="14"/>
      <c r="G146" s="14"/>
      <c r="H146" s="14"/>
      <c r="I146" s="14"/>
      <c r="J146" s="14"/>
    </row>
    <row r="147" spans="2:10" s="12" customFormat="1" x14ac:dyDescent="0.25">
      <c r="B147" s="83"/>
      <c r="C147" s="83"/>
      <c r="D147" s="83"/>
      <c r="E147" s="14"/>
      <c r="F147" s="14"/>
      <c r="G147" s="14"/>
      <c r="H147" s="14"/>
      <c r="I147" s="14"/>
      <c r="J147" s="14"/>
    </row>
    <row r="148" spans="2:10" s="12" customFormat="1" x14ac:dyDescent="0.25">
      <c r="B148" s="83"/>
      <c r="C148" s="83"/>
      <c r="D148" s="83"/>
      <c r="E148" s="14"/>
      <c r="F148" s="14"/>
      <c r="G148" s="14"/>
      <c r="H148" s="14"/>
      <c r="I148" s="14"/>
      <c r="J148" s="14"/>
    </row>
    <row r="149" spans="2:10" s="12" customFormat="1" x14ac:dyDescent="0.25">
      <c r="B149" s="83"/>
      <c r="C149" s="83"/>
      <c r="D149" s="83"/>
      <c r="E149" s="14"/>
      <c r="F149" s="14"/>
      <c r="G149" s="14"/>
      <c r="H149" s="14"/>
      <c r="I149" s="14"/>
      <c r="J149" s="14"/>
    </row>
    <row r="150" spans="2:10" s="12" customFormat="1" x14ac:dyDescent="0.25">
      <c r="B150" s="83"/>
      <c r="C150" s="83"/>
      <c r="D150" s="83"/>
      <c r="E150" s="14"/>
      <c r="F150" s="14"/>
      <c r="G150" s="14"/>
      <c r="H150" s="14"/>
      <c r="I150" s="14"/>
      <c r="J150" s="14"/>
    </row>
    <row r="151" spans="2:10" s="12" customFormat="1" x14ac:dyDescent="0.25">
      <c r="B151" s="83"/>
      <c r="C151" s="83"/>
      <c r="D151" s="83"/>
      <c r="E151" s="14"/>
      <c r="F151" s="14"/>
      <c r="G151" s="14"/>
      <c r="H151" s="14"/>
      <c r="I151" s="14"/>
      <c r="J151" s="14"/>
    </row>
    <row r="152" spans="2:10" s="12" customFormat="1" x14ac:dyDescent="0.25">
      <c r="B152" s="83"/>
      <c r="C152" s="83"/>
      <c r="D152" s="83"/>
      <c r="E152" s="14"/>
      <c r="F152" s="14"/>
      <c r="G152" s="14"/>
      <c r="H152" s="14"/>
      <c r="I152" s="14"/>
      <c r="J152" s="14"/>
    </row>
    <row r="153" spans="2:10" s="12" customFormat="1" x14ac:dyDescent="0.25">
      <c r="B153" s="83"/>
      <c r="C153" s="83"/>
      <c r="D153" s="83"/>
      <c r="E153" s="14"/>
      <c r="F153" s="14"/>
      <c r="G153" s="14"/>
      <c r="H153" s="14"/>
      <c r="I153" s="14"/>
      <c r="J153" s="14"/>
    </row>
    <row r="154" spans="2:10" s="12" customFormat="1" x14ac:dyDescent="0.25">
      <c r="B154" s="83"/>
      <c r="C154" s="83"/>
      <c r="D154" s="83"/>
      <c r="E154" s="14"/>
      <c r="F154" s="14"/>
      <c r="G154" s="14"/>
      <c r="H154" s="14"/>
      <c r="I154" s="14"/>
      <c r="J154" s="14"/>
    </row>
    <row r="155" spans="2:10" s="12" customFormat="1" x14ac:dyDescent="0.25">
      <c r="B155" s="83"/>
      <c r="C155" s="83"/>
      <c r="D155" s="83"/>
      <c r="E155" s="14"/>
      <c r="F155" s="14"/>
      <c r="G155" s="14"/>
      <c r="H155" s="14"/>
      <c r="I155" s="14"/>
      <c r="J155" s="14"/>
    </row>
    <row r="156" spans="2:10" s="12" customFormat="1" x14ac:dyDescent="0.25">
      <c r="B156" s="83"/>
      <c r="C156" s="83"/>
      <c r="D156" s="83"/>
      <c r="E156" s="14"/>
      <c r="F156" s="14"/>
      <c r="G156" s="14"/>
      <c r="H156" s="14"/>
      <c r="I156" s="14"/>
      <c r="J156" s="14"/>
    </row>
    <row r="157" spans="2:10" s="12" customFormat="1" x14ac:dyDescent="0.25">
      <c r="B157" s="83"/>
      <c r="C157" s="83"/>
      <c r="D157" s="83"/>
      <c r="E157" s="14"/>
      <c r="F157" s="14"/>
      <c r="G157" s="14"/>
      <c r="H157" s="14"/>
      <c r="I157" s="14"/>
      <c r="J157" s="14"/>
    </row>
    <row r="158" spans="2:10" s="12" customFormat="1" x14ac:dyDescent="0.25">
      <c r="B158" s="83"/>
      <c r="C158" s="83"/>
      <c r="D158" s="83"/>
      <c r="E158" s="14"/>
      <c r="F158" s="14"/>
      <c r="G158" s="14"/>
      <c r="H158" s="14"/>
      <c r="I158" s="14"/>
      <c r="J158" s="14"/>
    </row>
    <row r="159" spans="2:10" s="12" customFormat="1" x14ac:dyDescent="0.25">
      <c r="B159" s="83"/>
      <c r="C159" s="83"/>
      <c r="D159" s="83"/>
      <c r="E159" s="14"/>
      <c r="F159" s="14"/>
      <c r="G159" s="14"/>
      <c r="H159" s="14"/>
      <c r="I159" s="14"/>
      <c r="J159" s="14"/>
    </row>
    <row r="160" spans="2:10" s="12" customFormat="1" x14ac:dyDescent="0.25">
      <c r="B160" s="83"/>
      <c r="C160" s="83"/>
      <c r="D160" s="83"/>
      <c r="E160" s="14"/>
      <c r="F160" s="14"/>
      <c r="G160" s="14"/>
      <c r="H160" s="14"/>
      <c r="I160" s="14"/>
      <c r="J160" s="14"/>
    </row>
    <row r="161" spans="2:10" s="12" customFormat="1" x14ac:dyDescent="0.25">
      <c r="B161" s="83"/>
      <c r="C161" s="83"/>
      <c r="D161" s="83"/>
      <c r="E161" s="14"/>
      <c r="F161" s="14"/>
      <c r="G161" s="14"/>
      <c r="H161" s="14"/>
      <c r="I161" s="14"/>
      <c r="J161" s="14"/>
    </row>
    <row r="162" spans="2:10" s="12" customFormat="1" x14ac:dyDescent="0.25">
      <c r="B162" s="83"/>
      <c r="C162" s="83"/>
      <c r="D162" s="83"/>
      <c r="E162" s="14"/>
      <c r="F162" s="14"/>
      <c r="G162" s="14"/>
      <c r="H162" s="14"/>
      <c r="I162" s="14"/>
      <c r="J162" s="14"/>
    </row>
    <row r="163" spans="2:10" s="12" customFormat="1" x14ac:dyDescent="0.25">
      <c r="B163" s="83"/>
      <c r="C163" s="83"/>
      <c r="D163" s="83"/>
      <c r="E163" s="14"/>
      <c r="F163" s="14"/>
      <c r="G163" s="14"/>
      <c r="H163" s="14"/>
      <c r="I163" s="14"/>
      <c r="J163" s="14"/>
    </row>
    <row r="164" spans="2:10" s="12" customFormat="1" x14ac:dyDescent="0.25">
      <c r="B164" s="83"/>
      <c r="C164" s="83"/>
      <c r="D164" s="83"/>
      <c r="E164" s="14"/>
      <c r="F164" s="14"/>
      <c r="G164" s="14"/>
      <c r="H164" s="14"/>
      <c r="I164" s="14"/>
      <c r="J164" s="14"/>
    </row>
    <row r="165" spans="2:10" s="12" customFormat="1" x14ac:dyDescent="0.25">
      <c r="B165" s="83"/>
      <c r="C165" s="83"/>
      <c r="D165" s="83"/>
      <c r="E165" s="14"/>
      <c r="F165" s="14"/>
      <c r="G165" s="14"/>
      <c r="H165" s="14"/>
      <c r="I165" s="14"/>
      <c r="J165" s="14"/>
    </row>
    <row r="166" spans="2:10" s="12" customFormat="1" x14ac:dyDescent="0.25">
      <c r="B166" s="83"/>
      <c r="C166" s="83"/>
      <c r="D166" s="83"/>
      <c r="E166" s="14"/>
      <c r="F166" s="14"/>
      <c r="G166" s="14"/>
      <c r="H166" s="14"/>
      <c r="I166" s="14"/>
      <c r="J166" s="14"/>
    </row>
    <row r="167" spans="2:10" s="12" customFormat="1" x14ac:dyDescent="0.25">
      <c r="B167" s="83"/>
      <c r="C167" s="83"/>
      <c r="D167" s="83"/>
      <c r="E167" s="14"/>
      <c r="F167" s="14"/>
      <c r="G167" s="14"/>
      <c r="H167" s="14"/>
      <c r="I167" s="14"/>
      <c r="J167" s="14"/>
    </row>
    <row r="168" spans="2:10" s="12" customFormat="1" x14ac:dyDescent="0.25">
      <c r="B168" s="83"/>
      <c r="C168" s="83"/>
      <c r="D168" s="83"/>
      <c r="E168" s="14"/>
      <c r="F168" s="14"/>
      <c r="G168" s="14"/>
      <c r="H168" s="14"/>
      <c r="I168" s="14"/>
      <c r="J168" s="14"/>
    </row>
    <row r="169" spans="2:10" s="12" customFormat="1" x14ac:dyDescent="0.25">
      <c r="B169" s="83"/>
      <c r="C169" s="83"/>
      <c r="D169" s="83"/>
      <c r="E169" s="14"/>
      <c r="F169" s="14"/>
      <c r="G169" s="14"/>
      <c r="H169" s="14"/>
      <c r="I169" s="14"/>
      <c r="J169" s="14"/>
    </row>
    <row r="170" spans="2:10" s="12" customFormat="1" x14ac:dyDescent="0.25">
      <c r="B170" s="83"/>
      <c r="C170" s="83"/>
      <c r="D170" s="83"/>
      <c r="E170" s="14"/>
      <c r="F170" s="14"/>
      <c r="G170" s="14"/>
      <c r="H170" s="14"/>
      <c r="I170" s="14"/>
      <c r="J170" s="14"/>
    </row>
    <row r="171" spans="2:10" s="12" customFormat="1" x14ac:dyDescent="0.25">
      <c r="B171" s="83"/>
      <c r="C171" s="83"/>
      <c r="D171" s="83"/>
      <c r="E171" s="14"/>
      <c r="F171" s="14"/>
      <c r="G171" s="14"/>
      <c r="H171" s="14"/>
      <c r="I171" s="14"/>
      <c r="J171" s="14"/>
    </row>
    <row r="172" spans="2:10" s="12" customFormat="1" x14ac:dyDescent="0.25">
      <c r="B172" s="83"/>
      <c r="C172" s="83"/>
      <c r="D172" s="83"/>
      <c r="E172" s="14"/>
      <c r="F172" s="14"/>
      <c r="G172" s="14"/>
      <c r="H172" s="14"/>
      <c r="I172" s="14"/>
      <c r="J172" s="14"/>
    </row>
    <row r="173" spans="2:10" s="12" customFormat="1" x14ac:dyDescent="0.25">
      <c r="B173" s="83"/>
      <c r="C173" s="83"/>
      <c r="D173" s="83"/>
      <c r="E173" s="14"/>
      <c r="F173" s="14"/>
      <c r="G173" s="14"/>
      <c r="H173" s="14"/>
      <c r="I173" s="14"/>
      <c r="J173" s="14"/>
    </row>
    <row r="174" spans="2:10" s="12" customFormat="1" x14ac:dyDescent="0.25">
      <c r="B174" s="83"/>
      <c r="C174" s="83"/>
      <c r="D174" s="83"/>
      <c r="E174" s="14"/>
      <c r="F174" s="14"/>
      <c r="G174" s="14"/>
      <c r="H174" s="14"/>
      <c r="I174" s="14"/>
      <c r="J174" s="14"/>
    </row>
    <row r="175" spans="2:10" s="12" customFormat="1" x14ac:dyDescent="0.25">
      <c r="B175" s="83"/>
      <c r="C175" s="83"/>
      <c r="D175" s="83"/>
      <c r="E175" s="14"/>
      <c r="F175" s="14"/>
      <c r="G175" s="14"/>
      <c r="H175" s="14"/>
      <c r="I175" s="14"/>
      <c r="J175" s="14"/>
    </row>
    <row r="176" spans="2:10" s="12" customFormat="1" x14ac:dyDescent="0.25">
      <c r="B176" s="83"/>
      <c r="C176" s="83"/>
      <c r="D176" s="83"/>
      <c r="E176" s="14"/>
      <c r="F176" s="14"/>
      <c r="G176" s="14"/>
      <c r="H176" s="14"/>
      <c r="I176" s="14"/>
      <c r="J176" s="14"/>
    </row>
    <row r="177" spans="2:10" s="12" customFormat="1" x14ac:dyDescent="0.25">
      <c r="B177" s="83"/>
      <c r="C177" s="83"/>
      <c r="D177" s="83"/>
      <c r="E177" s="14"/>
      <c r="F177" s="14"/>
      <c r="G177" s="14"/>
      <c r="H177" s="14"/>
      <c r="I177" s="14"/>
      <c r="J177" s="14"/>
    </row>
    <row r="178" spans="2:10" s="12" customFormat="1" x14ac:dyDescent="0.25">
      <c r="B178" s="83"/>
      <c r="C178" s="83"/>
      <c r="D178" s="83"/>
      <c r="E178" s="14"/>
      <c r="F178" s="14"/>
      <c r="G178" s="14"/>
      <c r="H178" s="14"/>
      <c r="I178" s="14"/>
      <c r="J178" s="14"/>
    </row>
    <row r="179" spans="2:10" s="12" customFormat="1" x14ac:dyDescent="0.25">
      <c r="B179" s="83"/>
      <c r="C179" s="83"/>
      <c r="D179" s="83"/>
      <c r="E179" s="14"/>
      <c r="F179" s="14"/>
      <c r="G179" s="14"/>
      <c r="H179" s="14"/>
      <c r="I179" s="14"/>
      <c r="J179" s="14"/>
    </row>
    <row r="180" spans="2:10" s="12" customFormat="1" x14ac:dyDescent="0.25">
      <c r="B180" s="83"/>
      <c r="C180" s="83"/>
      <c r="D180" s="83"/>
      <c r="E180" s="14"/>
      <c r="F180" s="14"/>
      <c r="G180" s="14"/>
      <c r="H180" s="14"/>
      <c r="I180" s="14"/>
      <c r="J180" s="14"/>
    </row>
    <row r="181" spans="2:10" s="12" customFormat="1" x14ac:dyDescent="0.25">
      <c r="B181" s="83"/>
      <c r="C181" s="83"/>
      <c r="D181" s="83"/>
      <c r="E181" s="14"/>
      <c r="F181" s="14"/>
      <c r="G181" s="14"/>
      <c r="H181" s="14"/>
      <c r="I181" s="14"/>
      <c r="J181" s="14"/>
    </row>
    <row r="182" spans="2:10" s="12" customFormat="1" x14ac:dyDescent="0.25">
      <c r="B182" s="83"/>
      <c r="C182" s="83"/>
      <c r="D182" s="83"/>
      <c r="E182" s="14"/>
      <c r="F182" s="14"/>
      <c r="G182" s="14"/>
      <c r="H182" s="14"/>
      <c r="I182" s="14"/>
      <c r="J182" s="14"/>
    </row>
    <row r="183" spans="2:10" s="12" customFormat="1" x14ac:dyDescent="0.25">
      <c r="B183" s="83"/>
      <c r="C183" s="83"/>
      <c r="D183" s="83"/>
      <c r="E183" s="14"/>
      <c r="F183" s="14"/>
      <c r="G183" s="14"/>
      <c r="H183" s="14"/>
      <c r="I183" s="14"/>
      <c r="J183" s="14"/>
    </row>
    <row r="184" spans="2:10" s="12" customFormat="1" x14ac:dyDescent="0.25">
      <c r="B184" s="83"/>
      <c r="C184" s="83"/>
      <c r="D184" s="83"/>
      <c r="E184" s="14"/>
      <c r="F184" s="14"/>
      <c r="G184" s="14"/>
      <c r="H184" s="14"/>
      <c r="I184" s="14"/>
      <c r="J184" s="14"/>
    </row>
    <row r="185" spans="2:10" s="12" customFormat="1" x14ac:dyDescent="0.25">
      <c r="B185" s="83"/>
      <c r="C185" s="83"/>
      <c r="D185" s="83"/>
      <c r="E185" s="14"/>
      <c r="F185" s="14"/>
      <c r="G185" s="14"/>
      <c r="H185" s="14"/>
      <c r="I185" s="14"/>
      <c r="J185" s="14"/>
    </row>
    <row r="186" spans="2:10" s="12" customFormat="1" x14ac:dyDescent="0.25">
      <c r="B186" s="83"/>
      <c r="C186" s="83"/>
      <c r="D186" s="83"/>
      <c r="E186" s="14"/>
      <c r="F186" s="14"/>
      <c r="G186" s="14"/>
      <c r="H186" s="14"/>
      <c r="I186" s="14"/>
      <c r="J186" s="14"/>
    </row>
    <row r="187" spans="2:10" s="12" customFormat="1" x14ac:dyDescent="0.25">
      <c r="B187" s="83"/>
      <c r="C187" s="83"/>
      <c r="D187" s="83"/>
      <c r="E187" s="14"/>
      <c r="F187" s="14"/>
      <c r="G187" s="14"/>
      <c r="H187" s="14"/>
      <c r="I187" s="14"/>
      <c r="J187" s="14"/>
    </row>
    <row r="188" spans="2:10" s="12" customFormat="1" x14ac:dyDescent="0.25">
      <c r="B188" s="83"/>
      <c r="C188" s="83"/>
      <c r="D188" s="83"/>
      <c r="E188" s="14"/>
      <c r="F188" s="14"/>
      <c r="G188" s="14"/>
      <c r="H188" s="14"/>
      <c r="I188" s="14"/>
      <c r="J188" s="14"/>
    </row>
    <row r="189" spans="2:10" s="12" customFormat="1" x14ac:dyDescent="0.25">
      <c r="B189" s="83"/>
      <c r="C189" s="83"/>
      <c r="D189" s="83"/>
      <c r="E189" s="14"/>
      <c r="F189" s="14"/>
      <c r="G189" s="14"/>
      <c r="H189" s="14"/>
      <c r="I189" s="14"/>
      <c r="J189" s="14"/>
    </row>
    <row r="190" spans="2:10" s="12" customFormat="1" x14ac:dyDescent="0.25">
      <c r="B190" s="83"/>
      <c r="C190" s="83"/>
      <c r="D190" s="83"/>
      <c r="E190" s="14"/>
      <c r="F190" s="14"/>
      <c r="G190" s="14"/>
      <c r="H190" s="14"/>
      <c r="I190" s="14"/>
      <c r="J190" s="14"/>
    </row>
    <row r="191" spans="2:10" s="12" customFormat="1" x14ac:dyDescent="0.25">
      <c r="B191" s="83"/>
      <c r="C191" s="83"/>
      <c r="D191" s="83"/>
      <c r="E191" s="14"/>
      <c r="F191" s="14"/>
      <c r="G191" s="14"/>
      <c r="H191" s="14"/>
      <c r="I191" s="14"/>
      <c r="J191" s="14"/>
    </row>
    <row r="192" spans="2:10" s="12" customFormat="1" x14ac:dyDescent="0.25">
      <c r="B192" s="83"/>
      <c r="C192" s="83"/>
      <c r="D192" s="83"/>
      <c r="E192" s="14"/>
      <c r="F192" s="14"/>
      <c r="G192" s="14"/>
      <c r="H192" s="14"/>
      <c r="I192" s="14"/>
      <c r="J192" s="14"/>
    </row>
    <row r="193" spans="2:10" s="12" customFormat="1" x14ac:dyDescent="0.25">
      <c r="B193" s="83"/>
      <c r="C193" s="83"/>
      <c r="D193" s="83"/>
      <c r="E193" s="14"/>
      <c r="F193" s="14"/>
      <c r="G193" s="14"/>
      <c r="H193" s="14"/>
      <c r="I193" s="14"/>
      <c r="J193" s="14"/>
    </row>
    <row r="194" spans="2:10" s="12" customFormat="1" x14ac:dyDescent="0.25">
      <c r="B194" s="83"/>
      <c r="C194" s="83"/>
      <c r="D194" s="83"/>
      <c r="E194" s="14"/>
      <c r="F194" s="14"/>
      <c r="G194" s="14"/>
      <c r="H194" s="14"/>
      <c r="I194" s="14"/>
      <c r="J194" s="14"/>
    </row>
    <row r="195" spans="2:10" s="12" customFormat="1" x14ac:dyDescent="0.25">
      <c r="B195" s="83"/>
      <c r="C195" s="83"/>
      <c r="D195" s="83"/>
      <c r="E195" s="14"/>
      <c r="F195" s="14"/>
      <c r="G195" s="14"/>
      <c r="H195" s="14"/>
      <c r="I195" s="14"/>
      <c r="J195" s="14"/>
    </row>
    <row r="196" spans="2:10" s="12" customFormat="1" x14ac:dyDescent="0.25">
      <c r="B196" s="83"/>
      <c r="C196" s="83"/>
      <c r="D196" s="83"/>
      <c r="E196" s="14"/>
      <c r="F196" s="14"/>
      <c r="G196" s="14"/>
      <c r="H196" s="14"/>
      <c r="I196" s="14"/>
      <c r="J196" s="14"/>
    </row>
    <row r="197" spans="2:10" s="12" customFormat="1" x14ac:dyDescent="0.25">
      <c r="B197" s="83"/>
      <c r="C197" s="83"/>
      <c r="D197" s="83"/>
      <c r="E197" s="14"/>
      <c r="F197" s="14"/>
      <c r="G197" s="14"/>
      <c r="H197" s="14"/>
      <c r="I197" s="14"/>
      <c r="J197" s="14"/>
    </row>
    <row r="198" spans="2:10" s="12" customFormat="1" x14ac:dyDescent="0.25">
      <c r="B198" s="83"/>
      <c r="C198" s="83"/>
      <c r="D198" s="83"/>
      <c r="E198" s="14"/>
      <c r="F198" s="14"/>
      <c r="G198" s="14"/>
      <c r="H198" s="14"/>
      <c r="I198" s="14"/>
      <c r="J198" s="14"/>
    </row>
    <row r="199" spans="2:10" s="12" customFormat="1" x14ac:dyDescent="0.25">
      <c r="B199" s="83"/>
      <c r="C199" s="83"/>
      <c r="D199" s="83"/>
      <c r="E199" s="14"/>
      <c r="F199" s="14"/>
      <c r="G199" s="14"/>
      <c r="H199" s="14"/>
      <c r="I199" s="14"/>
      <c r="J199" s="14"/>
    </row>
    <row r="200" spans="2:10" s="12" customFormat="1" x14ac:dyDescent="0.25">
      <c r="B200" s="83"/>
      <c r="C200" s="83"/>
      <c r="D200" s="83"/>
      <c r="E200" s="14"/>
      <c r="F200" s="14"/>
      <c r="G200" s="14"/>
      <c r="H200" s="14"/>
      <c r="I200" s="14"/>
      <c r="J200" s="14"/>
    </row>
    <row r="201" spans="2:10" s="12" customFormat="1" x14ac:dyDescent="0.25">
      <c r="B201" s="83"/>
      <c r="C201" s="83"/>
      <c r="D201" s="83"/>
      <c r="E201" s="14"/>
      <c r="F201" s="14"/>
      <c r="G201" s="14"/>
      <c r="H201" s="14"/>
      <c r="I201" s="14"/>
      <c r="J201" s="14"/>
    </row>
    <row r="202" spans="2:10" s="12" customFormat="1" x14ac:dyDescent="0.25">
      <c r="B202" s="83"/>
      <c r="C202" s="83"/>
      <c r="D202" s="83"/>
      <c r="E202" s="14"/>
      <c r="F202" s="14"/>
      <c r="G202" s="14"/>
      <c r="H202" s="14"/>
      <c r="I202" s="14"/>
      <c r="J202" s="14"/>
    </row>
    <row r="203" spans="2:10" s="12" customFormat="1" x14ac:dyDescent="0.25">
      <c r="B203" s="83"/>
      <c r="C203" s="83"/>
      <c r="D203" s="83"/>
      <c r="E203" s="14"/>
      <c r="F203" s="14"/>
      <c r="G203" s="14"/>
      <c r="H203" s="14"/>
      <c r="I203" s="14"/>
      <c r="J203" s="14"/>
    </row>
    <row r="204" spans="2:10" s="12" customFormat="1" x14ac:dyDescent="0.25">
      <c r="B204" s="83"/>
      <c r="C204" s="83"/>
      <c r="D204" s="83"/>
      <c r="E204" s="14"/>
      <c r="F204" s="14"/>
      <c r="G204" s="14"/>
      <c r="H204" s="14"/>
      <c r="I204" s="14"/>
      <c r="J204" s="14"/>
    </row>
    <row r="205" spans="2:10" s="12" customFormat="1" x14ac:dyDescent="0.25">
      <c r="B205" s="83"/>
      <c r="C205" s="83"/>
      <c r="D205" s="83"/>
      <c r="E205" s="14"/>
      <c r="F205" s="14"/>
      <c r="G205" s="14"/>
      <c r="H205" s="14"/>
      <c r="I205" s="14"/>
      <c r="J205" s="14"/>
    </row>
    <row r="206" spans="2:10" s="12" customFormat="1" x14ac:dyDescent="0.25">
      <c r="B206" s="83"/>
      <c r="C206" s="83"/>
      <c r="D206" s="83"/>
      <c r="E206" s="14"/>
      <c r="F206" s="14"/>
      <c r="G206" s="14"/>
      <c r="H206" s="14"/>
      <c r="I206" s="14"/>
      <c r="J206" s="14"/>
    </row>
    <row r="207" spans="2:10" s="12" customFormat="1" x14ac:dyDescent="0.25">
      <c r="B207" s="83"/>
      <c r="C207" s="83"/>
      <c r="D207" s="83"/>
      <c r="E207" s="14"/>
      <c r="F207" s="14"/>
      <c r="G207" s="14"/>
      <c r="H207" s="14"/>
      <c r="I207" s="14"/>
      <c r="J207" s="14"/>
    </row>
    <row r="208" spans="2:10" s="12" customFormat="1" x14ac:dyDescent="0.25">
      <c r="B208" s="83"/>
      <c r="C208" s="83"/>
      <c r="D208" s="83"/>
      <c r="E208" s="14"/>
      <c r="F208" s="14"/>
      <c r="G208" s="14"/>
      <c r="H208" s="14"/>
      <c r="I208" s="14"/>
      <c r="J208" s="14"/>
    </row>
    <row r="209" spans="2:10" s="12" customFormat="1" x14ac:dyDescent="0.25">
      <c r="B209" s="83"/>
      <c r="C209" s="83"/>
      <c r="D209" s="83"/>
      <c r="E209" s="14"/>
      <c r="F209" s="14"/>
      <c r="G209" s="14"/>
      <c r="H209" s="14"/>
      <c r="I209" s="14"/>
      <c r="J209" s="14"/>
    </row>
    <row r="210" spans="2:10" s="12" customFormat="1" x14ac:dyDescent="0.25">
      <c r="B210" s="83"/>
      <c r="C210" s="83"/>
      <c r="D210" s="83"/>
      <c r="E210" s="14"/>
      <c r="F210" s="14"/>
      <c r="G210" s="14"/>
      <c r="H210" s="14"/>
      <c r="I210" s="14"/>
      <c r="J210" s="14"/>
    </row>
    <row r="211" spans="2:10" s="12" customFormat="1" x14ac:dyDescent="0.25">
      <c r="B211" s="83"/>
      <c r="C211" s="83"/>
      <c r="D211" s="83"/>
      <c r="E211" s="14"/>
      <c r="F211" s="14"/>
      <c r="G211" s="14"/>
      <c r="H211" s="14"/>
      <c r="I211" s="14"/>
      <c r="J211" s="14"/>
    </row>
    <row r="212" spans="2:10" s="12" customFormat="1" x14ac:dyDescent="0.25">
      <c r="B212" s="83"/>
      <c r="C212" s="83"/>
      <c r="D212" s="83"/>
      <c r="E212" s="14"/>
      <c r="F212" s="14"/>
      <c r="G212" s="14"/>
      <c r="H212" s="14"/>
      <c r="I212" s="14"/>
      <c r="J212" s="14"/>
    </row>
    <row r="213" spans="2:10" s="12" customFormat="1" x14ac:dyDescent="0.25">
      <c r="B213" s="83"/>
      <c r="C213" s="83"/>
      <c r="D213" s="83"/>
      <c r="E213" s="14"/>
      <c r="F213" s="14"/>
      <c r="G213" s="14"/>
      <c r="H213" s="14"/>
      <c r="I213" s="14"/>
      <c r="J213" s="14"/>
    </row>
    <row r="214" spans="2:10" s="12" customFormat="1" x14ac:dyDescent="0.25">
      <c r="B214" s="83"/>
      <c r="C214" s="83"/>
      <c r="D214" s="83"/>
      <c r="E214" s="14"/>
      <c r="F214" s="14"/>
      <c r="G214" s="14"/>
      <c r="H214" s="14"/>
      <c r="I214" s="14"/>
      <c r="J214" s="14"/>
    </row>
    <row r="215" spans="2:10" s="12" customFormat="1" x14ac:dyDescent="0.25">
      <c r="B215" s="83"/>
      <c r="C215" s="83"/>
      <c r="D215" s="83"/>
      <c r="E215" s="14"/>
      <c r="F215" s="14"/>
      <c r="G215" s="14"/>
      <c r="H215" s="14"/>
      <c r="I215" s="14"/>
      <c r="J215" s="14"/>
    </row>
    <row r="216" spans="2:10" s="12" customFormat="1" x14ac:dyDescent="0.25">
      <c r="B216" s="83"/>
      <c r="C216" s="83"/>
      <c r="D216" s="83"/>
      <c r="E216" s="14"/>
      <c r="F216" s="14"/>
      <c r="G216" s="14"/>
      <c r="H216" s="14"/>
      <c r="I216" s="14"/>
      <c r="J216" s="14"/>
    </row>
    <row r="217" spans="2:10" s="12" customFormat="1" x14ac:dyDescent="0.25">
      <c r="B217" s="83"/>
      <c r="C217" s="83"/>
      <c r="D217" s="83"/>
      <c r="E217" s="14"/>
      <c r="F217" s="14"/>
      <c r="G217" s="14"/>
      <c r="H217" s="14"/>
      <c r="I217" s="14"/>
      <c r="J217" s="14"/>
    </row>
    <row r="218" spans="2:10" s="12" customFormat="1" x14ac:dyDescent="0.25">
      <c r="B218" s="83"/>
      <c r="C218" s="83"/>
      <c r="D218" s="83"/>
      <c r="E218" s="14"/>
      <c r="F218" s="14"/>
      <c r="G218" s="14"/>
      <c r="H218" s="14"/>
      <c r="I218" s="14"/>
      <c r="J218" s="14"/>
    </row>
    <row r="219" spans="2:10" s="12" customFormat="1" x14ac:dyDescent="0.25">
      <c r="B219" s="83"/>
      <c r="C219" s="83"/>
      <c r="D219" s="83"/>
      <c r="E219" s="14"/>
      <c r="F219" s="14"/>
      <c r="G219" s="14"/>
      <c r="H219" s="14"/>
      <c r="I219" s="14"/>
      <c r="J219" s="14"/>
    </row>
    <row r="220" spans="2:10" s="12" customFormat="1" x14ac:dyDescent="0.25">
      <c r="B220" s="83"/>
      <c r="C220" s="83"/>
      <c r="D220" s="83"/>
      <c r="E220" s="14"/>
      <c r="F220" s="14"/>
      <c r="G220" s="14"/>
      <c r="H220" s="14"/>
      <c r="I220" s="14"/>
      <c r="J220" s="14"/>
    </row>
    <row r="221" spans="2:10" s="12" customFormat="1" x14ac:dyDescent="0.25">
      <c r="B221" s="83"/>
      <c r="C221" s="83"/>
      <c r="D221" s="83"/>
      <c r="E221" s="14"/>
      <c r="F221" s="14"/>
      <c r="G221" s="14"/>
      <c r="H221" s="14"/>
      <c r="I221" s="14"/>
      <c r="J221" s="14"/>
    </row>
    <row r="222" spans="2:10" s="12" customFormat="1" x14ac:dyDescent="0.25">
      <c r="B222" s="83"/>
      <c r="C222" s="83"/>
      <c r="D222" s="83"/>
      <c r="E222" s="14"/>
      <c r="F222" s="14"/>
      <c r="G222" s="14"/>
      <c r="H222" s="14"/>
      <c r="I222" s="14"/>
      <c r="J222" s="14"/>
    </row>
    <row r="223" spans="2:10" s="12" customFormat="1" x14ac:dyDescent="0.25">
      <c r="B223" s="83"/>
      <c r="C223" s="83"/>
      <c r="D223" s="83"/>
      <c r="E223" s="14"/>
      <c r="F223" s="14"/>
      <c r="G223" s="14"/>
      <c r="H223" s="14"/>
      <c r="I223" s="14"/>
      <c r="J223" s="14"/>
    </row>
    <row r="224" spans="2:10" s="12" customFormat="1" x14ac:dyDescent="0.25">
      <c r="B224" s="83"/>
      <c r="C224" s="83"/>
      <c r="D224" s="83"/>
      <c r="E224" s="14"/>
      <c r="F224" s="14"/>
      <c r="G224" s="14"/>
      <c r="H224" s="14"/>
      <c r="I224" s="14"/>
      <c r="J224" s="14"/>
    </row>
    <row r="225" spans="2:10" s="12" customFormat="1" x14ac:dyDescent="0.25">
      <c r="B225" s="83"/>
      <c r="C225" s="83"/>
      <c r="D225" s="83"/>
      <c r="E225" s="14"/>
      <c r="F225" s="14"/>
      <c r="G225" s="14"/>
      <c r="H225" s="14"/>
      <c r="I225" s="14"/>
      <c r="J225" s="14"/>
    </row>
    <row r="226" spans="2:10" s="12" customFormat="1" x14ac:dyDescent="0.25">
      <c r="B226" s="83"/>
      <c r="C226" s="83"/>
      <c r="D226" s="83"/>
      <c r="E226" s="14"/>
      <c r="F226" s="14"/>
      <c r="G226" s="14"/>
      <c r="H226" s="14"/>
      <c r="I226" s="14"/>
      <c r="J226" s="14"/>
    </row>
    <row r="227" spans="2:10" s="12" customFormat="1" x14ac:dyDescent="0.25">
      <c r="B227" s="83"/>
      <c r="C227" s="83"/>
      <c r="D227" s="83"/>
      <c r="E227" s="14"/>
      <c r="F227" s="14"/>
      <c r="G227" s="14"/>
      <c r="H227" s="14"/>
      <c r="I227" s="14"/>
      <c r="J227" s="14"/>
    </row>
    <row r="228" spans="2:10" s="12" customFormat="1" x14ac:dyDescent="0.25">
      <c r="B228" s="83"/>
      <c r="C228" s="83"/>
      <c r="D228" s="83"/>
      <c r="E228" s="14"/>
      <c r="F228" s="14"/>
      <c r="G228" s="14"/>
      <c r="H228" s="14"/>
      <c r="I228" s="14"/>
      <c r="J228" s="14"/>
    </row>
    <row r="229" spans="2:10" s="12" customFormat="1" x14ac:dyDescent="0.25">
      <c r="B229" s="83"/>
      <c r="C229" s="83"/>
      <c r="D229" s="83"/>
      <c r="E229" s="14"/>
      <c r="F229" s="14"/>
      <c r="G229" s="14"/>
      <c r="H229" s="14"/>
      <c r="I229" s="14"/>
      <c r="J229" s="14"/>
    </row>
    <row r="230" spans="2:10" s="12" customFormat="1" x14ac:dyDescent="0.25">
      <c r="B230" s="83"/>
      <c r="C230" s="83"/>
      <c r="D230" s="83"/>
      <c r="E230" s="14"/>
      <c r="F230" s="14"/>
      <c r="G230" s="14"/>
      <c r="H230" s="14"/>
      <c r="I230" s="14"/>
      <c r="J230" s="14"/>
    </row>
    <row r="231" spans="2:10" s="12" customFormat="1" x14ac:dyDescent="0.25">
      <c r="B231" s="83"/>
      <c r="C231" s="83"/>
      <c r="D231" s="83"/>
      <c r="E231" s="14"/>
      <c r="F231" s="14"/>
      <c r="G231" s="14"/>
      <c r="H231" s="14"/>
      <c r="I231" s="14"/>
      <c r="J231" s="14"/>
    </row>
    <row r="232" spans="2:10" s="12" customFormat="1" x14ac:dyDescent="0.25">
      <c r="B232" s="83"/>
      <c r="C232" s="83"/>
      <c r="D232" s="83"/>
      <c r="E232" s="14"/>
      <c r="F232" s="14"/>
      <c r="G232" s="14"/>
      <c r="H232" s="14"/>
      <c r="I232" s="14"/>
      <c r="J232" s="14"/>
    </row>
    <row r="233" spans="2:10" s="12" customFormat="1" x14ac:dyDescent="0.25">
      <c r="B233" s="83"/>
      <c r="C233" s="83"/>
      <c r="D233" s="83"/>
      <c r="E233" s="14"/>
      <c r="F233" s="14"/>
      <c r="G233" s="14"/>
      <c r="H233" s="14"/>
      <c r="I233" s="14"/>
      <c r="J233" s="14"/>
    </row>
    <row r="234" spans="2:10" s="12" customFormat="1" x14ac:dyDescent="0.25">
      <c r="B234" s="83"/>
      <c r="C234" s="83"/>
      <c r="D234" s="83"/>
      <c r="E234" s="14"/>
      <c r="F234" s="14"/>
      <c r="G234" s="14"/>
      <c r="H234" s="14"/>
      <c r="I234" s="14"/>
      <c r="J234" s="14"/>
    </row>
    <row r="235" spans="2:10" s="12" customFormat="1" x14ac:dyDescent="0.25">
      <c r="B235" s="83"/>
      <c r="C235" s="83"/>
      <c r="D235" s="83"/>
      <c r="E235" s="14"/>
      <c r="F235" s="14"/>
      <c r="G235" s="14"/>
      <c r="H235" s="14"/>
      <c r="I235" s="14"/>
      <c r="J235" s="14"/>
    </row>
    <row r="236" spans="2:10" s="12" customFormat="1" x14ac:dyDescent="0.25">
      <c r="B236" s="83"/>
      <c r="C236" s="83"/>
      <c r="D236" s="83"/>
      <c r="E236" s="14"/>
      <c r="F236" s="14"/>
      <c r="G236" s="14"/>
      <c r="H236" s="14"/>
      <c r="I236" s="14"/>
      <c r="J236" s="14"/>
    </row>
    <row r="237" spans="2:10" s="12" customFormat="1" x14ac:dyDescent="0.25">
      <c r="B237" s="83"/>
      <c r="C237" s="83"/>
      <c r="D237" s="83"/>
      <c r="E237" s="14"/>
      <c r="F237" s="14"/>
      <c r="G237" s="14"/>
      <c r="H237" s="14"/>
      <c r="I237" s="14"/>
      <c r="J237" s="14"/>
    </row>
    <row r="238" spans="2:10" s="12" customFormat="1" x14ac:dyDescent="0.25">
      <c r="B238" s="83"/>
      <c r="C238" s="83"/>
      <c r="D238" s="83"/>
      <c r="E238" s="14"/>
      <c r="F238" s="14"/>
      <c r="G238" s="14"/>
      <c r="H238" s="14"/>
      <c r="I238" s="14"/>
      <c r="J238" s="14"/>
    </row>
    <row r="239" spans="2:10" s="12" customFormat="1" x14ac:dyDescent="0.25">
      <c r="B239" s="83"/>
      <c r="C239" s="83"/>
      <c r="D239" s="83"/>
      <c r="E239" s="14"/>
      <c r="F239" s="14"/>
      <c r="G239" s="14"/>
      <c r="H239" s="14"/>
      <c r="I239" s="14"/>
      <c r="J239" s="14"/>
    </row>
    <row r="240" spans="2:10" s="12" customFormat="1" x14ac:dyDescent="0.25">
      <c r="B240" s="83"/>
      <c r="C240" s="83"/>
      <c r="D240" s="83"/>
      <c r="E240" s="14"/>
      <c r="F240" s="14"/>
      <c r="G240" s="14"/>
      <c r="H240" s="14"/>
      <c r="I240" s="14"/>
      <c r="J240" s="14"/>
    </row>
    <row r="241" spans="2:10" s="12" customFormat="1" x14ac:dyDescent="0.25">
      <c r="B241" s="83"/>
      <c r="C241" s="83"/>
      <c r="D241" s="83"/>
      <c r="E241" s="14"/>
      <c r="F241" s="14"/>
      <c r="G241" s="14"/>
      <c r="H241" s="14"/>
      <c r="I241" s="14"/>
      <c r="J241" s="14"/>
    </row>
    <row r="242" spans="2:10" s="12" customFormat="1" x14ac:dyDescent="0.25">
      <c r="B242" s="83"/>
      <c r="C242" s="83"/>
      <c r="D242" s="83"/>
      <c r="E242" s="14"/>
      <c r="F242" s="14"/>
      <c r="G242" s="14"/>
      <c r="H242" s="14"/>
      <c r="I242" s="14"/>
      <c r="J242" s="14"/>
    </row>
    <row r="243" spans="2:10" s="12" customFormat="1" x14ac:dyDescent="0.25">
      <c r="B243" s="83"/>
      <c r="C243" s="83"/>
      <c r="D243" s="83"/>
      <c r="E243" s="14"/>
      <c r="F243" s="14"/>
      <c r="G243" s="14"/>
      <c r="H243" s="14"/>
      <c r="I243" s="14"/>
      <c r="J243" s="14"/>
    </row>
    <row r="244" spans="2:10" s="12" customFormat="1" x14ac:dyDescent="0.25">
      <c r="B244" s="83"/>
      <c r="C244" s="83"/>
      <c r="D244" s="83"/>
      <c r="E244" s="14"/>
      <c r="F244" s="14"/>
      <c r="G244" s="14"/>
      <c r="H244" s="14"/>
      <c r="I244" s="14"/>
      <c r="J244" s="14"/>
    </row>
    <row r="245" spans="2:10" s="12" customFormat="1" x14ac:dyDescent="0.25">
      <c r="B245" s="83"/>
      <c r="C245" s="83"/>
      <c r="D245" s="83"/>
      <c r="E245" s="14"/>
      <c r="F245" s="14"/>
      <c r="G245" s="14"/>
      <c r="H245" s="14"/>
      <c r="I245" s="14"/>
      <c r="J245" s="14"/>
    </row>
    <row r="246" spans="2:10" s="12" customFormat="1" x14ac:dyDescent="0.25">
      <c r="B246" s="83"/>
      <c r="C246" s="83"/>
      <c r="D246" s="83"/>
      <c r="E246" s="14"/>
      <c r="F246" s="14"/>
      <c r="G246" s="14"/>
      <c r="H246" s="14"/>
      <c r="I246" s="14"/>
      <c r="J246" s="14"/>
    </row>
    <row r="247" spans="2:10" s="12" customFormat="1" x14ac:dyDescent="0.25">
      <c r="B247" s="83"/>
      <c r="C247" s="83"/>
      <c r="D247" s="83"/>
      <c r="E247" s="14"/>
      <c r="F247" s="14"/>
      <c r="G247" s="14"/>
      <c r="H247" s="14"/>
      <c r="I247" s="14"/>
      <c r="J247" s="14"/>
    </row>
    <row r="248" spans="2:10" s="12" customFormat="1" x14ac:dyDescent="0.25">
      <c r="B248" s="83"/>
      <c r="C248" s="83"/>
      <c r="D248" s="83"/>
      <c r="E248" s="14"/>
      <c r="F248" s="14"/>
      <c r="G248" s="14"/>
      <c r="H248" s="14"/>
      <c r="I248" s="14"/>
      <c r="J248" s="14"/>
    </row>
    <row r="249" spans="2:10" s="12" customFormat="1" x14ac:dyDescent="0.25">
      <c r="B249" s="83"/>
      <c r="C249" s="83"/>
      <c r="D249" s="83"/>
      <c r="E249" s="14"/>
      <c r="F249" s="14"/>
      <c r="G249" s="14"/>
      <c r="H249" s="14"/>
      <c r="I249" s="14"/>
      <c r="J249" s="14"/>
    </row>
    <row r="250" spans="2:10" s="12" customFormat="1" x14ac:dyDescent="0.25">
      <c r="B250" s="83"/>
      <c r="C250" s="83"/>
      <c r="D250" s="83"/>
      <c r="E250" s="14"/>
      <c r="F250" s="14"/>
      <c r="G250" s="14"/>
      <c r="H250" s="14"/>
      <c r="I250" s="14"/>
      <c r="J250" s="14"/>
    </row>
    <row r="251" spans="2:10" s="12" customFormat="1" x14ac:dyDescent="0.25">
      <c r="B251" s="83"/>
      <c r="C251" s="83"/>
      <c r="D251" s="83"/>
      <c r="E251" s="14"/>
      <c r="F251" s="14"/>
      <c r="G251" s="14"/>
      <c r="H251" s="14"/>
      <c r="I251" s="14"/>
      <c r="J251" s="14"/>
    </row>
    <row r="252" spans="2:10" s="12" customFormat="1" x14ac:dyDescent="0.25">
      <c r="B252" s="83"/>
      <c r="C252" s="83"/>
      <c r="D252" s="83"/>
      <c r="E252" s="14"/>
      <c r="F252" s="14"/>
      <c r="G252" s="14"/>
      <c r="H252" s="14"/>
      <c r="I252" s="14"/>
      <c r="J252" s="14"/>
    </row>
    <row r="253" spans="2:10" s="12" customFormat="1" x14ac:dyDescent="0.25">
      <c r="B253" s="83"/>
      <c r="C253" s="83"/>
      <c r="D253" s="83"/>
      <c r="E253" s="14"/>
      <c r="F253" s="14"/>
      <c r="G253" s="14"/>
      <c r="H253" s="14"/>
      <c r="I253" s="14"/>
      <c r="J253" s="14"/>
    </row>
    <row r="254" spans="2:10" s="12" customFormat="1" x14ac:dyDescent="0.25">
      <c r="B254" s="83"/>
      <c r="C254" s="83"/>
      <c r="D254" s="83"/>
      <c r="E254" s="14"/>
      <c r="F254" s="14"/>
      <c r="G254" s="14"/>
      <c r="H254" s="14"/>
      <c r="I254" s="14"/>
      <c r="J254" s="14"/>
    </row>
    <row r="255" spans="2:10" s="12" customFormat="1" x14ac:dyDescent="0.25">
      <c r="B255" s="83"/>
      <c r="C255" s="83"/>
      <c r="D255" s="83"/>
      <c r="E255" s="14"/>
      <c r="F255" s="14"/>
      <c r="G255" s="14"/>
      <c r="H255" s="14"/>
      <c r="I255" s="14"/>
      <c r="J255" s="14"/>
    </row>
    <row r="256" spans="2:10" s="12" customFormat="1" x14ac:dyDescent="0.25">
      <c r="B256" s="83"/>
      <c r="C256" s="83"/>
      <c r="D256" s="83"/>
      <c r="E256" s="14"/>
      <c r="F256" s="14"/>
      <c r="G256" s="14"/>
      <c r="H256" s="14"/>
      <c r="I256" s="14"/>
      <c r="J256" s="14"/>
    </row>
    <row r="257" spans="2:10" s="12" customFormat="1" x14ac:dyDescent="0.25">
      <c r="B257" s="83"/>
      <c r="C257" s="83"/>
      <c r="D257" s="83"/>
      <c r="E257" s="14"/>
      <c r="F257" s="14"/>
      <c r="G257" s="14"/>
      <c r="H257" s="14"/>
      <c r="I257" s="14"/>
      <c r="J257" s="14"/>
    </row>
    <row r="258" spans="2:10" s="12" customFormat="1" x14ac:dyDescent="0.25">
      <c r="B258" s="83"/>
      <c r="C258" s="83"/>
      <c r="D258" s="83"/>
      <c r="E258" s="14"/>
      <c r="F258" s="14"/>
      <c r="G258" s="14"/>
      <c r="H258" s="14"/>
      <c r="I258" s="14"/>
      <c r="J258" s="14"/>
    </row>
    <row r="259" spans="2:10" s="12" customFormat="1" x14ac:dyDescent="0.25">
      <c r="B259" s="83"/>
      <c r="C259" s="83"/>
      <c r="D259" s="83"/>
      <c r="E259" s="14"/>
      <c r="F259" s="14"/>
      <c r="G259" s="14"/>
      <c r="H259" s="14"/>
      <c r="I259" s="14"/>
      <c r="J259" s="14"/>
    </row>
    <row r="260" spans="2:10" s="12" customFormat="1" x14ac:dyDescent="0.25">
      <c r="B260" s="83"/>
      <c r="C260" s="83"/>
      <c r="D260" s="83"/>
      <c r="E260" s="14"/>
      <c r="F260" s="14"/>
      <c r="G260" s="14"/>
      <c r="H260" s="14"/>
      <c r="I260" s="14"/>
      <c r="J260" s="14"/>
    </row>
    <row r="261" spans="2:10" s="12" customFormat="1" x14ac:dyDescent="0.25">
      <c r="B261" s="83"/>
      <c r="C261" s="83"/>
      <c r="D261" s="83"/>
      <c r="E261" s="14"/>
      <c r="F261" s="14"/>
      <c r="G261" s="14"/>
      <c r="H261" s="14"/>
      <c r="I261" s="14"/>
      <c r="J261" s="14"/>
    </row>
    <row r="262" spans="2:10" s="12" customFormat="1" x14ac:dyDescent="0.25">
      <c r="B262" s="83"/>
      <c r="C262" s="83"/>
      <c r="D262" s="83"/>
      <c r="E262" s="14"/>
      <c r="F262" s="14"/>
      <c r="G262" s="14"/>
      <c r="H262" s="14"/>
      <c r="I262" s="14"/>
      <c r="J262" s="14"/>
    </row>
    <row r="263" spans="2:10" s="12" customFormat="1" x14ac:dyDescent="0.25">
      <c r="B263" s="83"/>
      <c r="C263" s="83"/>
      <c r="D263" s="83"/>
      <c r="E263" s="14"/>
      <c r="F263" s="14"/>
      <c r="G263" s="14"/>
      <c r="H263" s="14"/>
      <c r="I263" s="14"/>
      <c r="J263" s="14"/>
    </row>
    <row r="264" spans="2:10" s="12" customFormat="1" x14ac:dyDescent="0.25">
      <c r="B264" s="83"/>
      <c r="C264" s="83"/>
      <c r="D264" s="83"/>
      <c r="E264" s="14"/>
      <c r="F264" s="14"/>
      <c r="G264" s="14"/>
      <c r="H264" s="14"/>
      <c r="I264" s="14"/>
      <c r="J264" s="14"/>
    </row>
    <row r="265" spans="2:10" s="12" customFormat="1" x14ac:dyDescent="0.25">
      <c r="B265" s="83"/>
      <c r="C265" s="83"/>
      <c r="D265" s="83"/>
      <c r="E265" s="14"/>
      <c r="F265" s="14"/>
      <c r="G265" s="14"/>
      <c r="H265" s="14"/>
      <c r="I265" s="14"/>
      <c r="J265" s="14"/>
    </row>
    <row r="266" spans="2:10" s="12" customFormat="1" x14ac:dyDescent="0.25">
      <c r="B266" s="83"/>
      <c r="C266" s="83"/>
      <c r="D266" s="83"/>
      <c r="E266" s="14"/>
      <c r="F266" s="14"/>
      <c r="G266" s="14"/>
      <c r="H266" s="14"/>
      <c r="I266" s="14"/>
      <c r="J266" s="14"/>
    </row>
    <row r="267" spans="2:10" s="12" customFormat="1" x14ac:dyDescent="0.25">
      <c r="B267" s="83"/>
      <c r="C267" s="83"/>
      <c r="D267" s="83"/>
      <c r="E267" s="14"/>
      <c r="F267" s="14"/>
      <c r="G267" s="14"/>
      <c r="H267" s="14"/>
      <c r="I267" s="14"/>
      <c r="J267" s="14"/>
    </row>
    <row r="268" spans="2:10" s="12" customFormat="1" x14ac:dyDescent="0.25">
      <c r="B268" s="83"/>
      <c r="C268" s="83"/>
      <c r="D268" s="83"/>
      <c r="E268" s="14"/>
      <c r="F268" s="14"/>
      <c r="G268" s="14"/>
      <c r="H268" s="14"/>
      <c r="I268" s="14"/>
      <c r="J268" s="14"/>
    </row>
    <row r="269" spans="2:10" s="12" customFormat="1" x14ac:dyDescent="0.25">
      <c r="B269" s="83"/>
      <c r="C269" s="83"/>
      <c r="D269" s="83"/>
      <c r="E269" s="14"/>
      <c r="F269" s="14"/>
      <c r="G269" s="14"/>
      <c r="H269" s="14"/>
      <c r="I269" s="14"/>
      <c r="J269" s="14"/>
    </row>
    <row r="270" spans="2:10" s="12" customFormat="1" x14ac:dyDescent="0.25">
      <c r="B270" s="83"/>
      <c r="C270" s="83"/>
      <c r="D270" s="83"/>
      <c r="E270" s="14"/>
      <c r="F270" s="14"/>
      <c r="G270" s="14"/>
      <c r="H270" s="14"/>
      <c r="I270" s="14"/>
      <c r="J270" s="14"/>
    </row>
    <row r="271" spans="2:10" s="12" customFormat="1" x14ac:dyDescent="0.25">
      <c r="B271" s="83"/>
      <c r="C271" s="83"/>
      <c r="D271" s="83"/>
      <c r="E271" s="14"/>
      <c r="F271" s="14"/>
      <c r="G271" s="14"/>
      <c r="H271" s="14"/>
      <c r="I271" s="14"/>
      <c r="J271" s="14"/>
    </row>
    <row r="272" spans="2:10" s="12" customFormat="1" x14ac:dyDescent="0.25">
      <c r="B272" s="83"/>
      <c r="C272" s="83"/>
      <c r="D272" s="83"/>
      <c r="E272" s="14"/>
      <c r="F272" s="14"/>
      <c r="G272" s="14"/>
      <c r="H272" s="14"/>
      <c r="I272" s="14"/>
      <c r="J272" s="14"/>
    </row>
    <row r="273" spans="2:10" s="12" customFormat="1" x14ac:dyDescent="0.25">
      <c r="B273" s="83"/>
      <c r="C273" s="83"/>
      <c r="D273" s="83"/>
      <c r="E273" s="14"/>
      <c r="F273" s="14"/>
      <c r="G273" s="14"/>
      <c r="H273" s="14"/>
      <c r="I273" s="14"/>
      <c r="J273" s="14"/>
    </row>
    <row r="274" spans="2:10" s="12" customFormat="1" x14ac:dyDescent="0.25">
      <c r="B274" s="83"/>
      <c r="C274" s="83"/>
      <c r="D274" s="83"/>
      <c r="E274" s="14"/>
      <c r="F274" s="14"/>
      <c r="G274" s="14"/>
      <c r="H274" s="14"/>
      <c r="I274" s="14"/>
      <c r="J274" s="14"/>
    </row>
    <row r="275" spans="2:10" s="12" customFormat="1" x14ac:dyDescent="0.25">
      <c r="B275" s="83"/>
      <c r="C275" s="83"/>
      <c r="D275" s="83"/>
      <c r="E275" s="14"/>
      <c r="F275" s="14"/>
      <c r="G275" s="14"/>
      <c r="H275" s="14"/>
      <c r="I275" s="14"/>
      <c r="J275" s="14"/>
    </row>
    <row r="276" spans="2:10" s="12" customFormat="1" x14ac:dyDescent="0.25">
      <c r="B276" s="83"/>
      <c r="C276" s="83"/>
      <c r="D276" s="83"/>
      <c r="E276" s="14"/>
      <c r="F276" s="14"/>
      <c r="G276" s="14"/>
      <c r="H276" s="14"/>
      <c r="I276" s="14"/>
      <c r="J276" s="14"/>
    </row>
    <row r="277" spans="2:10" s="12" customFormat="1" x14ac:dyDescent="0.25">
      <c r="B277" s="83"/>
      <c r="C277" s="83"/>
      <c r="D277" s="83"/>
      <c r="E277" s="14"/>
      <c r="F277" s="14"/>
      <c r="G277" s="14"/>
      <c r="H277" s="14"/>
      <c r="I277" s="14"/>
      <c r="J277" s="14"/>
    </row>
    <row r="278" spans="2:10" s="12" customFormat="1" x14ac:dyDescent="0.25">
      <c r="B278" s="83"/>
      <c r="C278" s="83"/>
      <c r="D278" s="83"/>
      <c r="E278" s="14"/>
      <c r="F278" s="14"/>
      <c r="G278" s="14"/>
      <c r="H278" s="14"/>
      <c r="I278" s="14"/>
      <c r="J278" s="14"/>
    </row>
    <row r="279" spans="2:10" s="12" customFormat="1" x14ac:dyDescent="0.25">
      <c r="B279" s="83"/>
      <c r="C279" s="83"/>
      <c r="D279" s="83"/>
      <c r="E279" s="14"/>
      <c r="F279" s="14"/>
      <c r="G279" s="14"/>
      <c r="H279" s="14"/>
      <c r="I279" s="14"/>
      <c r="J279" s="14"/>
    </row>
    <row r="280" spans="2:10" s="12" customFormat="1" x14ac:dyDescent="0.25">
      <c r="B280" s="83"/>
      <c r="C280" s="83"/>
      <c r="D280" s="83"/>
      <c r="E280" s="14"/>
      <c r="F280" s="14"/>
      <c r="G280" s="14"/>
      <c r="H280" s="14"/>
      <c r="I280" s="14"/>
      <c r="J280" s="14"/>
    </row>
    <row r="281" spans="2:10" s="12" customFormat="1" x14ac:dyDescent="0.25">
      <c r="B281" s="83"/>
      <c r="C281" s="83"/>
      <c r="D281" s="83"/>
      <c r="E281" s="14"/>
      <c r="F281" s="14"/>
      <c r="G281" s="14"/>
      <c r="H281" s="14"/>
      <c r="I281" s="14"/>
      <c r="J281" s="14"/>
    </row>
    <row r="282" spans="2:10" s="12" customFormat="1" x14ac:dyDescent="0.25">
      <c r="B282" s="83"/>
      <c r="C282" s="83"/>
      <c r="D282" s="83"/>
      <c r="E282" s="14"/>
      <c r="F282" s="14"/>
      <c r="G282" s="14"/>
      <c r="H282" s="14"/>
      <c r="I282" s="14"/>
      <c r="J282" s="14"/>
    </row>
    <row r="283" spans="2:10" s="12" customFormat="1" x14ac:dyDescent="0.25">
      <c r="B283" s="83"/>
      <c r="C283" s="83"/>
      <c r="D283" s="83"/>
      <c r="E283" s="14"/>
      <c r="F283" s="14"/>
      <c r="G283" s="14"/>
      <c r="H283" s="14"/>
      <c r="I283" s="14"/>
      <c r="J283" s="14"/>
    </row>
    <row r="284" spans="2:10" s="12" customFormat="1" x14ac:dyDescent="0.25">
      <c r="B284" s="83"/>
      <c r="C284" s="83"/>
      <c r="D284" s="83"/>
      <c r="E284" s="14"/>
      <c r="F284" s="14"/>
      <c r="G284" s="14"/>
      <c r="H284" s="14"/>
      <c r="I284" s="14"/>
      <c r="J284" s="14"/>
    </row>
    <row r="285" spans="2:10" s="12" customFormat="1" x14ac:dyDescent="0.25">
      <c r="B285" s="83"/>
      <c r="C285" s="83"/>
      <c r="D285" s="83"/>
      <c r="E285" s="14"/>
      <c r="F285" s="14"/>
      <c r="G285" s="14"/>
      <c r="H285" s="14"/>
      <c r="I285" s="14"/>
      <c r="J285" s="14"/>
    </row>
    <row r="286" spans="2:10" s="12" customFormat="1" x14ac:dyDescent="0.25">
      <c r="B286" s="83"/>
      <c r="C286" s="83"/>
      <c r="D286" s="83"/>
      <c r="E286" s="14"/>
      <c r="F286" s="14"/>
      <c r="G286" s="14"/>
      <c r="H286" s="14"/>
      <c r="I286" s="14"/>
      <c r="J286" s="14"/>
    </row>
    <row r="287" spans="2:10" s="12" customFormat="1" x14ac:dyDescent="0.25">
      <c r="B287" s="83"/>
      <c r="C287" s="83"/>
      <c r="D287" s="83"/>
      <c r="E287" s="14"/>
      <c r="F287" s="14"/>
      <c r="G287" s="14"/>
      <c r="H287" s="14"/>
      <c r="I287" s="14"/>
      <c r="J287" s="14"/>
    </row>
    <row r="288" spans="2:10" s="12" customFormat="1" x14ac:dyDescent="0.25">
      <c r="B288" s="83"/>
      <c r="C288" s="83"/>
      <c r="D288" s="83"/>
      <c r="E288" s="14"/>
      <c r="F288" s="14"/>
      <c r="G288" s="14"/>
      <c r="H288" s="14"/>
      <c r="I288" s="14"/>
      <c r="J288" s="14"/>
    </row>
    <row r="289" spans="2:10" s="12" customFormat="1" x14ac:dyDescent="0.25">
      <c r="B289" s="83"/>
      <c r="C289" s="83"/>
      <c r="D289" s="83"/>
      <c r="E289" s="14"/>
      <c r="F289" s="14"/>
      <c r="G289" s="14"/>
      <c r="H289" s="14"/>
      <c r="I289" s="14"/>
      <c r="J289" s="14"/>
    </row>
    <row r="290" spans="2:10" s="12" customFormat="1" x14ac:dyDescent="0.25">
      <c r="B290" s="83"/>
      <c r="C290" s="83"/>
      <c r="D290" s="83"/>
      <c r="E290" s="14"/>
      <c r="F290" s="14"/>
      <c r="G290" s="14"/>
      <c r="H290" s="14"/>
      <c r="I290" s="14"/>
      <c r="J290" s="14"/>
    </row>
    <row r="291" spans="2:10" s="12" customFormat="1" x14ac:dyDescent="0.25">
      <c r="B291" s="83"/>
      <c r="C291" s="83"/>
      <c r="D291" s="83"/>
      <c r="E291" s="14"/>
      <c r="F291" s="14"/>
      <c r="G291" s="14"/>
      <c r="H291" s="14"/>
      <c r="I291" s="14"/>
      <c r="J291" s="14"/>
    </row>
    <row r="292" spans="2:10" s="12" customFormat="1" x14ac:dyDescent="0.25">
      <c r="B292" s="83"/>
      <c r="C292" s="83"/>
      <c r="D292" s="83"/>
      <c r="E292" s="14"/>
      <c r="F292" s="14"/>
      <c r="G292" s="14"/>
      <c r="H292" s="14"/>
      <c r="I292" s="14"/>
      <c r="J292" s="14"/>
    </row>
    <row r="293" spans="2:10" s="12" customFormat="1" x14ac:dyDescent="0.25">
      <c r="B293" s="83"/>
      <c r="C293" s="83"/>
      <c r="D293" s="83"/>
      <c r="E293" s="14"/>
      <c r="F293" s="14"/>
      <c r="G293" s="14"/>
      <c r="H293" s="14"/>
      <c r="I293" s="14"/>
      <c r="J293" s="14"/>
    </row>
    <row r="294" spans="2:10" s="12" customFormat="1" x14ac:dyDescent="0.25">
      <c r="B294" s="83"/>
      <c r="C294" s="83"/>
      <c r="D294" s="83"/>
      <c r="E294" s="14"/>
      <c r="F294" s="14"/>
      <c r="G294" s="14"/>
      <c r="H294" s="14"/>
      <c r="I294" s="14"/>
      <c r="J294" s="14"/>
    </row>
    <row r="295" spans="2:10" s="12" customFormat="1" x14ac:dyDescent="0.25">
      <c r="B295" s="83"/>
      <c r="C295" s="83"/>
      <c r="D295" s="83"/>
      <c r="E295" s="14"/>
      <c r="F295" s="14"/>
      <c r="G295" s="14"/>
      <c r="H295" s="14"/>
      <c r="I295" s="14"/>
      <c r="J295" s="14"/>
    </row>
    <row r="296" spans="2:10" s="12" customFormat="1" x14ac:dyDescent="0.25">
      <c r="B296" s="83"/>
      <c r="C296" s="83"/>
      <c r="D296" s="83"/>
      <c r="E296" s="14"/>
      <c r="F296" s="14"/>
      <c r="G296" s="14"/>
      <c r="H296" s="14"/>
      <c r="I296" s="14"/>
      <c r="J296" s="14"/>
    </row>
    <row r="297" spans="2:10" s="12" customFormat="1" x14ac:dyDescent="0.25">
      <c r="B297" s="83"/>
      <c r="C297" s="83"/>
      <c r="D297" s="83"/>
      <c r="E297" s="14"/>
      <c r="F297" s="14"/>
      <c r="G297" s="14"/>
      <c r="H297" s="14"/>
      <c r="I297" s="14"/>
      <c r="J297" s="14"/>
    </row>
    <row r="298" spans="2:10" s="12" customFormat="1" x14ac:dyDescent="0.25">
      <c r="B298" s="83"/>
      <c r="C298" s="83"/>
      <c r="D298" s="83"/>
      <c r="E298" s="14"/>
      <c r="F298" s="14"/>
      <c r="G298" s="14"/>
      <c r="H298" s="14"/>
      <c r="I298" s="14"/>
      <c r="J298" s="14"/>
    </row>
    <row r="299" spans="2:10" s="12" customFormat="1" x14ac:dyDescent="0.25">
      <c r="B299" s="83"/>
      <c r="C299" s="83"/>
      <c r="D299" s="83"/>
      <c r="E299" s="14"/>
      <c r="F299" s="14"/>
      <c r="G299" s="14"/>
      <c r="H299" s="14"/>
      <c r="I299" s="14"/>
      <c r="J299" s="14"/>
    </row>
    <row r="300" spans="2:10" s="12" customFormat="1" x14ac:dyDescent="0.25">
      <c r="B300" s="83"/>
      <c r="C300" s="83"/>
      <c r="D300" s="83"/>
      <c r="E300" s="14"/>
      <c r="F300" s="14"/>
      <c r="G300" s="14"/>
      <c r="H300" s="14"/>
      <c r="I300" s="14"/>
      <c r="J300" s="14"/>
    </row>
    <row r="301" spans="2:10" s="12" customFormat="1" x14ac:dyDescent="0.25">
      <c r="B301" s="83"/>
      <c r="C301" s="83"/>
      <c r="D301" s="83"/>
      <c r="E301" s="14"/>
      <c r="F301" s="14"/>
      <c r="G301" s="14"/>
      <c r="H301" s="14"/>
      <c r="I301" s="14"/>
      <c r="J301" s="14"/>
    </row>
    <row r="302" spans="2:10" s="12" customFormat="1" x14ac:dyDescent="0.25">
      <c r="B302" s="83"/>
      <c r="C302" s="83"/>
      <c r="D302" s="83"/>
      <c r="E302" s="14"/>
      <c r="F302" s="14"/>
      <c r="G302" s="14"/>
      <c r="H302" s="14"/>
      <c r="I302" s="14"/>
      <c r="J302" s="14"/>
    </row>
    <row r="303" spans="2:10" s="12" customFormat="1" x14ac:dyDescent="0.25">
      <c r="B303" s="83"/>
      <c r="C303" s="83"/>
      <c r="D303" s="83"/>
      <c r="E303" s="14"/>
      <c r="F303" s="14"/>
      <c r="G303" s="14"/>
      <c r="H303" s="14"/>
      <c r="I303" s="14"/>
      <c r="J303" s="14"/>
    </row>
    <row r="304" spans="2:10" s="12" customFormat="1" x14ac:dyDescent="0.25">
      <c r="B304" s="83"/>
      <c r="C304" s="83"/>
      <c r="D304" s="83"/>
      <c r="E304" s="14"/>
      <c r="F304" s="14"/>
      <c r="G304" s="14"/>
      <c r="H304" s="14"/>
      <c r="I304" s="14"/>
      <c r="J304" s="14"/>
    </row>
    <row r="305" spans="2:10" s="12" customFormat="1" x14ac:dyDescent="0.25">
      <c r="B305" s="83"/>
      <c r="C305" s="83"/>
      <c r="D305" s="83"/>
      <c r="E305" s="14"/>
      <c r="F305" s="14"/>
      <c r="G305" s="14"/>
      <c r="H305" s="14"/>
      <c r="I305" s="14"/>
      <c r="J305" s="14"/>
    </row>
    <row r="306" spans="2:10" s="12" customFormat="1" x14ac:dyDescent="0.25">
      <c r="B306" s="83"/>
      <c r="C306" s="83"/>
      <c r="D306" s="83"/>
      <c r="E306" s="14"/>
      <c r="F306" s="14"/>
      <c r="G306" s="14"/>
      <c r="H306" s="14"/>
      <c r="I306" s="14"/>
      <c r="J306" s="14"/>
    </row>
    <row r="307" spans="2:10" s="12" customFormat="1" x14ac:dyDescent="0.25">
      <c r="B307" s="83"/>
      <c r="C307" s="83"/>
      <c r="D307" s="83"/>
      <c r="E307" s="14"/>
      <c r="F307" s="14"/>
      <c r="G307" s="14"/>
      <c r="H307" s="14"/>
      <c r="I307" s="14"/>
      <c r="J307" s="14"/>
    </row>
    <row r="308" spans="2:10" s="12" customFormat="1" x14ac:dyDescent="0.25">
      <c r="B308" s="83"/>
      <c r="C308" s="83"/>
      <c r="D308" s="83"/>
      <c r="E308" s="14"/>
      <c r="F308" s="14"/>
      <c r="G308" s="14"/>
      <c r="H308" s="14"/>
      <c r="I308" s="14"/>
      <c r="J308" s="14"/>
    </row>
    <row r="309" spans="2:10" s="12" customFormat="1" x14ac:dyDescent="0.25">
      <c r="B309" s="83"/>
      <c r="C309" s="83"/>
      <c r="D309" s="83"/>
      <c r="E309" s="14"/>
      <c r="F309" s="14"/>
      <c r="G309" s="14"/>
      <c r="H309" s="14"/>
      <c r="I309" s="14"/>
      <c r="J309" s="14"/>
    </row>
    <row r="310" spans="2:10" s="12" customFormat="1" x14ac:dyDescent="0.25">
      <c r="B310" s="83"/>
      <c r="C310" s="83"/>
      <c r="D310" s="83"/>
      <c r="E310" s="14"/>
      <c r="F310" s="14"/>
      <c r="G310" s="14"/>
      <c r="H310" s="14"/>
      <c r="I310" s="14"/>
      <c r="J310" s="14"/>
    </row>
    <row r="311" spans="2:10" s="12" customFormat="1" x14ac:dyDescent="0.25">
      <c r="B311" s="83"/>
      <c r="C311" s="83"/>
      <c r="D311" s="83"/>
      <c r="E311" s="14"/>
      <c r="F311" s="14"/>
      <c r="G311" s="14"/>
      <c r="H311" s="14"/>
      <c r="I311" s="14"/>
      <c r="J311" s="14"/>
    </row>
    <row r="312" spans="2:10" s="12" customFormat="1" x14ac:dyDescent="0.25">
      <c r="B312" s="83"/>
      <c r="C312" s="83"/>
      <c r="D312" s="83"/>
      <c r="E312" s="14"/>
      <c r="F312" s="14"/>
      <c r="G312" s="14"/>
      <c r="H312" s="14"/>
      <c r="I312" s="14"/>
      <c r="J312" s="14"/>
    </row>
    <row r="313" spans="2:10" s="12" customFormat="1" x14ac:dyDescent="0.25">
      <c r="B313" s="83"/>
      <c r="C313" s="83"/>
      <c r="D313" s="83"/>
      <c r="E313" s="14"/>
      <c r="F313" s="14"/>
      <c r="G313" s="14"/>
      <c r="H313" s="14"/>
      <c r="I313" s="14"/>
      <c r="J313" s="14"/>
    </row>
    <row r="314" spans="2:10" s="12" customFormat="1" x14ac:dyDescent="0.25">
      <c r="B314" s="83"/>
      <c r="C314" s="83"/>
      <c r="D314" s="83"/>
      <c r="E314" s="14"/>
      <c r="F314" s="14"/>
      <c r="G314" s="14"/>
      <c r="H314" s="14"/>
      <c r="I314" s="14"/>
      <c r="J314" s="14"/>
    </row>
    <row r="315" spans="2:10" s="12" customFormat="1" x14ac:dyDescent="0.25">
      <c r="B315" s="83"/>
      <c r="C315" s="83"/>
      <c r="D315" s="83"/>
      <c r="E315" s="14"/>
      <c r="F315" s="14"/>
      <c r="G315" s="14"/>
      <c r="H315" s="14"/>
      <c r="I315" s="14"/>
      <c r="J315" s="14"/>
    </row>
    <row r="316" spans="2:10" s="12" customFormat="1" x14ac:dyDescent="0.25">
      <c r="B316" s="83"/>
      <c r="C316" s="83"/>
      <c r="D316" s="83"/>
      <c r="E316" s="14"/>
      <c r="F316" s="14"/>
      <c r="G316" s="14"/>
      <c r="H316" s="14"/>
      <c r="I316" s="14"/>
      <c r="J316" s="14"/>
    </row>
    <row r="317" spans="2:10" s="12" customFormat="1" x14ac:dyDescent="0.25">
      <c r="B317" s="83"/>
      <c r="C317" s="83"/>
      <c r="D317" s="83"/>
      <c r="E317" s="14"/>
      <c r="F317" s="14"/>
      <c r="G317" s="14"/>
      <c r="H317" s="14"/>
      <c r="I317" s="14"/>
      <c r="J317" s="14"/>
    </row>
    <row r="318" spans="2:10" s="12" customFormat="1" x14ac:dyDescent="0.25">
      <c r="B318" s="83"/>
      <c r="C318" s="83"/>
      <c r="D318" s="83"/>
      <c r="E318" s="14"/>
      <c r="F318" s="14"/>
      <c r="G318" s="14"/>
      <c r="H318" s="14"/>
      <c r="I318" s="14"/>
      <c r="J318" s="14"/>
    </row>
    <row r="319" spans="2:10" s="12" customFormat="1" x14ac:dyDescent="0.25">
      <c r="B319" s="83"/>
      <c r="C319" s="83"/>
      <c r="D319" s="83"/>
      <c r="E319" s="14"/>
      <c r="F319" s="14"/>
      <c r="G319" s="14"/>
      <c r="H319" s="14"/>
      <c r="I319" s="14"/>
      <c r="J319" s="14"/>
    </row>
    <row r="320" spans="2:10" s="12" customFormat="1" x14ac:dyDescent="0.25">
      <c r="B320" s="83"/>
      <c r="C320" s="83"/>
      <c r="D320" s="83"/>
      <c r="E320" s="14"/>
      <c r="F320" s="14"/>
      <c r="G320" s="14"/>
      <c r="H320" s="14"/>
      <c r="I320" s="14"/>
      <c r="J320" s="14"/>
    </row>
    <row r="321" spans="2:10" s="12" customFormat="1" x14ac:dyDescent="0.25">
      <c r="B321" s="83"/>
      <c r="C321" s="83"/>
      <c r="D321" s="83"/>
      <c r="E321" s="14"/>
      <c r="F321" s="14"/>
      <c r="G321" s="14"/>
      <c r="H321" s="14"/>
      <c r="I321" s="14"/>
      <c r="J321" s="14"/>
    </row>
    <row r="322" spans="2:10" s="12" customFormat="1" x14ac:dyDescent="0.25">
      <c r="B322" s="83"/>
      <c r="C322" s="83"/>
      <c r="D322" s="83"/>
      <c r="E322" s="14"/>
      <c r="F322" s="14"/>
      <c r="G322" s="14"/>
      <c r="H322" s="14"/>
      <c r="I322" s="14"/>
      <c r="J322" s="14"/>
    </row>
    <row r="323" spans="2:10" s="12" customFormat="1" x14ac:dyDescent="0.25">
      <c r="B323" s="83"/>
      <c r="C323" s="83"/>
      <c r="D323" s="83"/>
      <c r="E323" s="14"/>
      <c r="F323" s="14"/>
      <c r="G323" s="14"/>
      <c r="H323" s="14"/>
      <c r="I323" s="14"/>
      <c r="J323" s="14"/>
    </row>
    <row r="324" spans="2:10" s="12" customFormat="1" x14ac:dyDescent="0.25">
      <c r="B324" s="83"/>
      <c r="C324" s="83"/>
      <c r="D324" s="83"/>
      <c r="E324" s="14"/>
      <c r="F324" s="14"/>
      <c r="G324" s="14"/>
      <c r="H324" s="14"/>
      <c r="I324" s="14"/>
      <c r="J324" s="14"/>
    </row>
    <row r="325" spans="2:10" s="12" customFormat="1" x14ac:dyDescent="0.25">
      <c r="B325" s="83"/>
      <c r="C325" s="83"/>
      <c r="D325" s="83"/>
      <c r="E325" s="14"/>
      <c r="F325" s="14"/>
      <c r="G325" s="14"/>
      <c r="H325" s="14"/>
      <c r="I325" s="14"/>
      <c r="J325" s="14"/>
    </row>
    <row r="326" spans="2:10" s="12" customFormat="1" x14ac:dyDescent="0.25">
      <c r="B326" s="83"/>
      <c r="C326" s="83"/>
      <c r="D326" s="83"/>
      <c r="E326" s="14"/>
      <c r="F326" s="14"/>
      <c r="G326" s="14"/>
      <c r="H326" s="14"/>
      <c r="I326" s="14"/>
      <c r="J326" s="14"/>
    </row>
    <row r="327" spans="2:10" s="12" customFormat="1" x14ac:dyDescent="0.25">
      <c r="B327" s="83"/>
      <c r="C327" s="83"/>
      <c r="D327" s="83"/>
      <c r="E327" s="14"/>
      <c r="F327" s="14"/>
      <c r="G327" s="14"/>
      <c r="H327" s="14"/>
      <c r="I327" s="14"/>
      <c r="J327" s="14"/>
    </row>
    <row r="328" spans="2:10" s="12" customFormat="1" x14ac:dyDescent="0.25">
      <c r="B328" s="83"/>
      <c r="C328" s="83"/>
      <c r="D328" s="83"/>
      <c r="E328" s="14"/>
      <c r="F328" s="14"/>
      <c r="G328" s="14"/>
      <c r="H328" s="14"/>
      <c r="I328" s="14"/>
      <c r="J328" s="14"/>
    </row>
    <row r="329" spans="2:10" s="12" customFormat="1" x14ac:dyDescent="0.25">
      <c r="B329" s="83"/>
      <c r="C329" s="83"/>
      <c r="D329" s="83"/>
      <c r="E329" s="14"/>
      <c r="F329" s="14"/>
      <c r="G329" s="14"/>
      <c r="H329" s="14"/>
      <c r="I329" s="14"/>
      <c r="J329" s="14"/>
    </row>
    <row r="330" spans="2:10" s="12" customFormat="1" x14ac:dyDescent="0.25">
      <c r="B330" s="83"/>
      <c r="C330" s="83"/>
      <c r="D330" s="83"/>
      <c r="E330" s="14"/>
      <c r="F330" s="14"/>
      <c r="G330" s="14"/>
      <c r="H330" s="14"/>
      <c r="I330" s="14"/>
      <c r="J330" s="14"/>
    </row>
    <row r="331" spans="2:10" s="12" customFormat="1" x14ac:dyDescent="0.25">
      <c r="B331" s="83"/>
      <c r="C331" s="83"/>
      <c r="D331" s="83"/>
      <c r="E331" s="14"/>
      <c r="F331" s="14"/>
      <c r="G331" s="14"/>
      <c r="H331" s="14"/>
      <c r="I331" s="14"/>
      <c r="J331" s="14"/>
    </row>
    <row r="332" spans="2:10" s="12" customFormat="1" x14ac:dyDescent="0.25">
      <c r="B332" s="83"/>
      <c r="C332" s="83"/>
      <c r="D332" s="83"/>
      <c r="E332" s="14"/>
      <c r="F332" s="14"/>
      <c r="G332" s="14"/>
      <c r="H332" s="14"/>
      <c r="I332" s="14"/>
      <c r="J332" s="14"/>
    </row>
    <row r="333" spans="2:10" s="12" customFormat="1" x14ac:dyDescent="0.25">
      <c r="B333" s="83"/>
      <c r="C333" s="83"/>
      <c r="D333" s="83"/>
      <c r="E333" s="14"/>
      <c r="F333" s="14"/>
      <c r="G333" s="14"/>
      <c r="H333" s="14"/>
      <c r="I333" s="14"/>
      <c r="J333" s="14"/>
    </row>
    <row r="334" spans="2:10" s="12" customFormat="1" x14ac:dyDescent="0.25">
      <c r="B334" s="83"/>
      <c r="C334" s="83"/>
      <c r="D334" s="83"/>
      <c r="E334" s="14"/>
      <c r="F334" s="14"/>
      <c r="G334" s="14"/>
      <c r="H334" s="14"/>
      <c r="I334" s="14"/>
      <c r="J334" s="14"/>
    </row>
    <row r="335" spans="2:10" s="12" customFormat="1" x14ac:dyDescent="0.25">
      <c r="B335" s="83"/>
      <c r="C335" s="83"/>
      <c r="D335" s="83"/>
      <c r="E335" s="14"/>
      <c r="F335" s="14"/>
      <c r="G335" s="14"/>
      <c r="H335" s="14"/>
      <c r="I335" s="14"/>
      <c r="J335" s="14"/>
    </row>
    <row r="336" spans="2:10" s="12" customFormat="1" x14ac:dyDescent="0.25">
      <c r="B336" s="83"/>
      <c r="C336" s="83"/>
      <c r="D336" s="83"/>
      <c r="E336" s="14"/>
      <c r="F336" s="14"/>
      <c r="G336" s="14"/>
      <c r="H336" s="14"/>
      <c r="I336" s="14"/>
      <c r="J336" s="14"/>
    </row>
    <row r="337" spans="2:10" s="12" customFormat="1" x14ac:dyDescent="0.25">
      <c r="B337" s="83"/>
      <c r="C337" s="83"/>
      <c r="D337" s="83"/>
      <c r="E337" s="14"/>
      <c r="F337" s="14"/>
      <c r="G337" s="14"/>
      <c r="H337" s="14"/>
      <c r="I337" s="14"/>
      <c r="J337" s="14"/>
    </row>
    <row r="338" spans="2:10" s="12" customFormat="1" x14ac:dyDescent="0.25">
      <c r="B338" s="83"/>
      <c r="C338" s="83"/>
      <c r="D338" s="83"/>
      <c r="E338" s="14"/>
      <c r="F338" s="14"/>
      <c r="G338" s="14"/>
      <c r="H338" s="14"/>
      <c r="I338" s="14"/>
      <c r="J338" s="14"/>
    </row>
    <row r="339" spans="2:10" s="12" customFormat="1" x14ac:dyDescent="0.25">
      <c r="B339" s="83"/>
      <c r="C339" s="83"/>
      <c r="D339" s="83"/>
      <c r="E339" s="14"/>
      <c r="F339" s="14"/>
      <c r="G339" s="14"/>
      <c r="H339" s="14"/>
      <c r="I339" s="14"/>
      <c r="J339" s="14"/>
    </row>
    <row r="340" spans="2:10" s="12" customFormat="1" x14ac:dyDescent="0.25">
      <c r="B340" s="83"/>
      <c r="C340" s="83"/>
      <c r="D340" s="83"/>
      <c r="E340" s="14"/>
      <c r="F340" s="14"/>
      <c r="G340" s="14"/>
      <c r="H340" s="14"/>
      <c r="I340" s="14"/>
      <c r="J340" s="14"/>
    </row>
    <row r="341" spans="2:10" s="12" customFormat="1" x14ac:dyDescent="0.25">
      <c r="B341" s="83"/>
      <c r="C341" s="83"/>
      <c r="D341" s="83"/>
      <c r="E341" s="14"/>
      <c r="F341" s="14"/>
      <c r="G341" s="14"/>
      <c r="H341" s="14"/>
      <c r="I341" s="14"/>
      <c r="J341" s="14"/>
    </row>
    <row r="342" spans="2:10" s="12" customFormat="1" x14ac:dyDescent="0.25">
      <c r="B342" s="83"/>
      <c r="C342" s="83"/>
      <c r="D342" s="83"/>
      <c r="E342" s="14"/>
      <c r="F342" s="14"/>
      <c r="G342" s="14"/>
      <c r="H342" s="14"/>
      <c r="I342" s="14"/>
      <c r="J342" s="14"/>
    </row>
    <row r="343" spans="2:10" s="12" customFormat="1" x14ac:dyDescent="0.25">
      <c r="B343" s="83"/>
      <c r="C343" s="83"/>
      <c r="D343" s="83"/>
      <c r="E343" s="14"/>
      <c r="F343" s="14"/>
      <c r="G343" s="14"/>
      <c r="H343" s="14"/>
      <c r="I343" s="14"/>
      <c r="J343" s="14"/>
    </row>
    <row r="344" spans="2:10" s="12" customFormat="1" x14ac:dyDescent="0.25">
      <c r="B344" s="83"/>
      <c r="C344" s="83"/>
      <c r="D344" s="83"/>
      <c r="E344" s="14"/>
      <c r="F344" s="14"/>
      <c r="G344" s="14"/>
      <c r="H344" s="14"/>
      <c r="I344" s="14"/>
      <c r="J344" s="14"/>
    </row>
    <row r="345" spans="2:10" s="12" customFormat="1" x14ac:dyDescent="0.25">
      <c r="B345" s="83"/>
      <c r="C345" s="83"/>
      <c r="D345" s="83"/>
      <c r="E345" s="14"/>
      <c r="F345" s="14"/>
      <c r="G345" s="14"/>
      <c r="H345" s="14"/>
      <c r="I345" s="14"/>
      <c r="J345" s="14"/>
    </row>
    <row r="346" spans="2:10" s="12" customFormat="1" x14ac:dyDescent="0.25">
      <c r="B346" s="83"/>
      <c r="C346" s="83"/>
      <c r="D346" s="83"/>
      <c r="E346" s="14"/>
      <c r="F346" s="14"/>
      <c r="G346" s="14"/>
      <c r="H346" s="14"/>
      <c r="I346" s="14"/>
      <c r="J346" s="14"/>
    </row>
    <row r="347" spans="2:10" s="12" customFormat="1" x14ac:dyDescent="0.25">
      <c r="B347" s="83"/>
      <c r="C347" s="83"/>
      <c r="D347" s="83"/>
      <c r="E347" s="14"/>
      <c r="F347" s="14"/>
      <c r="G347" s="14"/>
      <c r="H347" s="14"/>
      <c r="I347" s="14"/>
      <c r="J347" s="14"/>
    </row>
    <row r="348" spans="2:10" s="12" customFormat="1" x14ac:dyDescent="0.25">
      <c r="B348" s="83"/>
      <c r="C348" s="83"/>
      <c r="D348" s="83"/>
      <c r="E348" s="14"/>
      <c r="F348" s="14"/>
      <c r="G348" s="14"/>
      <c r="H348" s="14"/>
      <c r="I348" s="14"/>
      <c r="J348" s="14"/>
    </row>
    <row r="349" spans="2:10" s="12" customFormat="1" x14ac:dyDescent="0.25">
      <c r="B349" s="83"/>
      <c r="C349" s="83"/>
      <c r="D349" s="83"/>
      <c r="E349" s="14"/>
      <c r="F349" s="14"/>
      <c r="G349" s="14"/>
      <c r="H349" s="14"/>
      <c r="I349" s="14"/>
      <c r="J349" s="14"/>
    </row>
    <row r="350" spans="2:10" s="12" customFormat="1" x14ac:dyDescent="0.25">
      <c r="B350" s="83"/>
      <c r="C350" s="83"/>
      <c r="D350" s="83"/>
      <c r="E350" s="14"/>
      <c r="F350" s="14"/>
      <c r="G350" s="14"/>
      <c r="H350" s="14"/>
      <c r="I350" s="14"/>
      <c r="J350" s="14"/>
    </row>
    <row r="351" spans="2:10" s="12" customFormat="1" x14ac:dyDescent="0.25">
      <c r="B351" s="83"/>
      <c r="C351" s="83"/>
      <c r="D351" s="83"/>
      <c r="E351" s="14"/>
      <c r="F351" s="14"/>
      <c r="G351" s="14"/>
      <c r="H351" s="14"/>
      <c r="I351" s="14"/>
      <c r="J351" s="14"/>
    </row>
    <row r="352" spans="2:10" s="12" customFormat="1" x14ac:dyDescent="0.25">
      <c r="B352" s="83"/>
      <c r="C352" s="83"/>
      <c r="D352" s="83"/>
      <c r="E352" s="14"/>
      <c r="F352" s="14"/>
      <c r="G352" s="14"/>
      <c r="H352" s="14"/>
      <c r="I352" s="14"/>
      <c r="J352" s="14"/>
    </row>
    <row r="353" spans="2:10" s="12" customFormat="1" x14ac:dyDescent="0.25">
      <c r="B353" s="83"/>
      <c r="C353" s="83"/>
      <c r="D353" s="83"/>
      <c r="E353" s="14"/>
      <c r="F353" s="14"/>
      <c r="G353" s="14"/>
      <c r="H353" s="14"/>
      <c r="I353" s="14"/>
      <c r="J353" s="14"/>
    </row>
    <row r="354" spans="2:10" s="12" customFormat="1" x14ac:dyDescent="0.25">
      <c r="B354" s="83"/>
      <c r="C354" s="83"/>
      <c r="D354" s="83"/>
      <c r="E354" s="14"/>
      <c r="F354" s="14"/>
      <c r="G354" s="14"/>
      <c r="H354" s="14"/>
      <c r="I354" s="14"/>
      <c r="J354" s="14"/>
    </row>
    <row r="355" spans="2:10" s="12" customFormat="1" x14ac:dyDescent="0.25">
      <c r="B355" s="83"/>
      <c r="C355" s="83"/>
      <c r="D355" s="83"/>
      <c r="E355" s="14"/>
      <c r="F355" s="14"/>
      <c r="G355" s="14"/>
      <c r="H355" s="14"/>
      <c r="I355" s="14"/>
      <c r="J355" s="14"/>
    </row>
    <row r="356" spans="2:10" s="12" customFormat="1" x14ac:dyDescent="0.25">
      <c r="B356" s="83"/>
      <c r="C356" s="83"/>
      <c r="D356" s="83"/>
      <c r="E356" s="14"/>
      <c r="F356" s="14"/>
      <c r="G356" s="14"/>
      <c r="H356" s="14"/>
      <c r="I356" s="14"/>
      <c r="J356" s="14"/>
    </row>
    <row r="357" spans="2:10" s="12" customFormat="1" x14ac:dyDescent="0.25">
      <c r="B357" s="83"/>
      <c r="C357" s="83"/>
      <c r="D357" s="83"/>
      <c r="E357" s="14"/>
      <c r="F357" s="14"/>
      <c r="G357" s="14"/>
      <c r="H357" s="14"/>
      <c r="I357" s="14"/>
      <c r="J357" s="14"/>
    </row>
    <row r="358" spans="2:10" s="12" customFormat="1" x14ac:dyDescent="0.25">
      <c r="B358" s="83"/>
      <c r="C358" s="83"/>
      <c r="D358" s="83"/>
      <c r="E358" s="14"/>
      <c r="F358" s="14"/>
      <c r="G358" s="14"/>
      <c r="H358" s="14"/>
      <c r="I358" s="14"/>
      <c r="J358" s="14"/>
    </row>
    <row r="359" spans="2:10" s="12" customFormat="1" x14ac:dyDescent="0.25">
      <c r="B359" s="83"/>
      <c r="C359" s="83"/>
      <c r="D359" s="83"/>
      <c r="E359" s="14"/>
      <c r="F359" s="14"/>
      <c r="G359" s="14"/>
      <c r="H359" s="14"/>
      <c r="I359" s="14"/>
      <c r="J359" s="14"/>
    </row>
    <row r="360" spans="2:10" s="12" customFormat="1" x14ac:dyDescent="0.25">
      <c r="B360" s="83"/>
      <c r="C360" s="83"/>
      <c r="D360" s="83"/>
      <c r="E360" s="14"/>
      <c r="F360" s="14"/>
      <c r="G360" s="14"/>
      <c r="H360" s="14"/>
      <c r="I360" s="14"/>
      <c r="J360" s="14"/>
    </row>
    <row r="361" spans="2:10" s="12" customFormat="1" x14ac:dyDescent="0.25">
      <c r="B361" s="83"/>
      <c r="C361" s="83"/>
      <c r="D361" s="83"/>
      <c r="E361" s="14"/>
      <c r="F361" s="14"/>
      <c r="G361" s="14"/>
      <c r="H361" s="14"/>
      <c r="I361" s="14"/>
      <c r="J361" s="14"/>
    </row>
    <row r="362" spans="2:10" s="12" customFormat="1" x14ac:dyDescent="0.25">
      <c r="B362" s="83"/>
      <c r="C362" s="83"/>
      <c r="D362" s="83"/>
      <c r="E362" s="14"/>
      <c r="F362" s="14"/>
      <c r="G362" s="14"/>
      <c r="H362" s="14"/>
      <c r="I362" s="14"/>
      <c r="J362" s="14"/>
    </row>
    <row r="363" spans="2:10" s="12" customFormat="1" x14ac:dyDescent="0.25">
      <c r="B363" s="83"/>
      <c r="C363" s="83"/>
      <c r="D363" s="83"/>
      <c r="E363" s="14"/>
      <c r="F363" s="14"/>
      <c r="G363" s="14"/>
      <c r="H363" s="14"/>
      <c r="I363" s="14"/>
      <c r="J363" s="14"/>
    </row>
    <row r="364" spans="2:10" s="12" customFormat="1" x14ac:dyDescent="0.25">
      <c r="B364" s="83"/>
      <c r="C364" s="83"/>
      <c r="D364" s="83"/>
      <c r="E364" s="14"/>
      <c r="F364" s="14"/>
      <c r="G364" s="14"/>
      <c r="H364" s="14"/>
      <c r="I364" s="14"/>
      <c r="J364" s="14"/>
    </row>
    <row r="365" spans="2:10" s="12" customFormat="1" x14ac:dyDescent="0.25">
      <c r="B365" s="83"/>
      <c r="C365" s="83"/>
      <c r="D365" s="83"/>
      <c r="E365" s="14"/>
      <c r="F365" s="14"/>
      <c r="G365" s="14"/>
      <c r="H365" s="14"/>
      <c r="I365" s="14"/>
      <c r="J365" s="14"/>
    </row>
    <row r="366" spans="2:10" s="12" customFormat="1" x14ac:dyDescent="0.25">
      <c r="B366" s="83"/>
      <c r="C366" s="83"/>
      <c r="D366" s="83"/>
      <c r="E366" s="14"/>
      <c r="F366" s="14"/>
      <c r="G366" s="14"/>
      <c r="H366" s="14"/>
      <c r="I366" s="14"/>
      <c r="J366" s="14"/>
    </row>
    <row r="367" spans="2:10" s="12" customFormat="1" x14ac:dyDescent="0.25">
      <c r="B367" s="83"/>
      <c r="C367" s="83"/>
      <c r="D367" s="83"/>
      <c r="E367" s="14"/>
      <c r="F367" s="14"/>
      <c r="G367" s="14"/>
      <c r="H367" s="14"/>
      <c r="I367" s="14"/>
      <c r="J367" s="14"/>
    </row>
    <row r="368" spans="2:10" s="12" customFormat="1" x14ac:dyDescent="0.25">
      <c r="B368" s="83"/>
      <c r="C368" s="83"/>
      <c r="D368" s="83"/>
      <c r="E368" s="14"/>
      <c r="F368" s="14"/>
      <c r="G368" s="14"/>
      <c r="H368" s="14"/>
      <c r="I368" s="14"/>
      <c r="J368" s="14"/>
    </row>
    <row r="369" spans="2:10" s="12" customFormat="1" x14ac:dyDescent="0.25">
      <c r="B369" s="83"/>
      <c r="C369" s="83"/>
      <c r="D369" s="83"/>
      <c r="E369" s="14"/>
      <c r="F369" s="14"/>
      <c r="G369" s="14"/>
      <c r="H369" s="14"/>
      <c r="I369" s="14"/>
      <c r="J369" s="14"/>
    </row>
    <row r="370" spans="2:10" s="12" customFormat="1" x14ac:dyDescent="0.25">
      <c r="B370" s="83"/>
      <c r="C370" s="83"/>
      <c r="D370" s="83"/>
      <c r="E370" s="14"/>
      <c r="F370" s="14"/>
      <c r="G370" s="14"/>
      <c r="H370" s="14"/>
      <c r="I370" s="14"/>
      <c r="J370" s="14"/>
    </row>
    <row r="371" spans="2:10" s="12" customFormat="1" x14ac:dyDescent="0.25">
      <c r="B371" s="83"/>
      <c r="C371" s="83"/>
      <c r="D371" s="83"/>
      <c r="E371" s="14"/>
      <c r="F371" s="14"/>
      <c r="G371" s="14"/>
      <c r="H371" s="14"/>
      <c r="I371" s="14"/>
      <c r="J371" s="14"/>
    </row>
    <row r="372" spans="2:10" s="12" customFormat="1" x14ac:dyDescent="0.25">
      <c r="B372" s="83"/>
      <c r="C372" s="83"/>
      <c r="D372" s="83"/>
      <c r="E372" s="14"/>
      <c r="F372" s="14"/>
      <c r="G372" s="14"/>
      <c r="H372" s="14"/>
      <c r="I372" s="14"/>
      <c r="J372" s="14"/>
    </row>
    <row r="373" spans="2:10" s="12" customFormat="1" x14ac:dyDescent="0.25">
      <c r="B373" s="83"/>
      <c r="C373" s="83"/>
      <c r="D373" s="83"/>
      <c r="E373" s="14"/>
      <c r="F373" s="14"/>
      <c r="G373" s="14"/>
      <c r="H373" s="14"/>
      <c r="I373" s="14"/>
      <c r="J373" s="14"/>
    </row>
    <row r="374" spans="2:10" s="12" customFormat="1" x14ac:dyDescent="0.25">
      <c r="B374" s="83"/>
      <c r="C374" s="83"/>
      <c r="D374" s="83"/>
      <c r="E374" s="14"/>
      <c r="F374" s="14"/>
      <c r="G374" s="14"/>
      <c r="H374" s="14"/>
      <c r="I374" s="14"/>
      <c r="J374" s="14"/>
    </row>
    <row r="375" spans="2:10" s="12" customFormat="1" x14ac:dyDescent="0.25">
      <c r="B375" s="83"/>
      <c r="C375" s="83"/>
      <c r="D375" s="83"/>
      <c r="E375" s="14"/>
      <c r="F375" s="14"/>
      <c r="G375" s="14"/>
      <c r="H375" s="14"/>
      <c r="I375" s="14"/>
      <c r="J375" s="14"/>
    </row>
    <row r="376" spans="2:10" s="12" customFormat="1" x14ac:dyDescent="0.25">
      <c r="B376" s="83"/>
      <c r="C376" s="83"/>
      <c r="D376" s="83"/>
      <c r="E376" s="14"/>
      <c r="F376" s="14"/>
      <c r="G376" s="14"/>
      <c r="H376" s="14"/>
      <c r="I376" s="14"/>
      <c r="J376" s="14"/>
    </row>
    <row r="377" spans="2:10" s="12" customFormat="1" x14ac:dyDescent="0.25">
      <c r="B377" s="83"/>
      <c r="C377" s="83"/>
      <c r="D377" s="83"/>
      <c r="E377" s="14"/>
      <c r="F377" s="14"/>
      <c r="G377" s="14"/>
      <c r="H377" s="14"/>
      <c r="I377" s="14"/>
      <c r="J377" s="14"/>
    </row>
    <row r="378" spans="2:10" s="12" customFormat="1" x14ac:dyDescent="0.25">
      <c r="B378" s="83"/>
      <c r="C378" s="83"/>
      <c r="D378" s="83"/>
      <c r="E378" s="14"/>
      <c r="F378" s="14"/>
      <c r="G378" s="14"/>
      <c r="H378" s="14"/>
      <c r="I378" s="14"/>
      <c r="J378" s="14"/>
    </row>
    <row r="379" spans="2:10" s="12" customFormat="1" x14ac:dyDescent="0.25">
      <c r="B379" s="83"/>
      <c r="C379" s="83"/>
      <c r="D379" s="83"/>
      <c r="E379" s="14"/>
      <c r="F379" s="14"/>
      <c r="G379" s="14"/>
      <c r="H379" s="14"/>
      <c r="I379" s="14"/>
      <c r="J379" s="14"/>
    </row>
    <row r="380" spans="2:10" s="12" customFormat="1" x14ac:dyDescent="0.25">
      <c r="B380" s="83"/>
      <c r="C380" s="83"/>
      <c r="D380" s="83"/>
      <c r="E380" s="14"/>
      <c r="F380" s="14"/>
      <c r="G380" s="14"/>
      <c r="H380" s="14"/>
      <c r="I380" s="14"/>
      <c r="J380" s="14"/>
    </row>
    <row r="381" spans="2:10" s="12" customFormat="1" x14ac:dyDescent="0.25">
      <c r="B381" s="83"/>
      <c r="C381" s="83"/>
      <c r="D381" s="83"/>
      <c r="E381" s="14"/>
      <c r="F381" s="14"/>
      <c r="G381" s="14"/>
      <c r="H381" s="14"/>
      <c r="I381" s="14"/>
      <c r="J381" s="14"/>
    </row>
    <row r="382" spans="2:10" s="12" customFormat="1" x14ac:dyDescent="0.25">
      <c r="B382" s="83"/>
      <c r="C382" s="83"/>
      <c r="D382" s="83"/>
      <c r="E382" s="14"/>
      <c r="F382" s="14"/>
      <c r="G382" s="14"/>
      <c r="H382" s="14"/>
      <c r="I382" s="14"/>
      <c r="J382" s="14"/>
    </row>
    <row r="383" spans="2:10" s="12" customFormat="1" x14ac:dyDescent="0.25">
      <c r="B383" s="83"/>
      <c r="C383" s="83"/>
      <c r="D383" s="83"/>
      <c r="E383" s="14"/>
      <c r="F383" s="14"/>
      <c r="G383" s="14"/>
      <c r="H383" s="14"/>
      <c r="I383" s="14"/>
      <c r="J383" s="14"/>
    </row>
    <row r="384" spans="2:10" s="12" customFormat="1" x14ac:dyDescent="0.25">
      <c r="B384" s="83"/>
      <c r="C384" s="83"/>
      <c r="D384" s="83"/>
      <c r="E384" s="14"/>
      <c r="F384" s="14"/>
      <c r="G384" s="14"/>
      <c r="H384" s="14"/>
      <c r="I384" s="14"/>
      <c r="J384" s="14"/>
    </row>
    <row r="385" spans="2:10" s="12" customFormat="1" x14ac:dyDescent="0.25">
      <c r="B385" s="83"/>
      <c r="C385" s="83"/>
      <c r="D385" s="83"/>
      <c r="E385" s="14"/>
      <c r="F385" s="14"/>
      <c r="G385" s="14"/>
      <c r="H385" s="14"/>
      <c r="I385" s="14"/>
      <c r="J385" s="14"/>
    </row>
    <row r="386" spans="2:10" s="12" customFormat="1" x14ac:dyDescent="0.25">
      <c r="B386" s="83"/>
      <c r="C386" s="83"/>
      <c r="D386" s="83"/>
      <c r="E386" s="14"/>
      <c r="F386" s="14"/>
      <c r="G386" s="14"/>
      <c r="H386" s="14"/>
      <c r="I386" s="14"/>
      <c r="J386" s="14"/>
    </row>
    <row r="387" spans="2:10" s="12" customFormat="1" x14ac:dyDescent="0.25">
      <c r="B387" s="83"/>
      <c r="C387" s="83"/>
      <c r="D387" s="83"/>
      <c r="E387" s="14"/>
      <c r="F387" s="14"/>
      <c r="G387" s="14"/>
      <c r="H387" s="14"/>
      <c r="I387" s="14"/>
      <c r="J387" s="14"/>
    </row>
    <row r="388" spans="2:10" s="12" customFormat="1" x14ac:dyDescent="0.25">
      <c r="B388" s="83"/>
      <c r="C388" s="83"/>
      <c r="D388" s="83"/>
      <c r="E388" s="14"/>
      <c r="F388" s="14"/>
      <c r="G388" s="14"/>
      <c r="H388" s="14"/>
      <c r="I388" s="14"/>
      <c r="J388" s="14"/>
    </row>
    <row r="389" spans="2:10" s="12" customFormat="1" x14ac:dyDescent="0.25">
      <c r="B389" s="83"/>
      <c r="C389" s="83"/>
      <c r="D389" s="83"/>
      <c r="E389" s="14"/>
      <c r="F389" s="14"/>
      <c r="G389" s="14"/>
      <c r="H389" s="14"/>
      <c r="I389" s="14"/>
      <c r="J389" s="14"/>
    </row>
    <row r="390" spans="2:10" s="12" customFormat="1" x14ac:dyDescent="0.25">
      <c r="B390" s="83"/>
      <c r="C390" s="83"/>
      <c r="D390" s="83"/>
      <c r="E390" s="14"/>
      <c r="F390" s="14"/>
      <c r="G390" s="14"/>
      <c r="H390" s="14"/>
      <c r="I390" s="14"/>
      <c r="J390" s="14"/>
    </row>
    <row r="391" spans="2:10" s="12" customFormat="1" x14ac:dyDescent="0.25">
      <c r="B391" s="83"/>
      <c r="C391" s="83"/>
      <c r="D391" s="83"/>
      <c r="E391" s="14"/>
      <c r="F391" s="14"/>
      <c r="G391" s="14"/>
      <c r="H391" s="14"/>
      <c r="I391" s="14"/>
      <c r="J391" s="14"/>
    </row>
    <row r="392" spans="2:10" s="12" customFormat="1" x14ac:dyDescent="0.25">
      <c r="B392" s="83"/>
      <c r="C392" s="83"/>
      <c r="D392" s="83"/>
      <c r="E392" s="14"/>
      <c r="F392" s="14"/>
      <c r="G392" s="14"/>
      <c r="H392" s="14"/>
      <c r="I392" s="14"/>
      <c r="J392" s="14"/>
    </row>
    <row r="393" spans="2:10" s="12" customFormat="1" x14ac:dyDescent="0.25">
      <c r="B393" s="83"/>
      <c r="C393" s="83"/>
      <c r="D393" s="83"/>
      <c r="E393" s="14"/>
      <c r="F393" s="14"/>
      <c r="G393" s="14"/>
      <c r="H393" s="14"/>
      <c r="I393" s="14"/>
      <c r="J393" s="14"/>
    </row>
    <row r="394" spans="2:10" s="12" customFormat="1" x14ac:dyDescent="0.25">
      <c r="B394" s="83"/>
      <c r="C394" s="83"/>
      <c r="D394" s="83"/>
      <c r="E394" s="14"/>
      <c r="F394" s="14"/>
      <c r="G394" s="14"/>
      <c r="H394" s="14"/>
      <c r="I394" s="14"/>
      <c r="J394" s="14"/>
    </row>
    <row r="395" spans="2:10" s="12" customFormat="1" x14ac:dyDescent="0.25">
      <c r="B395" s="83"/>
      <c r="C395" s="83"/>
      <c r="D395" s="83"/>
      <c r="E395" s="14"/>
      <c r="F395" s="14"/>
      <c r="G395" s="14"/>
      <c r="H395" s="14"/>
      <c r="I395" s="14"/>
      <c r="J395" s="14"/>
    </row>
    <row r="396" spans="2:10" s="12" customFormat="1" x14ac:dyDescent="0.25">
      <c r="B396" s="83"/>
      <c r="C396" s="83"/>
      <c r="D396" s="83"/>
      <c r="E396" s="14"/>
      <c r="F396" s="14"/>
      <c r="G396" s="14"/>
      <c r="H396" s="14"/>
      <c r="I396" s="14"/>
      <c r="J396" s="14"/>
    </row>
    <row r="397" spans="2:10" s="12" customFormat="1" x14ac:dyDescent="0.25">
      <c r="B397" s="83"/>
      <c r="C397" s="83"/>
      <c r="D397" s="83"/>
      <c r="E397" s="14"/>
      <c r="F397" s="14"/>
      <c r="G397" s="14"/>
      <c r="H397" s="14"/>
      <c r="I397" s="14"/>
      <c r="J397" s="14"/>
    </row>
    <row r="398" spans="2:10" s="12" customFormat="1" x14ac:dyDescent="0.25">
      <c r="B398" s="83"/>
      <c r="C398" s="83"/>
      <c r="D398" s="83"/>
      <c r="E398" s="14"/>
      <c r="F398" s="14"/>
      <c r="G398" s="14"/>
      <c r="H398" s="14"/>
      <c r="I398" s="14"/>
      <c r="J398" s="14"/>
    </row>
    <row r="399" spans="2:10" s="12" customFormat="1" x14ac:dyDescent="0.25">
      <c r="B399" s="83"/>
      <c r="C399" s="83"/>
      <c r="D399" s="83"/>
      <c r="E399" s="14"/>
      <c r="F399" s="14"/>
      <c r="G399" s="14"/>
      <c r="H399" s="14"/>
      <c r="I399" s="14"/>
      <c r="J399" s="14"/>
    </row>
    <row r="400" spans="2:10" s="12" customFormat="1" x14ac:dyDescent="0.25">
      <c r="B400" s="83"/>
      <c r="C400" s="83"/>
      <c r="D400" s="83"/>
      <c r="E400" s="14"/>
      <c r="F400" s="14"/>
      <c r="G400" s="14"/>
      <c r="H400" s="14"/>
      <c r="I400" s="14"/>
      <c r="J400" s="14"/>
    </row>
    <row r="401" spans="2:10" s="12" customFormat="1" x14ac:dyDescent="0.25">
      <c r="B401" s="83"/>
      <c r="C401" s="83"/>
      <c r="D401" s="83"/>
      <c r="E401" s="14"/>
      <c r="F401" s="14"/>
      <c r="G401" s="14"/>
      <c r="H401" s="14"/>
      <c r="I401" s="14"/>
      <c r="J401" s="14"/>
    </row>
    <row r="402" spans="2:10" s="12" customFormat="1" x14ac:dyDescent="0.25">
      <c r="B402" s="83"/>
      <c r="C402" s="83"/>
      <c r="D402" s="83"/>
      <c r="E402" s="14"/>
      <c r="F402" s="14"/>
      <c r="G402" s="14"/>
      <c r="H402" s="14"/>
      <c r="I402" s="14"/>
      <c r="J402" s="14"/>
    </row>
    <row r="403" spans="2:10" s="12" customFormat="1" x14ac:dyDescent="0.25">
      <c r="B403" s="83"/>
      <c r="C403" s="83"/>
      <c r="D403" s="83"/>
      <c r="E403" s="14"/>
      <c r="F403" s="14"/>
      <c r="G403" s="14"/>
      <c r="H403" s="14"/>
      <c r="I403" s="14"/>
      <c r="J403" s="14"/>
    </row>
    <row r="404" spans="2:10" s="12" customFormat="1" x14ac:dyDescent="0.25">
      <c r="B404" s="83"/>
      <c r="C404" s="83"/>
      <c r="D404" s="83"/>
      <c r="E404" s="14"/>
      <c r="F404" s="14"/>
      <c r="G404" s="14"/>
      <c r="H404" s="14"/>
      <c r="I404" s="14"/>
      <c r="J404" s="14"/>
    </row>
    <row r="405" spans="2:10" s="12" customFormat="1" x14ac:dyDescent="0.25">
      <c r="B405" s="83"/>
      <c r="C405" s="83"/>
      <c r="D405" s="83"/>
      <c r="E405" s="14"/>
      <c r="F405" s="14"/>
      <c r="G405" s="14"/>
      <c r="H405" s="14"/>
      <c r="I405" s="14"/>
      <c r="J405" s="14"/>
    </row>
    <row r="406" spans="2:10" s="12" customFormat="1" x14ac:dyDescent="0.25">
      <c r="B406" s="83"/>
      <c r="C406" s="83"/>
      <c r="D406" s="83"/>
      <c r="E406" s="14"/>
      <c r="F406" s="14"/>
      <c r="G406" s="14"/>
      <c r="H406" s="14"/>
      <c r="I406" s="14"/>
      <c r="J406" s="14"/>
    </row>
    <row r="407" spans="2:10" s="12" customFormat="1" x14ac:dyDescent="0.25">
      <c r="B407" s="83"/>
      <c r="C407" s="83"/>
      <c r="D407" s="83"/>
      <c r="E407" s="14"/>
      <c r="F407" s="14"/>
      <c r="G407" s="14"/>
      <c r="H407" s="14"/>
      <c r="I407" s="14"/>
      <c r="J407" s="14"/>
    </row>
    <row r="408" spans="2:10" s="12" customFormat="1" x14ac:dyDescent="0.25">
      <c r="B408" s="83"/>
      <c r="C408" s="83"/>
      <c r="D408" s="83"/>
      <c r="E408" s="14"/>
      <c r="F408" s="14"/>
      <c r="G408" s="14"/>
      <c r="H408" s="14"/>
      <c r="I408" s="14"/>
      <c r="J408" s="14"/>
    </row>
    <row r="409" spans="2:10" s="12" customFormat="1" x14ac:dyDescent="0.25">
      <c r="B409" s="83"/>
      <c r="C409" s="83"/>
      <c r="D409" s="83"/>
      <c r="E409" s="14"/>
      <c r="F409" s="14"/>
      <c r="G409" s="14"/>
      <c r="H409" s="14"/>
      <c r="I409" s="14"/>
      <c r="J409" s="14"/>
    </row>
    <row r="410" spans="2:10" s="12" customFormat="1" x14ac:dyDescent="0.25">
      <c r="B410" s="83"/>
      <c r="C410" s="83"/>
      <c r="D410" s="83"/>
      <c r="E410" s="14"/>
      <c r="F410" s="14"/>
      <c r="G410" s="14"/>
      <c r="H410" s="14"/>
      <c r="I410" s="14"/>
      <c r="J410" s="14"/>
    </row>
    <row r="411" spans="2:10" s="12" customFormat="1" x14ac:dyDescent="0.25">
      <c r="B411" s="83"/>
      <c r="C411" s="83"/>
      <c r="D411" s="83"/>
      <c r="E411" s="14"/>
      <c r="F411" s="14"/>
      <c r="G411" s="14"/>
      <c r="H411" s="14"/>
      <c r="I411" s="14"/>
      <c r="J411" s="14"/>
    </row>
    <row r="412" spans="2:10" s="12" customFormat="1" x14ac:dyDescent="0.25">
      <c r="B412" s="83"/>
      <c r="C412" s="83"/>
      <c r="D412" s="83"/>
      <c r="E412" s="14"/>
      <c r="F412" s="14"/>
      <c r="G412" s="14"/>
      <c r="H412" s="14"/>
      <c r="I412" s="14"/>
      <c r="J412" s="14"/>
    </row>
    <row r="413" spans="2:10" s="12" customFormat="1" x14ac:dyDescent="0.25">
      <c r="B413" s="83"/>
      <c r="C413" s="83"/>
      <c r="D413" s="83"/>
      <c r="E413" s="14"/>
      <c r="F413" s="14"/>
      <c r="G413" s="14"/>
      <c r="H413" s="14"/>
      <c r="I413" s="14"/>
      <c r="J413" s="14"/>
    </row>
    <row r="414" spans="2:10" s="12" customFormat="1" x14ac:dyDescent="0.25">
      <c r="B414" s="83"/>
      <c r="C414" s="83"/>
      <c r="D414" s="83"/>
      <c r="E414" s="14"/>
      <c r="F414" s="14"/>
      <c r="G414" s="14"/>
      <c r="H414" s="14"/>
      <c r="I414" s="14"/>
      <c r="J414" s="14"/>
    </row>
    <row r="415" spans="2:10" s="12" customFormat="1" x14ac:dyDescent="0.25">
      <c r="B415" s="83"/>
      <c r="C415" s="83"/>
      <c r="D415" s="83"/>
      <c r="E415" s="14"/>
      <c r="F415" s="14"/>
      <c r="G415" s="14"/>
      <c r="H415" s="14"/>
      <c r="I415" s="14"/>
      <c r="J415" s="14"/>
    </row>
    <row r="416" spans="2:10" s="12" customFormat="1" x14ac:dyDescent="0.25">
      <c r="B416" s="83"/>
      <c r="C416" s="83"/>
      <c r="D416" s="83"/>
      <c r="E416" s="14"/>
      <c r="F416" s="14"/>
      <c r="G416" s="14"/>
      <c r="H416" s="14"/>
      <c r="I416" s="14"/>
      <c r="J416" s="14"/>
    </row>
    <row r="417" spans="2:10" s="12" customFormat="1" x14ac:dyDescent="0.25">
      <c r="B417" s="83"/>
      <c r="C417" s="83"/>
      <c r="D417" s="83"/>
      <c r="E417" s="14"/>
      <c r="F417" s="14"/>
      <c r="G417" s="14"/>
      <c r="H417" s="14"/>
      <c r="I417" s="14"/>
      <c r="J417" s="14"/>
    </row>
    <row r="418" spans="2:10" s="12" customFormat="1" x14ac:dyDescent="0.25">
      <c r="B418" s="83"/>
      <c r="C418" s="83"/>
      <c r="D418" s="83"/>
      <c r="E418" s="14"/>
      <c r="F418" s="14"/>
      <c r="G418" s="14"/>
      <c r="H418" s="14"/>
      <c r="I418" s="14"/>
      <c r="J418" s="14"/>
    </row>
    <row r="419" spans="2:10" s="12" customFormat="1" x14ac:dyDescent="0.25">
      <c r="B419" s="83"/>
      <c r="C419" s="83"/>
      <c r="D419" s="83"/>
      <c r="E419" s="14"/>
      <c r="F419" s="14"/>
      <c r="G419" s="14"/>
      <c r="H419" s="14"/>
      <c r="I419" s="14"/>
      <c r="J419" s="14"/>
    </row>
    <row r="420" spans="2:10" s="12" customFormat="1" x14ac:dyDescent="0.25">
      <c r="B420" s="83"/>
      <c r="C420" s="83"/>
      <c r="D420" s="83"/>
      <c r="E420" s="14"/>
      <c r="F420" s="14"/>
      <c r="G420" s="14"/>
      <c r="H420" s="14"/>
      <c r="I420" s="14"/>
      <c r="J420" s="14"/>
    </row>
    <row r="421" spans="2:10" s="12" customFormat="1" x14ac:dyDescent="0.25">
      <c r="B421" s="83"/>
      <c r="C421" s="83"/>
      <c r="D421" s="83"/>
      <c r="E421" s="14"/>
      <c r="F421" s="14"/>
      <c r="G421" s="14"/>
      <c r="H421" s="14"/>
      <c r="I421" s="14"/>
      <c r="J421" s="14"/>
    </row>
    <row r="422" spans="2:10" s="12" customFormat="1" x14ac:dyDescent="0.25">
      <c r="B422" s="83"/>
      <c r="C422" s="83"/>
      <c r="D422" s="83"/>
      <c r="E422" s="14"/>
      <c r="F422" s="14"/>
      <c r="G422" s="14"/>
      <c r="H422" s="14"/>
      <c r="I422" s="14"/>
      <c r="J422" s="14"/>
    </row>
    <row r="423" spans="2:10" s="12" customFormat="1" x14ac:dyDescent="0.25">
      <c r="B423" s="83"/>
      <c r="C423" s="83"/>
      <c r="D423" s="83"/>
      <c r="E423" s="14"/>
      <c r="F423" s="14"/>
      <c r="G423" s="14"/>
      <c r="H423" s="14"/>
      <c r="I423" s="14"/>
      <c r="J423" s="14"/>
    </row>
    <row r="424" spans="2:10" s="12" customFormat="1" x14ac:dyDescent="0.25">
      <c r="B424" s="83"/>
      <c r="C424" s="83"/>
      <c r="D424" s="83"/>
      <c r="E424" s="14"/>
      <c r="F424" s="14"/>
      <c r="G424" s="14"/>
      <c r="H424" s="14"/>
      <c r="I424" s="14"/>
      <c r="J424" s="14"/>
    </row>
    <row r="425" spans="2:10" s="12" customFormat="1" x14ac:dyDescent="0.25">
      <c r="B425" s="83"/>
      <c r="C425" s="83"/>
      <c r="D425" s="83"/>
      <c r="E425" s="14"/>
      <c r="F425" s="14"/>
      <c r="G425" s="14"/>
      <c r="H425" s="14"/>
      <c r="I425" s="14"/>
      <c r="J425" s="14"/>
    </row>
    <row r="426" spans="2:10" s="12" customFormat="1" x14ac:dyDescent="0.25">
      <c r="B426" s="83"/>
      <c r="C426" s="83"/>
      <c r="D426" s="83"/>
      <c r="E426" s="14"/>
      <c r="F426" s="14"/>
      <c r="G426" s="14"/>
      <c r="H426" s="14"/>
      <c r="I426" s="14"/>
      <c r="J426" s="14"/>
    </row>
    <row r="427" spans="2:10" s="12" customFormat="1" x14ac:dyDescent="0.25">
      <c r="B427" s="83"/>
      <c r="C427" s="83"/>
      <c r="D427" s="83"/>
      <c r="E427" s="14"/>
      <c r="F427" s="14"/>
      <c r="G427" s="14"/>
      <c r="H427" s="14"/>
      <c r="I427" s="14"/>
      <c r="J427" s="14"/>
    </row>
    <row r="428" spans="2:10" s="12" customFormat="1" x14ac:dyDescent="0.25">
      <c r="B428" s="83"/>
      <c r="C428" s="83"/>
      <c r="D428" s="83"/>
      <c r="E428" s="14"/>
      <c r="F428" s="14"/>
      <c r="G428" s="14"/>
      <c r="H428" s="14"/>
      <c r="I428" s="14"/>
      <c r="J428" s="14"/>
    </row>
    <row r="429" spans="2:10" s="12" customFormat="1" x14ac:dyDescent="0.25">
      <c r="B429" s="83"/>
      <c r="C429" s="83"/>
      <c r="D429" s="83"/>
      <c r="E429" s="14"/>
      <c r="F429" s="14"/>
      <c r="G429" s="14"/>
      <c r="H429" s="14"/>
      <c r="I429" s="14"/>
      <c r="J429" s="14"/>
    </row>
    <row r="430" spans="2:10" s="12" customFormat="1" x14ac:dyDescent="0.25">
      <c r="B430" s="83"/>
      <c r="C430" s="83"/>
      <c r="D430" s="83"/>
      <c r="E430" s="14"/>
      <c r="F430" s="14"/>
      <c r="G430" s="14"/>
      <c r="H430" s="14"/>
      <c r="I430" s="14"/>
      <c r="J430" s="14"/>
    </row>
    <row r="431" spans="2:10" s="12" customFormat="1" x14ac:dyDescent="0.25">
      <c r="B431" s="83"/>
      <c r="C431" s="83"/>
      <c r="D431" s="83"/>
      <c r="E431" s="14"/>
      <c r="F431" s="14"/>
      <c r="G431" s="14"/>
      <c r="H431" s="14"/>
      <c r="I431" s="14"/>
      <c r="J431" s="14"/>
    </row>
    <row r="432" spans="2:10" s="12" customFormat="1" x14ac:dyDescent="0.25">
      <c r="B432" s="83"/>
      <c r="C432" s="83"/>
      <c r="D432" s="83"/>
      <c r="E432" s="14"/>
      <c r="F432" s="14"/>
      <c r="G432" s="14"/>
      <c r="H432" s="14"/>
      <c r="I432" s="14"/>
      <c r="J432" s="14"/>
    </row>
    <row r="433" spans="2:10" s="12" customFormat="1" x14ac:dyDescent="0.25">
      <c r="B433" s="83"/>
      <c r="C433" s="83"/>
      <c r="D433" s="83"/>
      <c r="E433" s="14"/>
      <c r="F433" s="14"/>
      <c r="G433" s="14"/>
      <c r="H433" s="14"/>
      <c r="I433" s="14"/>
      <c r="J433" s="14"/>
    </row>
    <row r="434" spans="2:10" s="12" customFormat="1" x14ac:dyDescent="0.25">
      <c r="B434" s="83"/>
      <c r="C434" s="83"/>
      <c r="D434" s="83"/>
      <c r="E434" s="14"/>
      <c r="F434" s="14"/>
      <c r="G434" s="14"/>
      <c r="H434" s="14"/>
      <c r="I434" s="14"/>
      <c r="J434" s="14"/>
    </row>
    <row r="435" spans="2:10" s="12" customFormat="1" x14ac:dyDescent="0.25">
      <c r="B435" s="83"/>
      <c r="C435" s="83"/>
      <c r="D435" s="83"/>
      <c r="E435" s="14"/>
      <c r="F435" s="14"/>
      <c r="G435" s="14"/>
      <c r="H435" s="14"/>
      <c r="I435" s="14"/>
      <c r="J435" s="14"/>
    </row>
    <row r="436" spans="2:10" s="12" customFormat="1" x14ac:dyDescent="0.25">
      <c r="B436" s="83"/>
      <c r="C436" s="83"/>
      <c r="D436" s="83"/>
      <c r="E436" s="14"/>
      <c r="F436" s="14"/>
      <c r="G436" s="14"/>
      <c r="H436" s="14"/>
      <c r="I436" s="14"/>
      <c r="J436" s="14"/>
    </row>
    <row r="437" spans="2:10" s="12" customFormat="1" x14ac:dyDescent="0.25">
      <c r="B437" s="83"/>
      <c r="C437" s="83"/>
      <c r="D437" s="83"/>
      <c r="E437" s="14"/>
      <c r="F437" s="14"/>
      <c r="G437" s="14"/>
      <c r="H437" s="14"/>
      <c r="I437" s="14"/>
      <c r="J437" s="14"/>
    </row>
    <row r="438" spans="2:10" s="12" customFormat="1" x14ac:dyDescent="0.25">
      <c r="B438" s="83"/>
      <c r="C438" s="83"/>
      <c r="D438" s="83"/>
      <c r="E438" s="14"/>
      <c r="F438" s="14"/>
      <c r="G438" s="14"/>
      <c r="H438" s="14"/>
      <c r="I438" s="14"/>
      <c r="J438" s="14"/>
    </row>
    <row r="439" spans="2:10" s="12" customFormat="1" x14ac:dyDescent="0.25">
      <c r="B439" s="83"/>
      <c r="C439" s="83"/>
      <c r="D439" s="83"/>
      <c r="E439" s="14"/>
      <c r="F439" s="14"/>
      <c r="G439" s="14"/>
      <c r="H439" s="14"/>
      <c r="I439" s="14"/>
      <c r="J439" s="14"/>
    </row>
    <row r="440" spans="2:10" s="12" customFormat="1" x14ac:dyDescent="0.25">
      <c r="B440" s="83"/>
      <c r="C440" s="83"/>
      <c r="D440" s="83"/>
      <c r="E440" s="14"/>
      <c r="F440" s="14"/>
      <c r="G440" s="14"/>
      <c r="H440" s="14"/>
      <c r="I440" s="14"/>
      <c r="J440" s="14"/>
    </row>
    <row r="441" spans="2:10" s="12" customFormat="1" x14ac:dyDescent="0.25">
      <c r="B441" s="83"/>
      <c r="C441" s="83"/>
      <c r="D441" s="83"/>
      <c r="E441" s="14"/>
      <c r="F441" s="14"/>
      <c r="G441" s="14"/>
      <c r="H441" s="14"/>
      <c r="I441" s="14"/>
      <c r="J441" s="14"/>
    </row>
    <row r="442" spans="2:10" s="12" customFormat="1" x14ac:dyDescent="0.25">
      <c r="B442" s="83"/>
      <c r="C442" s="83"/>
      <c r="D442" s="83"/>
      <c r="E442" s="14"/>
      <c r="F442" s="14"/>
      <c r="G442" s="14"/>
      <c r="H442" s="14"/>
      <c r="I442" s="14"/>
      <c r="J442" s="14"/>
    </row>
    <row r="443" spans="2:10" s="12" customFormat="1" x14ac:dyDescent="0.25">
      <c r="B443" s="83"/>
      <c r="C443" s="83"/>
      <c r="D443" s="83"/>
      <c r="E443" s="14"/>
      <c r="F443" s="14"/>
      <c r="G443" s="14"/>
      <c r="H443" s="14"/>
      <c r="I443" s="14"/>
      <c r="J443" s="14"/>
    </row>
    <row r="444" spans="2:10" s="12" customFormat="1" x14ac:dyDescent="0.25">
      <c r="B444" s="83"/>
      <c r="C444" s="83"/>
      <c r="D444" s="83"/>
      <c r="E444" s="14"/>
      <c r="F444" s="14"/>
      <c r="G444" s="14"/>
      <c r="H444" s="14"/>
      <c r="I444" s="14"/>
      <c r="J444" s="14"/>
    </row>
    <row r="445" spans="2:10" s="12" customFormat="1" x14ac:dyDescent="0.25">
      <c r="B445" s="83"/>
      <c r="C445" s="83"/>
      <c r="D445" s="83"/>
      <c r="E445" s="14"/>
      <c r="F445" s="14"/>
      <c r="G445" s="14"/>
      <c r="H445" s="14"/>
      <c r="I445" s="14"/>
      <c r="J445" s="14"/>
    </row>
    <row r="446" spans="2:10" s="12" customFormat="1" x14ac:dyDescent="0.25">
      <c r="B446" s="83"/>
      <c r="C446" s="83"/>
      <c r="D446" s="83"/>
      <c r="E446" s="14"/>
      <c r="F446" s="14"/>
      <c r="G446" s="14"/>
      <c r="H446" s="14"/>
      <c r="I446" s="14"/>
      <c r="J446" s="14"/>
    </row>
    <row r="447" spans="2:10" s="12" customFormat="1" x14ac:dyDescent="0.25">
      <c r="B447" s="83"/>
      <c r="C447" s="83"/>
      <c r="D447" s="83"/>
      <c r="E447" s="14"/>
      <c r="F447" s="14"/>
      <c r="G447" s="14"/>
      <c r="H447" s="14"/>
      <c r="I447" s="14"/>
      <c r="J447" s="14"/>
    </row>
    <row r="448" spans="2:10" s="12" customFormat="1" x14ac:dyDescent="0.25">
      <c r="B448" s="83"/>
      <c r="C448" s="83"/>
      <c r="D448" s="83"/>
      <c r="E448" s="14"/>
      <c r="F448" s="14"/>
      <c r="G448" s="14"/>
      <c r="H448" s="14"/>
      <c r="I448" s="14"/>
      <c r="J448" s="14"/>
    </row>
    <row r="449" spans="2:10" s="12" customFormat="1" x14ac:dyDescent="0.25">
      <c r="B449" s="83"/>
      <c r="C449" s="83"/>
      <c r="D449" s="83"/>
      <c r="E449" s="14"/>
      <c r="F449" s="14"/>
      <c r="G449" s="14"/>
      <c r="H449" s="14"/>
      <c r="I449" s="14"/>
      <c r="J449" s="14"/>
    </row>
    <row r="450" spans="2:10" s="12" customFormat="1" x14ac:dyDescent="0.25">
      <c r="B450" s="83"/>
      <c r="C450" s="83"/>
      <c r="D450" s="83"/>
      <c r="E450" s="14"/>
      <c r="F450" s="14"/>
      <c r="G450" s="14"/>
      <c r="H450" s="14"/>
      <c r="I450" s="14"/>
      <c r="J450" s="14"/>
    </row>
    <row r="451" spans="2:10" s="12" customFormat="1" x14ac:dyDescent="0.25">
      <c r="B451" s="83"/>
      <c r="C451" s="83"/>
      <c r="D451" s="83"/>
      <c r="E451" s="14"/>
      <c r="F451" s="14"/>
      <c r="G451" s="14"/>
      <c r="H451" s="14"/>
      <c r="I451" s="14"/>
      <c r="J451" s="14"/>
    </row>
    <row r="452" spans="2:10" s="12" customFormat="1" x14ac:dyDescent="0.25">
      <c r="B452" s="83"/>
      <c r="C452" s="83"/>
      <c r="D452" s="83"/>
      <c r="E452" s="14"/>
      <c r="F452" s="14"/>
      <c r="G452" s="14"/>
      <c r="H452" s="14"/>
      <c r="I452" s="14"/>
      <c r="J452" s="14"/>
    </row>
    <row r="453" spans="2:10" s="12" customFormat="1" x14ac:dyDescent="0.25">
      <c r="B453" s="83"/>
      <c r="C453" s="83"/>
      <c r="D453" s="83"/>
      <c r="E453" s="14"/>
      <c r="F453" s="14"/>
      <c r="G453" s="14"/>
      <c r="H453" s="14"/>
      <c r="I453" s="14"/>
      <c r="J453" s="14"/>
    </row>
    <row r="454" spans="2:10" s="12" customFormat="1" x14ac:dyDescent="0.25">
      <c r="B454" s="83"/>
      <c r="C454" s="83"/>
      <c r="D454" s="83"/>
      <c r="E454" s="14"/>
      <c r="F454" s="14"/>
      <c r="G454" s="14"/>
      <c r="H454" s="14"/>
      <c r="I454" s="14"/>
      <c r="J454" s="14"/>
    </row>
    <row r="455" spans="2:10" s="12" customFormat="1" x14ac:dyDescent="0.25">
      <c r="B455" s="83"/>
      <c r="C455" s="83"/>
      <c r="D455" s="83"/>
      <c r="E455" s="14"/>
      <c r="F455" s="14"/>
      <c r="G455" s="14"/>
      <c r="H455" s="14"/>
      <c r="I455" s="14"/>
      <c r="J455" s="14"/>
    </row>
    <row r="456" spans="2:10" s="12" customFormat="1" x14ac:dyDescent="0.25">
      <c r="B456" s="83"/>
      <c r="C456" s="83"/>
      <c r="D456" s="83"/>
      <c r="E456" s="14"/>
      <c r="F456" s="14"/>
      <c r="G456" s="14"/>
      <c r="H456" s="14"/>
      <c r="I456" s="14"/>
      <c r="J456" s="14"/>
    </row>
    <row r="457" spans="2:10" s="12" customFormat="1" x14ac:dyDescent="0.25">
      <c r="B457" s="83"/>
      <c r="C457" s="83"/>
      <c r="D457" s="83"/>
      <c r="E457" s="14"/>
      <c r="F457" s="14"/>
      <c r="G457" s="14"/>
      <c r="H457" s="14"/>
      <c r="I457" s="14"/>
      <c r="J457" s="14"/>
    </row>
    <row r="458" spans="2:10" s="12" customFormat="1" x14ac:dyDescent="0.25">
      <c r="B458" s="83"/>
      <c r="C458" s="83"/>
      <c r="D458" s="83"/>
      <c r="E458" s="14"/>
      <c r="F458" s="14"/>
      <c r="G458" s="14"/>
      <c r="H458" s="14"/>
      <c r="I458" s="14"/>
      <c r="J458" s="14"/>
    </row>
    <row r="459" spans="2:10" s="12" customFormat="1" x14ac:dyDescent="0.25">
      <c r="B459" s="83"/>
      <c r="C459" s="83"/>
      <c r="D459" s="83"/>
      <c r="E459" s="14"/>
      <c r="F459" s="14"/>
      <c r="G459" s="14"/>
      <c r="H459" s="14"/>
      <c r="I459" s="14"/>
      <c r="J459" s="14"/>
    </row>
    <row r="460" spans="2:10" s="12" customFormat="1" x14ac:dyDescent="0.25">
      <c r="B460" s="83"/>
      <c r="C460" s="83"/>
      <c r="D460" s="83"/>
      <c r="E460" s="14"/>
      <c r="F460" s="14"/>
      <c r="G460" s="14"/>
      <c r="H460" s="14"/>
      <c r="I460" s="14"/>
      <c r="J460" s="14"/>
    </row>
    <row r="461" spans="2:10" s="12" customFormat="1" x14ac:dyDescent="0.25">
      <c r="B461" s="83"/>
      <c r="C461" s="83"/>
      <c r="D461" s="83"/>
      <c r="E461" s="14"/>
      <c r="F461" s="14"/>
      <c r="G461" s="14"/>
      <c r="H461" s="14"/>
      <c r="I461" s="14"/>
      <c r="J461" s="14"/>
    </row>
    <row r="462" spans="2:10" s="12" customFormat="1" x14ac:dyDescent="0.25">
      <c r="B462" s="83"/>
      <c r="C462" s="83"/>
      <c r="D462" s="83"/>
      <c r="E462" s="14"/>
      <c r="F462" s="14"/>
      <c r="G462" s="14"/>
      <c r="H462" s="14"/>
      <c r="I462" s="14"/>
      <c r="J462" s="14"/>
    </row>
    <row r="463" spans="2:10" s="12" customFormat="1" x14ac:dyDescent="0.25">
      <c r="B463" s="83"/>
      <c r="C463" s="83"/>
      <c r="D463" s="83"/>
      <c r="E463" s="14"/>
      <c r="F463" s="14"/>
      <c r="G463" s="14"/>
      <c r="H463" s="14"/>
      <c r="I463" s="14"/>
      <c r="J463" s="14"/>
    </row>
    <row r="464" spans="2:10" s="12" customFormat="1" x14ac:dyDescent="0.25">
      <c r="B464" s="83"/>
      <c r="C464" s="83"/>
      <c r="D464" s="83"/>
      <c r="E464" s="14"/>
      <c r="F464" s="14"/>
      <c r="G464" s="14"/>
      <c r="H464" s="14"/>
      <c r="I464" s="14"/>
      <c r="J464" s="14"/>
    </row>
    <row r="465" spans="2:10" s="12" customFormat="1" x14ac:dyDescent="0.25">
      <c r="B465" s="83"/>
      <c r="C465" s="83"/>
      <c r="D465" s="83"/>
      <c r="E465" s="14"/>
      <c r="F465" s="14"/>
      <c r="G465" s="14"/>
      <c r="H465" s="14"/>
      <c r="I465" s="14"/>
      <c r="J465" s="14"/>
    </row>
    <row r="466" spans="2:10" s="12" customFormat="1" x14ac:dyDescent="0.25">
      <c r="B466" s="83"/>
      <c r="C466" s="83"/>
      <c r="D466" s="83"/>
      <c r="E466" s="14"/>
      <c r="F466" s="14"/>
      <c r="G466" s="14"/>
      <c r="H466" s="14"/>
      <c r="I466" s="14"/>
      <c r="J466" s="14"/>
    </row>
    <row r="467" spans="2:10" s="12" customFormat="1" x14ac:dyDescent="0.25">
      <c r="B467" s="83"/>
      <c r="C467" s="83"/>
      <c r="D467" s="83"/>
      <c r="E467" s="14"/>
      <c r="F467" s="14"/>
      <c r="G467" s="14"/>
      <c r="H467" s="14"/>
      <c r="I467" s="14"/>
      <c r="J467" s="14"/>
    </row>
    <row r="468" spans="2:10" s="12" customFormat="1" x14ac:dyDescent="0.25">
      <c r="B468" s="83"/>
      <c r="C468" s="83"/>
      <c r="D468" s="83"/>
      <c r="E468" s="14"/>
      <c r="F468" s="14"/>
      <c r="G468" s="14"/>
      <c r="H468" s="14"/>
      <c r="I468" s="14"/>
      <c r="J468" s="14"/>
    </row>
    <row r="469" spans="2:10" s="12" customFormat="1" x14ac:dyDescent="0.25">
      <c r="B469" s="83"/>
      <c r="C469" s="83"/>
      <c r="D469" s="83"/>
      <c r="E469" s="14"/>
      <c r="F469" s="14"/>
      <c r="G469" s="14"/>
      <c r="H469" s="14"/>
      <c r="I469" s="14"/>
      <c r="J469" s="14"/>
    </row>
    <row r="470" spans="2:10" s="12" customFormat="1" x14ac:dyDescent="0.25">
      <c r="B470" s="83"/>
      <c r="C470" s="83"/>
      <c r="D470" s="83"/>
      <c r="E470" s="14"/>
      <c r="F470" s="14"/>
      <c r="G470" s="14"/>
      <c r="H470" s="14"/>
      <c r="I470" s="14"/>
      <c r="J470" s="14"/>
    </row>
    <row r="471" spans="2:10" s="12" customFormat="1" x14ac:dyDescent="0.25">
      <c r="B471" s="83"/>
      <c r="C471" s="83"/>
      <c r="D471" s="83"/>
      <c r="E471" s="14"/>
      <c r="F471" s="14"/>
      <c r="G471" s="14"/>
      <c r="H471" s="14"/>
      <c r="I471" s="14"/>
      <c r="J471" s="14"/>
    </row>
    <row r="472" spans="2:10" s="12" customFormat="1" x14ac:dyDescent="0.25">
      <c r="B472" s="83"/>
      <c r="C472" s="83"/>
      <c r="D472" s="83"/>
      <c r="E472" s="14"/>
      <c r="F472" s="14"/>
      <c r="G472" s="14"/>
      <c r="H472" s="14"/>
      <c r="I472" s="14"/>
      <c r="J472" s="14"/>
    </row>
    <row r="473" spans="2:10" s="12" customFormat="1" x14ac:dyDescent="0.25">
      <c r="B473" s="83"/>
      <c r="C473" s="83"/>
      <c r="D473" s="83"/>
      <c r="E473" s="14"/>
      <c r="F473" s="14"/>
      <c r="G473" s="14"/>
      <c r="H473" s="14"/>
      <c r="I473" s="14"/>
      <c r="J473" s="14"/>
    </row>
    <row r="474" spans="2:10" s="12" customFormat="1" x14ac:dyDescent="0.25">
      <c r="B474" s="83"/>
      <c r="C474" s="83"/>
      <c r="D474" s="83"/>
      <c r="E474" s="14"/>
      <c r="F474" s="14"/>
      <c r="G474" s="14"/>
      <c r="H474" s="14"/>
      <c r="I474" s="14"/>
      <c r="J474" s="14"/>
    </row>
    <row r="475" spans="2:10" s="12" customFormat="1" x14ac:dyDescent="0.25">
      <c r="B475" s="83"/>
      <c r="C475" s="83"/>
      <c r="D475" s="83"/>
      <c r="E475" s="14"/>
      <c r="F475" s="14"/>
      <c r="G475" s="14"/>
      <c r="H475" s="14"/>
      <c r="I475" s="14"/>
      <c r="J475" s="14"/>
    </row>
    <row r="476" spans="2:10" s="12" customFormat="1" x14ac:dyDescent="0.25">
      <c r="B476" s="83"/>
      <c r="C476" s="83"/>
      <c r="D476" s="83"/>
      <c r="E476" s="14"/>
      <c r="F476" s="14"/>
      <c r="G476" s="14"/>
      <c r="H476" s="14"/>
      <c r="I476" s="14"/>
      <c r="J476" s="14"/>
    </row>
    <row r="477" spans="2:10" s="12" customFormat="1" x14ac:dyDescent="0.25">
      <c r="B477" s="83"/>
      <c r="C477" s="83"/>
      <c r="D477" s="83"/>
      <c r="E477" s="14"/>
      <c r="F477" s="14"/>
      <c r="G477" s="14"/>
      <c r="H477" s="14"/>
      <c r="I477" s="14"/>
      <c r="J477" s="14"/>
    </row>
    <row r="478" spans="2:10" s="12" customFormat="1" x14ac:dyDescent="0.25">
      <c r="B478" s="83"/>
      <c r="C478" s="83"/>
      <c r="D478" s="83"/>
      <c r="E478" s="14"/>
      <c r="F478" s="14"/>
      <c r="G478" s="14"/>
      <c r="H478" s="14"/>
      <c r="I478" s="14"/>
      <c r="J478" s="14"/>
    </row>
    <row r="479" spans="2:10" s="12" customFormat="1" x14ac:dyDescent="0.25">
      <c r="B479" s="83"/>
      <c r="C479" s="83"/>
      <c r="D479" s="83"/>
      <c r="E479" s="14"/>
      <c r="F479" s="14"/>
      <c r="G479" s="14"/>
      <c r="H479" s="14"/>
      <c r="I479" s="14"/>
      <c r="J479" s="14"/>
    </row>
    <row r="480" spans="2:10" s="12" customFormat="1" x14ac:dyDescent="0.25">
      <c r="B480" s="83"/>
      <c r="C480" s="83"/>
      <c r="D480" s="83"/>
      <c r="E480" s="14"/>
      <c r="F480" s="14"/>
      <c r="G480" s="14"/>
      <c r="H480" s="14"/>
      <c r="I480" s="14"/>
      <c r="J480" s="14"/>
    </row>
    <row r="481" spans="2:10" s="12" customFormat="1" x14ac:dyDescent="0.25">
      <c r="B481" s="83"/>
      <c r="C481" s="83"/>
      <c r="D481" s="83"/>
      <c r="E481" s="14"/>
      <c r="F481" s="14"/>
      <c r="G481" s="14"/>
      <c r="H481" s="14"/>
      <c r="I481" s="14"/>
      <c r="J481" s="14"/>
    </row>
    <row r="482" spans="2:10" s="12" customFormat="1" x14ac:dyDescent="0.25">
      <c r="B482" s="83"/>
      <c r="C482" s="83"/>
      <c r="D482" s="83"/>
      <c r="E482" s="14"/>
      <c r="F482" s="14"/>
      <c r="G482" s="14"/>
      <c r="H482" s="14"/>
      <c r="I482" s="14"/>
      <c r="J482" s="14"/>
    </row>
    <row r="483" spans="2:10" s="12" customFormat="1" x14ac:dyDescent="0.25">
      <c r="B483" s="83"/>
      <c r="C483" s="83"/>
      <c r="D483" s="83"/>
      <c r="E483" s="14"/>
      <c r="F483" s="14"/>
      <c r="G483" s="14"/>
      <c r="H483" s="14"/>
      <c r="I483" s="14"/>
      <c r="J483" s="14"/>
    </row>
    <row r="484" spans="2:10" s="12" customFormat="1" x14ac:dyDescent="0.25">
      <c r="B484" s="83"/>
      <c r="C484" s="83"/>
      <c r="D484" s="83"/>
      <c r="E484" s="14"/>
      <c r="F484" s="14"/>
      <c r="G484" s="14"/>
      <c r="H484" s="14"/>
      <c r="I484" s="14"/>
      <c r="J484" s="14"/>
    </row>
    <row r="485" spans="2:10" s="12" customFormat="1" x14ac:dyDescent="0.25">
      <c r="B485" s="83"/>
      <c r="C485" s="83"/>
      <c r="D485" s="83"/>
      <c r="E485" s="14"/>
      <c r="F485" s="14"/>
      <c r="G485" s="14"/>
      <c r="H485" s="14"/>
      <c r="I485" s="14"/>
      <c r="J485" s="14"/>
    </row>
    <row r="486" spans="2:10" s="12" customFormat="1" x14ac:dyDescent="0.25">
      <c r="B486" s="83"/>
      <c r="C486" s="83"/>
      <c r="D486" s="83"/>
      <c r="E486" s="14"/>
      <c r="F486" s="14"/>
      <c r="G486" s="14"/>
      <c r="H486" s="14"/>
      <c r="I486" s="14"/>
      <c r="J486" s="14"/>
    </row>
    <row r="487" spans="2:10" s="12" customFormat="1" x14ac:dyDescent="0.25">
      <c r="B487" s="83"/>
      <c r="C487" s="83"/>
      <c r="D487" s="83"/>
      <c r="E487" s="14"/>
      <c r="F487" s="14"/>
      <c r="G487" s="14"/>
      <c r="H487" s="14"/>
      <c r="I487" s="14"/>
      <c r="J487" s="14"/>
    </row>
    <row r="488" spans="2:10" s="12" customFormat="1" x14ac:dyDescent="0.25">
      <c r="B488" s="83"/>
      <c r="C488" s="83"/>
      <c r="D488" s="83"/>
      <c r="E488" s="14"/>
      <c r="F488" s="14"/>
      <c r="G488" s="14"/>
      <c r="H488" s="14"/>
      <c r="I488" s="14"/>
      <c r="J488" s="14"/>
    </row>
    <row r="489" spans="2:10" s="12" customFormat="1" x14ac:dyDescent="0.25">
      <c r="B489" s="83"/>
      <c r="C489" s="83"/>
      <c r="D489" s="83"/>
      <c r="E489" s="14"/>
      <c r="F489" s="14"/>
      <c r="G489" s="14"/>
      <c r="H489" s="14"/>
      <c r="I489" s="14"/>
      <c r="J489" s="14"/>
    </row>
    <row r="490" spans="2:10" s="12" customFormat="1" x14ac:dyDescent="0.25">
      <c r="B490" s="83"/>
      <c r="C490" s="83"/>
      <c r="D490" s="83"/>
      <c r="E490" s="14"/>
      <c r="F490" s="14"/>
      <c r="G490" s="14"/>
      <c r="H490" s="14"/>
      <c r="I490" s="14"/>
      <c r="J490" s="14"/>
    </row>
    <row r="491" spans="2:10" s="12" customFormat="1" x14ac:dyDescent="0.25">
      <c r="B491" s="83"/>
      <c r="C491" s="83"/>
      <c r="D491" s="83"/>
      <c r="E491" s="14"/>
      <c r="F491" s="14"/>
      <c r="G491" s="14"/>
      <c r="H491" s="14"/>
      <c r="I491" s="14"/>
      <c r="J491" s="14"/>
    </row>
    <row r="492" spans="2:10" s="12" customFormat="1" x14ac:dyDescent="0.25">
      <c r="B492" s="83"/>
      <c r="C492" s="83"/>
      <c r="D492" s="83"/>
      <c r="E492" s="14"/>
      <c r="F492" s="14"/>
      <c r="G492" s="14"/>
      <c r="H492" s="14"/>
      <c r="I492" s="14"/>
      <c r="J492" s="14"/>
    </row>
    <row r="493" spans="2:10" s="12" customFormat="1" x14ac:dyDescent="0.25">
      <c r="B493" s="83"/>
      <c r="C493" s="83"/>
      <c r="D493" s="83"/>
      <c r="E493" s="14"/>
      <c r="F493" s="14"/>
      <c r="G493" s="14"/>
      <c r="H493" s="14"/>
      <c r="I493" s="14"/>
      <c r="J493" s="14"/>
    </row>
    <row r="494" spans="2:10" s="12" customFormat="1" x14ac:dyDescent="0.25">
      <c r="B494" s="83"/>
      <c r="C494" s="83"/>
      <c r="D494" s="83"/>
      <c r="E494" s="14"/>
      <c r="F494" s="14"/>
      <c r="G494" s="14"/>
      <c r="H494" s="14"/>
      <c r="I494" s="14"/>
      <c r="J494" s="14"/>
    </row>
    <row r="495" spans="2:10" s="12" customFormat="1" x14ac:dyDescent="0.25">
      <c r="B495" s="83"/>
      <c r="C495" s="83"/>
      <c r="D495" s="83"/>
      <c r="E495" s="14"/>
      <c r="F495" s="14"/>
      <c r="G495" s="14"/>
      <c r="H495" s="14"/>
      <c r="I495" s="14"/>
      <c r="J495" s="14"/>
    </row>
    <row r="496" spans="2:10" s="12" customFormat="1" x14ac:dyDescent="0.25">
      <c r="B496" s="83"/>
      <c r="C496" s="83"/>
      <c r="D496" s="83"/>
      <c r="E496" s="14"/>
      <c r="F496" s="14"/>
      <c r="G496" s="14"/>
      <c r="H496" s="14"/>
      <c r="I496" s="14"/>
      <c r="J496" s="14"/>
    </row>
    <row r="497" spans="2:10" s="12" customFormat="1" x14ac:dyDescent="0.25">
      <c r="B497" s="83"/>
      <c r="C497" s="83"/>
      <c r="D497" s="83"/>
      <c r="E497" s="14"/>
      <c r="F497" s="14"/>
      <c r="G497" s="14"/>
      <c r="H497" s="14"/>
      <c r="I497" s="14"/>
      <c r="J497" s="14"/>
    </row>
    <row r="498" spans="2:10" s="12" customFormat="1" x14ac:dyDescent="0.25">
      <c r="B498" s="83"/>
      <c r="C498" s="83"/>
      <c r="D498" s="83"/>
      <c r="E498" s="14"/>
      <c r="F498" s="14"/>
      <c r="G498" s="14"/>
      <c r="H498" s="14"/>
      <c r="I498" s="14"/>
      <c r="J498" s="14"/>
    </row>
    <row r="499" spans="2:10" s="12" customFormat="1" x14ac:dyDescent="0.25">
      <c r="B499" s="83"/>
      <c r="C499" s="83"/>
      <c r="D499" s="83"/>
      <c r="E499" s="14"/>
      <c r="F499" s="14"/>
      <c r="G499" s="14"/>
      <c r="H499" s="14"/>
      <c r="I499" s="14"/>
      <c r="J499" s="14"/>
    </row>
    <row r="500" spans="2:10" s="12" customFormat="1" x14ac:dyDescent="0.25">
      <c r="B500" s="83"/>
      <c r="C500" s="83"/>
      <c r="D500" s="83"/>
      <c r="E500" s="14"/>
      <c r="F500" s="14"/>
      <c r="G500" s="14"/>
      <c r="H500" s="14"/>
      <c r="I500" s="14"/>
      <c r="J500" s="14"/>
    </row>
    <row r="501" spans="2:10" s="12" customFormat="1" x14ac:dyDescent="0.25">
      <c r="B501" s="83"/>
      <c r="C501" s="83"/>
      <c r="D501" s="83"/>
      <c r="E501" s="14"/>
      <c r="F501" s="14"/>
      <c r="G501" s="14"/>
      <c r="H501" s="14"/>
      <c r="I501" s="14"/>
      <c r="J501" s="14"/>
    </row>
    <row r="502" spans="2:10" s="12" customFormat="1" x14ac:dyDescent="0.25">
      <c r="B502" s="83"/>
      <c r="C502" s="83"/>
      <c r="D502" s="83"/>
      <c r="E502" s="14"/>
      <c r="F502" s="14"/>
      <c r="G502" s="14"/>
      <c r="H502" s="14"/>
      <c r="I502" s="14"/>
      <c r="J502" s="14"/>
    </row>
    <row r="503" spans="2:10" s="12" customFormat="1" x14ac:dyDescent="0.25">
      <c r="B503" s="83"/>
      <c r="C503" s="83"/>
      <c r="D503" s="83"/>
      <c r="E503" s="14"/>
      <c r="F503" s="14"/>
      <c r="G503" s="14"/>
      <c r="H503" s="14"/>
      <c r="I503" s="14"/>
      <c r="J503" s="14"/>
    </row>
    <row r="504" spans="2:10" s="12" customFormat="1" x14ac:dyDescent="0.25">
      <c r="B504" s="83"/>
      <c r="C504" s="83"/>
      <c r="D504" s="83"/>
      <c r="E504" s="14"/>
      <c r="F504" s="14"/>
      <c r="G504" s="14"/>
      <c r="H504" s="14"/>
      <c r="I504" s="14"/>
      <c r="J504" s="14"/>
    </row>
    <row r="505" spans="2:10" s="12" customFormat="1" x14ac:dyDescent="0.25">
      <c r="B505" s="83"/>
      <c r="C505" s="83"/>
      <c r="D505" s="83"/>
      <c r="E505" s="14"/>
      <c r="F505" s="14"/>
      <c r="G505" s="14"/>
      <c r="H505" s="14"/>
      <c r="I505" s="14"/>
      <c r="J505" s="14"/>
    </row>
    <row r="506" spans="2:10" s="12" customFormat="1" x14ac:dyDescent="0.25">
      <c r="B506" s="83"/>
      <c r="C506" s="83"/>
      <c r="D506" s="83"/>
      <c r="E506" s="14"/>
      <c r="F506" s="14"/>
      <c r="G506" s="14"/>
      <c r="H506" s="14"/>
      <c r="I506" s="14"/>
      <c r="J506" s="14"/>
    </row>
    <row r="507" spans="2:10" s="12" customFormat="1" x14ac:dyDescent="0.25">
      <c r="B507" s="83"/>
      <c r="C507" s="83"/>
      <c r="D507" s="83"/>
      <c r="E507" s="14"/>
      <c r="F507" s="14"/>
      <c r="G507" s="14"/>
      <c r="H507" s="14"/>
      <c r="I507" s="14"/>
      <c r="J507" s="14"/>
    </row>
    <row r="508" spans="2:10" s="12" customFormat="1" x14ac:dyDescent="0.25">
      <c r="B508" s="83"/>
      <c r="C508" s="83"/>
      <c r="D508" s="83"/>
      <c r="E508" s="14"/>
      <c r="F508" s="14"/>
      <c r="G508" s="14"/>
      <c r="H508" s="14"/>
      <c r="I508" s="14"/>
      <c r="J508" s="14"/>
    </row>
    <row r="509" spans="2:10" s="12" customFormat="1" x14ac:dyDescent="0.25">
      <c r="B509" s="83"/>
      <c r="C509" s="83"/>
      <c r="D509" s="83"/>
      <c r="E509" s="14"/>
      <c r="F509" s="14"/>
      <c r="G509" s="14"/>
      <c r="H509" s="14"/>
      <c r="I509" s="14"/>
      <c r="J509" s="14"/>
    </row>
    <row r="510" spans="2:10" s="12" customFormat="1" x14ac:dyDescent="0.25">
      <c r="B510" s="83"/>
      <c r="C510" s="83"/>
      <c r="D510" s="83"/>
      <c r="E510" s="14"/>
      <c r="F510" s="14"/>
      <c r="G510" s="14"/>
      <c r="H510" s="14"/>
      <c r="I510" s="14"/>
      <c r="J510" s="14"/>
    </row>
    <row r="511" spans="2:10" s="12" customFormat="1" x14ac:dyDescent="0.25">
      <c r="B511" s="83"/>
      <c r="C511" s="83"/>
      <c r="D511" s="83"/>
      <c r="E511" s="14"/>
      <c r="F511" s="14"/>
      <c r="G511" s="14"/>
      <c r="H511" s="14"/>
      <c r="I511" s="14"/>
      <c r="J511" s="14"/>
    </row>
    <row r="512" spans="2:10" s="12" customFormat="1" x14ac:dyDescent="0.25">
      <c r="B512" s="83"/>
      <c r="C512" s="83"/>
      <c r="D512" s="83"/>
      <c r="E512" s="14"/>
      <c r="F512" s="14"/>
      <c r="G512" s="14"/>
      <c r="H512" s="14"/>
      <c r="I512" s="14"/>
      <c r="J512" s="14"/>
    </row>
    <row r="513" spans="2:10" s="12" customFormat="1" x14ac:dyDescent="0.25">
      <c r="B513" s="83"/>
      <c r="C513" s="83"/>
      <c r="D513" s="83"/>
      <c r="E513" s="14"/>
      <c r="F513" s="14"/>
      <c r="G513" s="14"/>
      <c r="H513" s="14"/>
      <c r="I513" s="14"/>
      <c r="J513" s="14"/>
    </row>
    <row r="514" spans="2:10" s="12" customFormat="1" x14ac:dyDescent="0.25">
      <c r="B514" s="83"/>
      <c r="C514" s="83"/>
      <c r="D514" s="83"/>
      <c r="E514" s="14"/>
      <c r="F514" s="14"/>
      <c r="G514" s="14"/>
      <c r="H514" s="14"/>
      <c r="I514" s="14"/>
      <c r="J514" s="14"/>
    </row>
    <row r="515" spans="2:10" s="12" customFormat="1" x14ac:dyDescent="0.25">
      <c r="B515" s="83"/>
      <c r="C515" s="83"/>
      <c r="D515" s="83"/>
      <c r="E515" s="14"/>
      <c r="F515" s="14"/>
      <c r="G515" s="14"/>
      <c r="H515" s="14"/>
      <c r="I515" s="14"/>
      <c r="J515" s="14"/>
    </row>
    <row r="516" spans="2:10" s="12" customFormat="1" x14ac:dyDescent="0.25">
      <c r="B516" s="83"/>
      <c r="C516" s="83"/>
      <c r="D516" s="83"/>
      <c r="E516" s="14"/>
      <c r="F516" s="14"/>
      <c r="G516" s="14"/>
      <c r="H516" s="14"/>
      <c r="I516" s="14"/>
      <c r="J516" s="14"/>
    </row>
    <row r="517" spans="2:10" s="12" customFormat="1" x14ac:dyDescent="0.25">
      <c r="B517" s="83"/>
      <c r="C517" s="83"/>
      <c r="D517" s="83"/>
      <c r="E517" s="14"/>
      <c r="F517" s="14"/>
      <c r="G517" s="14"/>
      <c r="H517" s="14"/>
      <c r="I517" s="14"/>
      <c r="J517" s="14"/>
    </row>
    <row r="518" spans="2:10" s="12" customFormat="1" x14ac:dyDescent="0.25">
      <c r="B518" s="83"/>
      <c r="C518" s="83"/>
      <c r="D518" s="83"/>
      <c r="E518" s="14"/>
      <c r="F518" s="14"/>
      <c r="G518" s="14"/>
      <c r="H518" s="14"/>
      <c r="I518" s="14"/>
      <c r="J518" s="14"/>
    </row>
    <row r="519" spans="2:10" s="12" customFormat="1" x14ac:dyDescent="0.25">
      <c r="B519" s="83"/>
      <c r="C519" s="83"/>
      <c r="D519" s="83"/>
      <c r="E519" s="14"/>
      <c r="F519" s="14"/>
      <c r="G519" s="14"/>
      <c r="H519" s="14"/>
      <c r="I519" s="14"/>
      <c r="J519" s="14"/>
    </row>
    <row r="520" spans="2:10" s="12" customFormat="1" x14ac:dyDescent="0.25">
      <c r="B520" s="83"/>
      <c r="C520" s="83"/>
      <c r="D520" s="83"/>
      <c r="E520" s="14"/>
      <c r="F520" s="14"/>
      <c r="G520" s="14"/>
      <c r="H520" s="14"/>
      <c r="I520" s="14"/>
      <c r="J520" s="14"/>
    </row>
    <row r="521" spans="2:10" s="12" customFormat="1" x14ac:dyDescent="0.25">
      <c r="B521" s="83"/>
      <c r="C521" s="83"/>
      <c r="D521" s="83"/>
      <c r="E521" s="14"/>
      <c r="F521" s="14"/>
      <c r="G521" s="14"/>
      <c r="H521" s="14"/>
      <c r="I521" s="14"/>
      <c r="J521" s="14"/>
    </row>
    <row r="522" spans="2:10" s="12" customFormat="1" x14ac:dyDescent="0.25">
      <c r="B522" s="83"/>
      <c r="C522" s="83"/>
      <c r="D522" s="83"/>
      <c r="E522" s="14"/>
      <c r="F522" s="14"/>
      <c r="G522" s="14"/>
      <c r="H522" s="14"/>
      <c r="I522" s="14"/>
      <c r="J522" s="14"/>
    </row>
    <row r="523" spans="2:10" s="12" customFormat="1" x14ac:dyDescent="0.25">
      <c r="B523" s="83"/>
      <c r="C523" s="83"/>
      <c r="D523" s="83"/>
      <c r="E523" s="14"/>
      <c r="F523" s="14"/>
      <c r="G523" s="14"/>
      <c r="H523" s="14"/>
      <c r="I523" s="14"/>
      <c r="J523" s="14"/>
    </row>
    <row r="524" spans="2:10" s="12" customFormat="1" x14ac:dyDescent="0.25">
      <c r="B524" s="83"/>
      <c r="C524" s="83"/>
      <c r="D524" s="83"/>
      <c r="E524" s="14"/>
      <c r="F524" s="14"/>
      <c r="G524" s="14"/>
      <c r="H524" s="14"/>
      <c r="I524" s="14"/>
      <c r="J524" s="14"/>
    </row>
    <row r="525" spans="2:10" s="12" customFormat="1" x14ac:dyDescent="0.25">
      <c r="B525" s="83"/>
      <c r="C525" s="83"/>
      <c r="D525" s="83"/>
      <c r="E525" s="14"/>
      <c r="F525" s="14"/>
      <c r="G525" s="14"/>
      <c r="H525" s="14"/>
      <c r="I525" s="14"/>
      <c r="J525" s="14"/>
    </row>
    <row r="526" spans="2:10" s="12" customFormat="1" x14ac:dyDescent="0.25">
      <c r="B526" s="83"/>
      <c r="C526" s="83"/>
      <c r="D526" s="83"/>
      <c r="E526" s="14"/>
      <c r="F526" s="14"/>
      <c r="G526" s="14"/>
      <c r="H526" s="14"/>
      <c r="I526" s="14"/>
      <c r="J526" s="14"/>
    </row>
    <row r="527" spans="2:10" s="12" customFormat="1" x14ac:dyDescent="0.25">
      <c r="B527" s="83"/>
      <c r="C527" s="83"/>
      <c r="D527" s="83"/>
      <c r="E527" s="14"/>
      <c r="F527" s="14"/>
      <c r="G527" s="14"/>
      <c r="H527" s="14"/>
      <c r="I527" s="14"/>
      <c r="J527" s="14"/>
    </row>
    <row r="528" spans="2:10" s="12" customFormat="1" x14ac:dyDescent="0.25">
      <c r="B528" s="83"/>
      <c r="C528" s="83"/>
      <c r="D528" s="83"/>
      <c r="E528" s="14"/>
      <c r="F528" s="14"/>
      <c r="G528" s="14"/>
      <c r="H528" s="14"/>
      <c r="I528" s="14"/>
      <c r="J528" s="14"/>
    </row>
    <row r="529" spans="2:10" s="12" customFormat="1" x14ac:dyDescent="0.25">
      <c r="B529" s="83"/>
      <c r="C529" s="83"/>
      <c r="D529" s="83"/>
      <c r="E529" s="14"/>
      <c r="F529" s="14"/>
      <c r="G529" s="14"/>
      <c r="H529" s="14"/>
      <c r="I529" s="14"/>
      <c r="J529" s="14"/>
    </row>
    <row r="530" spans="2:10" s="12" customFormat="1" x14ac:dyDescent="0.25">
      <c r="B530" s="83"/>
      <c r="C530" s="83"/>
      <c r="D530" s="83"/>
      <c r="E530" s="14"/>
      <c r="F530" s="14"/>
      <c r="G530" s="14"/>
      <c r="H530" s="14"/>
      <c r="I530" s="14"/>
      <c r="J530" s="14"/>
    </row>
    <row r="531" spans="2:10" s="12" customFormat="1" x14ac:dyDescent="0.25">
      <c r="B531" s="83"/>
      <c r="C531" s="83"/>
      <c r="D531" s="83"/>
      <c r="E531" s="14"/>
      <c r="F531" s="14"/>
      <c r="G531" s="14"/>
      <c r="H531" s="14"/>
      <c r="I531" s="14"/>
      <c r="J531" s="14"/>
    </row>
    <row r="532" spans="2:10" s="12" customFormat="1" x14ac:dyDescent="0.25">
      <c r="B532" s="83"/>
      <c r="C532" s="83"/>
      <c r="D532" s="83"/>
      <c r="E532" s="14"/>
      <c r="F532" s="14"/>
      <c r="G532" s="14"/>
      <c r="H532" s="14"/>
      <c r="I532" s="14"/>
      <c r="J532" s="14"/>
    </row>
    <row r="533" spans="2:10" s="12" customFormat="1" x14ac:dyDescent="0.25">
      <c r="B533" s="83"/>
      <c r="C533" s="83"/>
      <c r="D533" s="83"/>
      <c r="E533" s="14"/>
      <c r="F533" s="14"/>
      <c r="G533" s="14"/>
      <c r="H533" s="14"/>
      <c r="I533" s="14"/>
      <c r="J533" s="14"/>
    </row>
    <row r="534" spans="2:10" s="12" customFormat="1" x14ac:dyDescent="0.25">
      <c r="B534" s="83"/>
      <c r="C534" s="83"/>
      <c r="D534" s="83"/>
      <c r="E534" s="14"/>
      <c r="F534" s="14"/>
      <c r="G534" s="14"/>
      <c r="H534" s="14"/>
      <c r="I534" s="14"/>
      <c r="J534" s="14"/>
    </row>
    <row r="535" spans="2:10" s="12" customFormat="1" x14ac:dyDescent="0.25">
      <c r="B535" s="83"/>
      <c r="C535" s="83"/>
      <c r="D535" s="83"/>
      <c r="E535" s="14"/>
      <c r="F535" s="14"/>
      <c r="G535" s="14"/>
      <c r="H535" s="14"/>
      <c r="I535" s="14"/>
      <c r="J535" s="14"/>
    </row>
    <row r="536" spans="2:10" s="12" customFormat="1" x14ac:dyDescent="0.25">
      <c r="B536" s="83"/>
      <c r="C536" s="83"/>
      <c r="D536" s="83"/>
      <c r="E536" s="14"/>
      <c r="F536" s="14"/>
      <c r="G536" s="14"/>
      <c r="H536" s="14"/>
      <c r="I536" s="14"/>
      <c r="J536" s="14"/>
    </row>
    <row r="537" spans="2:10" s="12" customFormat="1" x14ac:dyDescent="0.25">
      <c r="B537" s="83"/>
      <c r="C537" s="83"/>
      <c r="D537" s="83"/>
      <c r="E537" s="14"/>
      <c r="F537" s="14"/>
      <c r="G537" s="14"/>
      <c r="H537" s="14"/>
      <c r="I537" s="14"/>
      <c r="J537" s="14"/>
    </row>
    <row r="538" spans="2:10" s="12" customFormat="1" x14ac:dyDescent="0.25">
      <c r="B538" s="83"/>
      <c r="C538" s="83"/>
      <c r="D538" s="83"/>
      <c r="E538" s="14"/>
      <c r="F538" s="14"/>
      <c r="G538" s="14"/>
      <c r="H538" s="14"/>
      <c r="I538" s="14"/>
      <c r="J538" s="14"/>
    </row>
    <row r="539" spans="2:10" s="12" customFormat="1" x14ac:dyDescent="0.25">
      <c r="B539" s="83"/>
      <c r="C539" s="83"/>
      <c r="D539" s="83"/>
      <c r="E539" s="14"/>
      <c r="F539" s="14"/>
      <c r="G539" s="14"/>
      <c r="H539" s="14"/>
      <c r="I539" s="14"/>
      <c r="J539" s="14"/>
    </row>
    <row r="540" spans="2:10" s="12" customFormat="1" x14ac:dyDescent="0.25">
      <c r="B540" s="83"/>
      <c r="C540" s="83"/>
      <c r="D540" s="83"/>
      <c r="E540" s="14"/>
      <c r="F540" s="14"/>
      <c r="G540" s="14"/>
      <c r="H540" s="14"/>
      <c r="I540" s="14"/>
      <c r="J540" s="14"/>
    </row>
    <row r="541" spans="2:10" s="12" customFormat="1" x14ac:dyDescent="0.25">
      <c r="B541" s="83"/>
      <c r="C541" s="83"/>
      <c r="D541" s="83"/>
      <c r="E541" s="14"/>
      <c r="F541" s="14"/>
      <c r="G541" s="14"/>
      <c r="H541" s="14"/>
      <c r="I541" s="14"/>
      <c r="J541" s="14"/>
    </row>
    <row r="542" spans="2:10" s="12" customFormat="1" x14ac:dyDescent="0.25">
      <c r="B542" s="83"/>
      <c r="C542" s="83"/>
      <c r="D542" s="83"/>
      <c r="E542" s="14"/>
      <c r="F542" s="14"/>
      <c r="G542" s="14"/>
      <c r="H542" s="14"/>
      <c r="I542" s="14"/>
      <c r="J542" s="14"/>
    </row>
    <row r="543" spans="2:10" s="12" customFormat="1" x14ac:dyDescent="0.25">
      <c r="B543" s="83"/>
      <c r="C543" s="83"/>
      <c r="D543" s="83"/>
      <c r="E543" s="14"/>
      <c r="F543" s="14"/>
      <c r="G543" s="14"/>
      <c r="H543" s="14"/>
      <c r="I543" s="14"/>
      <c r="J543" s="14"/>
    </row>
    <row r="544" spans="2:10" s="12" customFormat="1" x14ac:dyDescent="0.25">
      <c r="B544" s="83"/>
      <c r="C544" s="83"/>
      <c r="D544" s="83"/>
      <c r="E544" s="14"/>
      <c r="F544" s="14"/>
      <c r="G544" s="14"/>
      <c r="H544" s="14"/>
      <c r="I544" s="14"/>
      <c r="J544" s="14"/>
    </row>
    <row r="545" spans="2:10" s="12" customFormat="1" x14ac:dyDescent="0.25">
      <c r="B545" s="83"/>
      <c r="C545" s="83"/>
      <c r="D545" s="83"/>
      <c r="E545" s="14"/>
      <c r="F545" s="14"/>
      <c r="G545" s="14"/>
      <c r="H545" s="14"/>
      <c r="I545" s="14"/>
      <c r="J545" s="14"/>
    </row>
    <row r="546" spans="2:10" s="12" customFormat="1" x14ac:dyDescent="0.25">
      <c r="B546" s="83"/>
      <c r="C546" s="83"/>
      <c r="D546" s="83"/>
      <c r="E546" s="14"/>
      <c r="F546" s="14"/>
      <c r="G546" s="14"/>
      <c r="H546" s="14"/>
      <c r="I546" s="14"/>
      <c r="J546" s="14"/>
    </row>
    <row r="547" spans="2:10" s="12" customFormat="1" x14ac:dyDescent="0.25">
      <c r="B547" s="83"/>
      <c r="C547" s="83"/>
      <c r="D547" s="83"/>
      <c r="E547" s="14"/>
      <c r="F547" s="14"/>
      <c r="G547" s="14"/>
      <c r="H547" s="14"/>
      <c r="I547" s="14"/>
      <c r="J547" s="14"/>
    </row>
    <row r="548" spans="2:10" s="12" customFormat="1" x14ac:dyDescent="0.25">
      <c r="B548" s="83"/>
      <c r="C548" s="83"/>
      <c r="D548" s="83"/>
      <c r="E548" s="14"/>
      <c r="F548" s="14"/>
      <c r="G548" s="14"/>
      <c r="H548" s="14"/>
      <c r="I548" s="14"/>
      <c r="J548" s="14"/>
    </row>
    <row r="549" spans="2:10" s="12" customFormat="1" x14ac:dyDescent="0.25">
      <c r="B549" s="83"/>
      <c r="C549" s="83"/>
      <c r="D549" s="83"/>
      <c r="E549" s="14"/>
      <c r="F549" s="14"/>
      <c r="G549" s="14"/>
      <c r="H549" s="14"/>
      <c r="I549" s="14"/>
      <c r="J549" s="14"/>
    </row>
    <row r="550" spans="2:10" s="12" customFormat="1" x14ac:dyDescent="0.25">
      <c r="B550" s="83"/>
      <c r="C550" s="83"/>
      <c r="D550" s="83"/>
      <c r="E550" s="14"/>
      <c r="F550" s="14"/>
      <c r="G550" s="14"/>
      <c r="H550" s="14"/>
      <c r="I550" s="14"/>
      <c r="J550" s="14"/>
    </row>
    <row r="551" spans="2:10" s="12" customFormat="1" x14ac:dyDescent="0.25">
      <c r="B551" s="83"/>
      <c r="C551" s="83"/>
      <c r="D551" s="83"/>
      <c r="E551" s="14"/>
      <c r="F551" s="14"/>
      <c r="G551" s="14"/>
      <c r="H551" s="14"/>
      <c r="I551" s="14"/>
      <c r="J551" s="14"/>
    </row>
    <row r="552" spans="2:10" s="12" customFormat="1" x14ac:dyDescent="0.25">
      <c r="B552" s="83"/>
      <c r="C552" s="83"/>
      <c r="D552" s="83"/>
      <c r="E552" s="14"/>
      <c r="F552" s="14"/>
      <c r="G552" s="14"/>
      <c r="H552" s="14"/>
      <c r="I552" s="14"/>
      <c r="J552" s="14"/>
    </row>
    <row r="553" spans="2:10" s="12" customFormat="1" x14ac:dyDescent="0.25">
      <c r="B553" s="83"/>
      <c r="C553" s="83"/>
      <c r="D553" s="83"/>
      <c r="E553" s="14"/>
      <c r="F553" s="14"/>
      <c r="G553" s="14"/>
      <c r="H553" s="14"/>
      <c r="I553" s="14"/>
      <c r="J553" s="14"/>
    </row>
    <row r="554" spans="2:10" s="12" customFormat="1" x14ac:dyDescent="0.25">
      <c r="B554" s="83"/>
      <c r="C554" s="83"/>
      <c r="D554" s="83"/>
      <c r="E554" s="14"/>
      <c r="F554" s="14"/>
      <c r="G554" s="14"/>
      <c r="H554" s="14"/>
      <c r="I554" s="14"/>
      <c r="J554" s="14"/>
    </row>
    <row r="555" spans="2:10" s="12" customFormat="1" x14ac:dyDescent="0.25">
      <c r="B555" s="83"/>
      <c r="C555" s="83"/>
      <c r="D555" s="83"/>
      <c r="E555" s="14"/>
      <c r="F555" s="14"/>
      <c r="G555" s="14"/>
      <c r="H555" s="14"/>
      <c r="I555" s="14"/>
      <c r="J555" s="14"/>
    </row>
    <row r="556" spans="2:10" s="12" customFormat="1" x14ac:dyDescent="0.25">
      <c r="B556" s="83"/>
      <c r="C556" s="83"/>
      <c r="D556" s="83"/>
      <c r="E556" s="14"/>
      <c r="F556" s="14"/>
      <c r="G556" s="14"/>
      <c r="H556" s="14"/>
      <c r="I556" s="14"/>
      <c r="J556" s="14"/>
    </row>
    <row r="557" spans="2:10" s="12" customFormat="1" x14ac:dyDescent="0.25">
      <c r="B557" s="83"/>
      <c r="C557" s="83"/>
      <c r="D557" s="83"/>
      <c r="E557" s="14"/>
      <c r="F557" s="14"/>
      <c r="G557" s="14"/>
      <c r="H557" s="14"/>
      <c r="I557" s="14"/>
      <c r="J557" s="14"/>
    </row>
    <row r="558" spans="2:10" s="12" customFormat="1" x14ac:dyDescent="0.25">
      <c r="B558" s="83"/>
      <c r="C558" s="83"/>
      <c r="D558" s="83"/>
      <c r="E558" s="14"/>
      <c r="F558" s="14"/>
      <c r="G558" s="14"/>
      <c r="H558" s="14"/>
      <c r="I558" s="14"/>
      <c r="J558" s="14"/>
    </row>
    <row r="559" spans="2:10" s="12" customFormat="1" x14ac:dyDescent="0.25">
      <c r="B559" s="83"/>
      <c r="C559" s="83"/>
      <c r="D559" s="83"/>
      <c r="E559" s="14"/>
      <c r="F559" s="14"/>
      <c r="G559" s="14"/>
      <c r="H559" s="14"/>
      <c r="I559" s="14"/>
      <c r="J559" s="14"/>
    </row>
    <row r="560" spans="2:10" s="12" customFormat="1" x14ac:dyDescent="0.25">
      <c r="B560" s="83"/>
      <c r="C560" s="83"/>
      <c r="D560" s="83"/>
      <c r="E560" s="14"/>
      <c r="F560" s="14"/>
      <c r="G560" s="14"/>
      <c r="H560" s="14"/>
      <c r="I560" s="14"/>
      <c r="J560" s="14"/>
    </row>
    <row r="561" spans="2:10" s="12" customFormat="1" x14ac:dyDescent="0.25">
      <c r="B561" s="83"/>
      <c r="C561" s="83"/>
      <c r="D561" s="83"/>
      <c r="E561" s="14"/>
      <c r="F561" s="14"/>
      <c r="G561" s="14"/>
      <c r="H561" s="14"/>
      <c r="I561" s="14"/>
      <c r="J561" s="14"/>
    </row>
    <row r="562" spans="2:10" s="12" customFormat="1" x14ac:dyDescent="0.25">
      <c r="B562" s="83"/>
      <c r="C562" s="83"/>
      <c r="D562" s="83"/>
      <c r="E562" s="14"/>
      <c r="F562" s="14"/>
      <c r="G562" s="14"/>
      <c r="H562" s="14"/>
      <c r="I562" s="14"/>
      <c r="J562" s="14"/>
    </row>
    <row r="563" spans="2:10" s="12" customFormat="1" x14ac:dyDescent="0.25">
      <c r="B563" s="83"/>
      <c r="C563" s="83"/>
      <c r="D563" s="83"/>
      <c r="E563" s="14"/>
      <c r="F563" s="14"/>
      <c r="G563" s="14"/>
      <c r="H563" s="14"/>
      <c r="I563" s="14"/>
      <c r="J563" s="14"/>
    </row>
    <row r="564" spans="2:10" s="12" customFormat="1" x14ac:dyDescent="0.25">
      <c r="B564" s="83"/>
      <c r="C564" s="83"/>
      <c r="D564" s="83"/>
      <c r="E564" s="14"/>
      <c r="F564" s="14"/>
      <c r="G564" s="14"/>
      <c r="H564" s="14"/>
      <c r="I564" s="14"/>
      <c r="J564" s="14"/>
    </row>
    <row r="565" spans="2:10" s="12" customFormat="1" x14ac:dyDescent="0.25">
      <c r="B565" s="83"/>
      <c r="C565" s="83"/>
      <c r="D565" s="83"/>
      <c r="E565" s="14"/>
      <c r="F565" s="14"/>
      <c r="G565" s="14"/>
      <c r="H565" s="14"/>
      <c r="I565" s="14"/>
      <c r="J565" s="14"/>
    </row>
    <row r="566" spans="2:10" s="12" customFormat="1" x14ac:dyDescent="0.25">
      <c r="B566" s="83"/>
      <c r="C566" s="83"/>
      <c r="D566" s="83"/>
      <c r="E566" s="14"/>
      <c r="F566" s="14"/>
      <c r="G566" s="14"/>
      <c r="H566" s="14"/>
      <c r="I566" s="14"/>
      <c r="J566" s="14"/>
    </row>
    <row r="567" spans="2:10" s="12" customFormat="1" x14ac:dyDescent="0.25">
      <c r="B567" s="83"/>
      <c r="C567" s="83"/>
      <c r="D567" s="83"/>
      <c r="E567" s="14"/>
      <c r="F567" s="14"/>
      <c r="G567" s="14"/>
      <c r="H567" s="14"/>
      <c r="I567" s="14"/>
      <c r="J567" s="14"/>
    </row>
    <row r="568" spans="2:10" s="12" customFormat="1" x14ac:dyDescent="0.25">
      <c r="B568" s="83"/>
      <c r="C568" s="83"/>
      <c r="D568" s="83"/>
      <c r="E568" s="14"/>
      <c r="F568" s="14"/>
      <c r="G568" s="14"/>
      <c r="H568" s="14"/>
      <c r="I568" s="14"/>
      <c r="J568" s="14"/>
    </row>
    <row r="569" spans="2:10" s="12" customFormat="1" x14ac:dyDescent="0.25">
      <c r="B569" s="83"/>
      <c r="C569" s="83"/>
      <c r="D569" s="83"/>
      <c r="E569" s="14"/>
      <c r="F569" s="14"/>
      <c r="G569" s="14"/>
      <c r="H569" s="14"/>
      <c r="I569" s="14"/>
      <c r="J569" s="14"/>
    </row>
    <row r="570" spans="2:10" s="12" customFormat="1" x14ac:dyDescent="0.25">
      <c r="B570" s="83"/>
      <c r="C570" s="83"/>
      <c r="D570" s="83"/>
      <c r="E570" s="14"/>
      <c r="F570" s="14"/>
      <c r="G570" s="14"/>
      <c r="H570" s="14"/>
      <c r="I570" s="14"/>
      <c r="J570" s="14"/>
    </row>
    <row r="571" spans="2:10" s="12" customFormat="1" x14ac:dyDescent="0.25">
      <c r="B571" s="83"/>
      <c r="C571" s="83"/>
      <c r="D571" s="83"/>
      <c r="E571" s="14"/>
      <c r="F571" s="14"/>
      <c r="G571" s="14"/>
      <c r="H571" s="14"/>
      <c r="I571" s="14"/>
      <c r="J571" s="14"/>
    </row>
    <row r="572" spans="2:10" s="12" customFormat="1" x14ac:dyDescent="0.25">
      <c r="B572" s="83"/>
      <c r="C572" s="83"/>
      <c r="D572" s="83"/>
      <c r="E572" s="14"/>
      <c r="F572" s="14"/>
      <c r="G572" s="14"/>
      <c r="H572" s="14"/>
      <c r="I572" s="14"/>
      <c r="J572" s="14"/>
    </row>
    <row r="573" spans="2:10" s="12" customFormat="1" x14ac:dyDescent="0.25">
      <c r="B573" s="83"/>
      <c r="C573" s="83"/>
      <c r="D573" s="83"/>
      <c r="E573" s="14"/>
      <c r="F573" s="14"/>
      <c r="G573" s="14"/>
      <c r="H573" s="14"/>
      <c r="I573" s="14"/>
      <c r="J573" s="14"/>
    </row>
    <row r="574" spans="2:10" s="12" customFormat="1" x14ac:dyDescent="0.25">
      <c r="B574" s="83"/>
      <c r="C574" s="83"/>
      <c r="D574" s="83"/>
      <c r="E574" s="14"/>
      <c r="F574" s="14"/>
      <c r="G574" s="14"/>
      <c r="H574" s="14"/>
      <c r="I574" s="14"/>
      <c r="J574" s="14"/>
    </row>
    <row r="575" spans="2:10" s="12" customFormat="1" x14ac:dyDescent="0.25">
      <c r="B575" s="83"/>
      <c r="C575" s="83"/>
      <c r="D575" s="83"/>
      <c r="E575" s="14"/>
      <c r="F575" s="14"/>
      <c r="G575" s="14"/>
      <c r="H575" s="14"/>
      <c r="I575" s="14"/>
      <c r="J575" s="14"/>
    </row>
    <row r="576" spans="2:10" s="12" customFormat="1" x14ac:dyDescent="0.25">
      <c r="B576" s="83"/>
      <c r="C576" s="83"/>
      <c r="D576" s="83"/>
      <c r="E576" s="14"/>
      <c r="F576" s="14"/>
      <c r="G576" s="14"/>
      <c r="H576" s="14"/>
      <c r="I576" s="14"/>
      <c r="J576" s="14"/>
    </row>
    <row r="577" spans="2:10" s="12" customFormat="1" x14ac:dyDescent="0.25">
      <c r="B577" s="83"/>
      <c r="C577" s="83"/>
      <c r="D577" s="83"/>
      <c r="E577" s="14"/>
      <c r="F577" s="14"/>
      <c r="G577" s="14"/>
      <c r="H577" s="14"/>
      <c r="I577" s="14"/>
      <c r="J577" s="14"/>
    </row>
    <row r="578" spans="2:10" s="12" customFormat="1" x14ac:dyDescent="0.25">
      <c r="B578" s="83"/>
      <c r="C578" s="83"/>
      <c r="D578" s="83"/>
      <c r="E578" s="14"/>
      <c r="F578" s="14"/>
      <c r="G578" s="14"/>
      <c r="H578" s="14"/>
      <c r="I578" s="14"/>
      <c r="J578" s="14"/>
    </row>
    <row r="579" spans="2:10" s="12" customFormat="1" x14ac:dyDescent="0.25">
      <c r="B579" s="83"/>
      <c r="C579" s="83"/>
      <c r="D579" s="83"/>
      <c r="E579" s="14"/>
      <c r="F579" s="14"/>
      <c r="G579" s="14"/>
      <c r="H579" s="14"/>
      <c r="I579" s="14"/>
      <c r="J579" s="14"/>
    </row>
    <row r="580" spans="2:10" s="12" customFormat="1" x14ac:dyDescent="0.25">
      <c r="B580" s="83"/>
      <c r="C580" s="83"/>
      <c r="D580" s="83"/>
      <c r="E580" s="14"/>
      <c r="F580" s="14"/>
      <c r="G580" s="14"/>
      <c r="H580" s="14"/>
      <c r="I580" s="14"/>
      <c r="J580" s="14"/>
    </row>
    <row r="581" spans="2:10" s="12" customFormat="1" x14ac:dyDescent="0.25">
      <c r="B581" s="83"/>
      <c r="C581" s="83"/>
      <c r="D581" s="83"/>
      <c r="E581" s="14"/>
      <c r="F581" s="14"/>
      <c r="G581" s="14"/>
      <c r="H581" s="14"/>
      <c r="I581" s="14"/>
      <c r="J581" s="14"/>
    </row>
    <row r="582" spans="2:10" s="12" customFormat="1" x14ac:dyDescent="0.25">
      <c r="B582" s="83"/>
      <c r="C582" s="83"/>
      <c r="D582" s="83"/>
      <c r="E582" s="14"/>
      <c r="F582" s="14"/>
      <c r="G582" s="14"/>
      <c r="H582" s="14"/>
      <c r="I582" s="14"/>
      <c r="J582" s="14"/>
    </row>
    <row r="583" spans="2:10" s="12" customFormat="1" x14ac:dyDescent="0.25">
      <c r="B583" s="83"/>
      <c r="C583" s="83"/>
      <c r="D583" s="83"/>
      <c r="E583" s="14"/>
      <c r="F583" s="14"/>
      <c r="G583" s="14"/>
      <c r="H583" s="14"/>
      <c r="I583" s="14"/>
      <c r="J583" s="14"/>
    </row>
    <row r="584" spans="2:10" s="12" customFormat="1" x14ac:dyDescent="0.25">
      <c r="B584" s="83"/>
      <c r="C584" s="83"/>
      <c r="D584" s="83"/>
      <c r="E584" s="14"/>
      <c r="F584" s="14"/>
      <c r="G584" s="14"/>
      <c r="H584" s="14"/>
      <c r="I584" s="14"/>
      <c r="J584" s="14"/>
    </row>
    <row r="585" spans="2:10" s="12" customFormat="1" x14ac:dyDescent="0.25">
      <c r="B585" s="83"/>
      <c r="C585" s="83"/>
      <c r="D585" s="83"/>
      <c r="E585" s="14"/>
      <c r="F585" s="14"/>
      <c r="G585" s="14"/>
      <c r="H585" s="14"/>
      <c r="I585" s="14"/>
      <c r="J585" s="14"/>
    </row>
    <row r="586" spans="2:10" s="12" customFormat="1" x14ac:dyDescent="0.25">
      <c r="B586" s="83"/>
      <c r="C586" s="83"/>
      <c r="D586" s="83"/>
      <c r="E586" s="14"/>
      <c r="F586" s="14"/>
      <c r="G586" s="14"/>
      <c r="H586" s="14"/>
      <c r="I586" s="14"/>
      <c r="J586" s="14"/>
    </row>
    <row r="587" spans="2:10" s="12" customFormat="1" x14ac:dyDescent="0.25">
      <c r="B587" s="83"/>
      <c r="C587" s="83"/>
      <c r="D587" s="83"/>
      <c r="E587" s="14"/>
      <c r="F587" s="14"/>
      <c r="G587" s="14"/>
      <c r="H587" s="14"/>
      <c r="I587" s="14"/>
      <c r="J587" s="14"/>
    </row>
    <row r="588" spans="2:10" s="12" customFormat="1" x14ac:dyDescent="0.25">
      <c r="B588" s="83"/>
      <c r="C588" s="83"/>
      <c r="D588" s="83"/>
      <c r="E588" s="14"/>
      <c r="F588" s="14"/>
      <c r="G588" s="14"/>
      <c r="H588" s="14"/>
      <c r="I588" s="14"/>
      <c r="J588" s="14"/>
    </row>
    <row r="589" spans="2:10" s="12" customFormat="1" x14ac:dyDescent="0.25">
      <c r="B589" s="83"/>
      <c r="C589" s="83"/>
      <c r="D589" s="83"/>
      <c r="E589" s="14"/>
      <c r="F589" s="14"/>
      <c r="G589" s="14"/>
      <c r="H589" s="14"/>
      <c r="I589" s="14"/>
      <c r="J589" s="14"/>
    </row>
    <row r="590" spans="2:10" s="12" customFormat="1" x14ac:dyDescent="0.25">
      <c r="B590" s="83"/>
      <c r="C590" s="83"/>
      <c r="D590" s="83"/>
      <c r="E590" s="14"/>
      <c r="F590" s="14"/>
      <c r="G590" s="14"/>
      <c r="H590" s="14"/>
      <c r="I590" s="14"/>
      <c r="J590" s="14"/>
    </row>
    <row r="591" spans="2:10" s="12" customFormat="1" x14ac:dyDescent="0.25">
      <c r="B591" s="83"/>
      <c r="C591" s="83"/>
      <c r="D591" s="83"/>
      <c r="E591" s="14"/>
      <c r="F591" s="14"/>
      <c r="G591" s="14"/>
      <c r="H591" s="14"/>
      <c r="I591" s="14"/>
      <c r="J591" s="14"/>
    </row>
    <row r="592" spans="2:10" s="12" customFormat="1" x14ac:dyDescent="0.25">
      <c r="B592" s="83"/>
      <c r="C592" s="83"/>
      <c r="D592" s="83"/>
      <c r="E592" s="14"/>
      <c r="F592" s="14"/>
      <c r="G592" s="14"/>
      <c r="H592" s="14"/>
      <c r="I592" s="14"/>
      <c r="J592" s="14"/>
    </row>
    <row r="593" spans="2:10" s="12" customFormat="1" x14ac:dyDescent="0.25">
      <c r="B593" s="83"/>
      <c r="C593" s="83"/>
      <c r="D593" s="83"/>
      <c r="E593" s="14"/>
      <c r="F593" s="14"/>
      <c r="G593" s="14"/>
      <c r="H593" s="14"/>
      <c r="I593" s="14"/>
      <c r="J593" s="14"/>
    </row>
    <row r="594" spans="2:10" s="12" customFormat="1" x14ac:dyDescent="0.25">
      <c r="B594" s="83"/>
      <c r="C594" s="83"/>
      <c r="D594" s="83"/>
      <c r="E594" s="14"/>
      <c r="F594" s="14"/>
      <c r="G594" s="14"/>
      <c r="H594" s="14"/>
      <c r="I594" s="14"/>
      <c r="J594" s="14"/>
    </row>
    <row r="595" spans="2:10" s="12" customFormat="1" x14ac:dyDescent="0.25">
      <c r="B595" s="83"/>
      <c r="C595" s="83"/>
      <c r="D595" s="83"/>
      <c r="E595" s="14"/>
      <c r="F595" s="14"/>
      <c r="G595" s="14"/>
      <c r="H595" s="14"/>
      <c r="I595" s="14"/>
      <c r="J595" s="14"/>
    </row>
    <row r="596" spans="2:10" s="12" customFormat="1" x14ac:dyDescent="0.25">
      <c r="B596" s="83"/>
      <c r="C596" s="83"/>
      <c r="D596" s="83"/>
      <c r="E596" s="14"/>
      <c r="F596" s="14"/>
      <c r="G596" s="14"/>
      <c r="H596" s="14"/>
      <c r="I596" s="14"/>
      <c r="J596" s="14"/>
    </row>
    <row r="597" spans="2:10" s="12" customFormat="1" x14ac:dyDescent="0.25">
      <c r="B597" s="83"/>
      <c r="C597" s="83"/>
      <c r="D597" s="83"/>
      <c r="E597" s="14"/>
      <c r="F597" s="14"/>
      <c r="G597" s="14"/>
      <c r="H597" s="14"/>
      <c r="I597" s="14"/>
      <c r="J597" s="14"/>
    </row>
    <row r="598" spans="2:10" s="12" customFormat="1" x14ac:dyDescent="0.25">
      <c r="B598" s="83"/>
      <c r="C598" s="83"/>
      <c r="D598" s="83"/>
      <c r="E598" s="14"/>
      <c r="F598" s="14"/>
      <c r="G598" s="14"/>
      <c r="H598" s="14"/>
      <c r="I598" s="14"/>
      <c r="J598" s="14"/>
    </row>
    <row r="599" spans="2:10" s="12" customFormat="1" x14ac:dyDescent="0.25">
      <c r="B599" s="83"/>
      <c r="C599" s="83"/>
      <c r="D599" s="83"/>
      <c r="E599" s="14"/>
      <c r="F599" s="14"/>
      <c r="G599" s="14"/>
      <c r="H599" s="14"/>
      <c r="I599" s="14"/>
      <c r="J599" s="14"/>
    </row>
    <row r="600" spans="2:10" s="12" customFormat="1" x14ac:dyDescent="0.25">
      <c r="B600" s="83"/>
      <c r="C600" s="83"/>
      <c r="D600" s="83"/>
      <c r="E600" s="14"/>
      <c r="F600" s="14"/>
      <c r="G600" s="14"/>
      <c r="H600" s="14"/>
      <c r="I600" s="14"/>
      <c r="J600" s="14"/>
    </row>
    <row r="601" spans="2:10" s="12" customFormat="1" x14ac:dyDescent="0.25">
      <c r="B601" s="83"/>
      <c r="C601" s="83"/>
      <c r="D601" s="83"/>
      <c r="E601" s="14"/>
      <c r="F601" s="14"/>
      <c r="G601" s="14"/>
      <c r="H601" s="14"/>
      <c r="I601" s="14"/>
      <c r="J601" s="14"/>
    </row>
    <row r="602" spans="2:10" s="12" customFormat="1" x14ac:dyDescent="0.25">
      <c r="B602" s="83"/>
      <c r="C602" s="83"/>
      <c r="D602" s="83"/>
      <c r="E602" s="14"/>
      <c r="F602" s="14"/>
      <c r="G602" s="14"/>
      <c r="H602" s="14"/>
      <c r="I602" s="14"/>
      <c r="J602" s="14"/>
    </row>
    <row r="603" spans="2:10" s="12" customFormat="1" x14ac:dyDescent="0.25">
      <c r="B603" s="83"/>
      <c r="C603" s="83"/>
      <c r="D603" s="83"/>
      <c r="E603" s="14"/>
      <c r="F603" s="14"/>
      <c r="G603" s="14"/>
      <c r="H603" s="14"/>
      <c r="I603" s="14"/>
      <c r="J603" s="14"/>
    </row>
    <row r="604" spans="2:10" s="12" customFormat="1" x14ac:dyDescent="0.25">
      <c r="B604" s="83"/>
      <c r="C604" s="83"/>
      <c r="D604" s="83"/>
      <c r="E604" s="14"/>
      <c r="F604" s="14"/>
      <c r="G604" s="14"/>
      <c r="H604" s="14"/>
      <c r="I604" s="14"/>
      <c r="J604" s="14"/>
    </row>
    <row r="605" spans="2:10" s="12" customFormat="1" x14ac:dyDescent="0.25">
      <c r="B605" s="83"/>
      <c r="C605" s="83"/>
      <c r="D605" s="83"/>
      <c r="E605" s="14"/>
      <c r="F605" s="14"/>
      <c r="G605" s="14"/>
      <c r="H605" s="14"/>
      <c r="I605" s="14"/>
      <c r="J605" s="14"/>
    </row>
    <row r="606" spans="2:10" s="12" customFormat="1" x14ac:dyDescent="0.25">
      <c r="B606" s="83"/>
      <c r="C606" s="83"/>
      <c r="D606" s="83"/>
      <c r="E606" s="14"/>
      <c r="F606" s="14"/>
      <c r="G606" s="14"/>
      <c r="H606" s="14"/>
      <c r="I606" s="14"/>
      <c r="J606" s="14"/>
    </row>
    <row r="607" spans="2:10" s="12" customFormat="1" x14ac:dyDescent="0.25">
      <c r="B607" s="83"/>
      <c r="C607" s="83"/>
      <c r="D607" s="83"/>
      <c r="E607" s="14"/>
      <c r="F607" s="14"/>
      <c r="G607" s="14"/>
      <c r="H607" s="14"/>
      <c r="I607" s="14"/>
      <c r="J607" s="14"/>
    </row>
    <row r="608" spans="2:10" s="12" customFormat="1" x14ac:dyDescent="0.25">
      <c r="B608" s="83"/>
      <c r="C608" s="83"/>
      <c r="D608" s="83"/>
      <c r="E608" s="14"/>
      <c r="F608" s="14"/>
      <c r="G608" s="14"/>
      <c r="H608" s="14"/>
      <c r="I608" s="14"/>
      <c r="J608" s="14"/>
    </row>
    <row r="609" spans="2:10" s="12" customFormat="1" x14ac:dyDescent="0.25">
      <c r="B609" s="83"/>
      <c r="C609" s="83"/>
      <c r="D609" s="83"/>
      <c r="E609" s="14"/>
      <c r="F609" s="14"/>
      <c r="G609" s="14"/>
      <c r="H609" s="14"/>
      <c r="I609" s="14"/>
      <c r="J609" s="14"/>
    </row>
    <row r="610" spans="2:10" s="12" customFormat="1" x14ac:dyDescent="0.25">
      <c r="B610" s="83"/>
      <c r="C610" s="83"/>
      <c r="D610" s="83"/>
      <c r="E610" s="14"/>
      <c r="F610" s="14"/>
      <c r="G610" s="14"/>
      <c r="H610" s="14"/>
      <c r="I610" s="14"/>
      <c r="J610" s="14"/>
    </row>
    <row r="611" spans="2:10" s="12" customFormat="1" x14ac:dyDescent="0.25">
      <c r="B611" s="83"/>
      <c r="C611" s="83"/>
      <c r="D611" s="83"/>
      <c r="E611" s="14"/>
      <c r="F611" s="14"/>
      <c r="G611" s="14"/>
      <c r="H611" s="14"/>
      <c r="I611" s="14"/>
      <c r="J611" s="14"/>
    </row>
    <row r="612" spans="2:10" s="12" customFormat="1" x14ac:dyDescent="0.25">
      <c r="B612" s="83"/>
      <c r="C612" s="83"/>
      <c r="D612" s="83"/>
      <c r="E612" s="14"/>
      <c r="F612" s="14"/>
      <c r="G612" s="14"/>
      <c r="H612" s="14"/>
      <c r="I612" s="14"/>
      <c r="J612" s="14"/>
    </row>
    <row r="613" spans="2:10" s="12" customFormat="1" x14ac:dyDescent="0.25">
      <c r="B613" s="83"/>
      <c r="C613" s="83"/>
      <c r="D613" s="83"/>
      <c r="E613" s="14"/>
      <c r="F613" s="14"/>
      <c r="G613" s="14"/>
      <c r="H613" s="14"/>
      <c r="I613" s="14"/>
      <c r="J613" s="14"/>
    </row>
    <row r="614" spans="2:10" s="12" customFormat="1" x14ac:dyDescent="0.25">
      <c r="B614" s="83"/>
      <c r="C614" s="83"/>
      <c r="D614" s="83"/>
      <c r="E614" s="14"/>
      <c r="F614" s="14"/>
      <c r="G614" s="14"/>
      <c r="H614" s="14"/>
      <c r="I614" s="14"/>
      <c r="J614" s="14"/>
    </row>
    <row r="615" spans="2:10" s="12" customFormat="1" x14ac:dyDescent="0.25">
      <c r="B615" s="83"/>
      <c r="C615" s="83"/>
      <c r="D615" s="83"/>
      <c r="E615" s="14"/>
      <c r="F615" s="14"/>
      <c r="G615" s="14"/>
      <c r="H615" s="14"/>
      <c r="I615" s="14"/>
      <c r="J615" s="14"/>
    </row>
    <row r="616" spans="2:10" s="12" customFormat="1" x14ac:dyDescent="0.25">
      <c r="B616" s="83"/>
      <c r="C616" s="83"/>
      <c r="D616" s="83"/>
      <c r="E616" s="14"/>
      <c r="F616" s="14"/>
      <c r="G616" s="14"/>
      <c r="H616" s="14"/>
      <c r="I616" s="14"/>
      <c r="J616" s="14"/>
    </row>
    <row r="617" spans="2:10" s="12" customFormat="1" x14ac:dyDescent="0.25">
      <c r="B617" s="83"/>
      <c r="C617" s="83"/>
      <c r="D617" s="83"/>
      <c r="E617" s="14"/>
      <c r="F617" s="14"/>
      <c r="G617" s="14"/>
      <c r="H617" s="14"/>
      <c r="I617" s="14"/>
      <c r="J617" s="14"/>
    </row>
    <row r="618" spans="2:10" s="12" customFormat="1" x14ac:dyDescent="0.25">
      <c r="B618" s="83"/>
      <c r="C618" s="83"/>
      <c r="D618" s="83"/>
      <c r="E618" s="14"/>
      <c r="F618" s="14"/>
      <c r="G618" s="14"/>
      <c r="H618" s="14"/>
      <c r="I618" s="14"/>
      <c r="J618" s="14"/>
    </row>
    <row r="619" spans="2:10" s="12" customFormat="1" x14ac:dyDescent="0.25">
      <c r="B619" s="83"/>
      <c r="C619" s="83"/>
      <c r="D619" s="83"/>
      <c r="E619" s="14"/>
      <c r="F619" s="14"/>
      <c r="G619" s="14"/>
      <c r="H619" s="14"/>
      <c r="I619" s="14"/>
      <c r="J619" s="14"/>
    </row>
    <row r="620" spans="2:10" s="12" customFormat="1" x14ac:dyDescent="0.25">
      <c r="B620" s="83"/>
      <c r="C620" s="83"/>
      <c r="D620" s="83"/>
      <c r="E620" s="14"/>
      <c r="F620" s="14"/>
      <c r="G620" s="14"/>
      <c r="H620" s="14"/>
      <c r="I620" s="14"/>
      <c r="J620" s="14"/>
    </row>
    <row r="621" spans="2:10" s="12" customFormat="1" x14ac:dyDescent="0.25">
      <c r="B621" s="83"/>
      <c r="C621" s="83"/>
      <c r="D621" s="83"/>
      <c r="E621" s="14"/>
      <c r="F621" s="14"/>
      <c r="G621" s="14"/>
      <c r="H621" s="14"/>
      <c r="I621" s="14"/>
      <c r="J621" s="14"/>
    </row>
    <row r="622" spans="2:10" s="12" customFormat="1" x14ac:dyDescent="0.25">
      <c r="B622" s="83"/>
      <c r="C622" s="83"/>
      <c r="D622" s="83"/>
      <c r="E622" s="14"/>
      <c r="F622" s="14"/>
      <c r="G622" s="14"/>
      <c r="H622" s="14"/>
      <c r="I622" s="14"/>
      <c r="J622" s="14"/>
    </row>
    <row r="623" spans="2:10" s="12" customFormat="1" x14ac:dyDescent="0.25">
      <c r="B623" s="83"/>
      <c r="C623" s="83"/>
      <c r="D623" s="83"/>
      <c r="E623" s="14"/>
      <c r="F623" s="14"/>
      <c r="G623" s="14"/>
      <c r="H623" s="14"/>
      <c r="I623" s="14"/>
      <c r="J623" s="14"/>
    </row>
    <row r="624" spans="2:10" s="12" customFormat="1" x14ac:dyDescent="0.25">
      <c r="B624" s="83"/>
      <c r="C624" s="83"/>
      <c r="D624" s="83"/>
      <c r="E624" s="14"/>
      <c r="F624" s="14"/>
      <c r="G624" s="14"/>
      <c r="H624" s="14"/>
      <c r="I624" s="14"/>
      <c r="J624" s="14"/>
    </row>
    <row r="625" spans="2:10" s="12" customFormat="1" x14ac:dyDescent="0.25">
      <c r="B625" s="83"/>
      <c r="C625" s="83"/>
      <c r="D625" s="83"/>
      <c r="E625" s="14"/>
      <c r="F625" s="14"/>
      <c r="G625" s="14"/>
      <c r="H625" s="14"/>
      <c r="I625" s="14"/>
      <c r="J625" s="14"/>
    </row>
    <row r="626" spans="2:10" s="12" customFormat="1" x14ac:dyDescent="0.25">
      <c r="B626" s="83"/>
      <c r="C626" s="83"/>
      <c r="D626" s="83"/>
      <c r="E626" s="14"/>
      <c r="F626" s="14"/>
      <c r="G626" s="14"/>
      <c r="H626" s="14"/>
      <c r="I626" s="14"/>
      <c r="J626" s="14"/>
    </row>
    <row r="627" spans="2:10" s="12" customFormat="1" x14ac:dyDescent="0.25">
      <c r="B627" s="83"/>
      <c r="C627" s="83"/>
      <c r="D627" s="83"/>
      <c r="E627" s="14"/>
      <c r="F627" s="14"/>
      <c r="G627" s="14"/>
      <c r="H627" s="14"/>
      <c r="I627" s="14"/>
      <c r="J627" s="14"/>
    </row>
    <row r="628" spans="2:10" s="12" customFormat="1" x14ac:dyDescent="0.25">
      <c r="B628" s="83"/>
      <c r="C628" s="83"/>
      <c r="D628" s="83"/>
      <c r="E628" s="14"/>
      <c r="F628" s="14"/>
      <c r="G628" s="14"/>
      <c r="H628" s="14"/>
      <c r="I628" s="14"/>
      <c r="J628" s="14"/>
    </row>
    <row r="629" spans="2:10" s="12" customFormat="1" x14ac:dyDescent="0.25">
      <c r="B629" s="83"/>
      <c r="C629" s="83"/>
      <c r="D629" s="83"/>
      <c r="E629" s="14"/>
      <c r="F629" s="14"/>
      <c r="G629" s="14"/>
      <c r="H629" s="14"/>
      <c r="I629" s="14"/>
      <c r="J629" s="14"/>
    </row>
    <row r="630" spans="2:10" s="12" customFormat="1" x14ac:dyDescent="0.25">
      <c r="B630" s="83"/>
      <c r="C630" s="83"/>
      <c r="D630" s="83"/>
      <c r="E630" s="14"/>
      <c r="F630" s="14"/>
      <c r="G630" s="14"/>
      <c r="H630" s="14"/>
      <c r="I630" s="14"/>
      <c r="J630" s="14"/>
    </row>
    <row r="631" spans="2:10" s="12" customFormat="1" x14ac:dyDescent="0.25">
      <c r="B631" s="83"/>
      <c r="C631" s="83"/>
      <c r="D631" s="83"/>
      <c r="E631" s="14"/>
      <c r="F631" s="14"/>
      <c r="G631" s="14"/>
      <c r="H631" s="14"/>
      <c r="I631" s="14"/>
      <c r="J631" s="14"/>
    </row>
    <row r="632" spans="2:10" s="12" customFormat="1" x14ac:dyDescent="0.25">
      <c r="B632" s="83"/>
      <c r="C632" s="83"/>
      <c r="D632" s="83"/>
      <c r="E632" s="14"/>
      <c r="F632" s="14"/>
      <c r="G632" s="14"/>
      <c r="H632" s="14"/>
      <c r="I632" s="14"/>
      <c r="J632" s="14"/>
    </row>
    <row r="633" spans="2:10" s="12" customFormat="1" x14ac:dyDescent="0.25">
      <c r="B633" s="83"/>
      <c r="C633" s="83"/>
      <c r="D633" s="83"/>
      <c r="E633" s="14"/>
      <c r="F633" s="14"/>
      <c r="G633" s="14"/>
      <c r="H633" s="14"/>
      <c r="I633" s="14"/>
      <c r="J633" s="14"/>
    </row>
    <row r="634" spans="2:10" s="12" customFormat="1" x14ac:dyDescent="0.25">
      <c r="B634" s="83"/>
      <c r="C634" s="83"/>
      <c r="D634" s="83"/>
      <c r="E634" s="14"/>
      <c r="F634" s="14"/>
      <c r="G634" s="14"/>
      <c r="H634" s="14"/>
      <c r="I634" s="14"/>
      <c r="J634" s="14"/>
    </row>
    <row r="635" spans="2:10" s="12" customFormat="1" x14ac:dyDescent="0.25">
      <c r="B635" s="83"/>
      <c r="C635" s="83"/>
      <c r="D635" s="83"/>
      <c r="E635" s="14"/>
      <c r="F635" s="14"/>
      <c r="G635" s="14"/>
      <c r="H635" s="14"/>
      <c r="I635" s="14"/>
      <c r="J635" s="14"/>
    </row>
    <row r="636" spans="2:10" s="12" customFormat="1" x14ac:dyDescent="0.25">
      <c r="B636" s="83"/>
      <c r="C636" s="83"/>
      <c r="D636" s="83"/>
      <c r="E636" s="14"/>
      <c r="F636" s="14"/>
      <c r="G636" s="14"/>
      <c r="H636" s="14"/>
      <c r="I636" s="14"/>
      <c r="J636" s="14"/>
    </row>
    <row r="637" spans="2:10" s="12" customFormat="1" x14ac:dyDescent="0.25">
      <c r="B637" s="83"/>
      <c r="C637" s="83"/>
      <c r="D637" s="83"/>
      <c r="E637" s="14"/>
      <c r="F637" s="14"/>
      <c r="G637" s="14"/>
      <c r="H637" s="14"/>
      <c r="I637" s="14"/>
      <c r="J637" s="14"/>
    </row>
    <row r="638" spans="2:10" s="12" customFormat="1" x14ac:dyDescent="0.25">
      <c r="B638" s="83"/>
      <c r="C638" s="83"/>
      <c r="D638" s="83"/>
      <c r="E638" s="14"/>
      <c r="F638" s="14"/>
      <c r="G638" s="14"/>
      <c r="H638" s="14"/>
      <c r="I638" s="14"/>
      <c r="J638" s="14"/>
    </row>
    <row r="639" spans="2:10" s="12" customFormat="1" x14ac:dyDescent="0.25">
      <c r="B639" s="83"/>
      <c r="C639" s="83"/>
      <c r="D639" s="83"/>
      <c r="E639" s="14"/>
      <c r="F639" s="14"/>
      <c r="G639" s="14"/>
      <c r="H639" s="14"/>
      <c r="I639" s="14"/>
      <c r="J639" s="14"/>
    </row>
    <row r="640" spans="2:10" s="12" customFormat="1" x14ac:dyDescent="0.25">
      <c r="B640" s="83"/>
      <c r="C640" s="83"/>
      <c r="D640" s="83"/>
      <c r="E640" s="14"/>
      <c r="F640" s="14"/>
      <c r="G640" s="14"/>
      <c r="H640" s="14"/>
      <c r="I640" s="14"/>
      <c r="J640" s="14"/>
    </row>
    <row r="641" spans="2:10" s="12" customFormat="1" x14ac:dyDescent="0.25">
      <c r="B641" s="83"/>
      <c r="C641" s="83"/>
      <c r="D641" s="83"/>
      <c r="E641" s="14"/>
      <c r="F641" s="14"/>
      <c r="G641" s="14"/>
      <c r="H641" s="14"/>
      <c r="I641" s="14"/>
      <c r="J641" s="14"/>
    </row>
    <row r="642" spans="2:10" s="12" customFormat="1" x14ac:dyDescent="0.25">
      <c r="B642" s="83"/>
      <c r="C642" s="83"/>
      <c r="D642" s="83"/>
      <c r="E642" s="14"/>
      <c r="F642" s="14"/>
      <c r="G642" s="14"/>
      <c r="H642" s="14"/>
      <c r="I642" s="14"/>
      <c r="J642" s="14"/>
    </row>
    <row r="643" spans="2:10" s="12" customFormat="1" x14ac:dyDescent="0.25">
      <c r="B643" s="83"/>
      <c r="C643" s="83"/>
      <c r="D643" s="83"/>
      <c r="E643" s="14"/>
      <c r="F643" s="14"/>
      <c r="G643" s="14"/>
      <c r="H643" s="14"/>
      <c r="I643" s="14"/>
      <c r="J643" s="14"/>
    </row>
    <row r="644" spans="2:10" s="12" customFormat="1" x14ac:dyDescent="0.25">
      <c r="B644" s="83"/>
      <c r="C644" s="83"/>
      <c r="D644" s="83"/>
      <c r="E644" s="14"/>
      <c r="F644" s="14"/>
      <c r="G644" s="14"/>
      <c r="H644" s="14"/>
      <c r="I644" s="14"/>
      <c r="J644" s="14"/>
    </row>
    <row r="645" spans="2:10" s="12" customFormat="1" x14ac:dyDescent="0.25">
      <c r="B645" s="83"/>
      <c r="C645" s="83"/>
      <c r="D645" s="83"/>
      <c r="E645" s="14"/>
      <c r="F645" s="14"/>
      <c r="G645" s="14"/>
      <c r="H645" s="14"/>
      <c r="I645" s="14"/>
      <c r="J645" s="14"/>
    </row>
    <row r="646" spans="2:10" s="12" customFormat="1" x14ac:dyDescent="0.25">
      <c r="B646" s="83"/>
      <c r="C646" s="83"/>
      <c r="D646" s="83"/>
      <c r="E646" s="14"/>
      <c r="F646" s="14"/>
      <c r="G646" s="14"/>
      <c r="H646" s="14"/>
      <c r="I646" s="14"/>
      <c r="J646" s="14"/>
    </row>
    <row r="647" spans="2:10" s="12" customFormat="1" x14ac:dyDescent="0.25">
      <c r="B647" s="83"/>
      <c r="C647" s="83"/>
      <c r="D647" s="83"/>
      <c r="E647" s="14"/>
      <c r="F647" s="14"/>
      <c r="G647" s="14"/>
      <c r="H647" s="14"/>
      <c r="I647" s="14"/>
      <c r="J647" s="14"/>
    </row>
    <row r="648" spans="2:10" s="12" customFormat="1" x14ac:dyDescent="0.25">
      <c r="B648" s="83"/>
      <c r="C648" s="83"/>
      <c r="D648" s="83"/>
      <c r="E648" s="14"/>
      <c r="F648" s="14"/>
      <c r="G648" s="14"/>
      <c r="H648" s="14"/>
      <c r="I648" s="14"/>
      <c r="J648" s="14"/>
    </row>
    <row r="649" spans="2:10" s="12" customFormat="1" x14ac:dyDescent="0.25">
      <c r="B649" s="83"/>
      <c r="C649" s="83"/>
      <c r="D649" s="83"/>
      <c r="E649" s="14"/>
      <c r="F649" s="14"/>
      <c r="G649" s="14"/>
      <c r="H649" s="14"/>
      <c r="I649" s="14"/>
      <c r="J649" s="14"/>
    </row>
    <row r="650" spans="2:10" s="12" customFormat="1" x14ac:dyDescent="0.25">
      <c r="B650" s="83"/>
      <c r="C650" s="83"/>
      <c r="D650" s="83"/>
      <c r="E650" s="14"/>
      <c r="F650" s="14"/>
      <c r="G650" s="14"/>
      <c r="H650" s="14"/>
      <c r="I650" s="14"/>
      <c r="J650" s="14"/>
    </row>
    <row r="651" spans="2:10" s="12" customFormat="1" x14ac:dyDescent="0.25">
      <c r="B651" s="83"/>
      <c r="C651" s="83"/>
      <c r="D651" s="83"/>
      <c r="E651" s="14"/>
      <c r="F651" s="14"/>
      <c r="G651" s="14"/>
      <c r="H651" s="14"/>
      <c r="I651" s="14"/>
      <c r="J651" s="14"/>
    </row>
    <row r="652" spans="2:10" s="12" customFormat="1" x14ac:dyDescent="0.25">
      <c r="B652" s="83"/>
      <c r="C652" s="83"/>
      <c r="D652" s="83"/>
      <c r="E652" s="14"/>
      <c r="F652" s="14"/>
      <c r="G652" s="14"/>
      <c r="H652" s="14"/>
      <c r="I652" s="14"/>
      <c r="J652" s="14"/>
    </row>
    <row r="653" spans="2:10" s="12" customFormat="1" x14ac:dyDescent="0.25">
      <c r="B653" s="83"/>
      <c r="C653" s="83"/>
      <c r="D653" s="83"/>
      <c r="E653" s="14"/>
      <c r="F653" s="14"/>
      <c r="G653" s="14"/>
      <c r="H653" s="14"/>
      <c r="I653" s="14"/>
      <c r="J653" s="14"/>
    </row>
    <row r="654" spans="2:10" s="12" customFormat="1" x14ac:dyDescent="0.25">
      <c r="B654" s="83"/>
      <c r="C654" s="83"/>
      <c r="D654" s="83"/>
      <c r="E654" s="14"/>
      <c r="F654" s="14"/>
      <c r="G654" s="14"/>
      <c r="H654" s="14"/>
      <c r="I654" s="14"/>
      <c r="J654" s="14"/>
    </row>
    <row r="655" spans="2:10" s="12" customFormat="1" x14ac:dyDescent="0.25">
      <c r="B655" s="83"/>
      <c r="C655" s="83"/>
      <c r="D655" s="83"/>
      <c r="E655" s="14"/>
      <c r="F655" s="14"/>
      <c r="G655" s="14"/>
      <c r="H655" s="14"/>
      <c r="I655" s="14"/>
      <c r="J655" s="14"/>
    </row>
    <row r="656" spans="2:10" s="12" customFormat="1" x14ac:dyDescent="0.25">
      <c r="B656" s="83"/>
      <c r="C656" s="83"/>
      <c r="D656" s="83"/>
      <c r="E656" s="14"/>
      <c r="F656" s="14"/>
      <c r="G656" s="14"/>
      <c r="H656" s="14"/>
      <c r="I656" s="14"/>
      <c r="J656" s="14"/>
    </row>
    <row r="657" spans="2:10" s="12" customFormat="1" x14ac:dyDescent="0.25">
      <c r="B657" s="83"/>
      <c r="C657" s="83"/>
      <c r="D657" s="83"/>
      <c r="E657" s="14"/>
      <c r="F657" s="14"/>
      <c r="G657" s="14"/>
      <c r="H657" s="14"/>
      <c r="I657" s="14"/>
      <c r="J657" s="14"/>
    </row>
    <row r="658" spans="2:10" s="12" customFormat="1" x14ac:dyDescent="0.25">
      <c r="B658" s="83"/>
      <c r="C658" s="83"/>
      <c r="D658" s="83"/>
      <c r="E658" s="14"/>
      <c r="F658" s="14"/>
      <c r="G658" s="14"/>
      <c r="H658" s="14"/>
      <c r="I658" s="14"/>
      <c r="J658" s="14"/>
    </row>
    <row r="659" spans="2:10" s="12" customFormat="1" x14ac:dyDescent="0.25">
      <c r="B659" s="83"/>
      <c r="C659" s="83"/>
      <c r="D659" s="83"/>
      <c r="E659" s="14"/>
      <c r="F659" s="14"/>
      <c r="G659" s="14"/>
      <c r="H659" s="14"/>
      <c r="I659" s="14"/>
      <c r="J659" s="14"/>
    </row>
    <row r="660" spans="2:10" s="12" customFormat="1" x14ac:dyDescent="0.25">
      <c r="B660" s="83"/>
      <c r="C660" s="83"/>
      <c r="D660" s="83"/>
      <c r="E660" s="14"/>
      <c r="F660" s="14"/>
      <c r="G660" s="14"/>
      <c r="H660" s="14"/>
      <c r="I660" s="14"/>
      <c r="J660" s="14"/>
    </row>
    <row r="661" spans="2:10" s="12" customFormat="1" x14ac:dyDescent="0.25">
      <c r="B661" s="83"/>
      <c r="C661" s="83"/>
      <c r="D661" s="83"/>
      <c r="E661" s="14"/>
      <c r="F661" s="14"/>
      <c r="G661" s="14"/>
      <c r="H661" s="14"/>
      <c r="I661" s="14"/>
      <c r="J661" s="14"/>
    </row>
    <row r="662" spans="2:10" s="12" customFormat="1" x14ac:dyDescent="0.25">
      <c r="B662" s="83"/>
      <c r="C662" s="83"/>
      <c r="D662" s="83"/>
      <c r="E662" s="14"/>
      <c r="F662" s="14"/>
      <c r="G662" s="14"/>
      <c r="H662" s="14"/>
      <c r="I662" s="14"/>
      <c r="J662" s="14"/>
    </row>
    <row r="663" spans="2:10" s="12" customFormat="1" x14ac:dyDescent="0.25">
      <c r="B663" s="83"/>
      <c r="C663" s="83"/>
      <c r="D663" s="83"/>
      <c r="E663" s="14"/>
      <c r="F663" s="14"/>
      <c r="G663" s="14"/>
      <c r="H663" s="14"/>
      <c r="I663" s="14"/>
      <c r="J663" s="14"/>
    </row>
    <row r="664" spans="2:10" s="12" customFormat="1" x14ac:dyDescent="0.25">
      <c r="B664" s="83"/>
      <c r="C664" s="83"/>
      <c r="D664" s="83"/>
      <c r="E664" s="14"/>
      <c r="F664" s="14"/>
      <c r="G664" s="14"/>
      <c r="H664" s="14"/>
      <c r="I664" s="14"/>
      <c r="J664" s="14"/>
    </row>
    <row r="665" spans="2:10" s="12" customFormat="1" x14ac:dyDescent="0.25">
      <c r="B665" s="83"/>
      <c r="C665" s="83"/>
      <c r="D665" s="83"/>
      <c r="E665" s="14"/>
      <c r="F665" s="14"/>
      <c r="G665" s="14"/>
      <c r="H665" s="14"/>
      <c r="I665" s="14"/>
      <c r="J665" s="14"/>
    </row>
    <row r="666" spans="2:10" s="12" customFormat="1" x14ac:dyDescent="0.25">
      <c r="B666" s="83"/>
      <c r="C666" s="83"/>
      <c r="D666" s="83"/>
      <c r="E666" s="14"/>
      <c r="F666" s="14"/>
      <c r="G666" s="14"/>
      <c r="H666" s="14"/>
      <c r="I666" s="14"/>
      <c r="J666" s="14"/>
    </row>
    <row r="667" spans="2:10" s="12" customFormat="1" x14ac:dyDescent="0.25">
      <c r="B667" s="83"/>
      <c r="C667" s="83"/>
      <c r="D667" s="83"/>
      <c r="E667" s="14"/>
      <c r="F667" s="14"/>
      <c r="G667" s="14"/>
      <c r="H667" s="14"/>
      <c r="I667" s="14"/>
      <c r="J667" s="14"/>
    </row>
    <row r="668" spans="2:10" s="12" customFormat="1" x14ac:dyDescent="0.25">
      <c r="B668" s="83"/>
      <c r="C668" s="83"/>
      <c r="D668" s="83"/>
      <c r="E668" s="14"/>
      <c r="F668" s="14"/>
      <c r="G668" s="14"/>
      <c r="H668" s="14"/>
      <c r="I668" s="14"/>
      <c r="J668" s="14"/>
    </row>
    <row r="669" spans="2:10" s="12" customFormat="1" x14ac:dyDescent="0.25">
      <c r="B669" s="83"/>
      <c r="C669" s="83"/>
      <c r="D669" s="83"/>
      <c r="E669" s="14"/>
      <c r="F669" s="14"/>
      <c r="G669" s="14"/>
      <c r="H669" s="14"/>
      <c r="I669" s="14"/>
      <c r="J669" s="14"/>
    </row>
    <row r="670" spans="2:10" s="12" customFormat="1" x14ac:dyDescent="0.25">
      <c r="B670" s="83"/>
      <c r="C670" s="83"/>
      <c r="D670" s="83"/>
      <c r="E670" s="14"/>
      <c r="F670" s="14"/>
      <c r="G670" s="14"/>
      <c r="H670" s="14"/>
      <c r="I670" s="14"/>
      <c r="J670" s="14"/>
    </row>
    <row r="671" spans="2:10" s="12" customFormat="1" x14ac:dyDescent="0.25">
      <c r="B671" s="83"/>
      <c r="C671" s="83"/>
      <c r="D671" s="83"/>
      <c r="E671" s="14"/>
      <c r="F671" s="14"/>
      <c r="G671" s="14"/>
      <c r="H671" s="14"/>
      <c r="I671" s="14"/>
      <c r="J671" s="14"/>
    </row>
    <row r="672" spans="2:10" s="12" customFormat="1" x14ac:dyDescent="0.25">
      <c r="B672" s="83"/>
      <c r="C672" s="83"/>
      <c r="D672" s="83"/>
      <c r="E672" s="14"/>
      <c r="F672" s="14"/>
      <c r="G672" s="14"/>
      <c r="H672" s="14"/>
      <c r="I672" s="14"/>
      <c r="J672" s="14"/>
    </row>
    <row r="673" spans="2:10" s="12" customFormat="1" x14ac:dyDescent="0.25">
      <c r="B673" s="83"/>
      <c r="C673" s="83"/>
      <c r="D673" s="83"/>
      <c r="E673" s="14"/>
      <c r="F673" s="14"/>
      <c r="G673" s="14"/>
      <c r="H673" s="14"/>
      <c r="I673" s="14"/>
      <c r="J673" s="14"/>
    </row>
    <row r="674" spans="2:10" s="12" customFormat="1" x14ac:dyDescent="0.25">
      <c r="B674" s="83"/>
      <c r="C674" s="83"/>
      <c r="D674" s="83"/>
      <c r="E674" s="14"/>
      <c r="F674" s="14"/>
      <c r="G674" s="14"/>
      <c r="H674" s="14"/>
      <c r="I674" s="14"/>
      <c r="J674" s="14"/>
    </row>
    <row r="675" spans="2:10" s="12" customFormat="1" x14ac:dyDescent="0.25">
      <c r="B675" s="83"/>
      <c r="C675" s="83"/>
      <c r="D675" s="83"/>
      <c r="E675" s="14"/>
      <c r="F675" s="14"/>
      <c r="G675" s="14"/>
      <c r="H675" s="14"/>
      <c r="I675" s="14"/>
      <c r="J675" s="14"/>
    </row>
    <row r="676" spans="2:10" s="12" customFormat="1" x14ac:dyDescent="0.25">
      <c r="B676" s="83"/>
      <c r="C676" s="83"/>
      <c r="D676" s="83"/>
      <c r="E676" s="14"/>
      <c r="F676" s="14"/>
      <c r="G676" s="14"/>
      <c r="H676" s="14"/>
      <c r="I676" s="14"/>
      <c r="J676" s="14"/>
    </row>
    <row r="677" spans="2:10" s="12" customFormat="1" x14ac:dyDescent="0.25">
      <c r="B677" s="83"/>
      <c r="C677" s="83"/>
      <c r="D677" s="83"/>
      <c r="E677" s="14"/>
      <c r="F677" s="14"/>
      <c r="G677" s="14"/>
      <c r="H677" s="14"/>
      <c r="I677" s="14"/>
      <c r="J677" s="14"/>
    </row>
    <row r="678" spans="2:10" s="12" customFormat="1" x14ac:dyDescent="0.25">
      <c r="B678" s="83"/>
      <c r="C678" s="83"/>
      <c r="D678" s="83"/>
      <c r="E678" s="14"/>
      <c r="F678" s="14"/>
      <c r="G678" s="14"/>
      <c r="H678" s="14"/>
      <c r="I678" s="14"/>
      <c r="J678" s="14"/>
    </row>
    <row r="679" spans="2:10" s="12" customFormat="1" x14ac:dyDescent="0.25">
      <c r="B679" s="83"/>
      <c r="C679" s="83"/>
      <c r="D679" s="83"/>
      <c r="E679" s="14"/>
      <c r="F679" s="14"/>
      <c r="G679" s="14"/>
      <c r="H679" s="14"/>
      <c r="I679" s="14"/>
      <c r="J679" s="14"/>
    </row>
    <row r="680" spans="2:10" s="12" customFormat="1" x14ac:dyDescent="0.25">
      <c r="B680" s="83"/>
      <c r="C680" s="83"/>
      <c r="D680" s="83"/>
      <c r="E680" s="14"/>
      <c r="F680" s="14"/>
      <c r="G680" s="14"/>
      <c r="H680" s="14"/>
      <c r="I680" s="14"/>
      <c r="J680" s="14"/>
    </row>
    <row r="681" spans="2:10" s="12" customFormat="1" x14ac:dyDescent="0.25">
      <c r="B681" s="83"/>
      <c r="C681" s="83"/>
      <c r="D681" s="83"/>
      <c r="E681" s="14"/>
      <c r="F681" s="14"/>
      <c r="G681" s="14"/>
      <c r="H681" s="14"/>
      <c r="I681" s="14"/>
      <c r="J681" s="14"/>
    </row>
    <row r="682" spans="2:10" s="12" customFormat="1" x14ac:dyDescent="0.25">
      <c r="B682" s="83"/>
      <c r="C682" s="83"/>
      <c r="D682" s="83"/>
      <c r="E682" s="14"/>
      <c r="F682" s="14"/>
      <c r="G682" s="14"/>
      <c r="H682" s="14"/>
      <c r="I682" s="14"/>
      <c r="J682" s="14"/>
    </row>
    <row r="683" spans="2:10" s="12" customFormat="1" x14ac:dyDescent="0.25">
      <c r="B683" s="83"/>
      <c r="C683" s="83"/>
      <c r="D683" s="83"/>
      <c r="E683" s="14"/>
      <c r="F683" s="14"/>
      <c r="G683" s="14"/>
      <c r="H683" s="14"/>
      <c r="I683" s="14"/>
      <c r="J683" s="14"/>
    </row>
    <row r="684" spans="2:10" s="12" customFormat="1" x14ac:dyDescent="0.25">
      <c r="B684" s="83"/>
      <c r="C684" s="83"/>
      <c r="D684" s="83"/>
      <c r="E684" s="14"/>
      <c r="F684" s="14"/>
      <c r="G684" s="14"/>
      <c r="H684" s="14"/>
      <c r="I684" s="14"/>
      <c r="J684" s="14"/>
    </row>
    <row r="685" spans="2:10" s="12" customFormat="1" x14ac:dyDescent="0.25">
      <c r="B685" s="83"/>
      <c r="C685" s="83"/>
      <c r="D685" s="83"/>
      <c r="E685" s="14"/>
      <c r="F685" s="14"/>
      <c r="G685" s="14"/>
      <c r="H685" s="14"/>
      <c r="I685" s="14"/>
      <c r="J685" s="14"/>
    </row>
    <row r="686" spans="2:10" s="12" customFormat="1" x14ac:dyDescent="0.25">
      <c r="B686" s="83"/>
      <c r="C686" s="83"/>
      <c r="D686" s="83"/>
      <c r="E686" s="14"/>
      <c r="F686" s="14"/>
      <c r="G686" s="14"/>
      <c r="H686" s="14"/>
      <c r="I686" s="14"/>
      <c r="J686" s="14"/>
    </row>
    <row r="687" spans="2:10" s="12" customFormat="1" x14ac:dyDescent="0.25">
      <c r="B687" s="83"/>
      <c r="C687" s="83"/>
      <c r="D687" s="83"/>
      <c r="E687" s="14"/>
      <c r="F687" s="14"/>
      <c r="G687" s="14"/>
      <c r="H687" s="14"/>
      <c r="I687" s="14"/>
      <c r="J687" s="14"/>
    </row>
    <row r="688" spans="2:10" s="12" customFormat="1" x14ac:dyDescent="0.25">
      <c r="B688" s="83"/>
      <c r="C688" s="83"/>
      <c r="D688" s="83"/>
      <c r="E688" s="14"/>
      <c r="F688" s="14"/>
      <c r="G688" s="14"/>
      <c r="H688" s="14"/>
      <c r="I688" s="14"/>
      <c r="J688" s="14"/>
    </row>
    <row r="689" spans="2:10" s="12" customFormat="1" x14ac:dyDescent="0.25">
      <c r="B689" s="83"/>
      <c r="C689" s="83"/>
      <c r="D689" s="83"/>
      <c r="E689" s="14"/>
      <c r="F689" s="14"/>
      <c r="G689" s="14"/>
      <c r="H689" s="14"/>
      <c r="I689" s="14"/>
      <c r="J689" s="14"/>
    </row>
    <row r="690" spans="2:10" s="12" customFormat="1" x14ac:dyDescent="0.25">
      <c r="B690" s="83"/>
      <c r="C690" s="83"/>
      <c r="D690" s="83"/>
      <c r="E690" s="14"/>
      <c r="F690" s="14"/>
      <c r="G690" s="14"/>
      <c r="H690" s="14"/>
      <c r="I690" s="14"/>
      <c r="J690" s="14"/>
    </row>
    <row r="691" spans="2:10" s="12" customFormat="1" x14ac:dyDescent="0.25">
      <c r="B691" s="83"/>
      <c r="C691" s="83"/>
      <c r="D691" s="83"/>
      <c r="E691" s="14"/>
      <c r="F691" s="14"/>
      <c r="G691" s="14"/>
      <c r="H691" s="14"/>
      <c r="I691" s="14"/>
      <c r="J691" s="14"/>
    </row>
    <row r="692" spans="2:10" s="12" customFormat="1" x14ac:dyDescent="0.25">
      <c r="B692" s="83"/>
      <c r="C692" s="83"/>
      <c r="D692" s="83"/>
      <c r="E692" s="14"/>
      <c r="F692" s="14"/>
      <c r="G692" s="14"/>
      <c r="H692" s="14"/>
      <c r="I692" s="14"/>
      <c r="J692" s="14"/>
    </row>
    <row r="693" spans="2:10" s="12" customFormat="1" x14ac:dyDescent="0.25">
      <c r="B693" s="83"/>
      <c r="C693" s="83"/>
      <c r="D693" s="83"/>
      <c r="E693" s="14"/>
      <c r="F693" s="14"/>
      <c r="G693" s="14"/>
      <c r="H693" s="14"/>
      <c r="I693" s="14"/>
      <c r="J693" s="14"/>
    </row>
    <row r="694" spans="2:10" s="12" customFormat="1" x14ac:dyDescent="0.25">
      <c r="B694" s="83"/>
      <c r="C694" s="83"/>
      <c r="D694" s="83"/>
      <c r="E694" s="14"/>
      <c r="F694" s="14"/>
      <c r="G694" s="14"/>
      <c r="H694" s="14"/>
      <c r="I694" s="14"/>
      <c r="J694" s="14"/>
    </row>
    <row r="695" spans="2:10" s="12" customFormat="1" x14ac:dyDescent="0.25">
      <c r="B695" s="83"/>
      <c r="C695" s="83"/>
      <c r="D695" s="83"/>
      <c r="E695" s="14"/>
      <c r="F695" s="14"/>
      <c r="G695" s="14"/>
      <c r="H695" s="14"/>
      <c r="I695" s="14"/>
      <c r="J695" s="14"/>
    </row>
    <row r="696" spans="2:10" s="12" customFormat="1" x14ac:dyDescent="0.25">
      <c r="B696" s="83"/>
      <c r="C696" s="83"/>
      <c r="D696" s="83"/>
      <c r="E696" s="14"/>
      <c r="F696" s="14"/>
      <c r="G696" s="14"/>
      <c r="H696" s="14"/>
      <c r="I696" s="14"/>
      <c r="J696" s="14"/>
    </row>
    <row r="697" spans="2:10" s="12" customFormat="1" x14ac:dyDescent="0.25">
      <c r="B697" s="83"/>
      <c r="C697" s="83"/>
      <c r="D697" s="83"/>
      <c r="E697" s="14"/>
      <c r="F697" s="14"/>
      <c r="G697" s="14"/>
      <c r="H697" s="14"/>
      <c r="I697" s="14"/>
      <c r="J697" s="14"/>
    </row>
    <row r="698" spans="2:10" s="12" customFormat="1" x14ac:dyDescent="0.25">
      <c r="B698" s="83"/>
      <c r="C698" s="83"/>
      <c r="D698" s="83"/>
      <c r="E698" s="14"/>
      <c r="F698" s="14"/>
      <c r="G698" s="14"/>
      <c r="H698" s="14"/>
      <c r="I698" s="14"/>
      <c r="J698" s="14"/>
    </row>
    <row r="699" spans="2:10" s="12" customFormat="1" x14ac:dyDescent="0.25">
      <c r="B699" s="83"/>
      <c r="C699" s="83"/>
      <c r="D699" s="83"/>
      <c r="E699" s="14"/>
      <c r="F699" s="14"/>
      <c r="G699" s="14"/>
      <c r="H699" s="14"/>
      <c r="I699" s="14"/>
      <c r="J699" s="14"/>
    </row>
    <row r="700" spans="2:10" s="12" customFormat="1" x14ac:dyDescent="0.25">
      <c r="B700" s="83"/>
      <c r="C700" s="83"/>
      <c r="D700" s="83"/>
      <c r="E700" s="14"/>
      <c r="F700" s="14"/>
      <c r="G700" s="14"/>
      <c r="H700" s="14"/>
      <c r="I700" s="14"/>
      <c r="J700" s="14"/>
    </row>
    <row r="701" spans="2:10" s="12" customFormat="1" x14ac:dyDescent="0.25">
      <c r="B701" s="83"/>
      <c r="C701" s="83"/>
      <c r="D701" s="83"/>
      <c r="E701" s="14"/>
      <c r="F701" s="14"/>
      <c r="G701" s="14"/>
      <c r="H701" s="14"/>
      <c r="I701" s="14"/>
      <c r="J701" s="14"/>
    </row>
    <row r="702" spans="2:10" s="12" customFormat="1" x14ac:dyDescent="0.25">
      <c r="B702" s="83"/>
      <c r="C702" s="83"/>
      <c r="D702" s="83"/>
      <c r="E702" s="14"/>
      <c r="F702" s="14"/>
      <c r="G702" s="14"/>
      <c r="H702" s="14"/>
      <c r="I702" s="14"/>
      <c r="J702" s="14"/>
    </row>
    <row r="703" spans="2:10" s="12" customFormat="1" x14ac:dyDescent="0.25">
      <c r="B703" s="83"/>
      <c r="C703" s="83"/>
      <c r="D703" s="83"/>
      <c r="E703" s="14"/>
      <c r="F703" s="14"/>
      <c r="G703" s="14"/>
      <c r="H703" s="14"/>
      <c r="I703" s="14"/>
      <c r="J703" s="14"/>
    </row>
    <row r="704" spans="2:10" s="12" customFormat="1" x14ac:dyDescent="0.25">
      <c r="B704" s="83"/>
      <c r="C704" s="83"/>
      <c r="D704" s="83"/>
      <c r="E704" s="14"/>
      <c r="F704" s="14"/>
      <c r="G704" s="14"/>
      <c r="H704" s="14"/>
      <c r="I704" s="14"/>
      <c r="J704" s="14"/>
    </row>
    <row r="705" spans="2:10" s="12" customFormat="1" x14ac:dyDescent="0.25">
      <c r="B705" s="83"/>
      <c r="C705" s="83"/>
      <c r="D705" s="83"/>
      <c r="E705" s="14"/>
      <c r="F705" s="14"/>
      <c r="G705" s="14"/>
      <c r="H705" s="14"/>
      <c r="I705" s="14"/>
      <c r="J705" s="14"/>
    </row>
    <row r="706" spans="2:10" s="12" customFormat="1" x14ac:dyDescent="0.25">
      <c r="B706" s="83"/>
      <c r="C706" s="83"/>
      <c r="D706" s="83"/>
      <c r="E706" s="14"/>
      <c r="F706" s="14"/>
      <c r="G706" s="14"/>
      <c r="H706" s="14"/>
      <c r="I706" s="14"/>
      <c r="J706" s="14"/>
    </row>
    <row r="707" spans="2:10" s="12" customFormat="1" x14ac:dyDescent="0.25">
      <c r="B707" s="83"/>
      <c r="C707" s="83"/>
      <c r="D707" s="83"/>
      <c r="E707" s="14"/>
      <c r="F707" s="14"/>
      <c r="G707" s="14"/>
      <c r="H707" s="14"/>
      <c r="I707" s="14"/>
      <c r="J707" s="14"/>
    </row>
    <row r="708" spans="2:10" s="12" customFormat="1" x14ac:dyDescent="0.25">
      <c r="B708" s="83"/>
      <c r="C708" s="83"/>
      <c r="D708" s="83"/>
      <c r="E708" s="14"/>
      <c r="F708" s="14"/>
      <c r="G708" s="14"/>
      <c r="H708" s="14"/>
      <c r="I708" s="14"/>
      <c r="J708" s="14"/>
    </row>
    <row r="709" spans="2:10" s="12" customFormat="1" x14ac:dyDescent="0.25">
      <c r="B709" s="83"/>
      <c r="C709" s="83"/>
      <c r="D709" s="83"/>
      <c r="E709" s="14"/>
      <c r="F709" s="14"/>
      <c r="G709" s="14"/>
      <c r="H709" s="14"/>
      <c r="I709" s="14"/>
      <c r="J709" s="14"/>
    </row>
    <row r="710" spans="2:10" s="12" customFormat="1" x14ac:dyDescent="0.25">
      <c r="B710" s="83"/>
      <c r="C710" s="83"/>
      <c r="D710" s="83"/>
      <c r="E710" s="14"/>
      <c r="F710" s="14"/>
      <c r="G710" s="14"/>
      <c r="H710" s="14"/>
      <c r="I710" s="14"/>
      <c r="J710" s="14"/>
    </row>
    <row r="711" spans="2:10" s="12" customFormat="1" x14ac:dyDescent="0.25">
      <c r="B711" s="83"/>
      <c r="C711" s="83"/>
      <c r="D711" s="83"/>
      <c r="E711" s="14"/>
      <c r="F711" s="14"/>
      <c r="G711" s="14"/>
      <c r="H711" s="14"/>
      <c r="I711" s="14"/>
      <c r="J711" s="14"/>
    </row>
    <row r="712" spans="2:10" s="12" customFormat="1" x14ac:dyDescent="0.25">
      <c r="B712" s="83"/>
      <c r="C712" s="83"/>
      <c r="D712" s="83"/>
      <c r="E712" s="14"/>
      <c r="F712" s="14"/>
      <c r="G712" s="14"/>
      <c r="H712" s="14"/>
      <c r="I712" s="14"/>
      <c r="J712" s="14"/>
    </row>
    <row r="713" spans="2:10" s="12" customFormat="1" x14ac:dyDescent="0.25">
      <c r="B713" s="83"/>
      <c r="C713" s="83"/>
      <c r="D713" s="83"/>
      <c r="E713" s="14"/>
      <c r="F713" s="14"/>
      <c r="G713" s="14"/>
      <c r="H713" s="14"/>
      <c r="I713" s="14"/>
      <c r="J713" s="14"/>
    </row>
    <row r="714" spans="2:10" s="12" customFormat="1" x14ac:dyDescent="0.25">
      <c r="B714" s="83"/>
      <c r="C714" s="83"/>
      <c r="D714" s="83"/>
      <c r="E714" s="14"/>
      <c r="F714" s="14"/>
      <c r="G714" s="14"/>
      <c r="H714" s="14"/>
      <c r="I714" s="14"/>
      <c r="J714" s="14"/>
    </row>
    <row r="715" spans="2:10" s="12" customFormat="1" x14ac:dyDescent="0.25">
      <c r="B715" s="83"/>
      <c r="C715" s="83"/>
      <c r="D715" s="83"/>
      <c r="E715" s="14"/>
      <c r="F715" s="14"/>
      <c r="G715" s="14"/>
      <c r="H715" s="14"/>
      <c r="I715" s="14"/>
      <c r="J715" s="14"/>
    </row>
    <row r="716" spans="2:10" s="12" customFormat="1" x14ac:dyDescent="0.25">
      <c r="B716" s="83"/>
      <c r="C716" s="83"/>
      <c r="D716" s="83"/>
      <c r="E716" s="14"/>
      <c r="F716" s="14"/>
      <c r="G716" s="14"/>
      <c r="H716" s="14"/>
      <c r="I716" s="14"/>
      <c r="J716" s="14"/>
    </row>
    <row r="717" spans="2:10" s="12" customFormat="1" x14ac:dyDescent="0.25">
      <c r="B717" s="83"/>
      <c r="C717" s="83"/>
      <c r="D717" s="83"/>
      <c r="E717" s="14"/>
      <c r="F717" s="14"/>
      <c r="G717" s="14"/>
      <c r="H717" s="14"/>
      <c r="I717" s="14"/>
      <c r="J717" s="14"/>
    </row>
    <row r="718" spans="2:10" s="12" customFormat="1" x14ac:dyDescent="0.25">
      <c r="B718" s="83"/>
      <c r="C718" s="83"/>
      <c r="D718" s="83"/>
      <c r="E718" s="14"/>
      <c r="F718" s="14"/>
      <c r="G718" s="14"/>
      <c r="H718" s="14"/>
      <c r="I718" s="14"/>
      <c r="J718" s="14"/>
    </row>
    <row r="719" spans="2:10" s="12" customFormat="1" x14ac:dyDescent="0.25">
      <c r="B719" s="83"/>
      <c r="C719" s="83"/>
      <c r="D719" s="83"/>
      <c r="E719" s="14"/>
      <c r="F719" s="14"/>
      <c r="G719" s="14"/>
      <c r="H719" s="14"/>
      <c r="I719" s="14"/>
      <c r="J719" s="14"/>
    </row>
    <row r="720" spans="2:10" s="12" customFormat="1" x14ac:dyDescent="0.25">
      <c r="B720" s="83"/>
      <c r="C720" s="83"/>
      <c r="D720" s="83"/>
      <c r="E720" s="14"/>
      <c r="F720" s="14"/>
      <c r="G720" s="14"/>
      <c r="H720" s="14"/>
      <c r="I720" s="14"/>
      <c r="J720" s="14"/>
    </row>
    <row r="721" spans="2:10" s="12" customFormat="1" x14ac:dyDescent="0.25">
      <c r="B721" s="83"/>
      <c r="C721" s="83"/>
      <c r="D721" s="83"/>
      <c r="E721" s="14"/>
      <c r="F721" s="14"/>
      <c r="G721" s="14"/>
      <c r="H721" s="14"/>
      <c r="I721" s="14"/>
      <c r="J721" s="14"/>
    </row>
    <row r="722" spans="2:10" s="12" customFormat="1" x14ac:dyDescent="0.25">
      <c r="B722" s="83"/>
      <c r="C722" s="83"/>
      <c r="D722" s="83"/>
      <c r="E722" s="14"/>
      <c r="F722" s="14"/>
      <c r="G722" s="14"/>
      <c r="H722" s="14"/>
      <c r="I722" s="14"/>
      <c r="J722" s="14"/>
    </row>
    <row r="723" spans="2:10" s="12" customFormat="1" x14ac:dyDescent="0.25">
      <c r="B723" s="83"/>
      <c r="C723" s="83"/>
      <c r="D723" s="83"/>
      <c r="E723" s="14"/>
      <c r="F723" s="14"/>
      <c r="G723" s="14"/>
      <c r="H723" s="14"/>
      <c r="I723" s="14"/>
      <c r="J723" s="14"/>
    </row>
    <row r="724" spans="2:10" s="12" customFormat="1" x14ac:dyDescent="0.25">
      <c r="B724" s="83"/>
      <c r="C724" s="83"/>
      <c r="D724" s="83"/>
      <c r="E724" s="14"/>
      <c r="F724" s="14"/>
      <c r="G724" s="14"/>
      <c r="H724" s="14"/>
      <c r="I724" s="14"/>
      <c r="J724" s="14"/>
    </row>
    <row r="725" spans="2:10" s="12" customFormat="1" x14ac:dyDescent="0.25">
      <c r="B725" s="83"/>
      <c r="C725" s="83"/>
      <c r="D725" s="83"/>
      <c r="E725" s="14"/>
      <c r="F725" s="14"/>
      <c r="G725" s="14"/>
      <c r="H725" s="14"/>
      <c r="I725" s="14"/>
      <c r="J725" s="14"/>
    </row>
    <row r="726" spans="2:10" s="12" customFormat="1" x14ac:dyDescent="0.25">
      <c r="B726" s="83"/>
      <c r="C726" s="83"/>
      <c r="D726" s="83"/>
      <c r="E726" s="14"/>
      <c r="F726" s="14"/>
      <c r="G726" s="14"/>
      <c r="H726" s="14"/>
      <c r="I726" s="14"/>
      <c r="J726" s="14"/>
    </row>
    <row r="727" spans="2:10" s="12" customFormat="1" x14ac:dyDescent="0.25">
      <c r="B727" s="83"/>
      <c r="C727" s="83"/>
      <c r="D727" s="83"/>
      <c r="E727" s="14"/>
      <c r="F727" s="14"/>
      <c r="G727" s="14"/>
      <c r="H727" s="14"/>
      <c r="I727" s="14"/>
      <c r="J727" s="14"/>
    </row>
    <row r="728" spans="2:10" s="12" customFormat="1" x14ac:dyDescent="0.25">
      <c r="B728" s="83"/>
      <c r="C728" s="83"/>
      <c r="D728" s="83"/>
      <c r="E728" s="14"/>
      <c r="F728" s="14"/>
      <c r="G728" s="14"/>
      <c r="H728" s="14"/>
      <c r="I728" s="14"/>
      <c r="J728" s="14"/>
    </row>
    <row r="729" spans="2:10" s="12" customFormat="1" x14ac:dyDescent="0.25">
      <c r="B729" s="83"/>
      <c r="C729" s="83"/>
      <c r="D729" s="83"/>
      <c r="E729" s="14"/>
      <c r="F729" s="14"/>
      <c r="G729" s="14"/>
      <c r="H729" s="14"/>
      <c r="I729" s="14"/>
      <c r="J729" s="14"/>
    </row>
    <row r="730" spans="2:10" s="12" customFormat="1" x14ac:dyDescent="0.25">
      <c r="B730" s="83"/>
      <c r="C730" s="83"/>
      <c r="D730" s="83"/>
      <c r="E730" s="14"/>
      <c r="F730" s="14"/>
      <c r="G730" s="14"/>
      <c r="H730" s="14"/>
      <c r="I730" s="14"/>
      <c r="J730" s="14"/>
    </row>
    <row r="731" spans="2:10" s="12" customFormat="1" x14ac:dyDescent="0.25">
      <c r="B731" s="83"/>
      <c r="C731" s="83"/>
      <c r="D731" s="83"/>
      <c r="E731" s="14"/>
      <c r="F731" s="14"/>
      <c r="G731" s="14"/>
      <c r="H731" s="14"/>
      <c r="I731" s="14"/>
      <c r="J731" s="14"/>
    </row>
    <row r="732" spans="2:10" s="12" customFormat="1" x14ac:dyDescent="0.25">
      <c r="B732" s="83"/>
      <c r="C732" s="83"/>
      <c r="D732" s="83"/>
      <c r="E732" s="14"/>
      <c r="F732" s="14"/>
      <c r="G732" s="14"/>
      <c r="H732" s="14"/>
      <c r="I732" s="14"/>
      <c r="J732" s="14"/>
    </row>
    <row r="733" spans="2:10" s="12" customFormat="1" x14ac:dyDescent="0.25">
      <c r="B733" s="83"/>
      <c r="C733" s="83"/>
      <c r="D733" s="83"/>
      <c r="E733" s="14"/>
      <c r="F733" s="14"/>
      <c r="G733" s="14"/>
      <c r="H733" s="14"/>
      <c r="I733" s="14"/>
      <c r="J733" s="14"/>
    </row>
    <row r="734" spans="2:10" s="12" customFormat="1" x14ac:dyDescent="0.25">
      <c r="B734" s="83"/>
      <c r="C734" s="83"/>
      <c r="D734" s="83"/>
      <c r="E734" s="14"/>
      <c r="F734" s="14"/>
      <c r="G734" s="14"/>
      <c r="H734" s="14"/>
      <c r="I734" s="14"/>
      <c r="J734" s="14"/>
    </row>
    <row r="735" spans="2:10" s="12" customFormat="1" x14ac:dyDescent="0.25">
      <c r="B735" s="83"/>
      <c r="C735" s="83"/>
      <c r="D735" s="83"/>
      <c r="E735" s="14"/>
      <c r="F735" s="14"/>
      <c r="G735" s="14"/>
      <c r="H735" s="14"/>
      <c r="I735" s="14"/>
      <c r="J735" s="14"/>
    </row>
    <row r="736" spans="2:10" s="12" customFormat="1" x14ac:dyDescent="0.25">
      <c r="B736" s="83"/>
      <c r="C736" s="83"/>
      <c r="D736" s="83"/>
      <c r="E736" s="14"/>
      <c r="F736" s="14"/>
      <c r="G736" s="14"/>
      <c r="H736" s="14"/>
      <c r="I736" s="14"/>
      <c r="J736" s="14"/>
    </row>
    <row r="737" spans="2:10" s="12" customFormat="1" x14ac:dyDescent="0.25">
      <c r="B737" s="83"/>
      <c r="C737" s="83"/>
      <c r="D737" s="83"/>
      <c r="E737" s="14"/>
      <c r="F737" s="14"/>
      <c r="G737" s="14"/>
      <c r="H737" s="14"/>
      <c r="I737" s="14"/>
      <c r="J737" s="14"/>
    </row>
    <row r="738" spans="2:10" s="12" customFormat="1" x14ac:dyDescent="0.25">
      <c r="B738" s="83"/>
      <c r="C738" s="83"/>
      <c r="D738" s="83"/>
      <c r="E738" s="14"/>
      <c r="F738" s="14"/>
      <c r="G738" s="14"/>
      <c r="H738" s="14"/>
      <c r="I738" s="14"/>
      <c r="J738" s="14"/>
    </row>
    <row r="739" spans="2:10" s="12" customFormat="1" x14ac:dyDescent="0.25">
      <c r="B739" s="83"/>
      <c r="C739" s="83"/>
      <c r="D739" s="83"/>
      <c r="E739" s="14"/>
      <c r="F739" s="14"/>
      <c r="G739" s="14"/>
      <c r="H739" s="14"/>
      <c r="I739" s="14"/>
      <c r="J739" s="14"/>
    </row>
    <row r="740" spans="2:10" s="12" customFormat="1" x14ac:dyDescent="0.25">
      <c r="B740" s="83"/>
      <c r="C740" s="83"/>
      <c r="D740" s="83"/>
      <c r="E740" s="14"/>
      <c r="F740" s="14"/>
      <c r="G740" s="14"/>
      <c r="H740" s="14"/>
      <c r="I740" s="14"/>
      <c r="J740" s="14"/>
    </row>
    <row r="741" spans="2:10" s="12" customFormat="1" x14ac:dyDescent="0.25">
      <c r="B741" s="83"/>
      <c r="C741" s="83"/>
      <c r="D741" s="83"/>
      <c r="E741" s="14"/>
      <c r="F741" s="14"/>
      <c r="G741" s="14"/>
      <c r="H741" s="14"/>
      <c r="I741" s="14"/>
      <c r="J741" s="14"/>
    </row>
    <row r="742" spans="2:10" s="12" customFormat="1" x14ac:dyDescent="0.25">
      <c r="B742" s="83"/>
      <c r="C742" s="83"/>
      <c r="D742" s="83"/>
      <c r="E742" s="14"/>
      <c r="F742" s="14"/>
      <c r="G742" s="14"/>
      <c r="H742" s="14"/>
      <c r="I742" s="14"/>
      <c r="J742" s="14"/>
    </row>
    <row r="743" spans="2:10" s="12" customFormat="1" x14ac:dyDescent="0.25">
      <c r="B743" s="83"/>
      <c r="C743" s="83"/>
      <c r="D743" s="83"/>
      <c r="E743" s="14"/>
      <c r="F743" s="14"/>
      <c r="G743" s="14"/>
      <c r="H743" s="14"/>
      <c r="I743" s="14"/>
      <c r="J743" s="14"/>
    </row>
    <row r="744" spans="2:10" s="12" customFormat="1" x14ac:dyDescent="0.25">
      <c r="B744" s="83"/>
      <c r="C744" s="83"/>
      <c r="D744" s="83"/>
      <c r="E744" s="14"/>
      <c r="F744" s="14"/>
      <c r="G744" s="14"/>
      <c r="H744" s="14"/>
      <c r="I744" s="14"/>
      <c r="J744" s="14"/>
    </row>
    <row r="745" spans="2:10" s="12" customFormat="1" x14ac:dyDescent="0.25">
      <c r="B745" s="83"/>
      <c r="C745" s="83"/>
      <c r="D745" s="83"/>
      <c r="E745" s="14"/>
      <c r="F745" s="14"/>
      <c r="G745" s="14"/>
      <c r="H745" s="14"/>
      <c r="I745" s="14"/>
      <c r="J745" s="14"/>
    </row>
    <row r="746" spans="2:10" s="12" customFormat="1" x14ac:dyDescent="0.25">
      <c r="B746" s="83"/>
      <c r="C746" s="83"/>
      <c r="D746" s="83"/>
      <c r="E746" s="14"/>
      <c r="F746" s="14"/>
      <c r="G746" s="14"/>
      <c r="H746" s="14"/>
      <c r="I746" s="14"/>
      <c r="J746" s="14"/>
    </row>
    <row r="747" spans="2:10" s="12" customFormat="1" x14ac:dyDescent="0.25">
      <c r="B747" s="83"/>
      <c r="C747" s="83"/>
      <c r="D747" s="83"/>
      <c r="E747" s="14"/>
      <c r="F747" s="14"/>
      <c r="G747" s="14"/>
      <c r="H747" s="14"/>
      <c r="I747" s="14"/>
      <c r="J747" s="14"/>
    </row>
    <row r="748" spans="2:10" s="12" customFormat="1" x14ac:dyDescent="0.25">
      <c r="B748" s="83"/>
      <c r="C748" s="83"/>
      <c r="D748" s="83"/>
      <c r="E748" s="14"/>
      <c r="F748" s="14"/>
      <c r="G748" s="14"/>
      <c r="H748" s="14"/>
      <c r="I748" s="14"/>
      <c r="J748" s="14"/>
    </row>
    <row r="749" spans="2:10" s="12" customFormat="1" x14ac:dyDescent="0.25">
      <c r="B749" s="83"/>
      <c r="C749" s="83"/>
      <c r="D749" s="83"/>
      <c r="E749" s="14"/>
      <c r="F749" s="14"/>
      <c r="G749" s="14"/>
      <c r="H749" s="14"/>
      <c r="I749" s="14"/>
      <c r="J749" s="14"/>
    </row>
    <row r="750" spans="2:10" s="12" customFormat="1" x14ac:dyDescent="0.25">
      <c r="B750" s="83"/>
      <c r="C750" s="83"/>
      <c r="D750" s="83"/>
      <c r="E750" s="14"/>
      <c r="F750" s="14"/>
      <c r="G750" s="14"/>
      <c r="H750" s="14"/>
      <c r="I750" s="14"/>
      <c r="J750" s="14"/>
    </row>
    <row r="751" spans="2:10" s="12" customFormat="1" x14ac:dyDescent="0.25">
      <c r="B751" s="83"/>
      <c r="C751" s="83"/>
      <c r="D751" s="83"/>
      <c r="E751" s="14"/>
      <c r="F751" s="14"/>
      <c r="G751" s="14"/>
      <c r="H751" s="14"/>
      <c r="I751" s="14"/>
      <c r="J751" s="14"/>
    </row>
    <row r="752" spans="2:10" s="12" customFormat="1" x14ac:dyDescent="0.25">
      <c r="B752" s="83"/>
      <c r="C752" s="83"/>
      <c r="D752" s="83"/>
      <c r="E752" s="14"/>
      <c r="F752" s="14"/>
      <c r="G752" s="14"/>
      <c r="H752" s="14"/>
      <c r="I752" s="14"/>
      <c r="J752" s="14"/>
    </row>
    <row r="753" spans="2:10" s="12" customFormat="1" x14ac:dyDescent="0.25">
      <c r="B753" s="83"/>
      <c r="C753" s="83"/>
      <c r="D753" s="83"/>
      <c r="E753" s="14"/>
      <c r="F753" s="14"/>
      <c r="G753" s="14"/>
      <c r="H753" s="14"/>
      <c r="I753" s="14"/>
      <c r="J753" s="14"/>
    </row>
    <row r="754" spans="2:10" s="12" customFormat="1" x14ac:dyDescent="0.25">
      <c r="B754" s="83"/>
      <c r="C754" s="83"/>
      <c r="D754" s="83"/>
      <c r="E754" s="14"/>
      <c r="F754" s="14"/>
      <c r="G754" s="14"/>
      <c r="H754" s="14"/>
      <c r="I754" s="14"/>
      <c r="J754" s="14"/>
    </row>
    <row r="755" spans="2:10" s="12" customFormat="1" x14ac:dyDescent="0.25">
      <c r="B755" s="83"/>
      <c r="C755" s="83"/>
      <c r="D755" s="83"/>
      <c r="E755" s="14"/>
      <c r="F755" s="14"/>
      <c r="G755" s="14"/>
      <c r="H755" s="14"/>
      <c r="I755" s="14"/>
      <c r="J755" s="14"/>
    </row>
    <row r="756" spans="2:10" s="12" customFormat="1" x14ac:dyDescent="0.25">
      <c r="B756" s="83"/>
      <c r="C756" s="83"/>
      <c r="D756" s="83"/>
      <c r="E756" s="14"/>
      <c r="F756" s="14"/>
      <c r="G756" s="14"/>
      <c r="H756" s="14"/>
      <c r="I756" s="14"/>
      <c r="J756" s="14"/>
    </row>
    <row r="757" spans="2:10" s="12" customFormat="1" x14ac:dyDescent="0.25">
      <c r="B757" s="83"/>
      <c r="C757" s="83"/>
      <c r="D757" s="83"/>
      <c r="E757" s="14"/>
      <c r="F757" s="14"/>
      <c r="G757" s="14"/>
      <c r="H757" s="14"/>
      <c r="I757" s="14"/>
      <c r="J757" s="14"/>
    </row>
    <row r="758" spans="2:10" s="12" customFormat="1" x14ac:dyDescent="0.25">
      <c r="B758" s="83"/>
      <c r="C758" s="83"/>
      <c r="D758" s="83"/>
      <c r="E758" s="14"/>
      <c r="F758" s="14"/>
      <c r="G758" s="14"/>
      <c r="H758" s="14"/>
      <c r="I758" s="14"/>
      <c r="J758" s="14"/>
    </row>
    <row r="759" spans="2:10" s="12" customFormat="1" x14ac:dyDescent="0.25">
      <c r="B759" s="83"/>
      <c r="C759" s="83"/>
      <c r="D759" s="83"/>
      <c r="E759" s="14"/>
      <c r="F759" s="14"/>
      <c r="G759" s="14"/>
      <c r="H759" s="14"/>
      <c r="I759" s="14"/>
      <c r="J759" s="14"/>
    </row>
    <row r="760" spans="2:10" s="12" customFormat="1" x14ac:dyDescent="0.25">
      <c r="B760" s="83"/>
      <c r="C760" s="83"/>
      <c r="D760" s="83"/>
      <c r="E760" s="14"/>
      <c r="F760" s="14"/>
      <c r="G760" s="14"/>
      <c r="H760" s="14"/>
      <c r="I760" s="14"/>
      <c r="J760" s="14"/>
    </row>
    <row r="761" spans="2:10" s="12" customFormat="1" x14ac:dyDescent="0.25">
      <c r="B761" s="83"/>
      <c r="C761" s="83"/>
      <c r="D761" s="83"/>
      <c r="E761" s="14"/>
      <c r="F761" s="14"/>
      <c r="G761" s="14"/>
      <c r="H761" s="14"/>
      <c r="I761" s="14"/>
      <c r="J761" s="14"/>
    </row>
    <row r="762" spans="2:10" s="12" customFormat="1" x14ac:dyDescent="0.25">
      <c r="B762" s="83"/>
      <c r="C762" s="83"/>
      <c r="D762" s="83"/>
      <c r="E762" s="14"/>
      <c r="F762" s="14"/>
      <c r="G762" s="14"/>
      <c r="H762" s="14"/>
      <c r="I762" s="14"/>
      <c r="J762" s="14"/>
    </row>
    <row r="763" spans="2:10" s="12" customFormat="1" x14ac:dyDescent="0.25">
      <c r="B763" s="83"/>
      <c r="C763" s="83"/>
      <c r="D763" s="83"/>
      <c r="E763" s="14"/>
      <c r="F763" s="14"/>
      <c r="G763" s="14"/>
      <c r="H763" s="14"/>
      <c r="I763" s="14"/>
      <c r="J763" s="14"/>
    </row>
    <row r="764" spans="2:10" s="12" customFormat="1" x14ac:dyDescent="0.25">
      <c r="B764" s="83"/>
      <c r="C764" s="83"/>
      <c r="D764" s="83"/>
      <c r="E764" s="14"/>
      <c r="F764" s="14"/>
      <c r="G764" s="14"/>
      <c r="H764" s="14"/>
      <c r="I764" s="14"/>
      <c r="J764" s="14"/>
    </row>
    <row r="765" spans="2:10" s="12" customFormat="1" x14ac:dyDescent="0.25">
      <c r="B765" s="83"/>
      <c r="C765" s="83"/>
      <c r="D765" s="83"/>
      <c r="E765" s="14"/>
      <c r="F765" s="14"/>
      <c r="G765" s="14"/>
      <c r="H765" s="14"/>
      <c r="I765" s="14"/>
      <c r="J765" s="14"/>
    </row>
    <row r="766" spans="2:10" s="12" customFormat="1" x14ac:dyDescent="0.25">
      <c r="B766" s="83"/>
      <c r="C766" s="83"/>
      <c r="D766" s="83"/>
      <c r="E766" s="14"/>
      <c r="F766" s="14"/>
      <c r="G766" s="14"/>
      <c r="H766" s="14"/>
      <c r="I766" s="14"/>
      <c r="J766" s="14"/>
    </row>
    <row r="767" spans="2:10" s="12" customFormat="1" x14ac:dyDescent="0.25">
      <c r="B767" s="83"/>
      <c r="C767" s="83"/>
      <c r="D767" s="83"/>
      <c r="E767" s="14"/>
      <c r="F767" s="14"/>
      <c r="G767" s="14"/>
      <c r="H767" s="14"/>
      <c r="I767" s="14"/>
      <c r="J767" s="14"/>
    </row>
    <row r="768" spans="2:10" s="12" customFormat="1" x14ac:dyDescent="0.25">
      <c r="B768" s="83"/>
      <c r="C768" s="83"/>
      <c r="D768" s="83"/>
      <c r="E768" s="14"/>
      <c r="F768" s="14"/>
      <c r="G768" s="14"/>
      <c r="H768" s="14"/>
      <c r="I768" s="14"/>
      <c r="J768" s="14"/>
    </row>
    <row r="769" spans="2:10" s="12" customFormat="1" x14ac:dyDescent="0.25">
      <c r="B769" s="83"/>
      <c r="C769" s="83"/>
      <c r="D769" s="83"/>
      <c r="E769" s="14"/>
      <c r="F769" s="14"/>
      <c r="G769" s="14"/>
      <c r="H769" s="14"/>
      <c r="I769" s="14"/>
      <c r="J769" s="14"/>
    </row>
    <row r="770" spans="2:10" s="12" customFormat="1" x14ac:dyDescent="0.25">
      <c r="B770" s="83"/>
      <c r="C770" s="83"/>
      <c r="D770" s="83"/>
      <c r="E770" s="14"/>
      <c r="F770" s="14"/>
      <c r="G770" s="14"/>
      <c r="H770" s="14"/>
      <c r="I770" s="14"/>
      <c r="J770" s="14"/>
    </row>
    <row r="771" spans="2:10" s="12" customFormat="1" x14ac:dyDescent="0.25">
      <c r="B771" s="83"/>
      <c r="C771" s="83"/>
      <c r="D771" s="83"/>
      <c r="E771" s="14"/>
      <c r="F771" s="14"/>
      <c r="G771" s="14"/>
      <c r="H771" s="14"/>
      <c r="I771" s="14"/>
      <c r="J771" s="14"/>
    </row>
    <row r="772" spans="2:10" s="12" customFormat="1" x14ac:dyDescent="0.25">
      <c r="B772" s="83"/>
      <c r="C772" s="83"/>
      <c r="D772" s="83"/>
      <c r="E772" s="14"/>
      <c r="F772" s="14"/>
      <c r="G772" s="14"/>
      <c r="H772" s="14"/>
      <c r="I772" s="14"/>
      <c r="J772" s="14"/>
    </row>
    <row r="773" spans="2:10" s="12" customFormat="1" x14ac:dyDescent="0.25">
      <c r="B773" s="83"/>
      <c r="C773" s="83"/>
      <c r="D773" s="83"/>
      <c r="E773" s="14"/>
      <c r="F773" s="14"/>
      <c r="G773" s="14"/>
      <c r="H773" s="14"/>
      <c r="I773" s="14"/>
      <c r="J773" s="14"/>
    </row>
    <row r="774" spans="2:10" s="12" customFormat="1" x14ac:dyDescent="0.25">
      <c r="B774" s="83"/>
      <c r="C774" s="83"/>
      <c r="D774" s="83"/>
      <c r="E774" s="14"/>
      <c r="F774" s="14"/>
      <c r="G774" s="14"/>
      <c r="H774" s="14"/>
      <c r="I774" s="14"/>
      <c r="J774" s="14"/>
    </row>
    <row r="775" spans="2:10" s="12" customFormat="1" x14ac:dyDescent="0.25">
      <c r="B775" s="83"/>
      <c r="C775" s="83"/>
      <c r="D775" s="83"/>
      <c r="E775" s="14"/>
      <c r="F775" s="14"/>
      <c r="G775" s="14"/>
      <c r="H775" s="14"/>
      <c r="I775" s="14"/>
      <c r="J775" s="14"/>
    </row>
    <row r="776" spans="2:10" s="12" customFormat="1" x14ac:dyDescent="0.25">
      <c r="B776" s="83"/>
      <c r="C776" s="83"/>
      <c r="D776" s="83"/>
      <c r="E776" s="14"/>
      <c r="F776" s="14"/>
      <c r="G776" s="14"/>
      <c r="H776" s="14"/>
      <c r="I776" s="14"/>
      <c r="J776" s="14"/>
    </row>
    <row r="777" spans="2:10" s="12" customFormat="1" x14ac:dyDescent="0.25">
      <c r="B777" s="83"/>
      <c r="C777" s="83"/>
      <c r="D777" s="83"/>
      <c r="E777" s="14"/>
      <c r="F777" s="14"/>
      <c r="G777" s="14"/>
      <c r="H777" s="14"/>
      <c r="I777" s="14"/>
      <c r="J777" s="14"/>
    </row>
    <row r="778" spans="2:10" s="12" customFormat="1" x14ac:dyDescent="0.25">
      <c r="B778" s="83"/>
      <c r="C778" s="83"/>
      <c r="D778" s="83"/>
      <c r="E778" s="14"/>
      <c r="F778" s="14"/>
      <c r="G778" s="14"/>
      <c r="H778" s="14"/>
      <c r="I778" s="14"/>
      <c r="J778" s="14"/>
    </row>
    <row r="779" spans="2:10" s="12" customFormat="1" x14ac:dyDescent="0.25">
      <c r="B779" s="83"/>
      <c r="C779" s="83"/>
      <c r="D779" s="83"/>
      <c r="E779" s="14"/>
      <c r="F779" s="14"/>
      <c r="G779" s="14"/>
      <c r="H779" s="14"/>
      <c r="I779" s="14"/>
      <c r="J779" s="14"/>
    </row>
    <row r="780" spans="2:10" s="12" customFormat="1" x14ac:dyDescent="0.25">
      <c r="B780" s="83"/>
      <c r="C780" s="83"/>
      <c r="D780" s="83"/>
      <c r="E780" s="14"/>
      <c r="F780" s="14"/>
      <c r="G780" s="14"/>
      <c r="H780" s="14"/>
      <c r="I780" s="14"/>
      <c r="J780" s="14"/>
    </row>
    <row r="781" spans="2:10" s="12" customFormat="1" x14ac:dyDescent="0.25">
      <c r="B781" s="83"/>
      <c r="C781" s="83"/>
      <c r="D781" s="83"/>
      <c r="E781" s="14"/>
      <c r="F781" s="14"/>
      <c r="G781" s="14"/>
      <c r="H781" s="14"/>
      <c r="I781" s="14"/>
      <c r="J781" s="14"/>
    </row>
    <row r="782" spans="2:10" s="12" customFormat="1" x14ac:dyDescent="0.25">
      <c r="B782" s="83"/>
      <c r="C782" s="83"/>
      <c r="D782" s="83"/>
      <c r="E782" s="14"/>
      <c r="F782" s="14"/>
      <c r="G782" s="14"/>
      <c r="H782" s="14"/>
      <c r="I782" s="14"/>
      <c r="J782" s="14"/>
    </row>
  </sheetData>
  <mergeCells count="13">
    <mergeCell ref="A1:M1"/>
    <mergeCell ref="A2:M2"/>
    <mergeCell ref="B7:D7"/>
    <mergeCell ref="E7:G7"/>
    <mergeCell ref="H7:J7"/>
    <mergeCell ref="K7:M7"/>
    <mergeCell ref="A4:D4"/>
    <mergeCell ref="A22:O22"/>
    <mergeCell ref="A25:O25"/>
    <mergeCell ref="A26:O29"/>
    <mergeCell ref="I16:J16"/>
    <mergeCell ref="N7:N8"/>
    <mergeCell ref="O7:O8"/>
  </mergeCells>
  <phoneticPr fontId="4" type="noConversion"/>
  <conditionalFormatting sqref="K14">
    <cfRule type="cellIs" dxfId="33" priority="22" stopIfTrue="1" operator="greaterThan">
      <formula>$B$14</formula>
    </cfRule>
  </conditionalFormatting>
  <conditionalFormatting sqref="O9:O13">
    <cfRule type="cellIs" dxfId="32" priority="31" stopIfTrue="1" operator="lessThan">
      <formula>0</formula>
    </cfRule>
  </conditionalFormatting>
  <conditionalFormatting sqref="N9">
    <cfRule type="cellIs" dxfId="31" priority="30" stopIfTrue="1" operator="greaterThan">
      <formula>1</formula>
    </cfRule>
  </conditionalFormatting>
  <conditionalFormatting sqref="N10">
    <cfRule type="cellIs" dxfId="30" priority="29" stopIfTrue="1" operator="greaterThan">
      <formula>1</formula>
    </cfRule>
  </conditionalFormatting>
  <conditionalFormatting sqref="N11:N13">
    <cfRule type="cellIs" dxfId="29" priority="27" stopIfTrue="1" operator="greaterThan">
      <formula>1</formula>
    </cfRule>
  </conditionalFormatting>
  <conditionalFormatting sqref="N14">
    <cfRule type="cellIs" dxfId="28" priority="26" stopIfTrue="1" operator="greaterThan">
      <formula>1</formula>
    </cfRule>
  </conditionalFormatting>
  <conditionalFormatting sqref="K10">
    <cfRule type="cellIs" dxfId="27" priority="8" stopIfTrue="1" operator="greaterThan">
      <formula>$B$10</formula>
    </cfRule>
    <cfRule type="cellIs" dxfId="26" priority="20" stopIfTrue="1" operator="lessThan">
      <formula>$B$10</formula>
    </cfRule>
  </conditionalFormatting>
  <conditionalFormatting sqref="K11">
    <cfRule type="cellIs" dxfId="25" priority="19" stopIfTrue="1" operator="lessThan">
      <formula>$B$11</formula>
    </cfRule>
    <cfRule type="cellIs" dxfId="24" priority="23" stopIfTrue="1" operator="greaterThan">
      <formula>$B$11</formula>
    </cfRule>
  </conditionalFormatting>
  <conditionalFormatting sqref="K9">
    <cfRule type="cellIs" dxfId="23" priority="9" stopIfTrue="1" operator="greaterThan">
      <formula>$B$9</formula>
    </cfRule>
  </conditionalFormatting>
  <conditionalFormatting sqref="K9">
    <cfRule type="cellIs" dxfId="22" priority="10" stopIfTrue="1" operator="lessThan">
      <formula>$B$9</formula>
    </cfRule>
  </conditionalFormatting>
  <conditionalFormatting sqref="K12">
    <cfRule type="cellIs" dxfId="21" priority="3" stopIfTrue="1" operator="lessThan">
      <formula>$B$11</formula>
    </cfRule>
    <cfRule type="cellIs" dxfId="20" priority="4" stopIfTrue="1" operator="greaterThan">
      <formula>$B$11</formula>
    </cfRule>
  </conditionalFormatting>
  <conditionalFormatting sqref="K13">
    <cfRule type="cellIs" dxfId="19" priority="1" stopIfTrue="1" operator="lessThan">
      <formula>$B$11</formula>
    </cfRule>
    <cfRule type="cellIs" dxfId="18" priority="2" stopIfTrue="1" operator="greaterThan">
      <formula>$B$11</formula>
    </cfRule>
  </conditionalFormatting>
  <printOptions horizontalCentered="1"/>
  <pageMargins left="0.25" right="0.25" top="0.75" bottom="0.75" header="0.3" footer="0.3"/>
  <pageSetup paperSize="9" scale="73" orientation="landscape" horizontalDpi="4294967292" r:id="rId1"/>
  <headerFooter alignWithMargins="0">
    <oddHeader>&amp;R&amp;"標楷體,標準"&amp;10計算清單00</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122"/>
  <sheetViews>
    <sheetView zoomScaleNormal="100" zoomScaleSheetLayoutView="100" workbookViewId="0">
      <pane ySplit="1" topLeftCell="A2" activePane="bottomLeft" state="frozen"/>
      <selection pane="bottomLeft" activeCell="F126" sqref="F126"/>
    </sheetView>
  </sheetViews>
  <sheetFormatPr defaultColWidth="8.625" defaultRowHeight="15.75" x14ac:dyDescent="0.25"/>
  <cols>
    <col min="1" max="1" width="4.875" style="59" customWidth="1"/>
    <col min="2" max="2" width="11" style="60" customWidth="1"/>
    <col min="3" max="3" width="9.5" style="60" customWidth="1"/>
    <col min="4" max="8" width="12.125" style="60" customWidth="1"/>
    <col min="9" max="9" width="13.375" style="60" customWidth="1"/>
    <col min="10" max="10" width="13.125" style="60" customWidth="1"/>
    <col min="11" max="13" width="12.125" style="60" customWidth="1"/>
    <col min="14" max="14" width="13.625" style="61" customWidth="1"/>
    <col min="15" max="15" width="12.625" style="61" customWidth="1"/>
    <col min="16" max="16" width="10.5" style="60" customWidth="1"/>
    <col min="17" max="17" width="4.875" style="59" customWidth="1"/>
    <col min="18" max="18" width="9.125" style="59" bestFit="1" customWidth="1"/>
    <col min="19" max="16384" width="8.625" style="59"/>
  </cols>
  <sheetData>
    <row r="1" spans="1:18" ht="25.15" customHeight="1" x14ac:dyDescent="0.25">
      <c r="A1" s="398" t="str">
        <f>封面!A4</f>
        <v>OOO年度海洋科技專案（海洋科技業者）</v>
      </c>
      <c r="B1" s="398"/>
      <c r="C1" s="398"/>
      <c r="D1" s="398"/>
      <c r="E1" s="398"/>
      <c r="F1" s="398"/>
      <c r="G1" s="398"/>
      <c r="H1" s="398"/>
      <c r="I1" s="398"/>
      <c r="J1" s="398"/>
      <c r="K1" s="398"/>
      <c r="L1" s="398"/>
      <c r="M1" s="398"/>
      <c r="N1" s="398"/>
      <c r="O1" s="398"/>
      <c r="P1" s="398"/>
      <c r="Q1" s="57"/>
    </row>
    <row r="2" spans="1:18" ht="35.1" customHeight="1" thickBot="1" x14ac:dyDescent="0.3">
      <c r="A2" s="394" t="s">
        <v>244</v>
      </c>
      <c r="B2" s="394"/>
      <c r="C2" s="394"/>
      <c r="D2" s="394"/>
      <c r="E2" s="394"/>
      <c r="F2" s="394"/>
      <c r="G2" s="394"/>
      <c r="H2" s="394"/>
      <c r="I2" s="394"/>
      <c r="J2" s="394"/>
      <c r="K2" s="394"/>
      <c r="L2" s="394"/>
      <c r="M2" s="394"/>
      <c r="N2" s="394"/>
      <c r="O2" s="394"/>
      <c r="P2" s="394"/>
      <c r="Q2" s="57"/>
    </row>
    <row r="3" spans="1:18" ht="35.1" customHeight="1" x14ac:dyDescent="0.25">
      <c r="A3" s="190"/>
      <c r="B3" s="399" t="s">
        <v>55</v>
      </c>
      <c r="C3" s="401" t="s">
        <v>56</v>
      </c>
      <c r="D3" s="401" t="s">
        <v>57</v>
      </c>
      <c r="E3" s="112" t="s">
        <v>100</v>
      </c>
      <c r="F3" s="112" t="s">
        <v>101</v>
      </c>
      <c r="G3" s="112" t="s">
        <v>102</v>
      </c>
      <c r="H3" s="112" t="s">
        <v>103</v>
      </c>
      <c r="I3" s="198" t="s">
        <v>104</v>
      </c>
      <c r="J3" s="198" t="s">
        <v>107</v>
      </c>
      <c r="K3" s="112" t="s">
        <v>108</v>
      </c>
      <c r="L3" s="112" t="s">
        <v>108</v>
      </c>
      <c r="M3" s="112" t="s">
        <v>105</v>
      </c>
      <c r="N3" s="118" t="s">
        <v>109</v>
      </c>
      <c r="O3" s="197" t="s">
        <v>106</v>
      </c>
      <c r="P3" s="403" t="s">
        <v>58</v>
      </c>
      <c r="Q3" s="57"/>
    </row>
    <row r="4" spans="1:18" ht="23.65" customHeight="1" x14ac:dyDescent="0.25">
      <c r="A4" s="58"/>
      <c r="B4" s="400"/>
      <c r="C4" s="402"/>
      <c r="D4" s="402"/>
      <c r="E4" s="192" t="s">
        <v>91</v>
      </c>
      <c r="F4" s="193" t="s">
        <v>92</v>
      </c>
      <c r="G4" s="193" t="s">
        <v>93</v>
      </c>
      <c r="H4" s="193" t="s">
        <v>94</v>
      </c>
      <c r="I4" s="193" t="s">
        <v>111</v>
      </c>
      <c r="J4" s="193" t="s">
        <v>110</v>
      </c>
      <c r="K4" s="193" t="s">
        <v>97</v>
      </c>
      <c r="L4" s="193" t="s">
        <v>98</v>
      </c>
      <c r="M4" s="196" t="s">
        <v>99</v>
      </c>
      <c r="N4" s="195" t="s">
        <v>96</v>
      </c>
      <c r="O4" s="194" t="s">
        <v>95</v>
      </c>
      <c r="P4" s="404"/>
      <c r="Q4" s="58"/>
    </row>
    <row r="5" spans="1:18" ht="15.95" customHeight="1" x14ac:dyDescent="0.25">
      <c r="A5" s="58"/>
      <c r="B5" s="395" t="s">
        <v>252</v>
      </c>
      <c r="C5" s="396"/>
      <c r="D5" s="396"/>
      <c r="E5" s="396"/>
      <c r="F5" s="396"/>
      <c r="G5" s="396"/>
      <c r="H5" s="396"/>
      <c r="I5" s="396"/>
      <c r="J5" s="396"/>
      <c r="K5" s="396"/>
      <c r="L5" s="396"/>
      <c r="M5" s="396"/>
      <c r="N5" s="396"/>
      <c r="O5" s="396"/>
      <c r="P5" s="397"/>
      <c r="Q5" s="58"/>
    </row>
    <row r="6" spans="1:18" ht="17.649999999999999" customHeight="1" x14ac:dyDescent="0.25">
      <c r="A6" s="58"/>
      <c r="B6" s="218" t="s">
        <v>255</v>
      </c>
      <c r="C6" s="312" t="s">
        <v>59</v>
      </c>
      <c r="D6" s="312" t="s">
        <v>60</v>
      </c>
      <c r="E6" s="312">
        <v>40000</v>
      </c>
      <c r="F6" s="312">
        <v>2000</v>
      </c>
      <c r="G6" s="312">
        <v>2000</v>
      </c>
      <c r="H6" s="219">
        <f t="shared" ref="H6:H15" si="0">SUM(E6:G6)</f>
        <v>44000</v>
      </c>
      <c r="I6" s="313">
        <f t="shared" ref="I6:I15" si="1">ROUND(H6*2.5/12,0)</f>
        <v>9167</v>
      </c>
      <c r="J6" s="312">
        <v>9000</v>
      </c>
      <c r="K6" s="312">
        <v>0</v>
      </c>
      <c r="L6" s="312">
        <v>0</v>
      </c>
      <c r="M6" s="219">
        <f t="shared" ref="M6:M15" si="2">SUM(J6:L6,H6)</f>
        <v>53000</v>
      </c>
      <c r="N6" s="216">
        <f>工時記錄表!AH5</f>
        <v>0.61363636363636365</v>
      </c>
      <c r="O6" s="220">
        <f>ROUNDDOWN(N6*M6,0)</f>
        <v>32522</v>
      </c>
      <c r="P6" s="221"/>
      <c r="Q6" s="58"/>
      <c r="R6" s="92"/>
    </row>
    <row r="7" spans="1:18" x14ac:dyDescent="0.25">
      <c r="A7" s="58"/>
      <c r="B7" s="222"/>
      <c r="C7" s="312" t="s">
        <v>61</v>
      </c>
      <c r="D7" s="312" t="s">
        <v>60</v>
      </c>
      <c r="E7" s="312"/>
      <c r="F7" s="312"/>
      <c r="G7" s="312"/>
      <c r="H7" s="219">
        <f t="shared" si="0"/>
        <v>0</v>
      </c>
      <c r="I7" s="313">
        <f t="shared" si="1"/>
        <v>0</v>
      </c>
      <c r="J7" s="312"/>
      <c r="K7" s="312"/>
      <c r="L7" s="312"/>
      <c r="M7" s="219">
        <f t="shared" si="2"/>
        <v>0</v>
      </c>
      <c r="N7" s="216">
        <f>工時記錄表!AH6</f>
        <v>0</v>
      </c>
      <c r="O7" s="220">
        <f t="shared" ref="O7:O15" si="3">ROUNDDOWN(N7*M7,0)</f>
        <v>0</v>
      </c>
      <c r="P7" s="221"/>
      <c r="Q7" s="58"/>
    </row>
    <row r="8" spans="1:18" x14ac:dyDescent="0.25">
      <c r="A8" s="58"/>
      <c r="B8" s="222"/>
      <c r="C8" s="312" t="s">
        <v>62</v>
      </c>
      <c r="D8" s="312" t="s">
        <v>63</v>
      </c>
      <c r="E8" s="312"/>
      <c r="F8" s="312"/>
      <c r="G8" s="312"/>
      <c r="H8" s="219">
        <f t="shared" si="0"/>
        <v>0</v>
      </c>
      <c r="I8" s="313">
        <f t="shared" si="1"/>
        <v>0</v>
      </c>
      <c r="J8" s="312"/>
      <c r="K8" s="312"/>
      <c r="L8" s="312"/>
      <c r="M8" s="219">
        <f t="shared" si="2"/>
        <v>0</v>
      </c>
      <c r="N8" s="216">
        <f>工時記錄表!AH7</f>
        <v>0</v>
      </c>
      <c r="O8" s="220">
        <f t="shared" si="3"/>
        <v>0</v>
      </c>
      <c r="P8" s="221"/>
      <c r="Q8" s="58"/>
    </row>
    <row r="9" spans="1:18" x14ac:dyDescent="0.25">
      <c r="A9" s="58"/>
      <c r="B9" s="222"/>
      <c r="C9" s="312" t="s">
        <v>64</v>
      </c>
      <c r="D9" s="312" t="s">
        <v>63</v>
      </c>
      <c r="E9" s="312"/>
      <c r="F9" s="312"/>
      <c r="G9" s="312"/>
      <c r="H9" s="219">
        <f t="shared" si="0"/>
        <v>0</v>
      </c>
      <c r="I9" s="313">
        <f t="shared" si="1"/>
        <v>0</v>
      </c>
      <c r="J9" s="312"/>
      <c r="K9" s="312"/>
      <c r="L9" s="312"/>
      <c r="M9" s="219">
        <f t="shared" si="2"/>
        <v>0</v>
      </c>
      <c r="N9" s="216">
        <f>工時記錄表!AH8</f>
        <v>0</v>
      </c>
      <c r="O9" s="220">
        <f t="shared" si="3"/>
        <v>0</v>
      </c>
      <c r="P9" s="221"/>
      <c r="Q9" s="58"/>
    </row>
    <row r="10" spans="1:18" x14ac:dyDescent="0.25">
      <c r="A10" s="58"/>
      <c r="B10" s="222"/>
      <c r="C10" s="312" t="s">
        <v>59</v>
      </c>
      <c r="D10" s="312" t="s">
        <v>60</v>
      </c>
      <c r="E10" s="312"/>
      <c r="F10" s="312"/>
      <c r="G10" s="312"/>
      <c r="H10" s="219">
        <f t="shared" si="0"/>
        <v>0</v>
      </c>
      <c r="I10" s="313">
        <f t="shared" si="1"/>
        <v>0</v>
      </c>
      <c r="J10" s="312"/>
      <c r="K10" s="312"/>
      <c r="L10" s="312"/>
      <c r="M10" s="219">
        <f t="shared" si="2"/>
        <v>0</v>
      </c>
      <c r="N10" s="216">
        <f>工時記錄表!AH9</f>
        <v>0</v>
      </c>
      <c r="O10" s="220">
        <f t="shared" si="3"/>
        <v>0</v>
      </c>
      <c r="P10" s="221"/>
      <c r="Q10" s="58"/>
    </row>
    <row r="11" spans="1:18" x14ac:dyDescent="0.25">
      <c r="A11" s="58"/>
      <c r="B11" s="222"/>
      <c r="C11" s="312" t="s">
        <v>61</v>
      </c>
      <c r="D11" s="312" t="s">
        <v>60</v>
      </c>
      <c r="E11" s="312"/>
      <c r="F11" s="312"/>
      <c r="G11" s="312"/>
      <c r="H11" s="219">
        <f t="shared" si="0"/>
        <v>0</v>
      </c>
      <c r="I11" s="313">
        <f t="shared" si="1"/>
        <v>0</v>
      </c>
      <c r="J11" s="312"/>
      <c r="K11" s="312"/>
      <c r="L11" s="312"/>
      <c r="M11" s="219">
        <f t="shared" si="2"/>
        <v>0</v>
      </c>
      <c r="N11" s="216">
        <f>工時記錄表!AH10</f>
        <v>0</v>
      </c>
      <c r="O11" s="220">
        <f t="shared" si="3"/>
        <v>0</v>
      </c>
      <c r="P11" s="221"/>
      <c r="Q11" s="58"/>
    </row>
    <row r="12" spans="1:18" x14ac:dyDescent="0.25">
      <c r="A12" s="58"/>
      <c r="B12" s="222"/>
      <c r="C12" s="312" t="s">
        <v>62</v>
      </c>
      <c r="D12" s="312" t="s">
        <v>63</v>
      </c>
      <c r="E12" s="312"/>
      <c r="F12" s="312"/>
      <c r="G12" s="312"/>
      <c r="H12" s="219">
        <f t="shared" si="0"/>
        <v>0</v>
      </c>
      <c r="I12" s="313">
        <f t="shared" si="1"/>
        <v>0</v>
      </c>
      <c r="J12" s="312"/>
      <c r="K12" s="312"/>
      <c r="L12" s="312"/>
      <c r="M12" s="219">
        <f t="shared" si="2"/>
        <v>0</v>
      </c>
      <c r="N12" s="216">
        <f>工時記錄表!AH11</f>
        <v>0</v>
      </c>
      <c r="O12" s="220">
        <f t="shared" si="3"/>
        <v>0</v>
      </c>
      <c r="P12" s="221"/>
      <c r="Q12" s="58"/>
    </row>
    <row r="13" spans="1:18" x14ac:dyDescent="0.25">
      <c r="A13" s="58"/>
      <c r="B13" s="222"/>
      <c r="C13" s="312" t="s">
        <v>64</v>
      </c>
      <c r="D13" s="312" t="s">
        <v>63</v>
      </c>
      <c r="E13" s="312"/>
      <c r="F13" s="312"/>
      <c r="G13" s="312"/>
      <c r="H13" s="219">
        <f t="shared" si="0"/>
        <v>0</v>
      </c>
      <c r="I13" s="313">
        <f t="shared" si="1"/>
        <v>0</v>
      </c>
      <c r="J13" s="312"/>
      <c r="K13" s="312"/>
      <c r="L13" s="312"/>
      <c r="M13" s="219">
        <f t="shared" si="2"/>
        <v>0</v>
      </c>
      <c r="N13" s="216">
        <f>工時記錄表!AH12</f>
        <v>0</v>
      </c>
      <c r="O13" s="220">
        <f t="shared" si="3"/>
        <v>0</v>
      </c>
      <c r="P13" s="221"/>
      <c r="Q13" s="58"/>
    </row>
    <row r="14" spans="1:18" x14ac:dyDescent="0.25">
      <c r="A14" s="58"/>
      <c r="B14" s="222"/>
      <c r="C14" s="312" t="s">
        <v>59</v>
      </c>
      <c r="D14" s="312" t="s">
        <v>60</v>
      </c>
      <c r="E14" s="312"/>
      <c r="F14" s="312"/>
      <c r="G14" s="312"/>
      <c r="H14" s="219">
        <f t="shared" si="0"/>
        <v>0</v>
      </c>
      <c r="I14" s="313">
        <f t="shared" si="1"/>
        <v>0</v>
      </c>
      <c r="J14" s="312"/>
      <c r="K14" s="312"/>
      <c r="L14" s="312"/>
      <c r="M14" s="219">
        <f t="shared" si="2"/>
        <v>0</v>
      </c>
      <c r="N14" s="216">
        <f>工時記錄表!AH13</f>
        <v>0</v>
      </c>
      <c r="O14" s="220">
        <f t="shared" si="3"/>
        <v>0</v>
      </c>
      <c r="P14" s="221"/>
      <c r="Q14" s="58"/>
    </row>
    <row r="15" spans="1:18" x14ac:dyDescent="0.25">
      <c r="A15" s="58"/>
      <c r="B15" s="222"/>
      <c r="C15" s="312" t="s">
        <v>61</v>
      </c>
      <c r="D15" s="312" t="s">
        <v>60</v>
      </c>
      <c r="E15" s="312"/>
      <c r="F15" s="312"/>
      <c r="G15" s="312"/>
      <c r="H15" s="219">
        <f t="shared" si="0"/>
        <v>0</v>
      </c>
      <c r="I15" s="313">
        <f t="shared" si="1"/>
        <v>0</v>
      </c>
      <c r="J15" s="312"/>
      <c r="K15" s="312"/>
      <c r="L15" s="312"/>
      <c r="M15" s="219">
        <f t="shared" si="2"/>
        <v>0</v>
      </c>
      <c r="N15" s="216">
        <f>工時記錄表!AH14</f>
        <v>0</v>
      </c>
      <c r="O15" s="220">
        <f t="shared" si="3"/>
        <v>0</v>
      </c>
      <c r="P15" s="221"/>
      <c r="Q15" s="58"/>
    </row>
    <row r="16" spans="1:18" hidden="1" x14ac:dyDescent="0.25">
      <c r="A16" s="58"/>
      <c r="B16" s="223"/>
      <c r="C16" s="219"/>
      <c r="D16" s="219"/>
      <c r="E16" s="219"/>
      <c r="F16" s="219"/>
      <c r="G16" s="219"/>
      <c r="H16" s="219"/>
      <c r="I16" s="313"/>
      <c r="J16" s="219"/>
      <c r="K16" s="219"/>
      <c r="L16" s="219"/>
      <c r="M16" s="219"/>
      <c r="N16" s="215"/>
      <c r="O16" s="224"/>
      <c r="P16" s="225"/>
      <c r="Q16" s="58"/>
    </row>
    <row r="17" spans="1:17" hidden="1" x14ac:dyDescent="0.25">
      <c r="A17" s="58"/>
      <c r="B17" s="218" t="s">
        <v>153</v>
      </c>
      <c r="C17" s="312" t="s">
        <v>59</v>
      </c>
      <c r="D17" s="312" t="s">
        <v>60</v>
      </c>
      <c r="E17" s="312"/>
      <c r="F17" s="312"/>
      <c r="G17" s="312"/>
      <c r="H17" s="219">
        <f t="shared" ref="H17:H26" si="4">SUM(E17:G17)</f>
        <v>0</v>
      </c>
      <c r="I17" s="313">
        <f t="shared" ref="I17:I26" si="5">ROUND(H17*2.5/12,0)</f>
        <v>0</v>
      </c>
      <c r="J17" s="312"/>
      <c r="K17" s="312"/>
      <c r="L17" s="312"/>
      <c r="M17" s="219">
        <f t="shared" ref="M17:M26" si="6">SUM(J17:L17,H17)</f>
        <v>0</v>
      </c>
      <c r="N17" s="216">
        <f>工時記錄表!AH16</f>
        <v>0.67500000000000004</v>
      </c>
      <c r="O17" s="220">
        <f>ROUNDDOWN(N17*M17,0)</f>
        <v>0</v>
      </c>
      <c r="P17" s="221"/>
      <c r="Q17" s="58"/>
    </row>
    <row r="18" spans="1:17" hidden="1" x14ac:dyDescent="0.25">
      <c r="A18" s="58"/>
      <c r="B18" s="222"/>
      <c r="C18" s="312" t="s">
        <v>61</v>
      </c>
      <c r="D18" s="312" t="s">
        <v>60</v>
      </c>
      <c r="E18" s="312"/>
      <c r="F18" s="312"/>
      <c r="G18" s="312"/>
      <c r="H18" s="219">
        <f t="shared" si="4"/>
        <v>0</v>
      </c>
      <c r="I18" s="313">
        <f t="shared" si="5"/>
        <v>0</v>
      </c>
      <c r="J18" s="312"/>
      <c r="K18" s="312"/>
      <c r="L18" s="312"/>
      <c r="M18" s="219">
        <f t="shared" si="6"/>
        <v>0</v>
      </c>
      <c r="N18" s="216">
        <f>工時記錄表!AH17</f>
        <v>0.9</v>
      </c>
      <c r="O18" s="220">
        <f t="shared" ref="O18:O26" si="7">ROUNDDOWN(N18*M18,0)</f>
        <v>0</v>
      </c>
      <c r="P18" s="221"/>
      <c r="Q18" s="58"/>
    </row>
    <row r="19" spans="1:17" hidden="1" x14ac:dyDescent="0.25">
      <c r="A19" s="58"/>
      <c r="B19" s="222"/>
      <c r="C19" s="312" t="s">
        <v>62</v>
      </c>
      <c r="D19" s="312" t="s">
        <v>63</v>
      </c>
      <c r="E19" s="312"/>
      <c r="F19" s="312"/>
      <c r="G19" s="312"/>
      <c r="H19" s="219">
        <f t="shared" si="4"/>
        <v>0</v>
      </c>
      <c r="I19" s="313">
        <f t="shared" si="5"/>
        <v>0</v>
      </c>
      <c r="J19" s="312"/>
      <c r="K19" s="312"/>
      <c r="L19" s="312"/>
      <c r="M19" s="219">
        <f t="shared" si="6"/>
        <v>0</v>
      </c>
      <c r="N19" s="216">
        <f>工時記錄表!AH18</f>
        <v>0.35</v>
      </c>
      <c r="O19" s="220">
        <f t="shared" si="7"/>
        <v>0</v>
      </c>
      <c r="P19" s="221"/>
      <c r="Q19" s="58"/>
    </row>
    <row r="20" spans="1:17" hidden="1" x14ac:dyDescent="0.25">
      <c r="A20" s="58"/>
      <c r="B20" s="222"/>
      <c r="C20" s="312" t="s">
        <v>64</v>
      </c>
      <c r="D20" s="312" t="s">
        <v>63</v>
      </c>
      <c r="E20" s="312"/>
      <c r="F20" s="312"/>
      <c r="G20" s="312"/>
      <c r="H20" s="219">
        <f t="shared" si="4"/>
        <v>0</v>
      </c>
      <c r="I20" s="313">
        <f t="shared" si="5"/>
        <v>0</v>
      </c>
      <c r="J20" s="312"/>
      <c r="K20" s="312"/>
      <c r="L20" s="312"/>
      <c r="M20" s="219">
        <f t="shared" si="6"/>
        <v>0</v>
      </c>
      <c r="N20" s="216">
        <f>工時記錄表!AH19</f>
        <v>0</v>
      </c>
      <c r="O20" s="220">
        <f t="shared" si="7"/>
        <v>0</v>
      </c>
      <c r="P20" s="221"/>
      <c r="Q20" s="58"/>
    </row>
    <row r="21" spans="1:17" hidden="1" x14ac:dyDescent="0.25">
      <c r="A21" s="58"/>
      <c r="B21" s="222"/>
      <c r="C21" s="312" t="s">
        <v>59</v>
      </c>
      <c r="D21" s="312" t="s">
        <v>60</v>
      </c>
      <c r="E21" s="312"/>
      <c r="F21" s="312"/>
      <c r="G21" s="312"/>
      <c r="H21" s="219">
        <f t="shared" si="4"/>
        <v>0</v>
      </c>
      <c r="I21" s="313">
        <f t="shared" si="5"/>
        <v>0</v>
      </c>
      <c r="J21" s="312"/>
      <c r="K21" s="312"/>
      <c r="L21" s="312"/>
      <c r="M21" s="219">
        <f t="shared" si="6"/>
        <v>0</v>
      </c>
      <c r="N21" s="216">
        <f>工時記錄表!AH20</f>
        <v>0</v>
      </c>
      <c r="O21" s="220">
        <f t="shared" si="7"/>
        <v>0</v>
      </c>
      <c r="P21" s="221"/>
      <c r="Q21" s="58"/>
    </row>
    <row r="22" spans="1:17" hidden="1" x14ac:dyDescent="0.25">
      <c r="A22" s="58"/>
      <c r="B22" s="222"/>
      <c r="C22" s="312" t="s">
        <v>61</v>
      </c>
      <c r="D22" s="312" t="s">
        <v>60</v>
      </c>
      <c r="E22" s="312"/>
      <c r="F22" s="312"/>
      <c r="G22" s="312"/>
      <c r="H22" s="219">
        <f t="shared" si="4"/>
        <v>0</v>
      </c>
      <c r="I22" s="313">
        <f t="shared" si="5"/>
        <v>0</v>
      </c>
      <c r="J22" s="312"/>
      <c r="K22" s="312"/>
      <c r="L22" s="312"/>
      <c r="M22" s="219">
        <f t="shared" si="6"/>
        <v>0</v>
      </c>
      <c r="N22" s="216">
        <f>工時記錄表!AH21</f>
        <v>0</v>
      </c>
      <c r="O22" s="220">
        <f t="shared" si="7"/>
        <v>0</v>
      </c>
      <c r="P22" s="221"/>
      <c r="Q22" s="58"/>
    </row>
    <row r="23" spans="1:17" hidden="1" x14ac:dyDescent="0.25">
      <c r="A23" s="58"/>
      <c r="B23" s="222"/>
      <c r="C23" s="312" t="s">
        <v>62</v>
      </c>
      <c r="D23" s="312" t="s">
        <v>63</v>
      </c>
      <c r="E23" s="312"/>
      <c r="F23" s="312"/>
      <c r="G23" s="312"/>
      <c r="H23" s="219">
        <f t="shared" si="4"/>
        <v>0</v>
      </c>
      <c r="I23" s="313">
        <f t="shared" si="5"/>
        <v>0</v>
      </c>
      <c r="J23" s="312"/>
      <c r="K23" s="312"/>
      <c r="L23" s="312"/>
      <c r="M23" s="219">
        <f t="shared" si="6"/>
        <v>0</v>
      </c>
      <c r="N23" s="216">
        <f>工時記錄表!AH22</f>
        <v>0</v>
      </c>
      <c r="O23" s="220">
        <f t="shared" si="7"/>
        <v>0</v>
      </c>
      <c r="P23" s="221"/>
      <c r="Q23" s="58"/>
    </row>
    <row r="24" spans="1:17" hidden="1" x14ac:dyDescent="0.25">
      <c r="A24" s="58"/>
      <c r="B24" s="222"/>
      <c r="C24" s="312" t="s">
        <v>64</v>
      </c>
      <c r="D24" s="312" t="s">
        <v>63</v>
      </c>
      <c r="E24" s="312"/>
      <c r="F24" s="312"/>
      <c r="G24" s="312"/>
      <c r="H24" s="219">
        <f t="shared" si="4"/>
        <v>0</v>
      </c>
      <c r="I24" s="313">
        <f t="shared" si="5"/>
        <v>0</v>
      </c>
      <c r="J24" s="312"/>
      <c r="K24" s="312"/>
      <c r="L24" s="312"/>
      <c r="M24" s="219">
        <f t="shared" si="6"/>
        <v>0</v>
      </c>
      <c r="N24" s="216">
        <f>工時記錄表!AH23</f>
        <v>0</v>
      </c>
      <c r="O24" s="220">
        <f t="shared" si="7"/>
        <v>0</v>
      </c>
      <c r="P24" s="221"/>
      <c r="Q24" s="58"/>
    </row>
    <row r="25" spans="1:17" hidden="1" x14ac:dyDescent="0.25">
      <c r="A25" s="58"/>
      <c r="B25" s="222"/>
      <c r="C25" s="312" t="s">
        <v>59</v>
      </c>
      <c r="D25" s="312" t="s">
        <v>60</v>
      </c>
      <c r="E25" s="312"/>
      <c r="F25" s="312"/>
      <c r="G25" s="312"/>
      <c r="H25" s="219">
        <f t="shared" si="4"/>
        <v>0</v>
      </c>
      <c r="I25" s="313">
        <f t="shared" si="5"/>
        <v>0</v>
      </c>
      <c r="J25" s="312"/>
      <c r="K25" s="312"/>
      <c r="L25" s="312"/>
      <c r="M25" s="219">
        <f t="shared" si="6"/>
        <v>0</v>
      </c>
      <c r="N25" s="216">
        <f>工時記錄表!AH24</f>
        <v>0</v>
      </c>
      <c r="O25" s="220">
        <f t="shared" si="7"/>
        <v>0</v>
      </c>
      <c r="P25" s="221"/>
      <c r="Q25" s="58"/>
    </row>
    <row r="26" spans="1:17" hidden="1" x14ac:dyDescent="0.25">
      <c r="A26" s="58"/>
      <c r="B26" s="222"/>
      <c r="C26" s="312" t="s">
        <v>61</v>
      </c>
      <c r="D26" s="312" t="s">
        <v>60</v>
      </c>
      <c r="E26" s="312"/>
      <c r="F26" s="312"/>
      <c r="G26" s="312"/>
      <c r="H26" s="219">
        <f t="shared" si="4"/>
        <v>0</v>
      </c>
      <c r="I26" s="313">
        <f t="shared" si="5"/>
        <v>0</v>
      </c>
      <c r="J26" s="312"/>
      <c r="K26" s="312"/>
      <c r="L26" s="312"/>
      <c r="M26" s="219">
        <f t="shared" si="6"/>
        <v>0</v>
      </c>
      <c r="N26" s="216">
        <f>工時記錄表!AH25</f>
        <v>0.9</v>
      </c>
      <c r="O26" s="220">
        <f t="shared" si="7"/>
        <v>0</v>
      </c>
      <c r="P26" s="221"/>
      <c r="Q26" s="58"/>
    </row>
    <row r="27" spans="1:17" hidden="1" x14ac:dyDescent="0.25">
      <c r="A27" s="58"/>
      <c r="B27" s="223"/>
      <c r="C27" s="219"/>
      <c r="D27" s="219"/>
      <c r="E27" s="219"/>
      <c r="F27" s="219"/>
      <c r="G27" s="219"/>
      <c r="H27" s="219"/>
      <c r="I27" s="313"/>
      <c r="J27" s="219"/>
      <c r="K27" s="219"/>
      <c r="L27" s="219"/>
      <c r="M27" s="219"/>
      <c r="N27" s="215"/>
      <c r="O27" s="224"/>
      <c r="P27" s="221"/>
      <c r="Q27" s="58"/>
    </row>
    <row r="28" spans="1:17" hidden="1" x14ac:dyDescent="0.25">
      <c r="A28" s="58"/>
      <c r="B28" s="218" t="s">
        <v>153</v>
      </c>
      <c r="C28" s="312" t="s">
        <v>59</v>
      </c>
      <c r="D28" s="312" t="s">
        <v>60</v>
      </c>
      <c r="E28" s="312"/>
      <c r="F28" s="312"/>
      <c r="G28" s="312"/>
      <c r="H28" s="219">
        <f t="shared" ref="H28:H37" si="8">SUM(E28:G28)</f>
        <v>0</v>
      </c>
      <c r="I28" s="313">
        <f t="shared" ref="I28:I37" si="9">ROUND(H28*2.5/12,0)</f>
        <v>0</v>
      </c>
      <c r="J28" s="312"/>
      <c r="K28" s="312"/>
      <c r="L28" s="312"/>
      <c r="M28" s="219">
        <f t="shared" ref="M28:M37" si="10">SUM(J28:L28,H28)</f>
        <v>0</v>
      </c>
      <c r="N28" s="216">
        <f>工時記錄表!AH27</f>
        <v>0</v>
      </c>
      <c r="O28" s="220">
        <f>ROUNDDOWN(N28*M28,0)</f>
        <v>0</v>
      </c>
      <c r="P28" s="221"/>
      <c r="Q28" s="58"/>
    </row>
    <row r="29" spans="1:17" hidden="1" x14ac:dyDescent="0.25">
      <c r="A29" s="58"/>
      <c r="B29" s="222"/>
      <c r="C29" s="312" t="s">
        <v>61</v>
      </c>
      <c r="D29" s="312" t="s">
        <v>60</v>
      </c>
      <c r="E29" s="312"/>
      <c r="F29" s="312"/>
      <c r="G29" s="312"/>
      <c r="H29" s="219">
        <f t="shared" si="8"/>
        <v>0</v>
      </c>
      <c r="I29" s="313">
        <f t="shared" si="9"/>
        <v>0</v>
      </c>
      <c r="J29" s="312"/>
      <c r="K29" s="312"/>
      <c r="L29" s="312"/>
      <c r="M29" s="219">
        <f t="shared" si="10"/>
        <v>0</v>
      </c>
      <c r="N29" s="216">
        <f>工時記錄表!AH28</f>
        <v>0.38095238095238093</v>
      </c>
      <c r="O29" s="220">
        <f t="shared" ref="O29:O37" si="11">ROUNDDOWN(N29*M29,0)</f>
        <v>0</v>
      </c>
      <c r="P29" s="221"/>
      <c r="Q29" s="58"/>
    </row>
    <row r="30" spans="1:17" hidden="1" x14ac:dyDescent="0.25">
      <c r="A30" s="58"/>
      <c r="B30" s="222"/>
      <c r="C30" s="312" t="s">
        <v>62</v>
      </c>
      <c r="D30" s="312" t="s">
        <v>63</v>
      </c>
      <c r="E30" s="312"/>
      <c r="F30" s="312"/>
      <c r="G30" s="312"/>
      <c r="H30" s="219">
        <f t="shared" si="8"/>
        <v>0</v>
      </c>
      <c r="I30" s="313">
        <f t="shared" si="9"/>
        <v>0</v>
      </c>
      <c r="J30" s="312"/>
      <c r="K30" s="312"/>
      <c r="L30" s="312"/>
      <c r="M30" s="219">
        <f t="shared" si="10"/>
        <v>0</v>
      </c>
      <c r="N30" s="216">
        <f>工時記錄表!AH29</f>
        <v>0.21428571428571427</v>
      </c>
      <c r="O30" s="220">
        <f t="shared" si="11"/>
        <v>0</v>
      </c>
      <c r="P30" s="221"/>
      <c r="Q30" s="58"/>
    </row>
    <row r="31" spans="1:17" hidden="1" x14ac:dyDescent="0.25">
      <c r="A31" s="58"/>
      <c r="B31" s="222"/>
      <c r="C31" s="312" t="s">
        <v>64</v>
      </c>
      <c r="D31" s="312" t="s">
        <v>63</v>
      </c>
      <c r="E31" s="312"/>
      <c r="F31" s="312"/>
      <c r="G31" s="312"/>
      <c r="H31" s="219">
        <f t="shared" si="8"/>
        <v>0</v>
      </c>
      <c r="I31" s="313">
        <f t="shared" si="9"/>
        <v>0</v>
      </c>
      <c r="J31" s="312"/>
      <c r="K31" s="312"/>
      <c r="L31" s="312"/>
      <c r="M31" s="219">
        <f t="shared" si="10"/>
        <v>0</v>
      </c>
      <c r="N31" s="216">
        <f>工時記錄表!AH30</f>
        <v>1</v>
      </c>
      <c r="O31" s="220">
        <f t="shared" si="11"/>
        <v>0</v>
      </c>
      <c r="P31" s="221"/>
      <c r="Q31" s="58"/>
    </row>
    <row r="32" spans="1:17" hidden="1" x14ac:dyDescent="0.25">
      <c r="A32" s="58"/>
      <c r="B32" s="222"/>
      <c r="C32" s="312" t="s">
        <v>59</v>
      </c>
      <c r="D32" s="312" t="s">
        <v>60</v>
      </c>
      <c r="E32" s="312"/>
      <c r="F32" s="312"/>
      <c r="G32" s="312"/>
      <c r="H32" s="219">
        <f t="shared" si="8"/>
        <v>0</v>
      </c>
      <c r="I32" s="313">
        <f t="shared" si="9"/>
        <v>0</v>
      </c>
      <c r="J32" s="312"/>
      <c r="K32" s="312"/>
      <c r="L32" s="312"/>
      <c r="M32" s="219">
        <f t="shared" si="10"/>
        <v>0</v>
      </c>
      <c r="N32" s="216">
        <f>工時記錄表!AH31</f>
        <v>1</v>
      </c>
      <c r="O32" s="220">
        <f t="shared" si="11"/>
        <v>0</v>
      </c>
      <c r="P32" s="221"/>
      <c r="Q32" s="58"/>
    </row>
    <row r="33" spans="1:17" hidden="1" x14ac:dyDescent="0.25">
      <c r="A33" s="58"/>
      <c r="B33" s="222"/>
      <c r="C33" s="312" t="s">
        <v>61</v>
      </c>
      <c r="D33" s="312" t="s">
        <v>60</v>
      </c>
      <c r="E33" s="312"/>
      <c r="F33" s="312"/>
      <c r="G33" s="312"/>
      <c r="H33" s="219">
        <f t="shared" si="8"/>
        <v>0</v>
      </c>
      <c r="I33" s="313">
        <f t="shared" si="9"/>
        <v>0</v>
      </c>
      <c r="J33" s="312"/>
      <c r="K33" s="312"/>
      <c r="L33" s="312"/>
      <c r="M33" s="219">
        <f t="shared" si="10"/>
        <v>0</v>
      </c>
      <c r="N33" s="216">
        <f>工時記錄表!AH32</f>
        <v>0.38095238095238093</v>
      </c>
      <c r="O33" s="220">
        <f t="shared" si="11"/>
        <v>0</v>
      </c>
      <c r="P33" s="221"/>
      <c r="Q33" s="58"/>
    </row>
    <row r="34" spans="1:17" hidden="1" x14ac:dyDescent="0.25">
      <c r="A34" s="58"/>
      <c r="B34" s="222"/>
      <c r="C34" s="312" t="s">
        <v>62</v>
      </c>
      <c r="D34" s="312" t="s">
        <v>63</v>
      </c>
      <c r="E34" s="312"/>
      <c r="F34" s="312"/>
      <c r="G34" s="312"/>
      <c r="H34" s="219">
        <f t="shared" si="8"/>
        <v>0</v>
      </c>
      <c r="I34" s="313">
        <f t="shared" si="9"/>
        <v>0</v>
      </c>
      <c r="J34" s="312"/>
      <c r="K34" s="312"/>
      <c r="L34" s="312"/>
      <c r="M34" s="219">
        <f t="shared" si="10"/>
        <v>0</v>
      </c>
      <c r="N34" s="216">
        <f>工時記錄表!AH33</f>
        <v>0.52380952380952384</v>
      </c>
      <c r="O34" s="220">
        <f t="shared" si="11"/>
        <v>0</v>
      </c>
      <c r="P34" s="221"/>
      <c r="Q34" s="58"/>
    </row>
    <row r="35" spans="1:17" hidden="1" x14ac:dyDescent="0.25">
      <c r="A35" s="58"/>
      <c r="B35" s="222"/>
      <c r="C35" s="312" t="s">
        <v>64</v>
      </c>
      <c r="D35" s="312" t="s">
        <v>63</v>
      </c>
      <c r="E35" s="312"/>
      <c r="F35" s="312"/>
      <c r="G35" s="312"/>
      <c r="H35" s="219">
        <f t="shared" si="8"/>
        <v>0</v>
      </c>
      <c r="I35" s="313">
        <f t="shared" si="9"/>
        <v>0</v>
      </c>
      <c r="J35" s="312"/>
      <c r="K35" s="312"/>
      <c r="L35" s="312"/>
      <c r="M35" s="219">
        <f t="shared" si="10"/>
        <v>0</v>
      </c>
      <c r="N35" s="216">
        <f>工時記錄表!AH34</f>
        <v>1</v>
      </c>
      <c r="O35" s="220">
        <f t="shared" si="11"/>
        <v>0</v>
      </c>
      <c r="P35" s="221"/>
      <c r="Q35" s="58"/>
    </row>
    <row r="36" spans="1:17" hidden="1" x14ac:dyDescent="0.25">
      <c r="A36" s="58"/>
      <c r="B36" s="222"/>
      <c r="C36" s="312" t="s">
        <v>59</v>
      </c>
      <c r="D36" s="312" t="s">
        <v>60</v>
      </c>
      <c r="E36" s="312"/>
      <c r="F36" s="312"/>
      <c r="G36" s="312"/>
      <c r="H36" s="219">
        <f t="shared" si="8"/>
        <v>0</v>
      </c>
      <c r="I36" s="313">
        <f t="shared" si="9"/>
        <v>0</v>
      </c>
      <c r="J36" s="312"/>
      <c r="K36" s="312"/>
      <c r="L36" s="312"/>
      <c r="M36" s="219">
        <f t="shared" si="10"/>
        <v>0</v>
      </c>
      <c r="N36" s="216">
        <f>工時記錄表!AH35</f>
        <v>0</v>
      </c>
      <c r="O36" s="220">
        <f t="shared" si="11"/>
        <v>0</v>
      </c>
      <c r="P36" s="221"/>
      <c r="Q36" s="58"/>
    </row>
    <row r="37" spans="1:17" hidden="1" x14ac:dyDescent="0.25">
      <c r="A37" s="58"/>
      <c r="B37" s="222"/>
      <c r="C37" s="312" t="s">
        <v>61</v>
      </c>
      <c r="D37" s="312" t="s">
        <v>60</v>
      </c>
      <c r="E37" s="312"/>
      <c r="F37" s="312"/>
      <c r="G37" s="312"/>
      <c r="H37" s="219">
        <f t="shared" si="8"/>
        <v>0</v>
      </c>
      <c r="I37" s="313">
        <f t="shared" si="9"/>
        <v>0</v>
      </c>
      <c r="J37" s="312"/>
      <c r="K37" s="312"/>
      <c r="L37" s="312"/>
      <c r="M37" s="219">
        <f t="shared" si="10"/>
        <v>0</v>
      </c>
      <c r="N37" s="216">
        <f>工時記錄表!AH36</f>
        <v>0</v>
      </c>
      <c r="O37" s="220">
        <f t="shared" si="11"/>
        <v>0</v>
      </c>
      <c r="P37" s="221"/>
      <c r="Q37" s="58"/>
    </row>
    <row r="38" spans="1:17" hidden="1" x14ac:dyDescent="0.25">
      <c r="A38" s="58"/>
      <c r="B38" s="222"/>
      <c r="C38" s="219"/>
      <c r="D38" s="219"/>
      <c r="E38" s="219"/>
      <c r="F38" s="219"/>
      <c r="G38" s="219"/>
      <c r="H38" s="219"/>
      <c r="I38" s="313"/>
      <c r="J38" s="219"/>
      <c r="K38" s="219"/>
      <c r="L38" s="219"/>
      <c r="M38" s="219"/>
      <c r="N38" s="215"/>
      <c r="O38" s="224"/>
      <c r="P38" s="221"/>
      <c r="Q38" s="58"/>
    </row>
    <row r="39" spans="1:17" hidden="1" x14ac:dyDescent="0.25">
      <c r="A39" s="58"/>
      <c r="B39" s="218" t="s">
        <v>153</v>
      </c>
      <c r="C39" s="312" t="s">
        <v>59</v>
      </c>
      <c r="D39" s="312" t="s">
        <v>60</v>
      </c>
      <c r="E39" s="312"/>
      <c r="F39" s="312"/>
      <c r="G39" s="312"/>
      <c r="H39" s="219">
        <f t="shared" ref="H39:H48" si="12">SUM(E39:G39)</f>
        <v>0</v>
      </c>
      <c r="I39" s="313">
        <f t="shared" ref="I39:I48" si="13">ROUND(H39*2.5/12,0)</f>
        <v>0</v>
      </c>
      <c r="J39" s="312"/>
      <c r="K39" s="312"/>
      <c r="L39" s="312"/>
      <c r="M39" s="219">
        <f t="shared" ref="M39:M48" si="14">SUM(J39:L39,H39)</f>
        <v>0</v>
      </c>
      <c r="N39" s="216">
        <f>工時記錄表!AH38</f>
        <v>1</v>
      </c>
      <c r="O39" s="220">
        <f>ROUNDDOWN(N39*M39,0)</f>
        <v>0</v>
      </c>
      <c r="P39" s="221"/>
      <c r="Q39" s="58"/>
    </row>
    <row r="40" spans="1:17" hidden="1" x14ac:dyDescent="0.25">
      <c r="A40" s="58"/>
      <c r="B40" s="222"/>
      <c r="C40" s="312" t="s">
        <v>61</v>
      </c>
      <c r="D40" s="312" t="s">
        <v>60</v>
      </c>
      <c r="E40" s="312"/>
      <c r="F40" s="312"/>
      <c r="G40" s="312"/>
      <c r="H40" s="219">
        <f t="shared" si="12"/>
        <v>0</v>
      </c>
      <c r="I40" s="313">
        <f t="shared" si="13"/>
        <v>0</v>
      </c>
      <c r="J40" s="312"/>
      <c r="K40" s="312"/>
      <c r="L40" s="312"/>
      <c r="M40" s="219">
        <f t="shared" si="14"/>
        <v>0</v>
      </c>
      <c r="N40" s="216">
        <f>工時記錄表!AH39</f>
        <v>0</v>
      </c>
      <c r="O40" s="220">
        <f t="shared" ref="O40:O48" si="15">ROUNDDOWN(N40*M40,0)</f>
        <v>0</v>
      </c>
      <c r="P40" s="221"/>
      <c r="Q40" s="58"/>
    </row>
    <row r="41" spans="1:17" hidden="1" x14ac:dyDescent="0.25">
      <c r="A41" s="58"/>
      <c r="B41" s="222"/>
      <c r="C41" s="312" t="s">
        <v>62</v>
      </c>
      <c r="D41" s="312" t="s">
        <v>63</v>
      </c>
      <c r="E41" s="312"/>
      <c r="F41" s="312"/>
      <c r="G41" s="312"/>
      <c r="H41" s="219">
        <f t="shared" si="12"/>
        <v>0</v>
      </c>
      <c r="I41" s="313">
        <f t="shared" si="13"/>
        <v>0</v>
      </c>
      <c r="J41" s="312"/>
      <c r="K41" s="312"/>
      <c r="L41" s="312"/>
      <c r="M41" s="219">
        <f t="shared" si="14"/>
        <v>0</v>
      </c>
      <c r="N41" s="216">
        <f>工時記錄表!AH40</f>
        <v>0</v>
      </c>
      <c r="O41" s="220">
        <f t="shared" si="15"/>
        <v>0</v>
      </c>
      <c r="P41" s="221"/>
      <c r="Q41" s="58"/>
    </row>
    <row r="42" spans="1:17" hidden="1" x14ac:dyDescent="0.25">
      <c r="A42" s="58"/>
      <c r="B42" s="222"/>
      <c r="C42" s="312" t="s">
        <v>64</v>
      </c>
      <c r="D42" s="312" t="s">
        <v>63</v>
      </c>
      <c r="E42" s="312"/>
      <c r="F42" s="312"/>
      <c r="G42" s="312"/>
      <c r="H42" s="219">
        <f t="shared" si="12"/>
        <v>0</v>
      </c>
      <c r="I42" s="313">
        <f t="shared" si="13"/>
        <v>0</v>
      </c>
      <c r="J42" s="312"/>
      <c r="K42" s="312"/>
      <c r="L42" s="312"/>
      <c r="M42" s="219">
        <f t="shared" si="14"/>
        <v>0</v>
      </c>
      <c r="N42" s="216">
        <f>工時記錄表!AH41</f>
        <v>0</v>
      </c>
      <c r="O42" s="220">
        <f t="shared" si="15"/>
        <v>0</v>
      </c>
      <c r="P42" s="221"/>
      <c r="Q42" s="58"/>
    </row>
    <row r="43" spans="1:17" hidden="1" x14ac:dyDescent="0.25">
      <c r="A43" s="58"/>
      <c r="B43" s="222"/>
      <c r="C43" s="312" t="s">
        <v>59</v>
      </c>
      <c r="D43" s="312" t="s">
        <v>60</v>
      </c>
      <c r="E43" s="312"/>
      <c r="F43" s="312"/>
      <c r="G43" s="312"/>
      <c r="H43" s="219">
        <f t="shared" si="12"/>
        <v>0</v>
      </c>
      <c r="I43" s="313">
        <f t="shared" si="13"/>
        <v>0</v>
      </c>
      <c r="J43" s="312"/>
      <c r="K43" s="312"/>
      <c r="L43" s="312"/>
      <c r="M43" s="219">
        <f t="shared" si="14"/>
        <v>0</v>
      </c>
      <c r="N43" s="216">
        <f>工時記錄表!AH42</f>
        <v>0</v>
      </c>
      <c r="O43" s="220">
        <f t="shared" si="15"/>
        <v>0</v>
      </c>
      <c r="P43" s="221"/>
      <c r="Q43" s="58"/>
    </row>
    <row r="44" spans="1:17" hidden="1" x14ac:dyDescent="0.25">
      <c r="A44" s="58"/>
      <c r="B44" s="222"/>
      <c r="C44" s="312" t="s">
        <v>61</v>
      </c>
      <c r="D44" s="312" t="s">
        <v>60</v>
      </c>
      <c r="E44" s="312"/>
      <c r="F44" s="312"/>
      <c r="G44" s="312"/>
      <c r="H44" s="219">
        <f t="shared" si="12"/>
        <v>0</v>
      </c>
      <c r="I44" s="313">
        <f t="shared" si="13"/>
        <v>0</v>
      </c>
      <c r="J44" s="312"/>
      <c r="K44" s="312"/>
      <c r="L44" s="312"/>
      <c r="M44" s="219">
        <f t="shared" si="14"/>
        <v>0</v>
      </c>
      <c r="N44" s="216">
        <f>工時記錄表!AH43</f>
        <v>0</v>
      </c>
      <c r="O44" s="220">
        <f t="shared" si="15"/>
        <v>0</v>
      </c>
      <c r="P44" s="221"/>
      <c r="Q44" s="58"/>
    </row>
    <row r="45" spans="1:17" hidden="1" x14ac:dyDescent="0.25">
      <c r="A45" s="58"/>
      <c r="B45" s="222"/>
      <c r="C45" s="312" t="s">
        <v>62</v>
      </c>
      <c r="D45" s="312" t="s">
        <v>63</v>
      </c>
      <c r="E45" s="312"/>
      <c r="F45" s="312"/>
      <c r="G45" s="312"/>
      <c r="H45" s="219">
        <f t="shared" si="12"/>
        <v>0</v>
      </c>
      <c r="I45" s="313">
        <f t="shared" si="13"/>
        <v>0</v>
      </c>
      <c r="J45" s="312"/>
      <c r="K45" s="312"/>
      <c r="L45" s="312"/>
      <c r="M45" s="219">
        <f t="shared" si="14"/>
        <v>0</v>
      </c>
      <c r="N45" s="216">
        <f>工時記錄表!AH44</f>
        <v>0</v>
      </c>
      <c r="O45" s="220">
        <f t="shared" si="15"/>
        <v>0</v>
      </c>
      <c r="P45" s="221"/>
      <c r="Q45" s="58"/>
    </row>
    <row r="46" spans="1:17" hidden="1" x14ac:dyDescent="0.25">
      <c r="A46" s="58"/>
      <c r="B46" s="222"/>
      <c r="C46" s="312" t="s">
        <v>64</v>
      </c>
      <c r="D46" s="312" t="s">
        <v>63</v>
      </c>
      <c r="E46" s="312"/>
      <c r="F46" s="312"/>
      <c r="G46" s="312"/>
      <c r="H46" s="219">
        <f t="shared" si="12"/>
        <v>0</v>
      </c>
      <c r="I46" s="313">
        <f t="shared" si="13"/>
        <v>0</v>
      </c>
      <c r="J46" s="312"/>
      <c r="K46" s="312"/>
      <c r="L46" s="312"/>
      <c r="M46" s="219">
        <f t="shared" si="14"/>
        <v>0</v>
      </c>
      <c r="N46" s="216">
        <f>工時記錄表!AH45</f>
        <v>0</v>
      </c>
      <c r="O46" s="220">
        <f t="shared" si="15"/>
        <v>0</v>
      </c>
      <c r="P46" s="221"/>
      <c r="Q46" s="58"/>
    </row>
    <row r="47" spans="1:17" hidden="1" x14ac:dyDescent="0.25">
      <c r="A47" s="58"/>
      <c r="B47" s="222"/>
      <c r="C47" s="312" t="s">
        <v>59</v>
      </c>
      <c r="D47" s="312" t="s">
        <v>60</v>
      </c>
      <c r="E47" s="312"/>
      <c r="F47" s="312"/>
      <c r="G47" s="312"/>
      <c r="H47" s="219">
        <f t="shared" si="12"/>
        <v>0</v>
      </c>
      <c r="I47" s="313">
        <f t="shared" si="13"/>
        <v>0</v>
      </c>
      <c r="J47" s="312"/>
      <c r="K47" s="312"/>
      <c r="L47" s="312"/>
      <c r="M47" s="219">
        <f t="shared" si="14"/>
        <v>0</v>
      </c>
      <c r="N47" s="216">
        <f>工時記錄表!AH46</f>
        <v>0.19047619047619047</v>
      </c>
      <c r="O47" s="220">
        <f t="shared" si="15"/>
        <v>0</v>
      </c>
      <c r="P47" s="221"/>
      <c r="Q47" s="58"/>
    </row>
    <row r="48" spans="1:17" hidden="1" x14ac:dyDescent="0.25">
      <c r="A48" s="58"/>
      <c r="B48" s="222"/>
      <c r="C48" s="312" t="s">
        <v>61</v>
      </c>
      <c r="D48" s="312" t="s">
        <v>60</v>
      </c>
      <c r="E48" s="312"/>
      <c r="F48" s="312"/>
      <c r="G48" s="312"/>
      <c r="H48" s="219">
        <f t="shared" si="12"/>
        <v>0</v>
      </c>
      <c r="I48" s="313">
        <f t="shared" si="13"/>
        <v>0</v>
      </c>
      <c r="J48" s="312"/>
      <c r="K48" s="312"/>
      <c r="L48" s="312"/>
      <c r="M48" s="219">
        <f t="shared" si="14"/>
        <v>0</v>
      </c>
      <c r="N48" s="216">
        <f>工時記錄表!AH47</f>
        <v>0.76190476190476186</v>
      </c>
      <c r="O48" s="220">
        <f t="shared" si="15"/>
        <v>0</v>
      </c>
      <c r="P48" s="221"/>
      <c r="Q48" s="58"/>
    </row>
    <row r="49" spans="1:17" hidden="1" x14ac:dyDescent="0.25">
      <c r="A49" s="58"/>
      <c r="B49" s="223"/>
      <c r="C49" s="219"/>
      <c r="D49" s="219"/>
      <c r="E49" s="219"/>
      <c r="F49" s="219"/>
      <c r="G49" s="219"/>
      <c r="H49" s="219"/>
      <c r="I49" s="313"/>
      <c r="J49" s="219"/>
      <c r="K49" s="219"/>
      <c r="L49" s="219"/>
      <c r="M49" s="219"/>
      <c r="N49" s="215"/>
      <c r="O49" s="224"/>
      <c r="P49" s="225"/>
      <c r="Q49" s="58"/>
    </row>
    <row r="50" spans="1:17" hidden="1" x14ac:dyDescent="0.25">
      <c r="A50" s="58"/>
      <c r="B50" s="218" t="s">
        <v>153</v>
      </c>
      <c r="C50" s="312" t="s">
        <v>59</v>
      </c>
      <c r="D50" s="312" t="s">
        <v>60</v>
      </c>
      <c r="E50" s="312"/>
      <c r="F50" s="312"/>
      <c r="G50" s="312"/>
      <c r="H50" s="219">
        <f t="shared" ref="H50:H59" si="16">SUM(E50:G50)</f>
        <v>0</v>
      </c>
      <c r="I50" s="313">
        <f t="shared" ref="I50:I59" si="17">ROUND(H50*2.5/12,0)</f>
        <v>0</v>
      </c>
      <c r="J50" s="312"/>
      <c r="K50" s="312"/>
      <c r="L50" s="312"/>
      <c r="M50" s="219">
        <f t="shared" ref="M50:M59" si="18">SUM(J50:L50,H50)</f>
        <v>0</v>
      </c>
      <c r="N50" s="216">
        <f>工時記錄表!AH49</f>
        <v>0</v>
      </c>
      <c r="O50" s="220">
        <f>ROUNDDOWN(N50*M50,0)</f>
        <v>0</v>
      </c>
      <c r="P50" s="221"/>
      <c r="Q50" s="58"/>
    </row>
    <row r="51" spans="1:17" hidden="1" x14ac:dyDescent="0.25">
      <c r="A51" s="58"/>
      <c r="B51" s="222"/>
      <c r="C51" s="312" t="s">
        <v>61</v>
      </c>
      <c r="D51" s="312" t="s">
        <v>60</v>
      </c>
      <c r="E51" s="312"/>
      <c r="F51" s="312"/>
      <c r="G51" s="312"/>
      <c r="H51" s="219">
        <f t="shared" si="16"/>
        <v>0</v>
      </c>
      <c r="I51" s="313">
        <f t="shared" si="17"/>
        <v>0</v>
      </c>
      <c r="J51" s="312"/>
      <c r="K51" s="312"/>
      <c r="L51" s="312"/>
      <c r="M51" s="219">
        <f t="shared" si="18"/>
        <v>0</v>
      </c>
      <c r="N51" s="216">
        <f>工時記錄表!AH50</f>
        <v>0</v>
      </c>
      <c r="O51" s="220">
        <f t="shared" ref="O51:O59" si="19">ROUNDDOWN(N51*M51,0)</f>
        <v>0</v>
      </c>
      <c r="P51" s="221"/>
      <c r="Q51" s="58"/>
    </row>
    <row r="52" spans="1:17" hidden="1" x14ac:dyDescent="0.25">
      <c r="A52" s="58"/>
      <c r="B52" s="222"/>
      <c r="C52" s="312" t="s">
        <v>62</v>
      </c>
      <c r="D52" s="312" t="s">
        <v>63</v>
      </c>
      <c r="E52" s="312"/>
      <c r="F52" s="312"/>
      <c r="G52" s="312"/>
      <c r="H52" s="219">
        <f t="shared" si="16"/>
        <v>0</v>
      </c>
      <c r="I52" s="313">
        <f t="shared" si="17"/>
        <v>0</v>
      </c>
      <c r="J52" s="312"/>
      <c r="K52" s="312"/>
      <c r="L52" s="312"/>
      <c r="M52" s="219">
        <f t="shared" si="18"/>
        <v>0</v>
      </c>
      <c r="N52" s="216">
        <f>工時記錄表!AH51</f>
        <v>0</v>
      </c>
      <c r="O52" s="220">
        <f t="shared" si="19"/>
        <v>0</v>
      </c>
      <c r="P52" s="221"/>
      <c r="Q52" s="58"/>
    </row>
    <row r="53" spans="1:17" hidden="1" x14ac:dyDescent="0.25">
      <c r="A53" s="58"/>
      <c r="B53" s="222"/>
      <c r="C53" s="312" t="s">
        <v>64</v>
      </c>
      <c r="D53" s="312" t="s">
        <v>63</v>
      </c>
      <c r="E53" s="312"/>
      <c r="F53" s="312"/>
      <c r="G53" s="312"/>
      <c r="H53" s="219">
        <f t="shared" si="16"/>
        <v>0</v>
      </c>
      <c r="I53" s="313">
        <f t="shared" si="17"/>
        <v>0</v>
      </c>
      <c r="J53" s="312"/>
      <c r="K53" s="312"/>
      <c r="L53" s="312"/>
      <c r="M53" s="219">
        <f t="shared" si="18"/>
        <v>0</v>
      </c>
      <c r="N53" s="216">
        <f>工時記錄表!AH52</f>
        <v>0</v>
      </c>
      <c r="O53" s="220">
        <f t="shared" si="19"/>
        <v>0</v>
      </c>
      <c r="P53" s="221"/>
      <c r="Q53" s="58"/>
    </row>
    <row r="54" spans="1:17" hidden="1" x14ac:dyDescent="0.25">
      <c r="A54" s="58"/>
      <c r="B54" s="222"/>
      <c r="C54" s="312" t="s">
        <v>59</v>
      </c>
      <c r="D54" s="312" t="s">
        <v>60</v>
      </c>
      <c r="E54" s="312"/>
      <c r="F54" s="312"/>
      <c r="G54" s="312"/>
      <c r="H54" s="219">
        <f t="shared" si="16"/>
        <v>0</v>
      </c>
      <c r="I54" s="313">
        <f t="shared" si="17"/>
        <v>0</v>
      </c>
      <c r="J54" s="312"/>
      <c r="K54" s="312"/>
      <c r="L54" s="312"/>
      <c r="M54" s="219">
        <f t="shared" si="18"/>
        <v>0</v>
      </c>
      <c r="N54" s="216">
        <f>工時記錄表!AH53</f>
        <v>0.95454545454545459</v>
      </c>
      <c r="O54" s="220">
        <f t="shared" si="19"/>
        <v>0</v>
      </c>
      <c r="P54" s="221"/>
      <c r="Q54" s="58"/>
    </row>
    <row r="55" spans="1:17" hidden="1" x14ac:dyDescent="0.25">
      <c r="A55" s="58"/>
      <c r="B55" s="222"/>
      <c r="C55" s="312" t="s">
        <v>61</v>
      </c>
      <c r="D55" s="312" t="s">
        <v>60</v>
      </c>
      <c r="E55" s="312"/>
      <c r="F55" s="312"/>
      <c r="G55" s="312"/>
      <c r="H55" s="219">
        <f t="shared" si="16"/>
        <v>0</v>
      </c>
      <c r="I55" s="313">
        <f t="shared" si="17"/>
        <v>0</v>
      </c>
      <c r="J55" s="312"/>
      <c r="K55" s="312"/>
      <c r="L55" s="312"/>
      <c r="M55" s="219">
        <f t="shared" si="18"/>
        <v>0</v>
      </c>
      <c r="N55" s="216">
        <f>工時記錄表!AH54</f>
        <v>0.95454545454545459</v>
      </c>
      <c r="O55" s="220">
        <f t="shared" si="19"/>
        <v>0</v>
      </c>
      <c r="P55" s="221"/>
      <c r="Q55" s="58"/>
    </row>
    <row r="56" spans="1:17" hidden="1" x14ac:dyDescent="0.25">
      <c r="A56" s="58"/>
      <c r="B56" s="222"/>
      <c r="C56" s="312" t="s">
        <v>62</v>
      </c>
      <c r="D56" s="312" t="s">
        <v>63</v>
      </c>
      <c r="E56" s="312"/>
      <c r="F56" s="312"/>
      <c r="G56" s="312"/>
      <c r="H56" s="219">
        <f t="shared" si="16"/>
        <v>0</v>
      </c>
      <c r="I56" s="313">
        <f t="shared" si="17"/>
        <v>0</v>
      </c>
      <c r="J56" s="312"/>
      <c r="K56" s="312"/>
      <c r="L56" s="312"/>
      <c r="M56" s="219">
        <f t="shared" si="18"/>
        <v>0</v>
      </c>
      <c r="N56" s="216">
        <f>工時記錄表!AH55</f>
        <v>0.36363636363636365</v>
      </c>
      <c r="O56" s="220">
        <f t="shared" si="19"/>
        <v>0</v>
      </c>
      <c r="P56" s="221"/>
      <c r="Q56" s="58"/>
    </row>
    <row r="57" spans="1:17" hidden="1" x14ac:dyDescent="0.25">
      <c r="A57" s="58"/>
      <c r="B57" s="222"/>
      <c r="C57" s="312" t="s">
        <v>64</v>
      </c>
      <c r="D57" s="312" t="s">
        <v>63</v>
      </c>
      <c r="E57" s="312"/>
      <c r="F57" s="312"/>
      <c r="G57" s="312"/>
      <c r="H57" s="219">
        <f t="shared" si="16"/>
        <v>0</v>
      </c>
      <c r="I57" s="313">
        <f t="shared" si="17"/>
        <v>0</v>
      </c>
      <c r="J57" s="312"/>
      <c r="K57" s="312"/>
      <c r="L57" s="312"/>
      <c r="M57" s="219">
        <f t="shared" si="18"/>
        <v>0</v>
      </c>
      <c r="N57" s="216">
        <f>工時記錄表!AH56</f>
        <v>0.5</v>
      </c>
      <c r="O57" s="220">
        <f t="shared" si="19"/>
        <v>0</v>
      </c>
      <c r="P57" s="221"/>
      <c r="Q57" s="58"/>
    </row>
    <row r="58" spans="1:17" hidden="1" x14ac:dyDescent="0.25">
      <c r="A58" s="58"/>
      <c r="B58" s="222"/>
      <c r="C58" s="312" t="s">
        <v>59</v>
      </c>
      <c r="D58" s="312" t="s">
        <v>60</v>
      </c>
      <c r="E58" s="312"/>
      <c r="F58" s="312"/>
      <c r="G58" s="312"/>
      <c r="H58" s="219">
        <f t="shared" si="16"/>
        <v>0</v>
      </c>
      <c r="I58" s="313">
        <f t="shared" si="17"/>
        <v>0</v>
      </c>
      <c r="J58" s="312"/>
      <c r="K58" s="312"/>
      <c r="L58" s="312"/>
      <c r="M58" s="219">
        <f t="shared" si="18"/>
        <v>0</v>
      </c>
      <c r="N58" s="216">
        <f>工時記錄表!AH57</f>
        <v>0.95454545454545459</v>
      </c>
      <c r="O58" s="220">
        <f t="shared" si="19"/>
        <v>0</v>
      </c>
      <c r="P58" s="221"/>
      <c r="Q58" s="58"/>
    </row>
    <row r="59" spans="1:17" hidden="1" x14ac:dyDescent="0.25">
      <c r="A59" s="58"/>
      <c r="B59" s="222"/>
      <c r="C59" s="312" t="s">
        <v>61</v>
      </c>
      <c r="D59" s="312" t="s">
        <v>60</v>
      </c>
      <c r="E59" s="312"/>
      <c r="F59" s="312"/>
      <c r="G59" s="312"/>
      <c r="H59" s="219">
        <f t="shared" si="16"/>
        <v>0</v>
      </c>
      <c r="I59" s="313">
        <f t="shared" si="17"/>
        <v>0</v>
      </c>
      <c r="J59" s="312"/>
      <c r="K59" s="312"/>
      <c r="L59" s="312"/>
      <c r="M59" s="219">
        <f t="shared" si="18"/>
        <v>0</v>
      </c>
      <c r="N59" s="216">
        <f>工時記錄表!AH58</f>
        <v>0</v>
      </c>
      <c r="O59" s="220">
        <f t="shared" si="19"/>
        <v>0</v>
      </c>
      <c r="P59" s="221"/>
      <c r="Q59" s="58"/>
    </row>
    <row r="60" spans="1:17" ht="19.5" customHeight="1" x14ac:dyDescent="0.3">
      <c r="A60" s="58"/>
      <c r="B60" s="226" t="s">
        <v>253</v>
      </c>
      <c r="C60" s="227"/>
      <c r="D60" s="227"/>
      <c r="E60" s="227"/>
      <c r="F60" s="227"/>
      <c r="G60" s="227"/>
      <c r="H60" s="227"/>
      <c r="I60" s="227"/>
      <c r="J60" s="227"/>
      <c r="K60" s="227"/>
      <c r="L60" s="227"/>
      <c r="M60" s="227"/>
      <c r="N60" s="236"/>
      <c r="O60" s="228">
        <f>ROUNDDOWN(SUM(O6:O59),0)</f>
        <v>32522</v>
      </c>
      <c r="P60" s="314"/>
      <c r="Q60" s="58"/>
    </row>
    <row r="61" spans="1:17" hidden="1" x14ac:dyDescent="0.25">
      <c r="A61" s="58"/>
      <c r="B61" s="218" t="s">
        <v>154</v>
      </c>
      <c r="C61" s="312" t="s">
        <v>59</v>
      </c>
      <c r="D61" s="312" t="s">
        <v>60</v>
      </c>
      <c r="E61" s="312"/>
      <c r="F61" s="312"/>
      <c r="G61" s="312"/>
      <c r="H61" s="219">
        <f t="shared" ref="H61:H70" si="20">SUM(E61:G61)</f>
        <v>0</v>
      </c>
      <c r="I61" s="313">
        <f t="shared" ref="I61:I70" si="21">ROUND(H61*2.5/12,0)</f>
        <v>0</v>
      </c>
      <c r="J61" s="312"/>
      <c r="K61" s="312"/>
      <c r="L61" s="312"/>
      <c r="M61" s="219">
        <f t="shared" ref="M61:M70" si="22">SUM(J61:L61,H61)</f>
        <v>0</v>
      </c>
      <c r="N61" s="216">
        <f>工時記錄表!AH60</f>
        <v>0</v>
      </c>
      <c r="O61" s="220">
        <f>ROUNDDOWN(N61*M61,0)</f>
        <v>0</v>
      </c>
      <c r="P61" s="221"/>
      <c r="Q61" s="58"/>
    </row>
    <row r="62" spans="1:17" hidden="1" x14ac:dyDescent="0.25">
      <c r="A62" s="58"/>
      <c r="B62" s="222"/>
      <c r="C62" s="312" t="s">
        <v>61</v>
      </c>
      <c r="D62" s="312" t="s">
        <v>60</v>
      </c>
      <c r="E62" s="312"/>
      <c r="F62" s="312"/>
      <c r="G62" s="312"/>
      <c r="H62" s="219">
        <f t="shared" si="20"/>
        <v>0</v>
      </c>
      <c r="I62" s="313">
        <f t="shared" si="21"/>
        <v>0</v>
      </c>
      <c r="J62" s="312"/>
      <c r="K62" s="312"/>
      <c r="L62" s="312"/>
      <c r="M62" s="219">
        <f t="shared" si="22"/>
        <v>0</v>
      </c>
      <c r="N62" s="216">
        <f>工時記錄表!AH61</f>
        <v>0</v>
      </c>
      <c r="O62" s="220">
        <f t="shared" ref="O62:O70" si="23">ROUNDDOWN(N62*M62,0)</f>
        <v>0</v>
      </c>
      <c r="P62" s="221"/>
      <c r="Q62" s="58"/>
    </row>
    <row r="63" spans="1:17" hidden="1" x14ac:dyDescent="0.25">
      <c r="A63" s="58"/>
      <c r="B63" s="222"/>
      <c r="C63" s="312" t="s">
        <v>62</v>
      </c>
      <c r="D63" s="312" t="s">
        <v>63</v>
      </c>
      <c r="E63" s="312"/>
      <c r="F63" s="312"/>
      <c r="G63" s="312"/>
      <c r="H63" s="219">
        <f t="shared" si="20"/>
        <v>0</v>
      </c>
      <c r="I63" s="313">
        <f t="shared" si="21"/>
        <v>0</v>
      </c>
      <c r="J63" s="312"/>
      <c r="K63" s="312"/>
      <c r="L63" s="312"/>
      <c r="M63" s="219">
        <f t="shared" si="22"/>
        <v>0</v>
      </c>
      <c r="N63" s="216">
        <f>工時記錄表!AH62</f>
        <v>0</v>
      </c>
      <c r="O63" s="220">
        <f t="shared" si="23"/>
        <v>0</v>
      </c>
      <c r="P63" s="221"/>
      <c r="Q63" s="58"/>
    </row>
    <row r="64" spans="1:17" hidden="1" x14ac:dyDescent="0.25">
      <c r="A64" s="58"/>
      <c r="B64" s="222"/>
      <c r="C64" s="312" t="s">
        <v>64</v>
      </c>
      <c r="D64" s="312" t="s">
        <v>63</v>
      </c>
      <c r="E64" s="312"/>
      <c r="F64" s="312"/>
      <c r="G64" s="312"/>
      <c r="H64" s="219">
        <f t="shared" si="20"/>
        <v>0</v>
      </c>
      <c r="I64" s="313">
        <f t="shared" si="21"/>
        <v>0</v>
      </c>
      <c r="J64" s="312"/>
      <c r="K64" s="312"/>
      <c r="L64" s="312"/>
      <c r="M64" s="219">
        <f t="shared" si="22"/>
        <v>0</v>
      </c>
      <c r="N64" s="216">
        <f>工時記錄表!AH63</f>
        <v>0</v>
      </c>
      <c r="O64" s="220">
        <f t="shared" si="23"/>
        <v>0</v>
      </c>
      <c r="P64" s="221"/>
      <c r="Q64" s="58"/>
    </row>
    <row r="65" spans="1:17" hidden="1" x14ac:dyDescent="0.25">
      <c r="A65" s="58"/>
      <c r="B65" s="222"/>
      <c r="C65" s="312" t="s">
        <v>59</v>
      </c>
      <c r="D65" s="312" t="s">
        <v>60</v>
      </c>
      <c r="E65" s="312"/>
      <c r="F65" s="312"/>
      <c r="G65" s="312"/>
      <c r="H65" s="219">
        <f t="shared" si="20"/>
        <v>0</v>
      </c>
      <c r="I65" s="313">
        <f t="shared" si="21"/>
        <v>0</v>
      </c>
      <c r="J65" s="312"/>
      <c r="K65" s="312"/>
      <c r="L65" s="312"/>
      <c r="M65" s="219">
        <f t="shared" si="22"/>
        <v>0</v>
      </c>
      <c r="N65" s="216">
        <f>工時記錄表!AH64</f>
        <v>0</v>
      </c>
      <c r="O65" s="220">
        <f t="shared" si="23"/>
        <v>0</v>
      </c>
      <c r="P65" s="221"/>
      <c r="Q65" s="58"/>
    </row>
    <row r="66" spans="1:17" hidden="1" x14ac:dyDescent="0.25">
      <c r="A66" s="58"/>
      <c r="B66" s="222"/>
      <c r="C66" s="312" t="s">
        <v>61</v>
      </c>
      <c r="D66" s="312" t="s">
        <v>60</v>
      </c>
      <c r="E66" s="312"/>
      <c r="F66" s="312"/>
      <c r="G66" s="312"/>
      <c r="H66" s="219">
        <f t="shared" si="20"/>
        <v>0</v>
      </c>
      <c r="I66" s="313">
        <f t="shared" si="21"/>
        <v>0</v>
      </c>
      <c r="J66" s="312"/>
      <c r="K66" s="312"/>
      <c r="L66" s="312"/>
      <c r="M66" s="219">
        <f t="shared" si="22"/>
        <v>0</v>
      </c>
      <c r="N66" s="216">
        <f>工時記錄表!AH65</f>
        <v>0</v>
      </c>
      <c r="O66" s="220">
        <f t="shared" si="23"/>
        <v>0</v>
      </c>
      <c r="P66" s="221"/>
      <c r="Q66" s="58"/>
    </row>
    <row r="67" spans="1:17" hidden="1" x14ac:dyDescent="0.25">
      <c r="A67" s="58"/>
      <c r="B67" s="222"/>
      <c r="C67" s="312" t="s">
        <v>62</v>
      </c>
      <c r="D67" s="312" t="s">
        <v>63</v>
      </c>
      <c r="E67" s="312"/>
      <c r="F67" s="312"/>
      <c r="G67" s="312"/>
      <c r="H67" s="219">
        <f t="shared" si="20"/>
        <v>0</v>
      </c>
      <c r="I67" s="313">
        <f t="shared" si="21"/>
        <v>0</v>
      </c>
      <c r="J67" s="312"/>
      <c r="K67" s="312"/>
      <c r="L67" s="312"/>
      <c r="M67" s="219">
        <f t="shared" si="22"/>
        <v>0</v>
      </c>
      <c r="N67" s="216">
        <f>工時記錄表!AH66</f>
        <v>0</v>
      </c>
      <c r="O67" s="220">
        <f t="shared" si="23"/>
        <v>0</v>
      </c>
      <c r="P67" s="221"/>
      <c r="Q67" s="58"/>
    </row>
    <row r="68" spans="1:17" hidden="1" x14ac:dyDescent="0.25">
      <c r="A68" s="58"/>
      <c r="B68" s="222"/>
      <c r="C68" s="312" t="s">
        <v>64</v>
      </c>
      <c r="D68" s="312" t="s">
        <v>63</v>
      </c>
      <c r="E68" s="312"/>
      <c r="F68" s="312"/>
      <c r="G68" s="312"/>
      <c r="H68" s="219">
        <f t="shared" si="20"/>
        <v>0</v>
      </c>
      <c r="I68" s="313">
        <f t="shared" si="21"/>
        <v>0</v>
      </c>
      <c r="J68" s="312"/>
      <c r="K68" s="312"/>
      <c r="L68" s="312"/>
      <c r="M68" s="219">
        <f t="shared" si="22"/>
        <v>0</v>
      </c>
      <c r="N68" s="216">
        <f>工時記錄表!AH67</f>
        <v>0</v>
      </c>
      <c r="O68" s="220">
        <f t="shared" si="23"/>
        <v>0</v>
      </c>
      <c r="P68" s="221"/>
      <c r="Q68" s="58"/>
    </row>
    <row r="69" spans="1:17" hidden="1" x14ac:dyDescent="0.25">
      <c r="A69" s="58"/>
      <c r="B69" s="222"/>
      <c r="C69" s="312" t="s">
        <v>59</v>
      </c>
      <c r="D69" s="312" t="s">
        <v>60</v>
      </c>
      <c r="E69" s="312"/>
      <c r="F69" s="312"/>
      <c r="G69" s="312"/>
      <c r="H69" s="219">
        <f t="shared" si="20"/>
        <v>0</v>
      </c>
      <c r="I69" s="313">
        <f t="shared" si="21"/>
        <v>0</v>
      </c>
      <c r="J69" s="312"/>
      <c r="K69" s="312"/>
      <c r="L69" s="312"/>
      <c r="M69" s="219">
        <f t="shared" si="22"/>
        <v>0</v>
      </c>
      <c r="N69" s="216">
        <f>工時記錄表!AH68</f>
        <v>0</v>
      </c>
      <c r="O69" s="220">
        <f t="shared" si="23"/>
        <v>0</v>
      </c>
      <c r="P69" s="221"/>
      <c r="Q69" s="58"/>
    </row>
    <row r="70" spans="1:17" hidden="1" x14ac:dyDescent="0.25">
      <c r="A70" s="58"/>
      <c r="B70" s="222"/>
      <c r="C70" s="312" t="s">
        <v>61</v>
      </c>
      <c r="D70" s="312" t="s">
        <v>60</v>
      </c>
      <c r="E70" s="312"/>
      <c r="F70" s="312"/>
      <c r="G70" s="312"/>
      <c r="H70" s="219">
        <f t="shared" si="20"/>
        <v>0</v>
      </c>
      <c r="I70" s="313">
        <f t="shared" si="21"/>
        <v>0</v>
      </c>
      <c r="J70" s="312"/>
      <c r="K70" s="312"/>
      <c r="L70" s="312"/>
      <c r="M70" s="219">
        <f t="shared" si="22"/>
        <v>0</v>
      </c>
      <c r="N70" s="216">
        <f>工時記錄表!AH69</f>
        <v>0</v>
      </c>
      <c r="O70" s="220">
        <f t="shared" si="23"/>
        <v>0</v>
      </c>
      <c r="P70" s="221"/>
      <c r="Q70" s="58"/>
    </row>
    <row r="71" spans="1:17" hidden="1" x14ac:dyDescent="0.25">
      <c r="A71" s="58"/>
      <c r="B71" s="223"/>
      <c r="C71" s="219"/>
      <c r="D71" s="219"/>
      <c r="E71" s="219"/>
      <c r="F71" s="219"/>
      <c r="G71" s="219"/>
      <c r="H71" s="219"/>
      <c r="I71" s="313"/>
      <c r="J71" s="219"/>
      <c r="K71" s="219"/>
      <c r="L71" s="219"/>
      <c r="M71" s="219"/>
      <c r="N71" s="216"/>
      <c r="O71" s="229"/>
      <c r="P71" s="221"/>
      <c r="Q71" s="58"/>
    </row>
    <row r="72" spans="1:17" hidden="1" x14ac:dyDescent="0.25">
      <c r="A72" s="58"/>
      <c r="B72" s="218" t="s">
        <v>155</v>
      </c>
      <c r="C72" s="312" t="s">
        <v>59</v>
      </c>
      <c r="D72" s="312" t="s">
        <v>60</v>
      </c>
      <c r="E72" s="312"/>
      <c r="F72" s="312"/>
      <c r="G72" s="312"/>
      <c r="H72" s="219">
        <f t="shared" ref="H72:H81" si="24">SUM(E72:G72)</f>
        <v>0</v>
      </c>
      <c r="I72" s="313">
        <f t="shared" ref="I72:I81" si="25">ROUND(H72*2.5/12,0)</f>
        <v>0</v>
      </c>
      <c r="J72" s="312"/>
      <c r="K72" s="312"/>
      <c r="L72" s="312"/>
      <c r="M72" s="219">
        <f t="shared" ref="M72:M81" si="26">SUM(J72:L72,H72)</f>
        <v>0</v>
      </c>
      <c r="N72" s="216">
        <f>工時記錄表!AH71</f>
        <v>0</v>
      </c>
      <c r="O72" s="220">
        <f>ROUNDDOWN(N72*M72,0)</f>
        <v>0</v>
      </c>
      <c r="P72" s="221"/>
      <c r="Q72" s="58"/>
    </row>
    <row r="73" spans="1:17" hidden="1" x14ac:dyDescent="0.25">
      <c r="A73" s="58"/>
      <c r="B73" s="222"/>
      <c r="C73" s="312" t="s">
        <v>61</v>
      </c>
      <c r="D73" s="312" t="s">
        <v>60</v>
      </c>
      <c r="E73" s="312"/>
      <c r="F73" s="312"/>
      <c r="G73" s="312"/>
      <c r="H73" s="219">
        <f t="shared" si="24"/>
        <v>0</v>
      </c>
      <c r="I73" s="313">
        <f t="shared" si="25"/>
        <v>0</v>
      </c>
      <c r="J73" s="312"/>
      <c r="K73" s="312"/>
      <c r="L73" s="312"/>
      <c r="M73" s="219">
        <f t="shared" si="26"/>
        <v>0</v>
      </c>
      <c r="N73" s="216">
        <f>工時記錄表!AH72</f>
        <v>0</v>
      </c>
      <c r="O73" s="220">
        <f t="shared" ref="O73:O81" si="27">ROUNDDOWN(N73*M73,0)</f>
        <v>0</v>
      </c>
      <c r="P73" s="221"/>
      <c r="Q73" s="58"/>
    </row>
    <row r="74" spans="1:17" hidden="1" x14ac:dyDescent="0.25">
      <c r="A74" s="58"/>
      <c r="B74" s="222"/>
      <c r="C74" s="312" t="s">
        <v>62</v>
      </c>
      <c r="D74" s="312" t="s">
        <v>63</v>
      </c>
      <c r="E74" s="312"/>
      <c r="F74" s="312"/>
      <c r="G74" s="312"/>
      <c r="H74" s="219">
        <f t="shared" si="24"/>
        <v>0</v>
      </c>
      <c r="I74" s="313">
        <f t="shared" si="25"/>
        <v>0</v>
      </c>
      <c r="J74" s="312"/>
      <c r="K74" s="312"/>
      <c r="L74" s="312"/>
      <c r="M74" s="219">
        <f t="shared" si="26"/>
        <v>0</v>
      </c>
      <c r="N74" s="216">
        <f>工時記錄表!AH73</f>
        <v>0</v>
      </c>
      <c r="O74" s="220">
        <f t="shared" si="27"/>
        <v>0</v>
      </c>
      <c r="P74" s="221"/>
      <c r="Q74" s="58"/>
    </row>
    <row r="75" spans="1:17" hidden="1" x14ac:dyDescent="0.25">
      <c r="A75" s="58"/>
      <c r="B75" s="222"/>
      <c r="C75" s="312" t="s">
        <v>64</v>
      </c>
      <c r="D75" s="312" t="s">
        <v>63</v>
      </c>
      <c r="E75" s="312"/>
      <c r="F75" s="312"/>
      <c r="G75" s="312"/>
      <c r="H75" s="219">
        <f t="shared" si="24"/>
        <v>0</v>
      </c>
      <c r="I75" s="313">
        <f t="shared" si="25"/>
        <v>0</v>
      </c>
      <c r="J75" s="312"/>
      <c r="K75" s="312"/>
      <c r="L75" s="312"/>
      <c r="M75" s="219">
        <f t="shared" si="26"/>
        <v>0</v>
      </c>
      <c r="N75" s="216">
        <f>工時記錄表!AH74</f>
        <v>0.94736842105263153</v>
      </c>
      <c r="O75" s="220">
        <f t="shared" si="27"/>
        <v>0</v>
      </c>
      <c r="P75" s="221"/>
      <c r="Q75" s="58"/>
    </row>
    <row r="76" spans="1:17" hidden="1" x14ac:dyDescent="0.25">
      <c r="A76" s="58"/>
      <c r="B76" s="222"/>
      <c r="C76" s="312" t="s">
        <v>59</v>
      </c>
      <c r="D76" s="312" t="s">
        <v>60</v>
      </c>
      <c r="E76" s="312"/>
      <c r="F76" s="312"/>
      <c r="G76" s="312"/>
      <c r="H76" s="219">
        <f t="shared" si="24"/>
        <v>0</v>
      </c>
      <c r="I76" s="313">
        <f t="shared" si="25"/>
        <v>0</v>
      </c>
      <c r="J76" s="312"/>
      <c r="K76" s="312"/>
      <c r="L76" s="312"/>
      <c r="M76" s="219">
        <f t="shared" si="26"/>
        <v>0</v>
      </c>
      <c r="N76" s="216">
        <f>工時記錄表!AH75</f>
        <v>0.94736842105263153</v>
      </c>
      <c r="O76" s="220">
        <f t="shared" si="27"/>
        <v>0</v>
      </c>
      <c r="P76" s="221"/>
      <c r="Q76" s="58"/>
    </row>
    <row r="77" spans="1:17" hidden="1" x14ac:dyDescent="0.25">
      <c r="A77" s="58"/>
      <c r="B77" s="222"/>
      <c r="C77" s="312" t="s">
        <v>61</v>
      </c>
      <c r="D77" s="312" t="s">
        <v>60</v>
      </c>
      <c r="E77" s="312"/>
      <c r="F77" s="312"/>
      <c r="G77" s="312"/>
      <c r="H77" s="219">
        <f t="shared" si="24"/>
        <v>0</v>
      </c>
      <c r="I77" s="313">
        <f t="shared" si="25"/>
        <v>0</v>
      </c>
      <c r="J77" s="312"/>
      <c r="K77" s="312"/>
      <c r="L77" s="312"/>
      <c r="M77" s="219">
        <f t="shared" si="26"/>
        <v>0</v>
      </c>
      <c r="N77" s="216">
        <f>工時記錄表!AH76</f>
        <v>0.26315789473684209</v>
      </c>
      <c r="O77" s="220">
        <f t="shared" si="27"/>
        <v>0</v>
      </c>
      <c r="P77" s="221"/>
      <c r="Q77" s="58"/>
    </row>
    <row r="78" spans="1:17" hidden="1" x14ac:dyDescent="0.25">
      <c r="A78" s="58"/>
      <c r="B78" s="222"/>
      <c r="C78" s="312" t="s">
        <v>62</v>
      </c>
      <c r="D78" s="312" t="s">
        <v>63</v>
      </c>
      <c r="E78" s="312"/>
      <c r="F78" s="312"/>
      <c r="G78" s="312"/>
      <c r="H78" s="219">
        <f t="shared" si="24"/>
        <v>0</v>
      </c>
      <c r="I78" s="313">
        <f t="shared" si="25"/>
        <v>0</v>
      </c>
      <c r="J78" s="312"/>
      <c r="K78" s="312"/>
      <c r="L78" s="312"/>
      <c r="M78" s="219">
        <f t="shared" si="26"/>
        <v>0</v>
      </c>
      <c r="N78" s="216">
        <f>工時記錄表!AH77</f>
        <v>0.5</v>
      </c>
      <c r="O78" s="220">
        <f t="shared" si="27"/>
        <v>0</v>
      </c>
      <c r="P78" s="221"/>
      <c r="Q78" s="58"/>
    </row>
    <row r="79" spans="1:17" hidden="1" x14ac:dyDescent="0.25">
      <c r="A79" s="58"/>
      <c r="B79" s="222"/>
      <c r="C79" s="312" t="s">
        <v>64</v>
      </c>
      <c r="D79" s="312" t="s">
        <v>63</v>
      </c>
      <c r="E79" s="312"/>
      <c r="F79" s="312"/>
      <c r="G79" s="312"/>
      <c r="H79" s="219">
        <f t="shared" si="24"/>
        <v>0</v>
      </c>
      <c r="I79" s="313">
        <f t="shared" si="25"/>
        <v>0</v>
      </c>
      <c r="J79" s="312"/>
      <c r="K79" s="312"/>
      <c r="L79" s="312"/>
      <c r="M79" s="219">
        <f t="shared" si="26"/>
        <v>0</v>
      </c>
      <c r="N79" s="216">
        <f>工時記錄表!AH78</f>
        <v>0.94736842105263153</v>
      </c>
      <c r="O79" s="220">
        <f t="shared" si="27"/>
        <v>0</v>
      </c>
      <c r="P79" s="221"/>
      <c r="Q79" s="58"/>
    </row>
    <row r="80" spans="1:17" hidden="1" x14ac:dyDescent="0.25">
      <c r="A80" s="58"/>
      <c r="B80" s="222"/>
      <c r="C80" s="312" t="s">
        <v>59</v>
      </c>
      <c r="D80" s="312" t="s">
        <v>60</v>
      </c>
      <c r="E80" s="312"/>
      <c r="F80" s="312"/>
      <c r="G80" s="312"/>
      <c r="H80" s="219">
        <f t="shared" si="24"/>
        <v>0</v>
      </c>
      <c r="I80" s="313">
        <f t="shared" si="25"/>
        <v>0</v>
      </c>
      <c r="J80" s="312"/>
      <c r="K80" s="312"/>
      <c r="L80" s="312"/>
      <c r="M80" s="219">
        <f t="shared" si="26"/>
        <v>0</v>
      </c>
      <c r="N80" s="216">
        <f>工時記錄表!AH79</f>
        <v>0</v>
      </c>
      <c r="O80" s="220">
        <f t="shared" si="27"/>
        <v>0</v>
      </c>
      <c r="P80" s="221"/>
      <c r="Q80" s="58"/>
    </row>
    <row r="81" spans="1:17" hidden="1" x14ac:dyDescent="0.25">
      <c r="A81" s="58"/>
      <c r="B81" s="222"/>
      <c r="C81" s="312" t="s">
        <v>61</v>
      </c>
      <c r="D81" s="312" t="s">
        <v>60</v>
      </c>
      <c r="E81" s="312"/>
      <c r="F81" s="312"/>
      <c r="G81" s="312"/>
      <c r="H81" s="219">
        <f t="shared" si="24"/>
        <v>0</v>
      </c>
      <c r="I81" s="313">
        <f t="shared" si="25"/>
        <v>0</v>
      </c>
      <c r="J81" s="312"/>
      <c r="K81" s="312"/>
      <c r="L81" s="312"/>
      <c r="M81" s="219">
        <f t="shared" si="26"/>
        <v>0</v>
      </c>
      <c r="N81" s="216">
        <f>工時記錄表!AH80</f>
        <v>0</v>
      </c>
      <c r="O81" s="220">
        <f t="shared" si="27"/>
        <v>0</v>
      </c>
      <c r="P81" s="221"/>
      <c r="Q81" s="58"/>
    </row>
    <row r="82" spans="1:17" hidden="1" x14ac:dyDescent="0.25">
      <c r="A82" s="58"/>
      <c r="B82" s="223"/>
      <c r="C82" s="219"/>
      <c r="D82" s="219"/>
      <c r="E82" s="219"/>
      <c r="F82" s="219"/>
      <c r="G82" s="219"/>
      <c r="H82" s="219"/>
      <c r="I82" s="313"/>
      <c r="J82" s="219"/>
      <c r="K82" s="219"/>
      <c r="L82" s="219"/>
      <c r="M82" s="219"/>
      <c r="N82" s="216"/>
      <c r="O82" s="229"/>
      <c r="P82" s="225"/>
      <c r="Q82" s="58"/>
    </row>
    <row r="83" spans="1:17" hidden="1" x14ac:dyDescent="0.25">
      <c r="A83" s="58"/>
      <c r="B83" s="218" t="s">
        <v>156</v>
      </c>
      <c r="C83" s="312" t="s">
        <v>59</v>
      </c>
      <c r="D83" s="312" t="s">
        <v>60</v>
      </c>
      <c r="E83" s="312"/>
      <c r="F83" s="312"/>
      <c r="G83" s="312"/>
      <c r="H83" s="219">
        <f t="shared" ref="H83:H92" si="28">SUM(E83:G83)</f>
        <v>0</v>
      </c>
      <c r="I83" s="313">
        <f t="shared" ref="I83:I92" si="29">ROUND(H83*2.5/12,0)</f>
        <v>0</v>
      </c>
      <c r="J83" s="312"/>
      <c r="K83" s="312"/>
      <c r="L83" s="312"/>
      <c r="M83" s="219">
        <f t="shared" ref="M83:M92" si="30">SUM(J83:L83,H83)</f>
        <v>0</v>
      </c>
      <c r="N83" s="216">
        <f>工時記錄表!AH82</f>
        <v>0</v>
      </c>
      <c r="O83" s="220">
        <f>ROUNDDOWN(N83*M83,0)</f>
        <v>0</v>
      </c>
      <c r="P83" s="221"/>
      <c r="Q83" s="58"/>
    </row>
    <row r="84" spans="1:17" hidden="1" x14ac:dyDescent="0.25">
      <c r="A84" s="58"/>
      <c r="B84" s="222"/>
      <c r="C84" s="312" t="s">
        <v>61</v>
      </c>
      <c r="D84" s="312" t="s">
        <v>60</v>
      </c>
      <c r="E84" s="312"/>
      <c r="F84" s="312"/>
      <c r="G84" s="312"/>
      <c r="H84" s="219">
        <f t="shared" si="28"/>
        <v>0</v>
      </c>
      <c r="I84" s="313">
        <f t="shared" si="29"/>
        <v>0</v>
      </c>
      <c r="J84" s="312"/>
      <c r="K84" s="312"/>
      <c r="L84" s="312"/>
      <c r="M84" s="219">
        <f t="shared" si="30"/>
        <v>0</v>
      </c>
      <c r="N84" s="216">
        <f>工時記錄表!AH83</f>
        <v>0</v>
      </c>
      <c r="O84" s="220">
        <f t="shared" ref="O84:O92" si="31">ROUNDDOWN(N84*M84,0)</f>
        <v>0</v>
      </c>
      <c r="P84" s="221"/>
      <c r="Q84" s="58"/>
    </row>
    <row r="85" spans="1:17" hidden="1" x14ac:dyDescent="0.25">
      <c r="A85" s="58"/>
      <c r="B85" s="222"/>
      <c r="C85" s="312" t="s">
        <v>62</v>
      </c>
      <c r="D85" s="312" t="s">
        <v>63</v>
      </c>
      <c r="E85" s="312"/>
      <c r="F85" s="312"/>
      <c r="G85" s="312"/>
      <c r="H85" s="219">
        <f t="shared" si="28"/>
        <v>0</v>
      </c>
      <c r="I85" s="313">
        <f t="shared" si="29"/>
        <v>0</v>
      </c>
      <c r="J85" s="312"/>
      <c r="K85" s="312"/>
      <c r="L85" s="312"/>
      <c r="M85" s="219">
        <f t="shared" si="30"/>
        <v>0</v>
      </c>
      <c r="N85" s="216">
        <f>工時記錄表!AH84</f>
        <v>0</v>
      </c>
      <c r="O85" s="220">
        <f t="shared" si="31"/>
        <v>0</v>
      </c>
      <c r="P85" s="221"/>
      <c r="Q85" s="58"/>
    </row>
    <row r="86" spans="1:17" hidden="1" x14ac:dyDescent="0.25">
      <c r="A86" s="58"/>
      <c r="B86" s="222"/>
      <c r="C86" s="312" t="s">
        <v>64</v>
      </c>
      <c r="D86" s="312" t="s">
        <v>63</v>
      </c>
      <c r="E86" s="312"/>
      <c r="F86" s="312"/>
      <c r="G86" s="312"/>
      <c r="H86" s="219">
        <f t="shared" si="28"/>
        <v>0</v>
      </c>
      <c r="I86" s="313">
        <f t="shared" si="29"/>
        <v>0</v>
      </c>
      <c r="J86" s="312"/>
      <c r="K86" s="312"/>
      <c r="L86" s="312"/>
      <c r="M86" s="219">
        <f t="shared" si="30"/>
        <v>0</v>
      </c>
      <c r="N86" s="216">
        <f>工時記錄表!AH85</f>
        <v>0</v>
      </c>
      <c r="O86" s="220">
        <f t="shared" si="31"/>
        <v>0</v>
      </c>
      <c r="P86" s="221"/>
      <c r="Q86" s="58"/>
    </row>
    <row r="87" spans="1:17" hidden="1" x14ac:dyDescent="0.25">
      <c r="A87" s="58"/>
      <c r="B87" s="222"/>
      <c r="C87" s="312" t="s">
        <v>59</v>
      </c>
      <c r="D87" s="312" t="s">
        <v>60</v>
      </c>
      <c r="E87" s="312"/>
      <c r="F87" s="312"/>
      <c r="G87" s="312"/>
      <c r="H87" s="219">
        <f t="shared" si="28"/>
        <v>0</v>
      </c>
      <c r="I87" s="313">
        <f t="shared" si="29"/>
        <v>0</v>
      </c>
      <c r="J87" s="312"/>
      <c r="K87" s="312"/>
      <c r="L87" s="312"/>
      <c r="M87" s="219">
        <f t="shared" si="30"/>
        <v>0</v>
      </c>
      <c r="N87" s="216">
        <f>工時記錄表!AH86</f>
        <v>0</v>
      </c>
      <c r="O87" s="220">
        <f t="shared" si="31"/>
        <v>0</v>
      </c>
      <c r="P87" s="221"/>
      <c r="Q87" s="58"/>
    </row>
    <row r="88" spans="1:17" hidden="1" x14ac:dyDescent="0.25">
      <c r="A88" s="58"/>
      <c r="B88" s="222"/>
      <c r="C88" s="312" t="s">
        <v>61</v>
      </c>
      <c r="D88" s="312" t="s">
        <v>60</v>
      </c>
      <c r="E88" s="312"/>
      <c r="F88" s="312"/>
      <c r="G88" s="312"/>
      <c r="H88" s="219">
        <f t="shared" si="28"/>
        <v>0</v>
      </c>
      <c r="I88" s="313">
        <f t="shared" si="29"/>
        <v>0</v>
      </c>
      <c r="J88" s="312"/>
      <c r="K88" s="312"/>
      <c r="L88" s="312"/>
      <c r="M88" s="219">
        <f t="shared" si="30"/>
        <v>0</v>
      </c>
      <c r="N88" s="216">
        <f>工時記錄表!AH87</f>
        <v>0</v>
      </c>
      <c r="O88" s="220">
        <f t="shared" si="31"/>
        <v>0</v>
      </c>
      <c r="P88" s="221"/>
      <c r="Q88" s="58"/>
    </row>
    <row r="89" spans="1:17" hidden="1" x14ac:dyDescent="0.25">
      <c r="A89" s="58"/>
      <c r="B89" s="222"/>
      <c r="C89" s="312" t="s">
        <v>62</v>
      </c>
      <c r="D89" s="312" t="s">
        <v>63</v>
      </c>
      <c r="E89" s="312"/>
      <c r="F89" s="312"/>
      <c r="G89" s="312"/>
      <c r="H89" s="219">
        <f t="shared" si="28"/>
        <v>0</v>
      </c>
      <c r="I89" s="313">
        <f t="shared" si="29"/>
        <v>0</v>
      </c>
      <c r="J89" s="312"/>
      <c r="K89" s="312"/>
      <c r="L89" s="312"/>
      <c r="M89" s="219">
        <f t="shared" si="30"/>
        <v>0</v>
      </c>
      <c r="N89" s="216">
        <f>工時記錄表!AH88</f>
        <v>0</v>
      </c>
      <c r="O89" s="220">
        <f t="shared" si="31"/>
        <v>0</v>
      </c>
      <c r="P89" s="221"/>
      <c r="Q89" s="58"/>
    </row>
    <row r="90" spans="1:17" hidden="1" x14ac:dyDescent="0.25">
      <c r="A90" s="58"/>
      <c r="B90" s="222"/>
      <c r="C90" s="312" t="s">
        <v>64</v>
      </c>
      <c r="D90" s="312" t="s">
        <v>63</v>
      </c>
      <c r="E90" s="312"/>
      <c r="F90" s="312"/>
      <c r="G90" s="312"/>
      <c r="H90" s="219">
        <f t="shared" si="28"/>
        <v>0</v>
      </c>
      <c r="I90" s="313">
        <f t="shared" si="29"/>
        <v>0</v>
      </c>
      <c r="J90" s="312"/>
      <c r="K90" s="312"/>
      <c r="L90" s="312"/>
      <c r="M90" s="219">
        <f t="shared" si="30"/>
        <v>0</v>
      </c>
      <c r="N90" s="216">
        <f>工時記錄表!AH89</f>
        <v>0</v>
      </c>
      <c r="O90" s="220">
        <f t="shared" si="31"/>
        <v>0</v>
      </c>
      <c r="P90" s="221"/>
      <c r="Q90" s="58"/>
    </row>
    <row r="91" spans="1:17" hidden="1" x14ac:dyDescent="0.25">
      <c r="A91" s="58"/>
      <c r="B91" s="222"/>
      <c r="C91" s="312" t="s">
        <v>59</v>
      </c>
      <c r="D91" s="312" t="s">
        <v>60</v>
      </c>
      <c r="E91" s="312"/>
      <c r="F91" s="312"/>
      <c r="G91" s="312"/>
      <c r="H91" s="219">
        <f t="shared" si="28"/>
        <v>0</v>
      </c>
      <c r="I91" s="313">
        <f t="shared" si="29"/>
        <v>0</v>
      </c>
      <c r="J91" s="312"/>
      <c r="K91" s="312"/>
      <c r="L91" s="312"/>
      <c r="M91" s="219">
        <f t="shared" si="30"/>
        <v>0</v>
      </c>
      <c r="N91" s="216">
        <f>工時記錄表!AH90</f>
        <v>0</v>
      </c>
      <c r="O91" s="220">
        <f t="shared" si="31"/>
        <v>0</v>
      </c>
      <c r="P91" s="221"/>
      <c r="Q91" s="58"/>
    </row>
    <row r="92" spans="1:17" hidden="1" x14ac:dyDescent="0.25">
      <c r="A92" s="58"/>
      <c r="B92" s="222"/>
      <c r="C92" s="312" t="s">
        <v>61</v>
      </c>
      <c r="D92" s="312" t="s">
        <v>60</v>
      </c>
      <c r="E92" s="312"/>
      <c r="F92" s="312"/>
      <c r="G92" s="312"/>
      <c r="H92" s="219">
        <f t="shared" si="28"/>
        <v>0</v>
      </c>
      <c r="I92" s="313">
        <f t="shared" si="29"/>
        <v>0</v>
      </c>
      <c r="J92" s="312"/>
      <c r="K92" s="312"/>
      <c r="L92" s="312"/>
      <c r="M92" s="219">
        <f t="shared" si="30"/>
        <v>0</v>
      </c>
      <c r="N92" s="216">
        <f>工時記錄表!AH91</f>
        <v>0</v>
      </c>
      <c r="O92" s="220">
        <f t="shared" si="31"/>
        <v>0</v>
      </c>
      <c r="P92" s="221"/>
      <c r="Q92" s="58"/>
    </row>
    <row r="93" spans="1:17" hidden="1" x14ac:dyDescent="0.25">
      <c r="A93" s="58"/>
      <c r="B93" s="230"/>
      <c r="C93" s="219"/>
      <c r="D93" s="219"/>
      <c r="E93" s="219"/>
      <c r="F93" s="219"/>
      <c r="G93" s="219"/>
      <c r="H93" s="219"/>
      <c r="I93" s="313"/>
      <c r="J93" s="219"/>
      <c r="K93" s="219"/>
      <c r="L93" s="219"/>
      <c r="M93" s="219"/>
      <c r="N93" s="216"/>
      <c r="O93" s="229"/>
      <c r="P93" s="225"/>
      <c r="Q93" s="58"/>
    </row>
    <row r="94" spans="1:17" x14ac:dyDescent="0.25">
      <c r="A94" s="58"/>
      <c r="B94" s="218" t="s">
        <v>255</v>
      </c>
      <c r="C94" s="312" t="s">
        <v>59</v>
      </c>
      <c r="D94" s="312" t="s">
        <v>60</v>
      </c>
      <c r="E94" s="312"/>
      <c r="F94" s="312"/>
      <c r="G94" s="312"/>
      <c r="H94" s="219">
        <f t="shared" ref="H94:H103" si="32">SUM(E94:G94)</f>
        <v>0</v>
      </c>
      <c r="I94" s="313">
        <f t="shared" ref="I94:I103" si="33">ROUND(H94*2.5/12,0)</f>
        <v>0</v>
      </c>
      <c r="J94" s="312"/>
      <c r="K94" s="312"/>
      <c r="L94" s="312"/>
      <c r="M94" s="219">
        <f t="shared" ref="M94:M103" si="34">SUM(J94:L94,H94)</f>
        <v>0</v>
      </c>
      <c r="N94" s="216">
        <f>工時記錄表!AH93</f>
        <v>0.77272727272727271</v>
      </c>
      <c r="O94" s="220">
        <f>ROUNDDOWN(N94*M94,0)</f>
        <v>0</v>
      </c>
      <c r="P94" s="221"/>
      <c r="Q94" s="58"/>
    </row>
    <row r="95" spans="1:17" x14ac:dyDescent="0.25">
      <c r="A95" s="58"/>
      <c r="B95" s="222"/>
      <c r="C95" s="312" t="s">
        <v>61</v>
      </c>
      <c r="D95" s="312" t="s">
        <v>60</v>
      </c>
      <c r="E95" s="312"/>
      <c r="F95" s="312"/>
      <c r="G95" s="312"/>
      <c r="H95" s="219">
        <f t="shared" si="32"/>
        <v>0</v>
      </c>
      <c r="I95" s="313">
        <f t="shared" si="33"/>
        <v>0</v>
      </c>
      <c r="J95" s="312"/>
      <c r="K95" s="312"/>
      <c r="L95" s="312"/>
      <c r="M95" s="219">
        <f t="shared" si="34"/>
        <v>0</v>
      </c>
      <c r="N95" s="216">
        <f>工時記錄表!AH94</f>
        <v>0.77272727272727271</v>
      </c>
      <c r="O95" s="220">
        <f t="shared" ref="O95:O103" si="35">ROUNDDOWN(N95*M95,0)</f>
        <v>0</v>
      </c>
      <c r="P95" s="221"/>
      <c r="Q95" s="58"/>
    </row>
    <row r="96" spans="1:17" x14ac:dyDescent="0.25">
      <c r="A96" s="58"/>
      <c r="B96" s="222"/>
      <c r="C96" s="312" t="s">
        <v>62</v>
      </c>
      <c r="D96" s="312" t="s">
        <v>63</v>
      </c>
      <c r="E96" s="312"/>
      <c r="F96" s="312"/>
      <c r="G96" s="312"/>
      <c r="H96" s="219">
        <f t="shared" si="32"/>
        <v>0</v>
      </c>
      <c r="I96" s="313">
        <f t="shared" si="33"/>
        <v>0</v>
      </c>
      <c r="J96" s="312"/>
      <c r="K96" s="312"/>
      <c r="L96" s="312"/>
      <c r="M96" s="219">
        <f t="shared" si="34"/>
        <v>0</v>
      </c>
      <c r="N96" s="216">
        <f>工時記錄表!AH95</f>
        <v>0.22727272727272727</v>
      </c>
      <c r="O96" s="220">
        <f t="shared" si="35"/>
        <v>0</v>
      </c>
      <c r="P96" s="221"/>
      <c r="Q96" s="58"/>
    </row>
    <row r="97" spans="1:21" x14ac:dyDescent="0.25">
      <c r="A97" s="58"/>
      <c r="B97" s="222"/>
      <c r="C97" s="312" t="s">
        <v>64</v>
      </c>
      <c r="D97" s="312" t="s">
        <v>63</v>
      </c>
      <c r="E97" s="312"/>
      <c r="F97" s="312"/>
      <c r="G97" s="312"/>
      <c r="H97" s="219">
        <f t="shared" si="32"/>
        <v>0</v>
      </c>
      <c r="I97" s="313">
        <f t="shared" si="33"/>
        <v>0</v>
      </c>
      <c r="J97" s="312"/>
      <c r="K97" s="312"/>
      <c r="L97" s="312"/>
      <c r="M97" s="219">
        <f t="shared" si="34"/>
        <v>0</v>
      </c>
      <c r="N97" s="216">
        <f>工時記錄表!AH96</f>
        <v>0.38636363636363635</v>
      </c>
      <c r="O97" s="220">
        <f t="shared" si="35"/>
        <v>0</v>
      </c>
      <c r="P97" s="221"/>
      <c r="Q97" s="58"/>
    </row>
    <row r="98" spans="1:21" x14ac:dyDescent="0.25">
      <c r="A98" s="58"/>
      <c r="B98" s="222"/>
      <c r="C98" s="312" t="s">
        <v>59</v>
      </c>
      <c r="D98" s="312" t="s">
        <v>60</v>
      </c>
      <c r="E98" s="312"/>
      <c r="F98" s="312"/>
      <c r="G98" s="312"/>
      <c r="H98" s="219">
        <f t="shared" si="32"/>
        <v>0</v>
      </c>
      <c r="I98" s="313">
        <f t="shared" si="33"/>
        <v>0</v>
      </c>
      <c r="J98" s="312"/>
      <c r="K98" s="312"/>
      <c r="L98" s="312"/>
      <c r="M98" s="219">
        <f t="shared" si="34"/>
        <v>0</v>
      </c>
      <c r="N98" s="216">
        <f>工時記錄表!AH97</f>
        <v>0.77272727272727271</v>
      </c>
      <c r="O98" s="220">
        <f t="shared" si="35"/>
        <v>0</v>
      </c>
      <c r="P98" s="221"/>
      <c r="Q98" s="58"/>
    </row>
    <row r="99" spans="1:21" x14ac:dyDescent="0.25">
      <c r="A99" s="58"/>
      <c r="B99" s="222"/>
      <c r="C99" s="312" t="s">
        <v>61</v>
      </c>
      <c r="D99" s="312" t="s">
        <v>60</v>
      </c>
      <c r="E99" s="312"/>
      <c r="F99" s="312"/>
      <c r="G99" s="312"/>
      <c r="H99" s="219">
        <f t="shared" si="32"/>
        <v>0</v>
      </c>
      <c r="I99" s="313">
        <f t="shared" si="33"/>
        <v>0</v>
      </c>
      <c r="J99" s="312"/>
      <c r="K99" s="312"/>
      <c r="L99" s="312"/>
      <c r="M99" s="219">
        <f t="shared" si="34"/>
        <v>0</v>
      </c>
      <c r="N99" s="216">
        <f>工時記錄表!AH98</f>
        <v>0.77272727272727271</v>
      </c>
      <c r="O99" s="220">
        <f t="shared" si="35"/>
        <v>0</v>
      </c>
      <c r="P99" s="221"/>
      <c r="Q99" s="58"/>
    </row>
    <row r="100" spans="1:21" x14ac:dyDescent="0.25">
      <c r="A100" s="58"/>
      <c r="B100" s="222"/>
      <c r="C100" s="312" t="s">
        <v>62</v>
      </c>
      <c r="D100" s="312" t="s">
        <v>63</v>
      </c>
      <c r="E100" s="312"/>
      <c r="F100" s="312"/>
      <c r="G100" s="312"/>
      <c r="H100" s="219">
        <f t="shared" si="32"/>
        <v>0</v>
      </c>
      <c r="I100" s="313">
        <f t="shared" si="33"/>
        <v>0</v>
      </c>
      <c r="J100" s="312"/>
      <c r="K100" s="312"/>
      <c r="L100" s="312"/>
      <c r="M100" s="219">
        <f t="shared" si="34"/>
        <v>0</v>
      </c>
      <c r="N100" s="216">
        <f>工時記錄表!AH99</f>
        <v>0.77272727272727271</v>
      </c>
      <c r="O100" s="220">
        <f t="shared" si="35"/>
        <v>0</v>
      </c>
      <c r="P100" s="221"/>
      <c r="Q100" s="58"/>
    </row>
    <row r="101" spans="1:21" x14ac:dyDescent="0.25">
      <c r="A101" s="58"/>
      <c r="B101" s="222"/>
      <c r="C101" s="312" t="s">
        <v>64</v>
      </c>
      <c r="D101" s="312" t="s">
        <v>63</v>
      </c>
      <c r="E101" s="312"/>
      <c r="F101" s="312"/>
      <c r="G101" s="312"/>
      <c r="H101" s="219">
        <f t="shared" si="32"/>
        <v>0</v>
      </c>
      <c r="I101" s="313">
        <f t="shared" si="33"/>
        <v>0</v>
      </c>
      <c r="J101" s="312"/>
      <c r="K101" s="312"/>
      <c r="L101" s="312"/>
      <c r="M101" s="219">
        <f t="shared" si="34"/>
        <v>0</v>
      </c>
      <c r="N101" s="216">
        <f>工時記錄表!AH100</f>
        <v>0.22727272727272727</v>
      </c>
      <c r="O101" s="220">
        <f t="shared" si="35"/>
        <v>0</v>
      </c>
      <c r="P101" s="221"/>
      <c r="Q101" s="58"/>
    </row>
    <row r="102" spans="1:21" x14ac:dyDescent="0.25">
      <c r="A102" s="58"/>
      <c r="B102" s="222"/>
      <c r="C102" s="312" t="s">
        <v>59</v>
      </c>
      <c r="D102" s="312" t="s">
        <v>60</v>
      </c>
      <c r="E102" s="312"/>
      <c r="F102" s="312"/>
      <c r="G102" s="312"/>
      <c r="H102" s="219">
        <f t="shared" si="32"/>
        <v>0</v>
      </c>
      <c r="I102" s="313">
        <f t="shared" si="33"/>
        <v>0</v>
      </c>
      <c r="J102" s="312"/>
      <c r="K102" s="312"/>
      <c r="L102" s="312"/>
      <c r="M102" s="219">
        <f t="shared" si="34"/>
        <v>0</v>
      </c>
      <c r="N102" s="216">
        <f>工時記錄表!AH101</f>
        <v>0.38636363636363635</v>
      </c>
      <c r="O102" s="220">
        <f t="shared" si="35"/>
        <v>0</v>
      </c>
      <c r="P102" s="221"/>
      <c r="Q102" s="58"/>
    </row>
    <row r="103" spans="1:21" x14ac:dyDescent="0.25">
      <c r="A103" s="58"/>
      <c r="B103" s="222"/>
      <c r="C103" s="312" t="s">
        <v>61</v>
      </c>
      <c r="D103" s="312" t="s">
        <v>60</v>
      </c>
      <c r="E103" s="312"/>
      <c r="F103" s="312"/>
      <c r="G103" s="312"/>
      <c r="H103" s="219">
        <f t="shared" si="32"/>
        <v>0</v>
      </c>
      <c r="I103" s="313">
        <f t="shared" si="33"/>
        <v>0</v>
      </c>
      <c r="J103" s="312"/>
      <c r="K103" s="312"/>
      <c r="L103" s="312"/>
      <c r="M103" s="219">
        <f t="shared" si="34"/>
        <v>0</v>
      </c>
      <c r="N103" s="216">
        <f>工時記錄表!AH102</f>
        <v>0.77272727272727271</v>
      </c>
      <c r="O103" s="220">
        <f t="shared" si="35"/>
        <v>0</v>
      </c>
      <c r="P103" s="221"/>
      <c r="Q103" s="58"/>
    </row>
    <row r="104" spans="1:21" ht="19.5" x14ac:dyDescent="0.3">
      <c r="A104" s="58"/>
      <c r="B104" s="231" t="s">
        <v>254</v>
      </c>
      <c r="C104" s="232"/>
      <c r="D104" s="232"/>
      <c r="E104" s="232"/>
      <c r="F104" s="232"/>
      <c r="G104" s="232"/>
      <c r="H104" s="232"/>
      <c r="I104" s="232"/>
      <c r="J104" s="232"/>
      <c r="K104" s="232"/>
      <c r="L104" s="232"/>
      <c r="M104" s="232"/>
      <c r="N104" s="236"/>
      <c r="O104" s="233">
        <f>ROUNDDOWN(SUM(O61:O103),0)</f>
        <v>0</v>
      </c>
      <c r="P104" s="315"/>
      <c r="Q104" s="58"/>
    </row>
    <row r="105" spans="1:21" ht="19.5" thickBot="1" x14ac:dyDescent="0.3">
      <c r="A105" s="58"/>
      <c r="B105" s="392" t="s">
        <v>118</v>
      </c>
      <c r="C105" s="393"/>
      <c r="D105" s="393"/>
      <c r="E105" s="234"/>
      <c r="F105" s="234"/>
      <c r="G105" s="234"/>
      <c r="H105" s="234"/>
      <c r="I105" s="234"/>
      <c r="J105" s="234"/>
      <c r="K105" s="234"/>
      <c r="L105" s="234"/>
      <c r="M105" s="234"/>
      <c r="N105" s="217">
        <f>SUM(N6:N103)</f>
        <v>23.087189564821145</v>
      </c>
      <c r="O105" s="235">
        <f>ROUNDDOWN(O60+O104,0)</f>
        <v>32522</v>
      </c>
      <c r="P105" s="316"/>
      <c r="Q105" s="58"/>
    </row>
    <row r="106" spans="1:21" ht="18.75" x14ac:dyDescent="0.25">
      <c r="A106" s="58"/>
      <c r="B106" s="165" t="s">
        <v>119</v>
      </c>
      <c r="C106" s="200"/>
      <c r="D106" s="200"/>
      <c r="E106" s="200"/>
      <c r="F106" s="200"/>
      <c r="G106" s="200"/>
      <c r="H106" s="200"/>
      <c r="I106" s="165" t="s">
        <v>120</v>
      </c>
      <c r="J106" s="200"/>
      <c r="K106" s="200"/>
      <c r="L106" s="200"/>
      <c r="M106" s="200"/>
      <c r="N106" s="201"/>
      <c r="O106" s="202"/>
      <c r="P106" s="203"/>
      <c r="Q106" s="58"/>
    </row>
    <row r="107" spans="1:21" ht="18.75" x14ac:dyDescent="0.25">
      <c r="A107" s="58"/>
      <c r="B107" s="200"/>
      <c r="C107" s="200"/>
      <c r="D107" s="200"/>
      <c r="E107" s="200"/>
      <c r="F107" s="200"/>
      <c r="G107" s="200"/>
      <c r="H107" s="200"/>
      <c r="I107" s="200"/>
      <c r="J107" s="200"/>
      <c r="K107" s="200"/>
      <c r="L107" s="200"/>
      <c r="M107" s="200"/>
      <c r="N107" s="201"/>
      <c r="O107" s="202"/>
      <c r="P107" s="203"/>
      <c r="Q107" s="58"/>
    </row>
    <row r="108" spans="1:21" ht="15.95" customHeight="1" x14ac:dyDescent="0.25">
      <c r="A108" s="58"/>
      <c r="B108" s="28" t="s">
        <v>28</v>
      </c>
      <c r="C108" s="57"/>
      <c r="D108" s="57"/>
      <c r="E108" s="57"/>
      <c r="F108" s="57"/>
      <c r="G108" s="57"/>
      <c r="H108" s="57"/>
      <c r="I108" s="57"/>
      <c r="J108" s="57"/>
      <c r="K108" s="57"/>
      <c r="L108" s="57"/>
      <c r="M108" s="57"/>
      <c r="N108" s="57"/>
      <c r="O108" s="57"/>
      <c r="P108" s="57"/>
      <c r="Q108" s="58"/>
    </row>
    <row r="109" spans="1:21" ht="16.5" x14ac:dyDescent="0.25">
      <c r="B109" s="28" t="s">
        <v>29</v>
      </c>
    </row>
    <row r="110" spans="1:21" ht="19.149999999999999" customHeight="1" x14ac:dyDescent="0.25">
      <c r="B110" s="391" t="s">
        <v>112</v>
      </c>
      <c r="C110" s="391"/>
      <c r="D110" s="391"/>
      <c r="E110" s="391"/>
      <c r="F110" s="391"/>
      <c r="G110" s="391"/>
      <c r="H110" s="391"/>
      <c r="I110" s="391"/>
      <c r="J110" s="391"/>
      <c r="K110" s="391"/>
      <c r="L110" s="391"/>
      <c r="M110" s="391"/>
      <c r="N110" s="391"/>
      <c r="O110" s="391"/>
      <c r="P110" s="391"/>
      <c r="Q110" s="62"/>
      <c r="R110" s="62"/>
      <c r="S110" s="62"/>
      <c r="T110" s="62"/>
      <c r="U110" s="62"/>
    </row>
    <row r="111" spans="1:21" ht="19.149999999999999" customHeight="1" x14ac:dyDescent="0.25">
      <c r="B111" s="204" t="s">
        <v>113</v>
      </c>
      <c r="C111" s="191"/>
      <c r="D111" s="191"/>
      <c r="E111" s="191"/>
      <c r="F111" s="191"/>
      <c r="G111" s="191"/>
      <c r="H111" s="191"/>
      <c r="I111" s="191"/>
      <c r="J111" s="191"/>
      <c r="K111" s="191"/>
      <c r="L111" s="191"/>
      <c r="M111" s="191"/>
      <c r="N111" s="191"/>
      <c r="O111" s="191"/>
      <c r="P111" s="191"/>
      <c r="Q111" s="62"/>
      <c r="R111" s="62"/>
      <c r="S111" s="62"/>
      <c r="T111" s="62"/>
      <c r="U111" s="62"/>
    </row>
    <row r="112" spans="1:21" ht="18" customHeight="1" x14ac:dyDescent="0.25">
      <c r="B112" s="205" t="s">
        <v>114</v>
      </c>
      <c r="Q112" s="62"/>
      <c r="R112" s="62"/>
    </row>
    <row r="113" spans="2:21" ht="18" customHeight="1" x14ac:dyDescent="0.25">
      <c r="B113" s="205" t="s">
        <v>115</v>
      </c>
      <c r="Q113" s="62"/>
      <c r="R113" s="62"/>
    </row>
    <row r="114" spans="2:21" ht="18" customHeight="1" x14ac:dyDescent="0.25">
      <c r="B114" s="205" t="s">
        <v>116</v>
      </c>
      <c r="Q114" s="62"/>
      <c r="R114" s="62"/>
    </row>
    <row r="115" spans="2:21" ht="18" customHeight="1" x14ac:dyDescent="0.25">
      <c r="B115" s="205" t="s">
        <v>117</v>
      </c>
      <c r="Q115" s="62"/>
      <c r="R115" s="62"/>
    </row>
    <row r="116" spans="2:21" ht="21" x14ac:dyDescent="0.3">
      <c r="B116" s="206" t="s">
        <v>157</v>
      </c>
      <c r="C116" s="65"/>
      <c r="D116" s="65"/>
      <c r="E116" s="65"/>
      <c r="F116" s="65"/>
      <c r="G116" s="65"/>
      <c r="H116" s="65"/>
      <c r="I116" s="65"/>
      <c r="J116" s="65"/>
      <c r="K116" s="65"/>
      <c r="L116" s="65"/>
      <c r="M116" s="65"/>
      <c r="N116" s="66"/>
      <c r="O116" s="66"/>
      <c r="P116" s="65"/>
      <c r="Q116" s="65"/>
      <c r="R116" s="65"/>
      <c r="S116" s="67"/>
      <c r="T116" s="68"/>
      <c r="U116" s="68"/>
    </row>
    <row r="117" spans="2:21" ht="21" x14ac:dyDescent="0.3">
      <c r="B117" s="206" t="s">
        <v>158</v>
      </c>
      <c r="C117" s="65"/>
      <c r="D117" s="65"/>
      <c r="E117" s="65"/>
      <c r="F117" s="65"/>
      <c r="G117" s="65"/>
      <c r="H117" s="65"/>
      <c r="I117" s="65"/>
      <c r="J117" s="65"/>
      <c r="K117" s="65"/>
      <c r="L117" s="65"/>
      <c r="M117" s="65"/>
      <c r="N117" s="66"/>
      <c r="O117" s="66"/>
      <c r="P117" s="65"/>
      <c r="Q117" s="65"/>
      <c r="R117" s="65"/>
      <c r="S117" s="67"/>
      <c r="T117" s="68"/>
      <c r="U117" s="68"/>
    </row>
    <row r="118" spans="2:21" ht="18.75" x14ac:dyDescent="0.3">
      <c r="B118" s="344" t="s">
        <v>159</v>
      </c>
      <c r="C118" s="65"/>
      <c r="D118" s="65"/>
      <c r="E118" s="65"/>
      <c r="F118" s="65"/>
      <c r="G118" s="65"/>
      <c r="H118" s="65"/>
      <c r="I118" s="65"/>
      <c r="J118" s="65"/>
      <c r="K118" s="65"/>
      <c r="L118" s="65"/>
      <c r="M118" s="65"/>
      <c r="N118" s="66"/>
      <c r="O118" s="66"/>
      <c r="P118" s="65"/>
      <c r="Q118" s="65"/>
      <c r="R118" s="65"/>
      <c r="S118" s="68"/>
      <c r="T118" s="68"/>
      <c r="U118" s="68"/>
    </row>
    <row r="120" spans="2:21" ht="18.75" x14ac:dyDescent="0.3">
      <c r="B120" s="69"/>
      <c r="C120" s="70"/>
      <c r="D120" s="65"/>
      <c r="E120" s="65"/>
      <c r="F120" s="65"/>
      <c r="G120" s="65"/>
      <c r="H120" s="65"/>
      <c r="I120" s="65"/>
      <c r="J120" s="65"/>
      <c r="K120" s="65"/>
      <c r="L120" s="65"/>
      <c r="M120" s="65"/>
      <c r="N120" s="71"/>
      <c r="O120" s="71"/>
      <c r="P120" s="70"/>
      <c r="Q120" s="70"/>
      <c r="R120" s="70"/>
      <c r="S120" s="72"/>
      <c r="T120" s="72"/>
      <c r="U120" s="72"/>
    </row>
    <row r="121" spans="2:21" ht="18.75" x14ac:dyDescent="0.3">
      <c r="B121" s="73"/>
      <c r="C121" s="70"/>
      <c r="D121" s="70"/>
      <c r="E121" s="70"/>
      <c r="F121" s="70"/>
      <c r="G121" s="70"/>
      <c r="H121" s="70"/>
      <c r="I121" s="70"/>
      <c r="J121" s="70"/>
      <c r="K121" s="70"/>
      <c r="L121" s="70"/>
      <c r="M121" s="70"/>
      <c r="N121" s="75"/>
      <c r="O121" s="75"/>
      <c r="P121" s="70"/>
      <c r="Q121" s="70"/>
      <c r="R121" s="74"/>
      <c r="S121" s="72"/>
      <c r="T121" s="76"/>
      <c r="U121" s="76"/>
    </row>
    <row r="122" spans="2:21" ht="18.75" x14ac:dyDescent="0.3">
      <c r="C122" s="70"/>
      <c r="D122" s="65"/>
      <c r="E122" s="65"/>
      <c r="F122" s="65"/>
      <c r="G122" s="65"/>
      <c r="H122" s="65"/>
      <c r="I122" s="65"/>
      <c r="J122" s="65"/>
      <c r="K122" s="65"/>
      <c r="L122" s="65"/>
      <c r="M122" s="65"/>
      <c r="N122" s="71"/>
      <c r="O122" s="71"/>
      <c r="P122" s="70"/>
      <c r="Q122" s="70"/>
      <c r="R122" s="70"/>
      <c r="S122" s="70"/>
      <c r="T122" s="70"/>
      <c r="U122" s="70"/>
    </row>
  </sheetData>
  <mergeCells count="9">
    <mergeCell ref="B110:P110"/>
    <mergeCell ref="B105:D105"/>
    <mergeCell ref="A2:P2"/>
    <mergeCell ref="B5:P5"/>
    <mergeCell ref="A1:P1"/>
    <mergeCell ref="B3:B4"/>
    <mergeCell ref="C3:C4"/>
    <mergeCell ref="D3:D4"/>
    <mergeCell ref="P3:P4"/>
  </mergeCells>
  <phoneticPr fontId="6" type="noConversion"/>
  <conditionalFormatting sqref="J6">
    <cfRule type="cellIs" dxfId="17" priority="4" stopIfTrue="1" operator="greaterThan">
      <formula>$I$6</formula>
    </cfRule>
  </conditionalFormatting>
  <conditionalFormatting sqref="J7:J15">
    <cfRule type="cellIs" dxfId="16" priority="3" stopIfTrue="1" operator="greaterThan">
      <formula>SUM(I7:I15)</formula>
    </cfRule>
  </conditionalFormatting>
  <conditionalFormatting sqref="J6:J103">
    <cfRule type="cellIs" dxfId="15" priority="2" stopIfTrue="1" operator="greaterThan">
      <formula>SUM(I6:I103)</formula>
    </cfRule>
  </conditionalFormatting>
  <conditionalFormatting sqref="O6:O19">
    <cfRule type="cellIs" dxfId="14" priority="1" stopIfTrue="1" operator="greaterThan">
      <formula>SUM(O6:O103)</formula>
    </cfRule>
  </conditionalFormatting>
  <conditionalFormatting sqref="O20:O103">
    <cfRule type="cellIs" dxfId="13" priority="30" stopIfTrue="1" operator="greaterThan">
      <formula>SUM(O20:O118)</formula>
    </cfRule>
  </conditionalFormatting>
  <pageMargins left="0.25" right="0.25" top="0.75" bottom="0.75" header="0.3" footer="0.3"/>
  <pageSetup paperSize="9" fitToHeight="0" orientation="landscape"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V134"/>
  <sheetViews>
    <sheetView zoomScale="110" zoomScaleNormal="110" zoomScaleSheetLayoutView="100" workbookViewId="0">
      <pane ySplit="3" topLeftCell="A17" activePane="bottomLeft" state="frozen"/>
      <selection pane="bottomLeft" sqref="A1:AH103"/>
    </sheetView>
  </sheetViews>
  <sheetFormatPr defaultRowHeight="15.75" x14ac:dyDescent="0.25"/>
  <cols>
    <col min="1" max="1" width="10.125" style="56" customWidth="1"/>
    <col min="2" max="32" width="3.5" style="26" customWidth="1"/>
    <col min="33" max="33" width="4.625" style="26" customWidth="1"/>
    <col min="34" max="34" width="7" style="26" customWidth="1"/>
    <col min="35" max="100" width="9" style="27"/>
    <col min="101" max="16384" width="9" style="26"/>
  </cols>
  <sheetData>
    <row r="1" spans="1:35" ht="25.7" customHeight="1" x14ac:dyDescent="0.25">
      <c r="A1" s="405" t="str">
        <f>封面!A4</f>
        <v>OOO年度海洋科技專案（海洋科技業者）</v>
      </c>
      <c r="B1" s="406"/>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row>
    <row r="2" spans="1:35" ht="21.4" customHeight="1" x14ac:dyDescent="0.25">
      <c r="A2" s="407" t="s">
        <v>36</v>
      </c>
      <c r="B2" s="407"/>
      <c r="C2" s="407"/>
      <c r="D2" s="407"/>
      <c r="E2" s="407"/>
      <c r="F2" s="407"/>
      <c r="G2" s="407"/>
      <c r="H2" s="407"/>
      <c r="I2" s="407"/>
      <c r="J2" s="407"/>
      <c r="K2" s="407"/>
      <c r="L2" s="407"/>
      <c r="M2" s="407"/>
      <c r="N2" s="407"/>
      <c r="O2" s="407"/>
      <c r="P2" s="407"/>
      <c r="Q2" s="407"/>
      <c r="R2" s="407"/>
      <c r="S2" s="407"/>
      <c r="T2" s="407"/>
      <c r="U2" s="407"/>
      <c r="V2" s="407"/>
      <c r="W2" s="407"/>
      <c r="X2" s="407"/>
      <c r="Y2" s="407"/>
      <c r="Z2" s="407"/>
      <c r="AA2" s="407"/>
      <c r="AB2" s="407"/>
      <c r="AC2" s="407"/>
      <c r="AD2" s="407"/>
      <c r="AE2" s="407"/>
      <c r="AF2" s="407"/>
      <c r="AG2" s="407"/>
      <c r="AH2" s="407"/>
    </row>
    <row r="3" spans="1:35" s="46" customFormat="1" ht="28.5" x14ac:dyDescent="0.25">
      <c r="A3" s="318" t="s">
        <v>160</v>
      </c>
      <c r="B3" s="319">
        <v>1</v>
      </c>
      <c r="C3" s="319">
        <v>2</v>
      </c>
      <c r="D3" s="319">
        <v>3</v>
      </c>
      <c r="E3" s="319">
        <v>4</v>
      </c>
      <c r="F3" s="319">
        <v>5</v>
      </c>
      <c r="G3" s="319">
        <v>6</v>
      </c>
      <c r="H3" s="319">
        <v>7</v>
      </c>
      <c r="I3" s="319">
        <v>8</v>
      </c>
      <c r="J3" s="319">
        <v>9</v>
      </c>
      <c r="K3" s="319">
        <v>10</v>
      </c>
      <c r="L3" s="319">
        <v>11</v>
      </c>
      <c r="M3" s="319">
        <v>12</v>
      </c>
      <c r="N3" s="319">
        <v>13</v>
      </c>
      <c r="O3" s="319">
        <v>14</v>
      </c>
      <c r="P3" s="319">
        <v>15</v>
      </c>
      <c r="Q3" s="319">
        <v>16</v>
      </c>
      <c r="R3" s="319">
        <v>17</v>
      </c>
      <c r="S3" s="319">
        <v>18</v>
      </c>
      <c r="T3" s="319">
        <v>19</v>
      </c>
      <c r="U3" s="319">
        <v>20</v>
      </c>
      <c r="V3" s="319">
        <v>21</v>
      </c>
      <c r="W3" s="319">
        <v>22</v>
      </c>
      <c r="X3" s="319">
        <v>23</v>
      </c>
      <c r="Y3" s="319">
        <v>24</v>
      </c>
      <c r="Z3" s="319">
        <v>25</v>
      </c>
      <c r="AA3" s="319">
        <v>26</v>
      </c>
      <c r="AB3" s="319">
        <v>27</v>
      </c>
      <c r="AC3" s="319">
        <v>28</v>
      </c>
      <c r="AD3" s="319">
        <v>29</v>
      </c>
      <c r="AE3" s="319">
        <v>30</v>
      </c>
      <c r="AF3" s="319">
        <v>31</v>
      </c>
      <c r="AG3" s="318" t="s">
        <v>134</v>
      </c>
      <c r="AH3" s="320" t="s">
        <v>161</v>
      </c>
      <c r="AI3" s="48"/>
    </row>
    <row r="4" spans="1:35" s="42" customFormat="1" x14ac:dyDescent="0.25">
      <c r="A4" s="55" t="str">
        <f>人事費!B6</f>
        <v>OOO年O月</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4"/>
      <c r="AH4" s="43"/>
    </row>
    <row r="5" spans="1:35" x14ac:dyDescent="0.25">
      <c r="A5" s="40" t="str">
        <f>人事費!C6</f>
        <v>蔡○○</v>
      </c>
      <c r="B5" s="41">
        <v>8</v>
      </c>
      <c r="C5" s="41">
        <v>8</v>
      </c>
      <c r="D5" s="41"/>
      <c r="E5" s="41"/>
      <c r="F5" s="41">
        <v>8</v>
      </c>
      <c r="G5" s="41">
        <v>8</v>
      </c>
      <c r="H5" s="41">
        <v>8</v>
      </c>
      <c r="I5" s="41">
        <v>8</v>
      </c>
      <c r="J5" s="41">
        <v>8</v>
      </c>
      <c r="K5" s="41"/>
      <c r="L5" s="41"/>
      <c r="M5" s="41">
        <v>8</v>
      </c>
      <c r="N5" s="41">
        <v>8</v>
      </c>
      <c r="O5" s="41">
        <v>4</v>
      </c>
      <c r="P5" s="41">
        <v>8</v>
      </c>
      <c r="Q5" s="41">
        <v>8</v>
      </c>
      <c r="R5" s="41"/>
      <c r="S5" s="41"/>
      <c r="T5" s="41">
        <v>8</v>
      </c>
      <c r="U5" s="41">
        <v>4</v>
      </c>
      <c r="V5" s="41">
        <v>4</v>
      </c>
      <c r="W5" s="41"/>
      <c r="X5" s="41"/>
      <c r="Y5" s="41"/>
      <c r="Z5" s="41"/>
      <c r="AA5" s="41"/>
      <c r="AB5" s="41"/>
      <c r="AC5" s="41"/>
      <c r="AD5" s="41"/>
      <c r="AE5" s="41"/>
      <c r="AF5" s="41"/>
      <c r="AG5" s="39">
        <f t="shared" ref="AG5:AG14" si="0">SUM(B5:AF5)</f>
        <v>108</v>
      </c>
      <c r="AH5" s="38">
        <f t="shared" ref="AH5:AH14" si="1">AG5/H$104</f>
        <v>0.61363636363636365</v>
      </c>
    </row>
    <row r="6" spans="1:35" x14ac:dyDescent="0.25">
      <c r="A6" s="40" t="str">
        <f>人事費!C7</f>
        <v>王○○</v>
      </c>
      <c r="B6" s="41"/>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39">
        <f t="shared" si="0"/>
        <v>0</v>
      </c>
      <c r="AH6" s="38">
        <f t="shared" si="1"/>
        <v>0</v>
      </c>
    </row>
    <row r="7" spans="1:35" x14ac:dyDescent="0.25">
      <c r="A7" s="40" t="str">
        <f>人事費!C8</f>
        <v>林○○</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39">
        <f t="shared" si="0"/>
        <v>0</v>
      </c>
      <c r="AH7" s="38">
        <f t="shared" si="1"/>
        <v>0</v>
      </c>
    </row>
    <row r="8" spans="1:35" x14ac:dyDescent="0.25">
      <c r="A8" s="40" t="str">
        <f>人事費!C9</f>
        <v>劉○○</v>
      </c>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39">
        <f t="shared" si="0"/>
        <v>0</v>
      </c>
      <c r="AH8" s="38">
        <f t="shared" si="1"/>
        <v>0</v>
      </c>
    </row>
    <row r="9" spans="1:35" x14ac:dyDescent="0.25">
      <c r="A9" s="40" t="str">
        <f>人事費!C10</f>
        <v>蔡○○</v>
      </c>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39">
        <f t="shared" si="0"/>
        <v>0</v>
      </c>
      <c r="AH9" s="38">
        <f t="shared" si="1"/>
        <v>0</v>
      </c>
    </row>
    <row r="10" spans="1:35" x14ac:dyDescent="0.25">
      <c r="A10" s="40" t="str">
        <f>人事費!C11</f>
        <v>王○○</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39">
        <f t="shared" si="0"/>
        <v>0</v>
      </c>
      <c r="AH10" s="38">
        <f t="shared" si="1"/>
        <v>0</v>
      </c>
    </row>
    <row r="11" spans="1:35" x14ac:dyDescent="0.25">
      <c r="A11" s="40" t="str">
        <f>人事費!C12</f>
        <v>林○○</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39">
        <f t="shared" si="0"/>
        <v>0</v>
      </c>
      <c r="AH11" s="38">
        <f t="shared" si="1"/>
        <v>0</v>
      </c>
    </row>
    <row r="12" spans="1:35" x14ac:dyDescent="0.25">
      <c r="A12" s="40" t="str">
        <f>人事費!C13</f>
        <v>劉○○</v>
      </c>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39">
        <f t="shared" si="0"/>
        <v>0</v>
      </c>
      <c r="AH12" s="38">
        <f t="shared" si="1"/>
        <v>0</v>
      </c>
    </row>
    <row r="13" spans="1:35" x14ac:dyDescent="0.25">
      <c r="A13" s="40" t="str">
        <f>人事費!C14</f>
        <v>蔡○○</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39">
        <f t="shared" si="0"/>
        <v>0</v>
      </c>
      <c r="AH13" s="38">
        <f t="shared" si="1"/>
        <v>0</v>
      </c>
    </row>
    <row r="14" spans="1:35" ht="16.5" customHeight="1" x14ac:dyDescent="0.25">
      <c r="A14" s="40" t="str">
        <f>人事費!C15</f>
        <v>王○○</v>
      </c>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39">
        <f t="shared" si="0"/>
        <v>0</v>
      </c>
      <c r="AH14" s="38">
        <f t="shared" si="1"/>
        <v>0</v>
      </c>
    </row>
    <row r="15" spans="1:35" ht="30" x14ac:dyDescent="0.25">
      <c r="A15" s="218" t="s">
        <v>255</v>
      </c>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8"/>
    </row>
    <row r="16" spans="1:35" x14ac:dyDescent="0.25">
      <c r="A16" s="40" t="str">
        <f>人事費!C17</f>
        <v>蔡○○</v>
      </c>
      <c r="B16" s="41"/>
      <c r="C16" s="41">
        <v>8</v>
      </c>
      <c r="D16" s="41">
        <v>8</v>
      </c>
      <c r="E16" s="41">
        <v>8</v>
      </c>
      <c r="F16" s="41">
        <v>8</v>
      </c>
      <c r="G16" s="41">
        <v>8</v>
      </c>
      <c r="H16" s="41"/>
      <c r="I16" s="41"/>
      <c r="J16" s="41">
        <v>8</v>
      </c>
      <c r="K16" s="41">
        <v>8</v>
      </c>
      <c r="L16" s="41">
        <v>8</v>
      </c>
      <c r="M16" s="41">
        <v>8</v>
      </c>
      <c r="N16" s="41">
        <v>8</v>
      </c>
      <c r="O16" s="41">
        <v>4</v>
      </c>
      <c r="P16" s="41"/>
      <c r="Q16" s="41">
        <v>8</v>
      </c>
      <c r="R16" s="41">
        <v>8</v>
      </c>
      <c r="S16" s="41">
        <v>8</v>
      </c>
      <c r="T16" s="41"/>
      <c r="U16" s="41"/>
      <c r="V16" s="41"/>
      <c r="W16" s="41"/>
      <c r="X16" s="41"/>
      <c r="Y16" s="41"/>
      <c r="Z16" s="41"/>
      <c r="AA16" s="41"/>
      <c r="AB16" s="41"/>
      <c r="AC16" s="41"/>
      <c r="AD16" s="41"/>
      <c r="AE16" s="41"/>
      <c r="AF16" s="41"/>
      <c r="AG16" s="39">
        <f t="shared" ref="AG16:AG25" si="2">SUM(B16:AF16)</f>
        <v>108</v>
      </c>
      <c r="AH16" s="38">
        <f t="shared" ref="AH16:AH25" si="3">AG16/L$104</f>
        <v>0.67500000000000004</v>
      </c>
    </row>
    <row r="17" spans="1:100" x14ac:dyDescent="0.25">
      <c r="A17" s="40" t="str">
        <f>人事費!C18</f>
        <v>王○○</v>
      </c>
      <c r="B17" s="41"/>
      <c r="C17" s="41">
        <v>8</v>
      </c>
      <c r="D17" s="41">
        <v>8</v>
      </c>
      <c r="E17" s="41">
        <v>8</v>
      </c>
      <c r="F17" s="41">
        <v>8</v>
      </c>
      <c r="G17" s="41">
        <v>8</v>
      </c>
      <c r="H17" s="41"/>
      <c r="I17" s="41"/>
      <c r="J17" s="41">
        <v>8</v>
      </c>
      <c r="K17" s="41">
        <v>8</v>
      </c>
      <c r="L17" s="41">
        <v>8</v>
      </c>
      <c r="M17" s="41">
        <v>8</v>
      </c>
      <c r="N17" s="41">
        <v>8</v>
      </c>
      <c r="O17" s="41">
        <v>8</v>
      </c>
      <c r="P17" s="41"/>
      <c r="Q17" s="41">
        <v>8</v>
      </c>
      <c r="R17" s="41">
        <v>8</v>
      </c>
      <c r="S17" s="41">
        <v>8</v>
      </c>
      <c r="T17" s="41"/>
      <c r="U17" s="41"/>
      <c r="V17" s="41"/>
      <c r="W17" s="41"/>
      <c r="X17" s="41">
        <v>4</v>
      </c>
      <c r="Y17" s="41">
        <v>8</v>
      </c>
      <c r="Z17" s="41">
        <v>8</v>
      </c>
      <c r="AA17" s="41">
        <v>8</v>
      </c>
      <c r="AB17" s="41">
        <v>4</v>
      </c>
      <c r="AC17" s="41"/>
      <c r="AD17" s="41"/>
      <c r="AE17" s="41"/>
      <c r="AF17" s="41"/>
      <c r="AG17" s="39">
        <f t="shared" si="2"/>
        <v>144</v>
      </c>
      <c r="AH17" s="38">
        <f t="shared" si="3"/>
        <v>0.9</v>
      </c>
    </row>
    <row r="18" spans="1:100" x14ac:dyDescent="0.25">
      <c r="A18" s="40" t="str">
        <f>人事費!C19</f>
        <v>林○○</v>
      </c>
      <c r="B18" s="41"/>
      <c r="C18" s="41"/>
      <c r="D18" s="41"/>
      <c r="E18" s="41"/>
      <c r="F18" s="41"/>
      <c r="G18" s="41"/>
      <c r="H18" s="41"/>
      <c r="I18" s="41"/>
      <c r="J18" s="41"/>
      <c r="K18" s="41"/>
      <c r="L18" s="41"/>
      <c r="M18" s="41"/>
      <c r="N18" s="41">
        <v>8</v>
      </c>
      <c r="O18" s="41"/>
      <c r="P18" s="41"/>
      <c r="Q18" s="41"/>
      <c r="R18" s="41">
        <v>8</v>
      </c>
      <c r="S18" s="41">
        <v>8</v>
      </c>
      <c r="T18" s="41"/>
      <c r="U18" s="41"/>
      <c r="V18" s="41"/>
      <c r="W18" s="41"/>
      <c r="X18" s="41">
        <v>4</v>
      </c>
      <c r="Y18" s="41">
        <v>8</v>
      </c>
      <c r="Z18" s="41">
        <v>8</v>
      </c>
      <c r="AA18" s="41">
        <v>8</v>
      </c>
      <c r="AB18" s="41">
        <v>4</v>
      </c>
      <c r="AC18" s="41"/>
      <c r="AD18" s="41"/>
      <c r="AE18" s="41"/>
      <c r="AF18" s="41"/>
      <c r="AG18" s="39">
        <f t="shared" si="2"/>
        <v>56</v>
      </c>
      <c r="AH18" s="38">
        <f t="shared" si="3"/>
        <v>0.35</v>
      </c>
    </row>
    <row r="19" spans="1:100" x14ac:dyDescent="0.25">
      <c r="A19" s="40" t="str">
        <f>人事費!C20</f>
        <v>劉○○</v>
      </c>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39">
        <f t="shared" si="2"/>
        <v>0</v>
      </c>
      <c r="AH19" s="38">
        <f t="shared" si="3"/>
        <v>0</v>
      </c>
    </row>
    <row r="20" spans="1:100" x14ac:dyDescent="0.25">
      <c r="A20" s="40" t="str">
        <f>人事費!C21</f>
        <v>蔡○○</v>
      </c>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39">
        <f t="shared" si="2"/>
        <v>0</v>
      </c>
      <c r="AH20" s="38">
        <f t="shared" si="3"/>
        <v>0</v>
      </c>
    </row>
    <row r="21" spans="1:100" x14ac:dyDescent="0.25">
      <c r="A21" s="40" t="str">
        <f>人事費!C22</f>
        <v>王○○</v>
      </c>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39">
        <f t="shared" si="2"/>
        <v>0</v>
      </c>
      <c r="AH21" s="38">
        <f t="shared" si="3"/>
        <v>0</v>
      </c>
    </row>
    <row r="22" spans="1:100" x14ac:dyDescent="0.25">
      <c r="A22" s="40" t="str">
        <f>人事費!C23</f>
        <v>林○○</v>
      </c>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39">
        <f t="shared" si="2"/>
        <v>0</v>
      </c>
      <c r="AH22" s="38">
        <f t="shared" si="3"/>
        <v>0</v>
      </c>
    </row>
    <row r="23" spans="1:100" x14ac:dyDescent="0.25">
      <c r="A23" s="40" t="str">
        <f>人事費!C24</f>
        <v>劉○○</v>
      </c>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39">
        <f t="shared" si="2"/>
        <v>0</v>
      </c>
      <c r="AH23" s="38">
        <f t="shared" si="3"/>
        <v>0</v>
      </c>
    </row>
    <row r="24" spans="1:100" x14ac:dyDescent="0.25">
      <c r="A24" s="40" t="str">
        <f>人事費!C25</f>
        <v>蔡○○</v>
      </c>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39">
        <f t="shared" si="2"/>
        <v>0</v>
      </c>
      <c r="AH24" s="38">
        <f t="shared" si="3"/>
        <v>0</v>
      </c>
    </row>
    <row r="25" spans="1:100" x14ac:dyDescent="0.25">
      <c r="A25" s="40" t="str">
        <f>人事費!C26</f>
        <v>王○○</v>
      </c>
      <c r="B25" s="41"/>
      <c r="C25" s="41">
        <v>8</v>
      </c>
      <c r="D25" s="41">
        <v>8</v>
      </c>
      <c r="E25" s="41">
        <v>8</v>
      </c>
      <c r="F25" s="41">
        <v>8</v>
      </c>
      <c r="G25" s="41">
        <v>8</v>
      </c>
      <c r="H25" s="41"/>
      <c r="I25" s="41"/>
      <c r="J25" s="41">
        <v>8</v>
      </c>
      <c r="K25" s="41">
        <v>8</v>
      </c>
      <c r="L25" s="41">
        <v>8</v>
      </c>
      <c r="M25" s="41">
        <v>8</v>
      </c>
      <c r="N25" s="41">
        <v>8</v>
      </c>
      <c r="O25" s="41">
        <v>8</v>
      </c>
      <c r="P25" s="41"/>
      <c r="Q25" s="41">
        <v>8</v>
      </c>
      <c r="R25" s="41">
        <v>8</v>
      </c>
      <c r="S25" s="41">
        <v>8</v>
      </c>
      <c r="T25" s="41"/>
      <c r="U25" s="41"/>
      <c r="V25" s="41"/>
      <c r="W25" s="41"/>
      <c r="X25" s="41">
        <v>4</v>
      </c>
      <c r="Y25" s="41">
        <v>8</v>
      </c>
      <c r="Z25" s="41">
        <v>8</v>
      </c>
      <c r="AA25" s="41">
        <v>8</v>
      </c>
      <c r="AB25" s="41">
        <v>4</v>
      </c>
      <c r="AC25" s="41"/>
      <c r="AD25" s="41"/>
      <c r="AE25" s="41"/>
      <c r="AF25" s="41"/>
      <c r="AG25" s="39">
        <f t="shared" si="2"/>
        <v>144</v>
      </c>
      <c r="AH25" s="38">
        <f t="shared" si="3"/>
        <v>0.9</v>
      </c>
    </row>
    <row r="26" spans="1:100" hidden="1" x14ac:dyDescent="0.25">
      <c r="A26" s="55" t="str">
        <f>人事費!B28</f>
        <v>114年OO月</v>
      </c>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8"/>
    </row>
    <row r="27" spans="1:100" ht="15.95" hidden="1" customHeight="1" x14ac:dyDescent="0.25">
      <c r="A27" s="40" t="str">
        <f>人事費!C28</f>
        <v>蔡○○</v>
      </c>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39">
        <f t="shared" ref="AG27:AG36" si="4">SUM(B27:AF27)</f>
        <v>0</v>
      </c>
      <c r="AH27" s="38">
        <f>AG27/P$104</f>
        <v>0</v>
      </c>
    </row>
    <row r="28" spans="1:100" ht="15.95" hidden="1" customHeight="1" x14ac:dyDescent="0.25">
      <c r="A28" s="40" t="str">
        <f>人事費!C29</f>
        <v>王○○</v>
      </c>
      <c r="B28" s="41"/>
      <c r="C28" s="41"/>
      <c r="D28" s="41"/>
      <c r="E28" s="41"/>
      <c r="F28" s="41"/>
      <c r="G28" s="41"/>
      <c r="H28" s="41"/>
      <c r="I28" s="41"/>
      <c r="J28" s="41"/>
      <c r="K28" s="41"/>
      <c r="L28" s="41"/>
      <c r="M28" s="41"/>
      <c r="N28" s="41"/>
      <c r="O28" s="41"/>
      <c r="P28" s="41"/>
      <c r="Q28" s="41"/>
      <c r="R28" s="41"/>
      <c r="S28" s="41"/>
      <c r="T28" s="41"/>
      <c r="U28" s="41"/>
      <c r="V28" s="41">
        <v>8</v>
      </c>
      <c r="W28" s="41">
        <v>8</v>
      </c>
      <c r="X28" s="41">
        <v>8</v>
      </c>
      <c r="Y28" s="41">
        <v>8</v>
      </c>
      <c r="Z28" s="41">
        <v>8</v>
      </c>
      <c r="AA28" s="41"/>
      <c r="AB28" s="41"/>
      <c r="AC28" s="41">
        <v>8</v>
      </c>
      <c r="AD28" s="41">
        <v>8</v>
      </c>
      <c r="AE28" s="41">
        <v>8</v>
      </c>
      <c r="AF28" s="41"/>
      <c r="AG28" s="39">
        <f t="shared" si="4"/>
        <v>64</v>
      </c>
      <c r="AH28" s="38">
        <f>AG28/P$104</f>
        <v>0.38095238095238093</v>
      </c>
    </row>
    <row r="29" spans="1:100" hidden="1" x14ac:dyDescent="0.25">
      <c r="A29" s="40" t="str">
        <f>人事費!C30</f>
        <v>林○○</v>
      </c>
      <c r="B29" s="41"/>
      <c r="C29" s="41"/>
      <c r="D29" s="41"/>
      <c r="E29" s="41"/>
      <c r="F29" s="41"/>
      <c r="G29" s="41"/>
      <c r="H29" s="41"/>
      <c r="I29" s="41"/>
      <c r="J29" s="41"/>
      <c r="K29" s="41"/>
      <c r="L29" s="41"/>
      <c r="M29" s="41"/>
      <c r="N29" s="41"/>
      <c r="O29" s="41"/>
      <c r="P29" s="41"/>
      <c r="Q29" s="41"/>
      <c r="R29" s="41"/>
      <c r="S29" s="41"/>
      <c r="T29" s="41"/>
      <c r="U29" s="41"/>
      <c r="V29" s="41">
        <v>4</v>
      </c>
      <c r="W29" s="41">
        <v>4</v>
      </c>
      <c r="X29" s="41">
        <v>4</v>
      </c>
      <c r="Y29" s="41">
        <v>4</v>
      </c>
      <c r="Z29" s="41">
        <v>4</v>
      </c>
      <c r="AA29" s="41"/>
      <c r="AB29" s="41"/>
      <c r="AC29" s="41">
        <v>4</v>
      </c>
      <c r="AD29" s="41">
        <v>4</v>
      </c>
      <c r="AE29" s="41">
        <v>4</v>
      </c>
      <c r="AF29" s="41">
        <v>4</v>
      </c>
      <c r="AG29" s="39">
        <f t="shared" si="4"/>
        <v>36</v>
      </c>
      <c r="AH29" s="38">
        <f>AG29/P$104</f>
        <v>0.21428571428571427</v>
      </c>
    </row>
    <row r="30" spans="1:100" s="35" customFormat="1" hidden="1" x14ac:dyDescent="0.25">
      <c r="A30" s="40" t="str">
        <f>人事費!C31</f>
        <v>劉○○</v>
      </c>
      <c r="B30" s="41">
        <v>8</v>
      </c>
      <c r="C30" s="41">
        <v>8</v>
      </c>
      <c r="D30" s="41">
        <v>8</v>
      </c>
      <c r="E30" s="41">
        <v>8</v>
      </c>
      <c r="F30" s="41"/>
      <c r="G30" s="41"/>
      <c r="H30" s="41">
        <v>8</v>
      </c>
      <c r="I30" s="41">
        <v>8</v>
      </c>
      <c r="J30" s="41">
        <v>8</v>
      </c>
      <c r="K30" s="41"/>
      <c r="L30" s="41">
        <v>8</v>
      </c>
      <c r="M30" s="41"/>
      <c r="N30" s="41"/>
      <c r="O30" s="41">
        <v>8</v>
      </c>
      <c r="P30" s="41">
        <v>8</v>
      </c>
      <c r="Q30" s="41">
        <v>8</v>
      </c>
      <c r="R30" s="41">
        <v>8</v>
      </c>
      <c r="S30" s="41">
        <v>8</v>
      </c>
      <c r="T30" s="41"/>
      <c r="U30" s="41"/>
      <c r="V30" s="41">
        <v>8</v>
      </c>
      <c r="W30" s="41">
        <v>8</v>
      </c>
      <c r="X30" s="41">
        <v>8</v>
      </c>
      <c r="Y30" s="41">
        <v>8</v>
      </c>
      <c r="Z30" s="41">
        <v>8</v>
      </c>
      <c r="AA30" s="41"/>
      <c r="AB30" s="41"/>
      <c r="AC30" s="41">
        <v>8</v>
      </c>
      <c r="AD30" s="41">
        <v>8</v>
      </c>
      <c r="AE30" s="41">
        <v>8</v>
      </c>
      <c r="AF30" s="41"/>
      <c r="AG30" s="39">
        <f t="shared" si="4"/>
        <v>168</v>
      </c>
      <c r="AH30" s="38">
        <f>AG30/P$104</f>
        <v>1</v>
      </c>
      <c r="AI30" s="27"/>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row>
    <row r="31" spans="1:100" hidden="1" x14ac:dyDescent="0.25">
      <c r="A31" s="40" t="str">
        <f>人事費!C32</f>
        <v>蔡○○</v>
      </c>
      <c r="B31" s="41">
        <v>8</v>
      </c>
      <c r="C31" s="41">
        <v>8</v>
      </c>
      <c r="D31" s="41">
        <v>8</v>
      </c>
      <c r="E31" s="41">
        <v>8</v>
      </c>
      <c r="F31" s="41"/>
      <c r="G31" s="41"/>
      <c r="H31" s="41">
        <v>8</v>
      </c>
      <c r="I31" s="41">
        <v>8</v>
      </c>
      <c r="J31" s="41">
        <v>8</v>
      </c>
      <c r="K31" s="41"/>
      <c r="L31" s="41">
        <v>8</v>
      </c>
      <c r="M31" s="41"/>
      <c r="N31" s="41"/>
      <c r="O31" s="41">
        <v>8</v>
      </c>
      <c r="P31" s="41">
        <v>8</v>
      </c>
      <c r="Q31" s="41">
        <v>8</v>
      </c>
      <c r="R31" s="41">
        <v>8</v>
      </c>
      <c r="S31" s="41">
        <v>8</v>
      </c>
      <c r="T31" s="41"/>
      <c r="U31" s="41"/>
      <c r="V31" s="41">
        <v>8</v>
      </c>
      <c r="W31" s="41">
        <v>8</v>
      </c>
      <c r="X31" s="41">
        <v>8</v>
      </c>
      <c r="Y31" s="41">
        <v>8</v>
      </c>
      <c r="Z31" s="41">
        <v>8</v>
      </c>
      <c r="AA31" s="41"/>
      <c r="AB31" s="41"/>
      <c r="AC31" s="41">
        <v>8</v>
      </c>
      <c r="AD31" s="41">
        <v>8</v>
      </c>
      <c r="AE31" s="41">
        <v>8</v>
      </c>
      <c r="AF31" s="41"/>
      <c r="AG31" s="39">
        <f t="shared" si="4"/>
        <v>168</v>
      </c>
      <c r="AH31" s="38">
        <f t="shared" ref="AH31:AH36" si="5">AG31/P$104</f>
        <v>1</v>
      </c>
    </row>
    <row r="32" spans="1:100" hidden="1" x14ac:dyDescent="0.25">
      <c r="A32" s="40" t="str">
        <f>人事費!C33</f>
        <v>王○○</v>
      </c>
      <c r="B32" s="41"/>
      <c r="C32" s="41"/>
      <c r="D32" s="41"/>
      <c r="E32" s="41"/>
      <c r="F32" s="41"/>
      <c r="G32" s="41"/>
      <c r="H32" s="41"/>
      <c r="I32" s="41"/>
      <c r="J32" s="41"/>
      <c r="K32" s="41"/>
      <c r="L32" s="41"/>
      <c r="M32" s="41"/>
      <c r="N32" s="41"/>
      <c r="O32" s="41"/>
      <c r="P32" s="41"/>
      <c r="Q32" s="41"/>
      <c r="R32" s="41"/>
      <c r="S32" s="41"/>
      <c r="T32" s="41"/>
      <c r="U32" s="41"/>
      <c r="V32" s="41">
        <v>8</v>
      </c>
      <c r="W32" s="41">
        <v>8</v>
      </c>
      <c r="X32" s="41">
        <v>8</v>
      </c>
      <c r="Y32" s="41">
        <v>8</v>
      </c>
      <c r="Z32" s="41">
        <v>8</v>
      </c>
      <c r="AA32" s="41"/>
      <c r="AB32" s="41"/>
      <c r="AC32" s="41">
        <v>8</v>
      </c>
      <c r="AD32" s="41">
        <v>8</v>
      </c>
      <c r="AE32" s="41">
        <v>8</v>
      </c>
      <c r="AF32" s="41"/>
      <c r="AG32" s="39">
        <f t="shared" si="4"/>
        <v>64</v>
      </c>
      <c r="AH32" s="38">
        <f t="shared" si="5"/>
        <v>0.38095238095238093</v>
      </c>
    </row>
    <row r="33" spans="1:100" hidden="1" x14ac:dyDescent="0.25">
      <c r="A33" s="40" t="str">
        <f>人事費!C34</f>
        <v>林○○</v>
      </c>
      <c r="B33" s="41">
        <v>4</v>
      </c>
      <c r="C33" s="41">
        <v>4</v>
      </c>
      <c r="D33" s="41">
        <v>4</v>
      </c>
      <c r="E33" s="41">
        <v>4</v>
      </c>
      <c r="F33" s="41"/>
      <c r="G33" s="41"/>
      <c r="H33" s="41">
        <v>4</v>
      </c>
      <c r="I33" s="41">
        <v>4</v>
      </c>
      <c r="J33" s="41">
        <v>4</v>
      </c>
      <c r="K33" s="41"/>
      <c r="L33" s="41">
        <v>4</v>
      </c>
      <c r="M33" s="41"/>
      <c r="N33" s="41"/>
      <c r="O33" s="41">
        <v>4</v>
      </c>
      <c r="P33" s="41">
        <v>4</v>
      </c>
      <c r="Q33" s="41">
        <v>4</v>
      </c>
      <c r="R33" s="41">
        <v>4</v>
      </c>
      <c r="S33" s="41">
        <v>4</v>
      </c>
      <c r="T33" s="41"/>
      <c r="U33" s="41"/>
      <c r="V33" s="41">
        <v>4</v>
      </c>
      <c r="W33" s="41">
        <v>4</v>
      </c>
      <c r="X33" s="41">
        <v>4</v>
      </c>
      <c r="Y33" s="41">
        <v>4</v>
      </c>
      <c r="Z33" s="41">
        <v>4</v>
      </c>
      <c r="AA33" s="41"/>
      <c r="AB33" s="41"/>
      <c r="AC33" s="41">
        <v>4</v>
      </c>
      <c r="AD33" s="41">
        <v>4</v>
      </c>
      <c r="AE33" s="41">
        <v>4</v>
      </c>
      <c r="AF33" s="41">
        <v>4</v>
      </c>
      <c r="AG33" s="39">
        <f t="shared" si="4"/>
        <v>88</v>
      </c>
      <c r="AH33" s="38">
        <f t="shared" si="5"/>
        <v>0.52380952380952384</v>
      </c>
    </row>
    <row r="34" spans="1:100" hidden="1" x14ac:dyDescent="0.25">
      <c r="A34" s="40" t="str">
        <f>人事費!C35</f>
        <v>劉○○</v>
      </c>
      <c r="B34" s="41">
        <v>8</v>
      </c>
      <c r="C34" s="41">
        <v>8</v>
      </c>
      <c r="D34" s="41">
        <v>8</v>
      </c>
      <c r="E34" s="41">
        <v>8</v>
      </c>
      <c r="F34" s="41"/>
      <c r="G34" s="41"/>
      <c r="H34" s="41">
        <v>8</v>
      </c>
      <c r="I34" s="41">
        <v>8</v>
      </c>
      <c r="J34" s="41">
        <v>8</v>
      </c>
      <c r="K34" s="41"/>
      <c r="L34" s="41">
        <v>8</v>
      </c>
      <c r="M34" s="41"/>
      <c r="N34" s="41"/>
      <c r="O34" s="41">
        <v>8</v>
      </c>
      <c r="P34" s="41">
        <v>8</v>
      </c>
      <c r="Q34" s="41">
        <v>8</v>
      </c>
      <c r="R34" s="41">
        <v>8</v>
      </c>
      <c r="S34" s="41">
        <v>8</v>
      </c>
      <c r="T34" s="41"/>
      <c r="U34" s="41"/>
      <c r="V34" s="41">
        <v>8</v>
      </c>
      <c r="W34" s="41">
        <v>8</v>
      </c>
      <c r="X34" s="41">
        <v>8</v>
      </c>
      <c r="Y34" s="41">
        <v>8</v>
      </c>
      <c r="Z34" s="41">
        <v>8</v>
      </c>
      <c r="AA34" s="41"/>
      <c r="AB34" s="41"/>
      <c r="AC34" s="41">
        <v>8</v>
      </c>
      <c r="AD34" s="41">
        <v>8</v>
      </c>
      <c r="AE34" s="41">
        <v>8</v>
      </c>
      <c r="AF34" s="41"/>
      <c r="AG34" s="39">
        <f t="shared" si="4"/>
        <v>168</v>
      </c>
      <c r="AH34" s="38">
        <f t="shared" si="5"/>
        <v>1</v>
      </c>
    </row>
    <row r="35" spans="1:100" hidden="1" x14ac:dyDescent="0.25">
      <c r="A35" s="40" t="str">
        <f>人事費!C36</f>
        <v>蔡○○</v>
      </c>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39">
        <f t="shared" si="4"/>
        <v>0</v>
      </c>
      <c r="AH35" s="38">
        <f t="shared" si="5"/>
        <v>0</v>
      </c>
    </row>
    <row r="36" spans="1:100" hidden="1" x14ac:dyDescent="0.25">
      <c r="A36" s="40" t="str">
        <f>人事費!C37</f>
        <v>王○○</v>
      </c>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39">
        <f t="shared" si="4"/>
        <v>0</v>
      </c>
      <c r="AH36" s="38">
        <f t="shared" si="5"/>
        <v>0</v>
      </c>
    </row>
    <row r="37" spans="1:100" hidden="1" x14ac:dyDescent="0.25">
      <c r="A37" s="55" t="str">
        <f>人事費!B39</f>
        <v>114年OO月</v>
      </c>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8"/>
    </row>
    <row r="38" spans="1:100" ht="15.95" hidden="1" customHeight="1" x14ac:dyDescent="0.25">
      <c r="A38" s="40" t="str">
        <f>人事費!C39</f>
        <v>蔡○○</v>
      </c>
      <c r="B38" s="41">
        <v>8</v>
      </c>
      <c r="C38" s="41"/>
      <c r="D38" s="41"/>
      <c r="E38" s="41">
        <v>8</v>
      </c>
      <c r="F38" s="41">
        <v>8</v>
      </c>
      <c r="G38" s="41">
        <v>8</v>
      </c>
      <c r="H38" s="41">
        <v>8</v>
      </c>
      <c r="I38" s="41">
        <v>8</v>
      </c>
      <c r="J38" s="41"/>
      <c r="K38" s="41"/>
      <c r="L38" s="41">
        <v>8</v>
      </c>
      <c r="M38" s="41">
        <v>8</v>
      </c>
      <c r="N38" s="41">
        <v>8</v>
      </c>
      <c r="O38" s="41">
        <v>8</v>
      </c>
      <c r="P38" s="41">
        <v>8</v>
      </c>
      <c r="Q38" s="41"/>
      <c r="R38" s="41"/>
      <c r="S38" s="41">
        <v>8</v>
      </c>
      <c r="T38" s="41">
        <v>8</v>
      </c>
      <c r="U38" s="41">
        <v>8</v>
      </c>
      <c r="V38" s="41">
        <v>8</v>
      </c>
      <c r="W38" s="41">
        <v>8</v>
      </c>
      <c r="X38" s="41"/>
      <c r="Y38" s="41"/>
      <c r="Z38" s="41">
        <v>8</v>
      </c>
      <c r="AA38" s="41">
        <v>8</v>
      </c>
      <c r="AB38" s="41">
        <v>8</v>
      </c>
      <c r="AC38" s="41">
        <v>8</v>
      </c>
      <c r="AD38" s="41">
        <v>8</v>
      </c>
      <c r="AE38" s="41"/>
      <c r="AF38" s="41"/>
      <c r="AG38" s="39">
        <f t="shared" ref="AG38:AG47" si="6">SUM(B38:AF38)</f>
        <v>168</v>
      </c>
      <c r="AH38" s="38">
        <f t="shared" ref="AH38:AH47" si="7">AG38/T$104</f>
        <v>1</v>
      </c>
    </row>
    <row r="39" spans="1:100" ht="15.95" hidden="1" customHeight="1" x14ac:dyDescent="0.25">
      <c r="A39" s="40" t="str">
        <f>人事費!C40</f>
        <v>王○○</v>
      </c>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39">
        <f t="shared" si="6"/>
        <v>0</v>
      </c>
      <c r="AH39" s="38">
        <f t="shared" si="7"/>
        <v>0</v>
      </c>
    </row>
    <row r="40" spans="1:100" hidden="1" x14ac:dyDescent="0.25">
      <c r="A40" s="40" t="str">
        <f>人事費!C41</f>
        <v>林○○</v>
      </c>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39">
        <f t="shared" si="6"/>
        <v>0</v>
      </c>
      <c r="AH40" s="38">
        <f t="shared" si="7"/>
        <v>0</v>
      </c>
    </row>
    <row r="41" spans="1:100" s="35" customFormat="1" hidden="1" x14ac:dyDescent="0.25">
      <c r="A41" s="40" t="str">
        <f>人事費!C42</f>
        <v>劉○○</v>
      </c>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39">
        <f t="shared" si="6"/>
        <v>0</v>
      </c>
      <c r="AH41" s="38">
        <f t="shared" si="7"/>
        <v>0</v>
      </c>
      <c r="AI41" s="27"/>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row>
    <row r="42" spans="1:100" hidden="1" x14ac:dyDescent="0.25">
      <c r="A42" s="40" t="str">
        <f>人事費!C43</f>
        <v>蔡○○</v>
      </c>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39">
        <f t="shared" si="6"/>
        <v>0</v>
      </c>
      <c r="AH42" s="38">
        <f t="shared" si="7"/>
        <v>0</v>
      </c>
    </row>
    <row r="43" spans="1:100" hidden="1" x14ac:dyDescent="0.25">
      <c r="A43" s="40" t="str">
        <f>人事費!C44</f>
        <v>王○○</v>
      </c>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39">
        <f t="shared" si="6"/>
        <v>0</v>
      </c>
      <c r="AH43" s="38">
        <f t="shared" si="7"/>
        <v>0</v>
      </c>
    </row>
    <row r="44" spans="1:100" hidden="1" x14ac:dyDescent="0.25">
      <c r="A44" s="40" t="str">
        <f>人事費!C45</f>
        <v>林○○</v>
      </c>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39">
        <f t="shared" si="6"/>
        <v>0</v>
      </c>
      <c r="AH44" s="38">
        <f t="shared" si="7"/>
        <v>0</v>
      </c>
    </row>
    <row r="45" spans="1:100" hidden="1" x14ac:dyDescent="0.25">
      <c r="A45" s="40" t="str">
        <f>人事費!C46</f>
        <v>劉○○</v>
      </c>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39">
        <f t="shared" si="6"/>
        <v>0</v>
      </c>
      <c r="AH45" s="38">
        <f t="shared" si="7"/>
        <v>0</v>
      </c>
    </row>
    <row r="46" spans="1:100" hidden="1" x14ac:dyDescent="0.25">
      <c r="A46" s="40" t="str">
        <f>人事費!C47</f>
        <v>蔡○○</v>
      </c>
      <c r="B46" s="41"/>
      <c r="C46" s="41"/>
      <c r="D46" s="41"/>
      <c r="E46" s="41"/>
      <c r="F46" s="41"/>
      <c r="G46" s="41"/>
      <c r="H46" s="41"/>
      <c r="I46" s="41"/>
      <c r="J46" s="41"/>
      <c r="K46" s="41"/>
      <c r="L46" s="41"/>
      <c r="M46" s="41"/>
      <c r="N46" s="41"/>
      <c r="O46" s="41">
        <v>8</v>
      </c>
      <c r="P46" s="41"/>
      <c r="Q46" s="41"/>
      <c r="R46" s="41"/>
      <c r="S46" s="41"/>
      <c r="T46" s="41"/>
      <c r="U46" s="41">
        <v>8</v>
      </c>
      <c r="V46" s="41"/>
      <c r="W46" s="41">
        <v>8</v>
      </c>
      <c r="X46" s="41"/>
      <c r="Y46" s="41"/>
      <c r="Z46" s="41"/>
      <c r="AA46" s="41">
        <v>8</v>
      </c>
      <c r="AB46" s="41"/>
      <c r="AC46" s="41"/>
      <c r="AD46" s="41"/>
      <c r="AE46" s="41"/>
      <c r="AF46" s="41"/>
      <c r="AG46" s="39">
        <f t="shared" si="6"/>
        <v>32</v>
      </c>
      <c r="AH46" s="38">
        <f t="shared" si="7"/>
        <v>0.19047619047619047</v>
      </c>
    </row>
    <row r="47" spans="1:100" hidden="1" x14ac:dyDescent="0.25">
      <c r="A47" s="40" t="str">
        <f>人事費!C48</f>
        <v>王○○</v>
      </c>
      <c r="B47" s="41">
        <v>8</v>
      </c>
      <c r="C47" s="41"/>
      <c r="D47" s="41"/>
      <c r="E47" s="41">
        <v>8</v>
      </c>
      <c r="F47" s="41">
        <v>8</v>
      </c>
      <c r="G47" s="41">
        <v>8</v>
      </c>
      <c r="H47" s="41">
        <v>8</v>
      </c>
      <c r="I47" s="41">
        <v>8</v>
      </c>
      <c r="J47" s="41"/>
      <c r="K47" s="41"/>
      <c r="L47" s="41">
        <v>8</v>
      </c>
      <c r="M47" s="41">
        <v>8</v>
      </c>
      <c r="N47" s="41">
        <v>8</v>
      </c>
      <c r="O47" s="41">
        <v>8</v>
      </c>
      <c r="P47" s="41"/>
      <c r="Q47" s="41"/>
      <c r="R47" s="41"/>
      <c r="S47" s="41"/>
      <c r="T47" s="41"/>
      <c r="U47" s="41">
        <v>8</v>
      </c>
      <c r="V47" s="41"/>
      <c r="W47" s="41">
        <v>8</v>
      </c>
      <c r="X47" s="41"/>
      <c r="Y47" s="41"/>
      <c r="Z47" s="41"/>
      <c r="AA47" s="41">
        <v>8</v>
      </c>
      <c r="AB47" s="41">
        <v>8</v>
      </c>
      <c r="AC47" s="41">
        <v>8</v>
      </c>
      <c r="AD47" s="41">
        <v>8</v>
      </c>
      <c r="AE47" s="41"/>
      <c r="AF47" s="41"/>
      <c r="AG47" s="39">
        <f t="shared" si="6"/>
        <v>128</v>
      </c>
      <c r="AH47" s="38">
        <f t="shared" si="7"/>
        <v>0.76190476190476186</v>
      </c>
    </row>
    <row r="48" spans="1:100" hidden="1" x14ac:dyDescent="0.25">
      <c r="A48" s="55" t="str">
        <f>人事費!B50</f>
        <v>114年OO月</v>
      </c>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8"/>
    </row>
    <row r="49" spans="1:100" ht="15.95" hidden="1" customHeight="1" x14ac:dyDescent="0.25">
      <c r="A49" s="40" t="str">
        <f>人事費!C50</f>
        <v>蔡○○</v>
      </c>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39">
        <f t="shared" ref="AG49:AG58" si="8">SUM(B49:AF49)</f>
        <v>0</v>
      </c>
      <c r="AH49" s="38">
        <f t="shared" ref="AH49:AH58" si="9">AG49/X$104</f>
        <v>0</v>
      </c>
    </row>
    <row r="50" spans="1:100" ht="15.95" hidden="1" customHeight="1" x14ac:dyDescent="0.25">
      <c r="A50" s="40" t="str">
        <f>人事費!C51</f>
        <v>王○○</v>
      </c>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39">
        <f t="shared" si="8"/>
        <v>0</v>
      </c>
      <c r="AH50" s="38">
        <f t="shared" si="9"/>
        <v>0</v>
      </c>
    </row>
    <row r="51" spans="1:100" hidden="1" x14ac:dyDescent="0.25">
      <c r="A51" s="40" t="str">
        <f>人事費!C52</f>
        <v>林○○</v>
      </c>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39">
        <f t="shared" si="8"/>
        <v>0</v>
      </c>
      <c r="AH51" s="38">
        <f t="shared" si="9"/>
        <v>0</v>
      </c>
    </row>
    <row r="52" spans="1:100" s="35" customFormat="1" hidden="1" x14ac:dyDescent="0.25">
      <c r="A52" s="40" t="str">
        <f>人事費!C53</f>
        <v>劉○○</v>
      </c>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39">
        <f t="shared" si="8"/>
        <v>0</v>
      </c>
      <c r="AH52" s="38">
        <f t="shared" si="9"/>
        <v>0</v>
      </c>
      <c r="AI52" s="27"/>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row>
    <row r="53" spans="1:100" hidden="1" x14ac:dyDescent="0.25">
      <c r="A53" s="40" t="str">
        <f>人事費!C54</f>
        <v>蔡○○</v>
      </c>
      <c r="B53" s="41">
        <v>8</v>
      </c>
      <c r="C53" s="41">
        <v>8</v>
      </c>
      <c r="D53" s="41">
        <v>8</v>
      </c>
      <c r="E53" s="41">
        <v>8</v>
      </c>
      <c r="F53" s="41"/>
      <c r="G53" s="41"/>
      <c r="H53" s="41">
        <v>8</v>
      </c>
      <c r="I53" s="41">
        <v>8</v>
      </c>
      <c r="J53" s="41">
        <v>8</v>
      </c>
      <c r="K53" s="41"/>
      <c r="L53" s="41">
        <v>8</v>
      </c>
      <c r="M53" s="41"/>
      <c r="N53" s="41"/>
      <c r="O53" s="41">
        <v>8</v>
      </c>
      <c r="P53" s="41">
        <v>8</v>
      </c>
      <c r="Q53" s="41">
        <v>8</v>
      </c>
      <c r="R53" s="41">
        <v>8</v>
      </c>
      <c r="S53" s="41">
        <v>8</v>
      </c>
      <c r="T53" s="41"/>
      <c r="U53" s="41"/>
      <c r="V53" s="41">
        <v>8</v>
      </c>
      <c r="W53" s="41">
        <v>8</v>
      </c>
      <c r="X53" s="41">
        <v>8</v>
      </c>
      <c r="Y53" s="41">
        <v>8</v>
      </c>
      <c r="Z53" s="41">
        <v>8</v>
      </c>
      <c r="AA53" s="41"/>
      <c r="AB53" s="41"/>
      <c r="AC53" s="41">
        <v>8</v>
      </c>
      <c r="AD53" s="41">
        <v>8</v>
      </c>
      <c r="AE53" s="41">
        <v>8</v>
      </c>
      <c r="AF53" s="41"/>
      <c r="AG53" s="39">
        <f t="shared" si="8"/>
        <v>168</v>
      </c>
      <c r="AH53" s="38">
        <f t="shared" si="9"/>
        <v>0.95454545454545459</v>
      </c>
    </row>
    <row r="54" spans="1:100" hidden="1" x14ac:dyDescent="0.25">
      <c r="A54" s="40" t="str">
        <f>人事費!C55</f>
        <v>王○○</v>
      </c>
      <c r="B54" s="41">
        <v>8</v>
      </c>
      <c r="C54" s="41">
        <v>8</v>
      </c>
      <c r="D54" s="41">
        <v>8</v>
      </c>
      <c r="E54" s="41">
        <v>8</v>
      </c>
      <c r="F54" s="41"/>
      <c r="G54" s="41"/>
      <c r="H54" s="41">
        <v>8</v>
      </c>
      <c r="I54" s="41">
        <v>8</v>
      </c>
      <c r="J54" s="41">
        <v>8</v>
      </c>
      <c r="K54" s="41"/>
      <c r="L54" s="41">
        <v>8</v>
      </c>
      <c r="M54" s="41"/>
      <c r="N54" s="41"/>
      <c r="O54" s="41">
        <v>8</v>
      </c>
      <c r="P54" s="41">
        <v>8</v>
      </c>
      <c r="Q54" s="41">
        <v>8</v>
      </c>
      <c r="R54" s="41">
        <v>8</v>
      </c>
      <c r="S54" s="41">
        <v>8</v>
      </c>
      <c r="T54" s="41"/>
      <c r="U54" s="41"/>
      <c r="V54" s="41">
        <v>8</v>
      </c>
      <c r="W54" s="41">
        <v>8</v>
      </c>
      <c r="X54" s="41">
        <v>8</v>
      </c>
      <c r="Y54" s="41">
        <v>8</v>
      </c>
      <c r="Z54" s="41">
        <v>8</v>
      </c>
      <c r="AA54" s="41"/>
      <c r="AB54" s="41"/>
      <c r="AC54" s="41">
        <v>8</v>
      </c>
      <c r="AD54" s="41">
        <v>8</v>
      </c>
      <c r="AE54" s="41">
        <v>8</v>
      </c>
      <c r="AF54" s="41"/>
      <c r="AG54" s="39">
        <f t="shared" si="8"/>
        <v>168</v>
      </c>
      <c r="AH54" s="38">
        <f t="shared" si="9"/>
        <v>0.95454545454545459</v>
      </c>
    </row>
    <row r="55" spans="1:100" hidden="1" x14ac:dyDescent="0.25">
      <c r="A55" s="40" t="str">
        <f>人事費!C56</f>
        <v>林○○</v>
      </c>
      <c r="B55" s="41"/>
      <c r="C55" s="41"/>
      <c r="D55" s="41"/>
      <c r="E55" s="41"/>
      <c r="F55" s="41"/>
      <c r="G55" s="41"/>
      <c r="H55" s="41"/>
      <c r="I55" s="41"/>
      <c r="J55" s="41"/>
      <c r="K55" s="41"/>
      <c r="L55" s="41"/>
      <c r="M55" s="41"/>
      <c r="N55" s="41"/>
      <c r="O55" s="41"/>
      <c r="P55" s="41"/>
      <c r="Q55" s="41"/>
      <c r="R55" s="41"/>
      <c r="S55" s="41"/>
      <c r="T55" s="41"/>
      <c r="U55" s="41"/>
      <c r="V55" s="41">
        <v>8</v>
      </c>
      <c r="W55" s="41">
        <v>8</v>
      </c>
      <c r="X55" s="41">
        <v>8</v>
      </c>
      <c r="Y55" s="41">
        <v>8</v>
      </c>
      <c r="Z55" s="41">
        <v>8</v>
      </c>
      <c r="AA55" s="41"/>
      <c r="AB55" s="41"/>
      <c r="AC55" s="41">
        <v>8</v>
      </c>
      <c r="AD55" s="41">
        <v>8</v>
      </c>
      <c r="AE55" s="41">
        <v>8</v>
      </c>
      <c r="AF55" s="41"/>
      <c r="AG55" s="39">
        <f t="shared" si="8"/>
        <v>64</v>
      </c>
      <c r="AH55" s="38">
        <f t="shared" si="9"/>
        <v>0.36363636363636365</v>
      </c>
    </row>
    <row r="56" spans="1:100" hidden="1" x14ac:dyDescent="0.25">
      <c r="A56" s="40" t="str">
        <f>人事費!C57</f>
        <v>劉○○</v>
      </c>
      <c r="B56" s="41">
        <v>4</v>
      </c>
      <c r="C56" s="41">
        <v>4</v>
      </c>
      <c r="D56" s="41">
        <v>4</v>
      </c>
      <c r="E56" s="41">
        <v>4</v>
      </c>
      <c r="F56" s="41"/>
      <c r="G56" s="41"/>
      <c r="H56" s="41">
        <v>4</v>
      </c>
      <c r="I56" s="41">
        <v>4</v>
      </c>
      <c r="J56" s="41">
        <v>4</v>
      </c>
      <c r="K56" s="41"/>
      <c r="L56" s="41">
        <v>4</v>
      </c>
      <c r="M56" s="41"/>
      <c r="N56" s="41"/>
      <c r="O56" s="41">
        <v>4</v>
      </c>
      <c r="P56" s="41">
        <v>4</v>
      </c>
      <c r="Q56" s="41">
        <v>4</v>
      </c>
      <c r="R56" s="41">
        <v>4</v>
      </c>
      <c r="S56" s="41">
        <v>4</v>
      </c>
      <c r="T56" s="41"/>
      <c r="U56" s="41"/>
      <c r="V56" s="41">
        <v>4</v>
      </c>
      <c r="W56" s="41">
        <v>4</v>
      </c>
      <c r="X56" s="41">
        <v>4</v>
      </c>
      <c r="Y56" s="41">
        <v>4</v>
      </c>
      <c r="Z56" s="41">
        <v>4</v>
      </c>
      <c r="AA56" s="41"/>
      <c r="AB56" s="41"/>
      <c r="AC56" s="41">
        <v>4</v>
      </c>
      <c r="AD56" s="41">
        <v>4</v>
      </c>
      <c r="AE56" s="41">
        <v>4</v>
      </c>
      <c r="AF56" s="41">
        <v>4</v>
      </c>
      <c r="AG56" s="39">
        <f t="shared" si="8"/>
        <v>88</v>
      </c>
      <c r="AH56" s="38">
        <f t="shared" si="9"/>
        <v>0.5</v>
      </c>
    </row>
    <row r="57" spans="1:100" hidden="1" x14ac:dyDescent="0.25">
      <c r="A57" s="40" t="str">
        <f>人事費!C58</f>
        <v>蔡○○</v>
      </c>
      <c r="B57" s="41">
        <v>8</v>
      </c>
      <c r="C57" s="41">
        <v>8</v>
      </c>
      <c r="D57" s="41">
        <v>8</v>
      </c>
      <c r="E57" s="41">
        <v>8</v>
      </c>
      <c r="F57" s="41"/>
      <c r="G57" s="41"/>
      <c r="H57" s="41">
        <v>8</v>
      </c>
      <c r="I57" s="41">
        <v>8</v>
      </c>
      <c r="J57" s="41">
        <v>8</v>
      </c>
      <c r="K57" s="41"/>
      <c r="L57" s="41">
        <v>8</v>
      </c>
      <c r="M57" s="41"/>
      <c r="N57" s="41"/>
      <c r="O57" s="41">
        <v>8</v>
      </c>
      <c r="P57" s="41">
        <v>8</v>
      </c>
      <c r="Q57" s="41">
        <v>8</v>
      </c>
      <c r="R57" s="41">
        <v>8</v>
      </c>
      <c r="S57" s="41">
        <v>8</v>
      </c>
      <c r="T57" s="41"/>
      <c r="U57" s="41"/>
      <c r="V57" s="41">
        <v>8</v>
      </c>
      <c r="W57" s="41">
        <v>8</v>
      </c>
      <c r="X57" s="41">
        <v>8</v>
      </c>
      <c r="Y57" s="41">
        <v>8</v>
      </c>
      <c r="Z57" s="41">
        <v>8</v>
      </c>
      <c r="AA57" s="41"/>
      <c r="AB57" s="41"/>
      <c r="AC57" s="41">
        <v>8</v>
      </c>
      <c r="AD57" s="41">
        <v>8</v>
      </c>
      <c r="AE57" s="41">
        <v>8</v>
      </c>
      <c r="AF57" s="41"/>
      <c r="AG57" s="39">
        <f t="shared" si="8"/>
        <v>168</v>
      </c>
      <c r="AH57" s="38">
        <f t="shared" si="9"/>
        <v>0.95454545454545459</v>
      </c>
    </row>
    <row r="58" spans="1:100" hidden="1" x14ac:dyDescent="0.25">
      <c r="A58" s="40" t="str">
        <f>人事費!C59</f>
        <v>王○○</v>
      </c>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39">
        <f t="shared" si="8"/>
        <v>0</v>
      </c>
      <c r="AH58" s="38">
        <f t="shared" si="9"/>
        <v>0</v>
      </c>
    </row>
    <row r="59" spans="1:100" hidden="1" x14ac:dyDescent="0.25">
      <c r="A59" s="55" t="str">
        <f>人事費!B61</f>
        <v>114年07月</v>
      </c>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8"/>
    </row>
    <row r="60" spans="1:100" ht="15.95" hidden="1" customHeight="1" x14ac:dyDescent="0.25">
      <c r="A60" s="40" t="str">
        <f>人事費!C61</f>
        <v>蔡○○</v>
      </c>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39">
        <f t="shared" ref="AG60:AG69" si="10">SUM(B60:AF60)</f>
        <v>0</v>
      </c>
      <c r="AH60" s="38">
        <f t="shared" ref="AH60:AH69" si="11">AG60/AB$104</f>
        <v>0</v>
      </c>
    </row>
    <row r="61" spans="1:100" ht="15.95" hidden="1" customHeight="1" x14ac:dyDescent="0.25">
      <c r="A61" s="40" t="str">
        <f>人事費!C62</f>
        <v>王○○</v>
      </c>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39">
        <f t="shared" si="10"/>
        <v>0</v>
      </c>
      <c r="AH61" s="38">
        <f t="shared" si="11"/>
        <v>0</v>
      </c>
    </row>
    <row r="62" spans="1:100" hidden="1" x14ac:dyDescent="0.25">
      <c r="A62" s="40" t="str">
        <f>人事費!C63</f>
        <v>林○○</v>
      </c>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39">
        <f t="shared" si="10"/>
        <v>0</v>
      </c>
      <c r="AH62" s="38">
        <f t="shared" si="11"/>
        <v>0</v>
      </c>
    </row>
    <row r="63" spans="1:100" s="35" customFormat="1" hidden="1" x14ac:dyDescent="0.25">
      <c r="A63" s="40" t="str">
        <f>人事費!C64</f>
        <v>劉○○</v>
      </c>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39">
        <f t="shared" si="10"/>
        <v>0</v>
      </c>
      <c r="AH63" s="38">
        <f t="shared" si="11"/>
        <v>0</v>
      </c>
      <c r="AI63" s="27"/>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row>
    <row r="64" spans="1:100" hidden="1" x14ac:dyDescent="0.25">
      <c r="A64" s="40" t="str">
        <f>人事費!C65</f>
        <v>蔡○○</v>
      </c>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39">
        <f t="shared" si="10"/>
        <v>0</v>
      </c>
      <c r="AH64" s="38">
        <f t="shared" si="11"/>
        <v>0</v>
      </c>
    </row>
    <row r="65" spans="1:100" hidden="1" x14ac:dyDescent="0.25">
      <c r="A65" s="40" t="str">
        <f>人事費!C66</f>
        <v>王○○</v>
      </c>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39">
        <f t="shared" si="10"/>
        <v>0</v>
      </c>
      <c r="AH65" s="38">
        <f t="shared" si="11"/>
        <v>0</v>
      </c>
    </row>
    <row r="66" spans="1:100" hidden="1" x14ac:dyDescent="0.25">
      <c r="A66" s="40" t="str">
        <f>人事費!C67</f>
        <v>林○○</v>
      </c>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39">
        <f t="shared" si="10"/>
        <v>0</v>
      </c>
      <c r="AH66" s="38">
        <f t="shared" si="11"/>
        <v>0</v>
      </c>
    </row>
    <row r="67" spans="1:100" hidden="1" x14ac:dyDescent="0.25">
      <c r="A67" s="40" t="str">
        <f>人事費!C68</f>
        <v>劉○○</v>
      </c>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39">
        <f t="shared" si="10"/>
        <v>0</v>
      </c>
      <c r="AH67" s="38">
        <f t="shared" si="11"/>
        <v>0</v>
      </c>
    </row>
    <row r="68" spans="1:100" hidden="1" x14ac:dyDescent="0.25">
      <c r="A68" s="40" t="str">
        <f>人事費!C69</f>
        <v>蔡○○</v>
      </c>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39">
        <f t="shared" si="10"/>
        <v>0</v>
      </c>
      <c r="AH68" s="38">
        <f t="shared" si="11"/>
        <v>0</v>
      </c>
    </row>
    <row r="69" spans="1:100" hidden="1" x14ac:dyDescent="0.25">
      <c r="A69" s="40" t="str">
        <f>人事費!C70</f>
        <v>王○○</v>
      </c>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39">
        <f t="shared" si="10"/>
        <v>0</v>
      </c>
      <c r="AH69" s="38">
        <f t="shared" si="11"/>
        <v>0</v>
      </c>
    </row>
    <row r="70" spans="1:100" hidden="1" x14ac:dyDescent="0.25">
      <c r="A70" s="55" t="str">
        <f>人事費!B72</f>
        <v>114年08月</v>
      </c>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8"/>
    </row>
    <row r="71" spans="1:100" ht="15.95" hidden="1" customHeight="1" x14ac:dyDescent="0.25">
      <c r="A71" s="40" t="str">
        <f>人事費!C72</f>
        <v>蔡○○</v>
      </c>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39">
        <f t="shared" ref="AG71:AG80" si="12">SUM(B71:AF71)</f>
        <v>0</v>
      </c>
      <c r="AH71" s="38">
        <f t="shared" ref="AH71:AH80" si="13">AG71/H$105</f>
        <v>0</v>
      </c>
    </row>
    <row r="72" spans="1:100" ht="15.95" hidden="1" customHeight="1" x14ac:dyDescent="0.25">
      <c r="A72" s="40" t="str">
        <f>人事費!C73</f>
        <v>王○○</v>
      </c>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39">
        <f t="shared" si="12"/>
        <v>0</v>
      </c>
      <c r="AH72" s="38">
        <f t="shared" si="13"/>
        <v>0</v>
      </c>
    </row>
    <row r="73" spans="1:100" hidden="1" x14ac:dyDescent="0.25">
      <c r="A73" s="40" t="str">
        <f>人事費!C74</f>
        <v>林○○</v>
      </c>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39">
        <f t="shared" si="12"/>
        <v>0</v>
      </c>
      <c r="AH73" s="38">
        <f t="shared" si="13"/>
        <v>0</v>
      </c>
    </row>
    <row r="74" spans="1:100" s="35" customFormat="1" hidden="1" x14ac:dyDescent="0.25">
      <c r="A74" s="40" t="str">
        <f>人事費!C75</f>
        <v>劉○○</v>
      </c>
      <c r="B74" s="41">
        <v>8</v>
      </c>
      <c r="C74" s="41">
        <v>8</v>
      </c>
      <c r="D74" s="41">
        <v>8</v>
      </c>
      <c r="E74" s="41">
        <v>8</v>
      </c>
      <c r="F74" s="41"/>
      <c r="G74" s="41"/>
      <c r="H74" s="41">
        <v>8</v>
      </c>
      <c r="I74" s="41">
        <v>8</v>
      </c>
      <c r="J74" s="41">
        <v>8</v>
      </c>
      <c r="K74" s="41"/>
      <c r="L74" s="41">
        <v>8</v>
      </c>
      <c r="M74" s="41"/>
      <c r="N74" s="41"/>
      <c r="O74" s="41">
        <v>8</v>
      </c>
      <c r="P74" s="41">
        <v>8</v>
      </c>
      <c r="Q74" s="41">
        <v>8</v>
      </c>
      <c r="R74" s="41">
        <v>8</v>
      </c>
      <c r="S74" s="41">
        <v>8</v>
      </c>
      <c r="T74" s="41"/>
      <c r="U74" s="41"/>
      <c r="V74" s="41">
        <v>8</v>
      </c>
      <c r="W74" s="41">
        <v>8</v>
      </c>
      <c r="X74" s="41">
        <v>8</v>
      </c>
      <c r="Y74" s="41">
        <v>8</v>
      </c>
      <c r="Z74" s="41">
        <v>8</v>
      </c>
      <c r="AA74" s="41"/>
      <c r="AB74" s="41"/>
      <c r="AC74" s="41"/>
      <c r="AD74" s="41"/>
      <c r="AE74" s="41"/>
      <c r="AF74" s="41"/>
      <c r="AG74" s="39">
        <f t="shared" si="12"/>
        <v>144</v>
      </c>
      <c r="AH74" s="38">
        <f t="shared" si="13"/>
        <v>0.94736842105263153</v>
      </c>
      <c r="AI74" s="27"/>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c r="BP74" s="36"/>
      <c r="BQ74" s="36"/>
      <c r="BR74" s="36"/>
      <c r="BS74" s="36"/>
      <c r="BT74" s="36"/>
      <c r="BU74" s="36"/>
      <c r="BV74" s="36"/>
      <c r="BW74" s="36"/>
      <c r="BX74" s="36"/>
      <c r="BY74" s="36"/>
      <c r="BZ74" s="36"/>
      <c r="CA74" s="36"/>
      <c r="CB74" s="36"/>
      <c r="CC74" s="36"/>
      <c r="CD74" s="36"/>
      <c r="CE74" s="36"/>
      <c r="CF74" s="36"/>
      <c r="CG74" s="36"/>
      <c r="CH74" s="36"/>
      <c r="CI74" s="36"/>
      <c r="CJ74" s="36"/>
      <c r="CK74" s="36"/>
      <c r="CL74" s="36"/>
      <c r="CM74" s="36"/>
      <c r="CN74" s="36"/>
      <c r="CO74" s="36"/>
      <c r="CP74" s="36"/>
      <c r="CQ74" s="36"/>
      <c r="CR74" s="36"/>
      <c r="CS74" s="36"/>
      <c r="CT74" s="36"/>
      <c r="CU74" s="36"/>
      <c r="CV74" s="36"/>
    </row>
    <row r="75" spans="1:100" hidden="1" x14ac:dyDescent="0.25">
      <c r="A75" s="40" t="str">
        <f>人事費!C76</f>
        <v>蔡○○</v>
      </c>
      <c r="B75" s="41">
        <v>8</v>
      </c>
      <c r="C75" s="41">
        <v>8</v>
      </c>
      <c r="D75" s="41">
        <v>8</v>
      </c>
      <c r="E75" s="41">
        <v>8</v>
      </c>
      <c r="F75" s="41"/>
      <c r="G75" s="41"/>
      <c r="H75" s="41">
        <v>8</v>
      </c>
      <c r="I75" s="41">
        <v>8</v>
      </c>
      <c r="J75" s="41">
        <v>8</v>
      </c>
      <c r="K75" s="41"/>
      <c r="L75" s="41">
        <v>8</v>
      </c>
      <c r="M75" s="41"/>
      <c r="N75" s="41"/>
      <c r="O75" s="41">
        <v>8</v>
      </c>
      <c r="P75" s="41">
        <v>8</v>
      </c>
      <c r="Q75" s="41">
        <v>8</v>
      </c>
      <c r="R75" s="41">
        <v>8</v>
      </c>
      <c r="S75" s="41">
        <v>8</v>
      </c>
      <c r="T75" s="41"/>
      <c r="U75" s="41"/>
      <c r="V75" s="41">
        <v>8</v>
      </c>
      <c r="W75" s="41">
        <v>8</v>
      </c>
      <c r="X75" s="41">
        <v>8</v>
      </c>
      <c r="Y75" s="41">
        <v>8</v>
      </c>
      <c r="Z75" s="41">
        <v>8</v>
      </c>
      <c r="AA75" s="41"/>
      <c r="AB75" s="41"/>
      <c r="AC75" s="41"/>
      <c r="AD75" s="41"/>
      <c r="AE75" s="41"/>
      <c r="AF75" s="41"/>
      <c r="AG75" s="39">
        <f t="shared" si="12"/>
        <v>144</v>
      </c>
      <c r="AH75" s="38">
        <f t="shared" si="13"/>
        <v>0.94736842105263153</v>
      </c>
    </row>
    <row r="76" spans="1:100" hidden="1" x14ac:dyDescent="0.25">
      <c r="A76" s="40" t="str">
        <f>人事費!C77</f>
        <v>王○○</v>
      </c>
      <c r="B76" s="41"/>
      <c r="C76" s="41"/>
      <c r="D76" s="41"/>
      <c r="E76" s="41"/>
      <c r="F76" s="41"/>
      <c r="G76" s="41"/>
      <c r="H76" s="41"/>
      <c r="I76" s="41"/>
      <c r="J76" s="41"/>
      <c r="K76" s="41"/>
      <c r="L76" s="41"/>
      <c r="M76" s="41"/>
      <c r="N76" s="41"/>
      <c r="O76" s="41"/>
      <c r="P76" s="41"/>
      <c r="Q76" s="41"/>
      <c r="R76" s="41"/>
      <c r="S76" s="41"/>
      <c r="T76" s="41"/>
      <c r="U76" s="41"/>
      <c r="V76" s="41">
        <v>8</v>
      </c>
      <c r="W76" s="41">
        <v>8</v>
      </c>
      <c r="X76" s="41">
        <v>8</v>
      </c>
      <c r="Y76" s="41">
        <v>8</v>
      </c>
      <c r="Z76" s="41">
        <v>8</v>
      </c>
      <c r="AA76" s="41"/>
      <c r="AB76" s="41"/>
      <c r="AC76" s="41"/>
      <c r="AD76" s="41"/>
      <c r="AE76" s="41"/>
      <c r="AF76" s="41"/>
      <c r="AG76" s="39">
        <f t="shared" si="12"/>
        <v>40</v>
      </c>
      <c r="AH76" s="38">
        <f t="shared" si="13"/>
        <v>0.26315789473684209</v>
      </c>
    </row>
    <row r="77" spans="1:100" hidden="1" x14ac:dyDescent="0.25">
      <c r="A77" s="40" t="str">
        <f>人事費!C78</f>
        <v>林○○</v>
      </c>
      <c r="B77" s="41">
        <v>4</v>
      </c>
      <c r="C77" s="41">
        <v>4</v>
      </c>
      <c r="D77" s="41">
        <v>4</v>
      </c>
      <c r="E77" s="41">
        <v>4</v>
      </c>
      <c r="F77" s="41"/>
      <c r="G77" s="41"/>
      <c r="H77" s="41">
        <v>4</v>
      </c>
      <c r="I77" s="41">
        <v>4</v>
      </c>
      <c r="J77" s="41">
        <v>4</v>
      </c>
      <c r="K77" s="41"/>
      <c r="L77" s="41">
        <v>4</v>
      </c>
      <c r="M77" s="41"/>
      <c r="N77" s="41"/>
      <c r="O77" s="41">
        <v>4</v>
      </c>
      <c r="P77" s="41">
        <v>4</v>
      </c>
      <c r="Q77" s="41">
        <v>4</v>
      </c>
      <c r="R77" s="41">
        <v>4</v>
      </c>
      <c r="S77" s="41">
        <v>4</v>
      </c>
      <c r="T77" s="41"/>
      <c r="U77" s="41"/>
      <c r="V77" s="41">
        <v>4</v>
      </c>
      <c r="W77" s="41">
        <v>4</v>
      </c>
      <c r="X77" s="41">
        <v>4</v>
      </c>
      <c r="Y77" s="41">
        <v>4</v>
      </c>
      <c r="Z77" s="41">
        <v>4</v>
      </c>
      <c r="AA77" s="41"/>
      <c r="AB77" s="41"/>
      <c r="AC77" s="41"/>
      <c r="AD77" s="41"/>
      <c r="AE77" s="41"/>
      <c r="AF77" s="41">
        <v>4</v>
      </c>
      <c r="AG77" s="39">
        <f t="shared" si="12"/>
        <v>76</v>
      </c>
      <c r="AH77" s="38">
        <f t="shared" si="13"/>
        <v>0.5</v>
      </c>
    </row>
    <row r="78" spans="1:100" hidden="1" x14ac:dyDescent="0.25">
      <c r="A78" s="40" t="str">
        <f>人事費!C79</f>
        <v>劉○○</v>
      </c>
      <c r="B78" s="41">
        <v>8</v>
      </c>
      <c r="C78" s="41">
        <v>8</v>
      </c>
      <c r="D78" s="41">
        <v>8</v>
      </c>
      <c r="E78" s="41">
        <v>8</v>
      </c>
      <c r="F78" s="41"/>
      <c r="G78" s="41"/>
      <c r="H78" s="41">
        <v>8</v>
      </c>
      <c r="I78" s="41">
        <v>8</v>
      </c>
      <c r="J78" s="41">
        <v>8</v>
      </c>
      <c r="K78" s="41"/>
      <c r="L78" s="41">
        <v>8</v>
      </c>
      <c r="M78" s="41"/>
      <c r="N78" s="41"/>
      <c r="O78" s="41">
        <v>8</v>
      </c>
      <c r="P78" s="41">
        <v>8</v>
      </c>
      <c r="Q78" s="41">
        <v>8</v>
      </c>
      <c r="R78" s="41">
        <v>8</v>
      </c>
      <c r="S78" s="41">
        <v>8</v>
      </c>
      <c r="T78" s="41"/>
      <c r="U78" s="41"/>
      <c r="V78" s="41">
        <v>8</v>
      </c>
      <c r="W78" s="41">
        <v>8</v>
      </c>
      <c r="X78" s="41">
        <v>8</v>
      </c>
      <c r="Y78" s="41">
        <v>8</v>
      </c>
      <c r="Z78" s="41">
        <v>8</v>
      </c>
      <c r="AA78" s="41"/>
      <c r="AB78" s="41"/>
      <c r="AC78" s="41"/>
      <c r="AD78" s="41"/>
      <c r="AE78" s="41"/>
      <c r="AF78" s="41"/>
      <c r="AG78" s="39">
        <f t="shared" si="12"/>
        <v>144</v>
      </c>
      <c r="AH78" s="38">
        <f t="shared" si="13"/>
        <v>0.94736842105263153</v>
      </c>
    </row>
    <row r="79" spans="1:100" hidden="1" x14ac:dyDescent="0.25">
      <c r="A79" s="40" t="str">
        <f>人事費!C80</f>
        <v>蔡○○</v>
      </c>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39">
        <f t="shared" si="12"/>
        <v>0</v>
      </c>
      <c r="AH79" s="38">
        <f t="shared" si="13"/>
        <v>0</v>
      </c>
    </row>
    <row r="80" spans="1:100" hidden="1" x14ac:dyDescent="0.25">
      <c r="A80" s="40" t="str">
        <f>人事費!C81</f>
        <v>王○○</v>
      </c>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39">
        <f t="shared" si="12"/>
        <v>0</v>
      </c>
      <c r="AH80" s="38">
        <f t="shared" si="13"/>
        <v>0</v>
      </c>
    </row>
    <row r="81" spans="1:100" hidden="1" x14ac:dyDescent="0.25">
      <c r="A81" s="55" t="str">
        <f>人事費!B83</f>
        <v>114年09月</v>
      </c>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8"/>
    </row>
    <row r="82" spans="1:100" ht="15.95" hidden="1" customHeight="1" x14ac:dyDescent="0.25">
      <c r="A82" s="40" t="str">
        <f>人事費!C83</f>
        <v>蔡○○</v>
      </c>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39">
        <f t="shared" ref="AG82:AG91" si="14">SUM(B82:AF82)</f>
        <v>0</v>
      </c>
      <c r="AH82" s="38">
        <f t="shared" ref="AH82:AH91" si="15">AG82/L$105</f>
        <v>0</v>
      </c>
    </row>
    <row r="83" spans="1:100" ht="15.95" hidden="1" customHeight="1" x14ac:dyDescent="0.25">
      <c r="A83" s="40" t="str">
        <f>人事費!C84</f>
        <v>王○○</v>
      </c>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39">
        <f t="shared" si="14"/>
        <v>0</v>
      </c>
      <c r="AH83" s="38">
        <f t="shared" si="15"/>
        <v>0</v>
      </c>
    </row>
    <row r="84" spans="1:100" hidden="1" x14ac:dyDescent="0.25">
      <c r="A84" s="40" t="str">
        <f>人事費!C85</f>
        <v>林○○</v>
      </c>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39">
        <f t="shared" si="14"/>
        <v>0</v>
      </c>
      <c r="AH84" s="38">
        <f t="shared" si="15"/>
        <v>0</v>
      </c>
    </row>
    <row r="85" spans="1:100" s="35" customFormat="1" hidden="1" x14ac:dyDescent="0.25">
      <c r="A85" s="40" t="str">
        <f>人事費!C86</f>
        <v>劉○○</v>
      </c>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39">
        <f t="shared" si="14"/>
        <v>0</v>
      </c>
      <c r="AH85" s="38">
        <f t="shared" si="15"/>
        <v>0</v>
      </c>
      <c r="AI85" s="27"/>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row>
    <row r="86" spans="1:100" hidden="1" x14ac:dyDescent="0.25">
      <c r="A86" s="40" t="str">
        <f>人事費!C87</f>
        <v>蔡○○</v>
      </c>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39">
        <f t="shared" si="14"/>
        <v>0</v>
      </c>
      <c r="AH86" s="38">
        <f t="shared" si="15"/>
        <v>0</v>
      </c>
    </row>
    <row r="87" spans="1:100" hidden="1" x14ac:dyDescent="0.25">
      <c r="A87" s="40" t="str">
        <f>人事費!C88</f>
        <v>王○○</v>
      </c>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39">
        <f t="shared" si="14"/>
        <v>0</v>
      </c>
      <c r="AH87" s="38">
        <f t="shared" si="15"/>
        <v>0</v>
      </c>
    </row>
    <row r="88" spans="1:100" hidden="1" x14ac:dyDescent="0.25">
      <c r="A88" s="40" t="str">
        <f>人事費!C89</f>
        <v>林○○</v>
      </c>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39">
        <f t="shared" si="14"/>
        <v>0</v>
      </c>
      <c r="AH88" s="38">
        <f t="shared" si="15"/>
        <v>0</v>
      </c>
    </row>
    <row r="89" spans="1:100" hidden="1" x14ac:dyDescent="0.25">
      <c r="A89" s="40" t="str">
        <f>人事費!C90</f>
        <v>劉○○</v>
      </c>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39">
        <f t="shared" si="14"/>
        <v>0</v>
      </c>
      <c r="AH89" s="38">
        <f t="shared" si="15"/>
        <v>0</v>
      </c>
    </row>
    <row r="90" spans="1:100" hidden="1" x14ac:dyDescent="0.25">
      <c r="A90" s="40" t="str">
        <f>人事費!C91</f>
        <v>蔡○○</v>
      </c>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39">
        <f t="shared" si="14"/>
        <v>0</v>
      </c>
      <c r="AH90" s="38">
        <f t="shared" si="15"/>
        <v>0</v>
      </c>
    </row>
    <row r="91" spans="1:100" hidden="1" x14ac:dyDescent="0.25">
      <c r="A91" s="40" t="str">
        <f>人事費!C92</f>
        <v>王○○</v>
      </c>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39">
        <f t="shared" si="14"/>
        <v>0</v>
      </c>
      <c r="AH91" s="38">
        <f t="shared" si="15"/>
        <v>0</v>
      </c>
    </row>
    <row r="92" spans="1:100" hidden="1" x14ac:dyDescent="0.25">
      <c r="A92" s="55" t="str">
        <f>人事費!B94</f>
        <v>OOO年O月</v>
      </c>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8"/>
    </row>
    <row r="93" spans="1:100" ht="15.95" hidden="1" customHeight="1" x14ac:dyDescent="0.25">
      <c r="A93" s="40" t="str">
        <f>人事費!C94</f>
        <v>蔡○○</v>
      </c>
      <c r="B93" s="41"/>
      <c r="C93" s="41"/>
      <c r="D93" s="41">
        <v>8</v>
      </c>
      <c r="E93" s="41">
        <v>8</v>
      </c>
      <c r="F93" s="41">
        <v>8</v>
      </c>
      <c r="G93" s="41"/>
      <c r="H93" s="41"/>
      <c r="I93" s="41">
        <v>8</v>
      </c>
      <c r="J93" s="41">
        <v>8</v>
      </c>
      <c r="K93" s="41">
        <v>8</v>
      </c>
      <c r="L93" s="41"/>
      <c r="M93" s="41">
        <v>8</v>
      </c>
      <c r="N93" s="41"/>
      <c r="O93" s="41"/>
      <c r="P93" s="41">
        <v>8</v>
      </c>
      <c r="Q93" s="41">
        <v>8</v>
      </c>
      <c r="R93" s="41">
        <v>8</v>
      </c>
      <c r="S93" s="41">
        <v>8</v>
      </c>
      <c r="T93" s="41">
        <v>8</v>
      </c>
      <c r="U93" s="41"/>
      <c r="V93" s="41"/>
      <c r="W93" s="41">
        <v>8</v>
      </c>
      <c r="X93" s="41">
        <v>8</v>
      </c>
      <c r="Y93" s="41">
        <v>8</v>
      </c>
      <c r="Z93" s="41">
        <v>8</v>
      </c>
      <c r="AA93" s="41">
        <v>8</v>
      </c>
      <c r="AB93" s="41"/>
      <c r="AC93" s="41"/>
      <c r="AD93" s="41"/>
      <c r="AE93" s="41"/>
      <c r="AF93" s="41"/>
      <c r="AG93" s="39">
        <f t="shared" ref="AG93:AG102" si="16">SUM(B93:AF93)</f>
        <v>136</v>
      </c>
      <c r="AH93" s="38">
        <f t="shared" ref="AH93:AH102" si="17">AG93/P$105</f>
        <v>0.77272727272727271</v>
      </c>
    </row>
    <row r="94" spans="1:100" ht="15.95" hidden="1" customHeight="1" x14ac:dyDescent="0.25">
      <c r="A94" s="40" t="str">
        <f>人事費!C95</f>
        <v>王○○</v>
      </c>
      <c r="B94" s="41"/>
      <c r="C94" s="41"/>
      <c r="D94" s="41">
        <v>8</v>
      </c>
      <c r="E94" s="41">
        <v>8</v>
      </c>
      <c r="F94" s="41">
        <v>8</v>
      </c>
      <c r="G94" s="41"/>
      <c r="H94" s="41"/>
      <c r="I94" s="41">
        <v>8</v>
      </c>
      <c r="J94" s="41">
        <v>8</v>
      </c>
      <c r="K94" s="41">
        <v>8</v>
      </c>
      <c r="L94" s="41"/>
      <c r="M94" s="41">
        <v>8</v>
      </c>
      <c r="N94" s="41"/>
      <c r="O94" s="41"/>
      <c r="P94" s="41">
        <v>8</v>
      </c>
      <c r="Q94" s="41">
        <v>8</v>
      </c>
      <c r="R94" s="41">
        <v>8</v>
      </c>
      <c r="S94" s="41">
        <v>8</v>
      </c>
      <c r="T94" s="41">
        <v>8</v>
      </c>
      <c r="U94" s="41"/>
      <c r="V94" s="41"/>
      <c r="W94" s="41">
        <v>8</v>
      </c>
      <c r="X94" s="41">
        <v>8</v>
      </c>
      <c r="Y94" s="41">
        <v>8</v>
      </c>
      <c r="Z94" s="41">
        <v>8</v>
      </c>
      <c r="AA94" s="41">
        <v>8</v>
      </c>
      <c r="AB94" s="41"/>
      <c r="AC94" s="41"/>
      <c r="AD94" s="41"/>
      <c r="AE94" s="41"/>
      <c r="AF94" s="41"/>
      <c r="AG94" s="39">
        <f t="shared" si="16"/>
        <v>136</v>
      </c>
      <c r="AH94" s="38">
        <f t="shared" si="17"/>
        <v>0.77272727272727271</v>
      </c>
    </row>
    <row r="95" spans="1:100" hidden="1" x14ac:dyDescent="0.25">
      <c r="A95" s="40" t="str">
        <f>人事費!C96</f>
        <v>林○○</v>
      </c>
      <c r="B95" s="41"/>
      <c r="C95" s="41"/>
      <c r="D95" s="41"/>
      <c r="E95" s="41"/>
      <c r="F95" s="41"/>
      <c r="G95" s="41"/>
      <c r="H95" s="41"/>
      <c r="I95" s="41"/>
      <c r="J95" s="41"/>
      <c r="K95" s="41"/>
      <c r="L95" s="41"/>
      <c r="M95" s="41"/>
      <c r="N95" s="41"/>
      <c r="O95" s="41"/>
      <c r="P95" s="41"/>
      <c r="Q95" s="41"/>
      <c r="R95" s="41"/>
      <c r="S95" s="41"/>
      <c r="T95" s="41"/>
      <c r="U95" s="41"/>
      <c r="V95" s="41"/>
      <c r="W95" s="41">
        <v>8</v>
      </c>
      <c r="X95" s="41">
        <v>8</v>
      </c>
      <c r="Y95" s="41">
        <v>8</v>
      </c>
      <c r="Z95" s="41">
        <v>8</v>
      </c>
      <c r="AA95" s="41">
        <v>8</v>
      </c>
      <c r="AB95" s="41"/>
      <c r="AC95" s="41"/>
      <c r="AD95" s="41"/>
      <c r="AE95" s="41"/>
      <c r="AF95" s="41"/>
      <c r="AG95" s="39">
        <f t="shared" si="16"/>
        <v>40</v>
      </c>
      <c r="AH95" s="38">
        <f t="shared" si="17"/>
        <v>0.22727272727272727</v>
      </c>
    </row>
    <row r="96" spans="1:100" s="35" customFormat="1" hidden="1" x14ac:dyDescent="0.25">
      <c r="A96" s="40" t="str">
        <f>人事費!C97</f>
        <v>劉○○</v>
      </c>
      <c r="B96" s="41"/>
      <c r="C96" s="41"/>
      <c r="D96" s="41">
        <v>4</v>
      </c>
      <c r="E96" s="41">
        <v>4</v>
      </c>
      <c r="F96" s="41">
        <v>4</v>
      </c>
      <c r="G96" s="41"/>
      <c r="H96" s="41"/>
      <c r="I96" s="41">
        <v>4</v>
      </c>
      <c r="J96" s="41">
        <v>4</v>
      </c>
      <c r="K96" s="41">
        <v>4</v>
      </c>
      <c r="L96" s="41"/>
      <c r="M96" s="41">
        <v>4</v>
      </c>
      <c r="N96" s="41"/>
      <c r="O96" s="41"/>
      <c r="P96" s="41">
        <v>4</v>
      </c>
      <c r="Q96" s="41">
        <v>4</v>
      </c>
      <c r="R96" s="41">
        <v>4</v>
      </c>
      <c r="S96" s="41">
        <v>4</v>
      </c>
      <c r="T96" s="41">
        <v>4</v>
      </c>
      <c r="U96" s="41"/>
      <c r="V96" s="41"/>
      <c r="W96" s="41">
        <v>4</v>
      </c>
      <c r="X96" s="41">
        <v>4</v>
      </c>
      <c r="Y96" s="41">
        <v>4</v>
      </c>
      <c r="Z96" s="41">
        <v>4</v>
      </c>
      <c r="AA96" s="41">
        <v>4</v>
      </c>
      <c r="AB96" s="41"/>
      <c r="AC96" s="41"/>
      <c r="AD96" s="41"/>
      <c r="AE96" s="41"/>
      <c r="AF96" s="41"/>
      <c r="AG96" s="39">
        <f t="shared" si="16"/>
        <v>68</v>
      </c>
      <c r="AH96" s="38">
        <f t="shared" si="17"/>
        <v>0.38636363636363635</v>
      </c>
      <c r="AI96" s="27"/>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c r="BP96" s="36"/>
      <c r="BQ96" s="36"/>
      <c r="BR96" s="36"/>
      <c r="BS96" s="36"/>
      <c r="BT96" s="36"/>
      <c r="BU96" s="36"/>
      <c r="BV96" s="36"/>
      <c r="BW96" s="36"/>
      <c r="BX96" s="36"/>
      <c r="BY96" s="36"/>
      <c r="BZ96" s="36"/>
      <c r="CA96" s="36"/>
      <c r="CB96" s="36"/>
      <c r="CC96" s="36"/>
      <c r="CD96" s="36"/>
      <c r="CE96" s="36"/>
      <c r="CF96" s="36"/>
      <c r="CG96" s="36"/>
      <c r="CH96" s="36"/>
      <c r="CI96" s="36"/>
      <c r="CJ96" s="36"/>
      <c r="CK96" s="36"/>
      <c r="CL96" s="36"/>
      <c r="CM96" s="36"/>
      <c r="CN96" s="36"/>
      <c r="CO96" s="36"/>
      <c r="CP96" s="36"/>
      <c r="CQ96" s="36"/>
      <c r="CR96" s="36"/>
      <c r="CS96" s="36"/>
      <c r="CT96" s="36"/>
      <c r="CU96" s="36"/>
      <c r="CV96" s="36"/>
    </row>
    <row r="97" spans="1:35" hidden="1" x14ac:dyDescent="0.25">
      <c r="A97" s="40" t="str">
        <f>人事費!C98</f>
        <v>蔡○○</v>
      </c>
      <c r="B97" s="41"/>
      <c r="C97" s="41"/>
      <c r="D97" s="41">
        <v>8</v>
      </c>
      <c r="E97" s="41">
        <v>8</v>
      </c>
      <c r="F97" s="41">
        <v>8</v>
      </c>
      <c r="G97" s="41"/>
      <c r="H97" s="41"/>
      <c r="I97" s="41">
        <v>8</v>
      </c>
      <c r="J97" s="41">
        <v>8</v>
      </c>
      <c r="K97" s="41">
        <v>8</v>
      </c>
      <c r="L97" s="41"/>
      <c r="M97" s="41">
        <v>8</v>
      </c>
      <c r="N97" s="41"/>
      <c r="O97" s="41"/>
      <c r="P97" s="41">
        <v>8</v>
      </c>
      <c r="Q97" s="41">
        <v>8</v>
      </c>
      <c r="R97" s="41">
        <v>8</v>
      </c>
      <c r="S97" s="41">
        <v>8</v>
      </c>
      <c r="T97" s="41">
        <v>8</v>
      </c>
      <c r="U97" s="41"/>
      <c r="V97" s="41"/>
      <c r="W97" s="41">
        <v>8</v>
      </c>
      <c r="X97" s="41">
        <v>8</v>
      </c>
      <c r="Y97" s="41">
        <v>8</v>
      </c>
      <c r="Z97" s="41">
        <v>8</v>
      </c>
      <c r="AA97" s="41">
        <v>8</v>
      </c>
      <c r="AB97" s="41"/>
      <c r="AC97" s="41"/>
      <c r="AD97" s="41"/>
      <c r="AE97" s="41"/>
      <c r="AF97" s="41"/>
      <c r="AG97" s="39">
        <f t="shared" si="16"/>
        <v>136</v>
      </c>
      <c r="AH97" s="38">
        <f t="shared" si="17"/>
        <v>0.77272727272727271</v>
      </c>
    </row>
    <row r="98" spans="1:35" hidden="1" x14ac:dyDescent="0.25">
      <c r="A98" s="40" t="str">
        <f>人事費!C99</f>
        <v>王○○</v>
      </c>
      <c r="B98" s="41"/>
      <c r="C98" s="41"/>
      <c r="D98" s="41"/>
      <c r="E98" s="41">
        <v>8</v>
      </c>
      <c r="F98" s="41">
        <v>8</v>
      </c>
      <c r="G98" s="41">
        <v>8</v>
      </c>
      <c r="H98" s="41"/>
      <c r="I98" s="41"/>
      <c r="J98" s="41">
        <v>8</v>
      </c>
      <c r="K98" s="41">
        <v>8</v>
      </c>
      <c r="L98" s="41">
        <v>8</v>
      </c>
      <c r="M98" s="41"/>
      <c r="N98" s="41">
        <v>8</v>
      </c>
      <c r="O98" s="41"/>
      <c r="P98" s="41"/>
      <c r="Q98" s="41">
        <v>8</v>
      </c>
      <c r="R98" s="41">
        <v>8</v>
      </c>
      <c r="S98" s="41">
        <v>8</v>
      </c>
      <c r="T98" s="41">
        <v>8</v>
      </c>
      <c r="U98" s="41">
        <v>8</v>
      </c>
      <c r="V98" s="41"/>
      <c r="W98" s="41"/>
      <c r="X98" s="41">
        <v>8</v>
      </c>
      <c r="Y98" s="41">
        <v>8</v>
      </c>
      <c r="Z98" s="41">
        <v>8</v>
      </c>
      <c r="AA98" s="41">
        <v>8</v>
      </c>
      <c r="AB98" s="41">
        <v>8</v>
      </c>
      <c r="AC98" s="41"/>
      <c r="AD98" s="41"/>
      <c r="AE98" s="41"/>
      <c r="AF98" s="41"/>
      <c r="AG98" s="39">
        <f t="shared" si="16"/>
        <v>136</v>
      </c>
      <c r="AH98" s="38">
        <f t="shared" si="17"/>
        <v>0.77272727272727271</v>
      </c>
    </row>
    <row r="99" spans="1:35" hidden="1" x14ac:dyDescent="0.25">
      <c r="A99" s="40" t="str">
        <f>人事費!C100</f>
        <v>林○○</v>
      </c>
      <c r="B99" s="41"/>
      <c r="C99" s="41"/>
      <c r="D99" s="41"/>
      <c r="E99" s="41">
        <v>8</v>
      </c>
      <c r="F99" s="41">
        <v>8</v>
      </c>
      <c r="G99" s="41">
        <v>8</v>
      </c>
      <c r="H99" s="41"/>
      <c r="I99" s="41"/>
      <c r="J99" s="41">
        <v>8</v>
      </c>
      <c r="K99" s="41">
        <v>8</v>
      </c>
      <c r="L99" s="41">
        <v>8</v>
      </c>
      <c r="M99" s="41"/>
      <c r="N99" s="41">
        <v>8</v>
      </c>
      <c r="O99" s="41"/>
      <c r="P99" s="41"/>
      <c r="Q99" s="41">
        <v>8</v>
      </c>
      <c r="R99" s="41">
        <v>8</v>
      </c>
      <c r="S99" s="41">
        <v>8</v>
      </c>
      <c r="T99" s="41">
        <v>8</v>
      </c>
      <c r="U99" s="41">
        <v>8</v>
      </c>
      <c r="V99" s="41"/>
      <c r="W99" s="41"/>
      <c r="X99" s="41">
        <v>8</v>
      </c>
      <c r="Y99" s="41">
        <v>8</v>
      </c>
      <c r="Z99" s="41">
        <v>8</v>
      </c>
      <c r="AA99" s="41">
        <v>8</v>
      </c>
      <c r="AB99" s="41">
        <v>8</v>
      </c>
      <c r="AC99" s="41"/>
      <c r="AD99" s="41"/>
      <c r="AE99" s="41"/>
      <c r="AF99" s="41"/>
      <c r="AG99" s="39">
        <f t="shared" si="16"/>
        <v>136</v>
      </c>
      <c r="AH99" s="38">
        <f t="shared" si="17"/>
        <v>0.77272727272727271</v>
      </c>
    </row>
    <row r="100" spans="1:35" hidden="1" x14ac:dyDescent="0.25">
      <c r="A100" s="40" t="str">
        <f>人事費!C101</f>
        <v>劉○○</v>
      </c>
      <c r="B100" s="41"/>
      <c r="C100" s="41"/>
      <c r="D100" s="41"/>
      <c r="E100" s="41"/>
      <c r="F100" s="41"/>
      <c r="G100" s="41"/>
      <c r="H100" s="41"/>
      <c r="I100" s="41"/>
      <c r="J100" s="41"/>
      <c r="K100" s="41"/>
      <c r="L100" s="41"/>
      <c r="M100" s="41"/>
      <c r="N100" s="41"/>
      <c r="O100" s="41"/>
      <c r="P100" s="41"/>
      <c r="Q100" s="41"/>
      <c r="R100" s="41"/>
      <c r="S100" s="41"/>
      <c r="T100" s="41"/>
      <c r="U100" s="41"/>
      <c r="V100" s="41"/>
      <c r="W100" s="41"/>
      <c r="X100" s="41">
        <v>8</v>
      </c>
      <c r="Y100" s="41">
        <v>8</v>
      </c>
      <c r="Z100" s="41">
        <v>8</v>
      </c>
      <c r="AA100" s="41">
        <v>8</v>
      </c>
      <c r="AB100" s="41">
        <v>8</v>
      </c>
      <c r="AC100" s="41"/>
      <c r="AD100" s="41"/>
      <c r="AE100" s="41"/>
      <c r="AF100" s="41"/>
      <c r="AG100" s="39">
        <f t="shared" si="16"/>
        <v>40</v>
      </c>
      <c r="AH100" s="38">
        <f t="shared" si="17"/>
        <v>0.22727272727272727</v>
      </c>
    </row>
    <row r="101" spans="1:35" hidden="1" x14ac:dyDescent="0.25">
      <c r="A101" s="40" t="str">
        <f>人事費!C102</f>
        <v>蔡○○</v>
      </c>
      <c r="B101" s="41"/>
      <c r="C101" s="41"/>
      <c r="D101" s="41"/>
      <c r="E101" s="41">
        <v>4</v>
      </c>
      <c r="F101" s="41">
        <v>4</v>
      </c>
      <c r="G101" s="41">
        <v>4</v>
      </c>
      <c r="H101" s="41"/>
      <c r="I101" s="41"/>
      <c r="J101" s="41">
        <v>4</v>
      </c>
      <c r="K101" s="41">
        <v>4</v>
      </c>
      <c r="L101" s="41">
        <v>4</v>
      </c>
      <c r="M101" s="41"/>
      <c r="N101" s="41">
        <v>4</v>
      </c>
      <c r="O101" s="41"/>
      <c r="P101" s="41"/>
      <c r="Q101" s="41">
        <v>4</v>
      </c>
      <c r="R101" s="41">
        <v>4</v>
      </c>
      <c r="S101" s="41">
        <v>4</v>
      </c>
      <c r="T101" s="41">
        <v>4</v>
      </c>
      <c r="U101" s="41">
        <v>4</v>
      </c>
      <c r="V101" s="41"/>
      <c r="W101" s="41"/>
      <c r="X101" s="41">
        <v>4</v>
      </c>
      <c r="Y101" s="41">
        <v>4</v>
      </c>
      <c r="Z101" s="41">
        <v>4</v>
      </c>
      <c r="AA101" s="41">
        <v>4</v>
      </c>
      <c r="AB101" s="41">
        <v>4</v>
      </c>
      <c r="AC101" s="41"/>
      <c r="AD101" s="41"/>
      <c r="AE101" s="41"/>
      <c r="AF101" s="41"/>
      <c r="AG101" s="39">
        <f t="shared" si="16"/>
        <v>68</v>
      </c>
      <c r="AH101" s="38">
        <f t="shared" si="17"/>
        <v>0.38636363636363635</v>
      </c>
    </row>
    <row r="102" spans="1:35" hidden="1" x14ac:dyDescent="0.25">
      <c r="A102" s="40" t="str">
        <f>人事費!C103</f>
        <v>王○○</v>
      </c>
      <c r="B102" s="41"/>
      <c r="C102" s="41"/>
      <c r="D102" s="41"/>
      <c r="E102" s="41">
        <v>8</v>
      </c>
      <c r="F102" s="41">
        <v>8</v>
      </c>
      <c r="G102" s="41">
        <v>8</v>
      </c>
      <c r="H102" s="41"/>
      <c r="I102" s="41"/>
      <c r="J102" s="41">
        <v>8</v>
      </c>
      <c r="K102" s="41">
        <v>8</v>
      </c>
      <c r="L102" s="41">
        <v>8</v>
      </c>
      <c r="M102" s="41"/>
      <c r="N102" s="41">
        <v>8</v>
      </c>
      <c r="O102" s="41"/>
      <c r="P102" s="41"/>
      <c r="Q102" s="41">
        <v>8</v>
      </c>
      <c r="R102" s="41">
        <v>8</v>
      </c>
      <c r="S102" s="41">
        <v>8</v>
      </c>
      <c r="T102" s="41">
        <v>8</v>
      </c>
      <c r="U102" s="41">
        <v>8</v>
      </c>
      <c r="V102" s="41"/>
      <c r="W102" s="41"/>
      <c r="X102" s="41">
        <v>8</v>
      </c>
      <c r="Y102" s="41">
        <v>8</v>
      </c>
      <c r="Z102" s="41">
        <v>8</v>
      </c>
      <c r="AA102" s="41">
        <v>8</v>
      </c>
      <c r="AB102" s="41">
        <v>8</v>
      </c>
      <c r="AC102" s="41"/>
      <c r="AD102" s="41"/>
      <c r="AE102" s="41"/>
      <c r="AF102" s="41"/>
      <c r="AG102" s="39">
        <f t="shared" si="16"/>
        <v>136</v>
      </c>
      <c r="AH102" s="38">
        <f t="shared" si="17"/>
        <v>0.77272727272727271</v>
      </c>
    </row>
    <row r="103" spans="1:35" s="34" customFormat="1" x14ac:dyDescent="0.25">
      <c r="A103" s="40" t="s">
        <v>134</v>
      </c>
      <c r="B103" s="39">
        <f>SUM(B5:B102)</f>
        <v>108</v>
      </c>
      <c r="C103" s="39">
        <f t="shared" ref="C103:AG103" si="18">SUM(C5:C102)</f>
        <v>116</v>
      </c>
      <c r="D103" s="39">
        <f t="shared" si="18"/>
        <v>136</v>
      </c>
      <c r="E103" s="39">
        <f t="shared" si="18"/>
        <v>180</v>
      </c>
      <c r="F103" s="39">
        <f t="shared" si="18"/>
        <v>104</v>
      </c>
      <c r="G103" s="39">
        <f t="shared" si="18"/>
        <v>76</v>
      </c>
      <c r="H103" s="39">
        <f t="shared" si="18"/>
        <v>108</v>
      </c>
      <c r="I103" s="39">
        <f t="shared" si="18"/>
        <v>136</v>
      </c>
      <c r="J103" s="39">
        <f t="shared" si="18"/>
        <v>172</v>
      </c>
      <c r="K103" s="39">
        <f t="shared" si="18"/>
        <v>80</v>
      </c>
      <c r="L103" s="39">
        <f t="shared" si="18"/>
        <v>152</v>
      </c>
      <c r="M103" s="39">
        <f t="shared" si="18"/>
        <v>76</v>
      </c>
      <c r="N103" s="39">
        <f t="shared" si="18"/>
        <v>84</v>
      </c>
      <c r="O103" s="39">
        <f t="shared" si="18"/>
        <v>132</v>
      </c>
      <c r="P103" s="39">
        <f t="shared" si="18"/>
        <v>128</v>
      </c>
      <c r="Q103" s="39">
        <f t="shared" si="18"/>
        <v>172</v>
      </c>
      <c r="R103" s="39">
        <f t="shared" si="18"/>
        <v>172</v>
      </c>
      <c r="S103" s="39">
        <f t="shared" si="18"/>
        <v>180</v>
      </c>
      <c r="T103" s="39">
        <f t="shared" si="18"/>
        <v>72</v>
      </c>
      <c r="U103" s="39">
        <f t="shared" si="18"/>
        <v>56</v>
      </c>
      <c r="V103" s="39">
        <f t="shared" si="18"/>
        <v>132</v>
      </c>
      <c r="W103" s="39">
        <f t="shared" si="18"/>
        <v>180</v>
      </c>
      <c r="X103" s="39">
        <f t="shared" si="18"/>
        <v>204</v>
      </c>
      <c r="Y103" s="39">
        <f t="shared" si="18"/>
        <v>216</v>
      </c>
      <c r="Z103" s="39">
        <f t="shared" si="18"/>
        <v>224</v>
      </c>
      <c r="AA103" s="39">
        <f t="shared" si="18"/>
        <v>120</v>
      </c>
      <c r="AB103" s="39">
        <f t="shared" si="18"/>
        <v>64</v>
      </c>
      <c r="AC103" s="39">
        <f t="shared" si="18"/>
        <v>100</v>
      </c>
      <c r="AD103" s="39">
        <f t="shared" si="18"/>
        <v>100</v>
      </c>
      <c r="AE103" s="39">
        <f t="shared" si="18"/>
        <v>84</v>
      </c>
      <c r="AF103" s="39">
        <f t="shared" si="18"/>
        <v>16</v>
      </c>
      <c r="AG103" s="39">
        <f t="shared" si="18"/>
        <v>3880</v>
      </c>
      <c r="AH103" s="38">
        <f>SUM(AH5:AH102)</f>
        <v>23.087189564821145</v>
      </c>
      <c r="AI103" s="27"/>
    </row>
    <row r="104" spans="1:35" s="34" customFormat="1" ht="16.5" x14ac:dyDescent="0.25">
      <c r="A104" s="62" t="s">
        <v>176</v>
      </c>
      <c r="B104" s="35"/>
      <c r="C104" s="35"/>
      <c r="D104" s="35"/>
      <c r="E104" s="35"/>
      <c r="F104" s="35"/>
      <c r="G104" s="168" t="s">
        <v>149</v>
      </c>
      <c r="H104" s="169">
        <v>176</v>
      </c>
      <c r="I104" s="170" t="s">
        <v>162</v>
      </c>
      <c r="J104" s="170"/>
      <c r="K104" s="168" t="s">
        <v>149</v>
      </c>
      <c r="L104" s="169">
        <v>160</v>
      </c>
      <c r="M104" s="170" t="s">
        <v>162</v>
      </c>
      <c r="N104" s="170"/>
      <c r="O104" s="168" t="s">
        <v>149</v>
      </c>
      <c r="P104" s="169">
        <v>168</v>
      </c>
      <c r="Q104" s="170" t="s">
        <v>162</v>
      </c>
      <c r="R104" s="170"/>
      <c r="S104" s="168" t="s">
        <v>149</v>
      </c>
      <c r="T104" s="169">
        <v>168</v>
      </c>
      <c r="U104" s="170" t="s">
        <v>162</v>
      </c>
      <c r="V104" s="170"/>
      <c r="W104" s="168" t="s">
        <v>149</v>
      </c>
      <c r="X104" s="169">
        <v>176</v>
      </c>
      <c r="Y104" s="170" t="s">
        <v>162</v>
      </c>
      <c r="Z104" s="170"/>
      <c r="AA104" s="168" t="s">
        <v>149</v>
      </c>
      <c r="AB104" s="169">
        <v>152</v>
      </c>
      <c r="AC104" s="170" t="s">
        <v>162</v>
      </c>
      <c r="AD104" s="35"/>
      <c r="AE104" s="35"/>
      <c r="AG104" s="35"/>
      <c r="AH104" s="35"/>
      <c r="AI104" s="36"/>
    </row>
    <row r="105" spans="1:35" s="34" customFormat="1" x14ac:dyDescent="0.25">
      <c r="A105" s="62"/>
      <c r="B105" s="35"/>
      <c r="C105" s="35"/>
      <c r="D105" s="35"/>
      <c r="E105" s="35"/>
      <c r="F105" s="35"/>
      <c r="G105" s="168" t="s">
        <v>149</v>
      </c>
      <c r="H105" s="169">
        <v>152</v>
      </c>
      <c r="I105" s="170" t="s">
        <v>162</v>
      </c>
      <c r="J105" s="170"/>
      <c r="K105" s="168" t="s">
        <v>149</v>
      </c>
      <c r="L105" s="169">
        <v>176</v>
      </c>
      <c r="M105" s="170" t="s">
        <v>162</v>
      </c>
      <c r="N105" s="170"/>
      <c r="O105" s="168" t="s">
        <v>149</v>
      </c>
      <c r="P105" s="169">
        <v>176</v>
      </c>
      <c r="Q105" s="170" t="s">
        <v>162</v>
      </c>
      <c r="R105" s="170"/>
      <c r="S105" s="168"/>
      <c r="T105" s="169"/>
      <c r="U105" s="170"/>
      <c r="V105" s="172"/>
      <c r="W105" s="171"/>
      <c r="X105" s="169"/>
      <c r="Y105" s="170"/>
      <c r="Z105" s="170"/>
      <c r="AA105" s="171"/>
      <c r="AB105" s="169"/>
      <c r="AC105" s="170"/>
      <c r="AD105" s="35"/>
      <c r="AE105" s="35"/>
      <c r="AF105" s="35"/>
      <c r="AG105" s="35"/>
      <c r="AH105" s="35"/>
      <c r="AI105" s="36"/>
    </row>
    <row r="106" spans="1:35" s="34" customFormat="1" ht="16.5" x14ac:dyDescent="0.25">
      <c r="A106" s="325" t="s">
        <v>181</v>
      </c>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6"/>
    </row>
    <row r="107" spans="1:35" s="34" customFormat="1" ht="16.5" x14ac:dyDescent="0.25">
      <c r="A107" s="62" t="s">
        <v>177</v>
      </c>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6"/>
    </row>
    <row r="108" spans="1:35" s="28" customFormat="1" ht="16.5" x14ac:dyDescent="0.25">
      <c r="A108" s="62" t="s">
        <v>178</v>
      </c>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row>
    <row r="109" spans="1:35" ht="16.5" x14ac:dyDescent="0.25">
      <c r="A109" s="62" t="s">
        <v>179</v>
      </c>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row>
    <row r="110" spans="1:35" ht="16.5" x14ac:dyDescent="0.25">
      <c r="A110" s="62" t="s">
        <v>180</v>
      </c>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row>
    <row r="111" spans="1:35" ht="19.5" x14ac:dyDescent="0.3">
      <c r="A111" s="305" t="s">
        <v>208</v>
      </c>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row>
    <row r="112" spans="1:35" x14ac:dyDescent="0.25">
      <c r="A112" s="37"/>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row>
    <row r="113" spans="1:34" ht="16.5" x14ac:dyDescent="0.25">
      <c r="A113" s="37"/>
      <c r="B113" s="31"/>
      <c r="C113" s="33"/>
      <c r="D113" s="31"/>
      <c r="E113" s="31"/>
      <c r="F113" s="59"/>
      <c r="G113" s="32"/>
      <c r="H113" s="31"/>
      <c r="I113" s="59"/>
      <c r="J113" s="31"/>
      <c r="K113" s="31"/>
      <c r="L113" s="59"/>
      <c r="M113" s="30"/>
      <c r="N113" s="59"/>
      <c r="O113" s="59"/>
      <c r="P113" s="59"/>
      <c r="Q113" s="59"/>
      <c r="R113" s="59"/>
      <c r="S113" s="59"/>
      <c r="T113" s="59"/>
      <c r="U113" s="59"/>
      <c r="V113" s="59"/>
      <c r="W113" s="59"/>
      <c r="X113" s="29"/>
      <c r="Y113" s="59"/>
      <c r="Z113" s="59"/>
      <c r="AA113" s="59"/>
      <c r="AB113" s="59"/>
      <c r="AC113" s="59"/>
      <c r="AD113" s="59"/>
      <c r="AE113" s="59"/>
      <c r="AF113" s="59"/>
      <c r="AG113" s="59"/>
      <c r="AH113" s="59"/>
    </row>
    <row r="114" spans="1:34" x14ac:dyDescent="0.25">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row>
    <row r="116" spans="1:34" x14ac:dyDescent="0.25">
      <c r="B116" s="28"/>
      <c r="C116" s="28"/>
    </row>
    <row r="117" spans="1:34" x14ac:dyDescent="0.25">
      <c r="B117" s="28"/>
      <c r="C117" s="28"/>
    </row>
    <row r="118" spans="1:34" x14ac:dyDescent="0.25">
      <c r="B118" s="28"/>
      <c r="C118" s="28"/>
    </row>
    <row r="119" spans="1:34" x14ac:dyDescent="0.25">
      <c r="B119" s="28"/>
      <c r="C119" s="28"/>
    </row>
    <row r="120" spans="1:34" x14ac:dyDescent="0.25">
      <c r="B120" s="28"/>
      <c r="C120" s="28"/>
    </row>
    <row r="121" spans="1:34" x14ac:dyDescent="0.25">
      <c r="B121" s="28"/>
      <c r="C121" s="28"/>
    </row>
    <row r="122" spans="1:34" x14ac:dyDescent="0.25">
      <c r="B122" s="28"/>
      <c r="C122" s="28"/>
    </row>
    <row r="123" spans="1:34" x14ac:dyDescent="0.25">
      <c r="B123" s="28"/>
      <c r="C123" s="28"/>
    </row>
    <row r="124" spans="1:34" x14ac:dyDescent="0.25">
      <c r="B124" s="28"/>
      <c r="C124" s="28"/>
    </row>
    <row r="125" spans="1:34" x14ac:dyDescent="0.25">
      <c r="B125" s="28"/>
      <c r="C125" s="28"/>
    </row>
    <row r="126" spans="1:34" x14ac:dyDescent="0.25">
      <c r="B126" s="28"/>
      <c r="C126" s="28"/>
    </row>
    <row r="127" spans="1:34" x14ac:dyDescent="0.25">
      <c r="B127" s="28"/>
      <c r="C127" s="28"/>
    </row>
    <row r="128" spans="1:34" x14ac:dyDescent="0.25">
      <c r="B128" s="28"/>
      <c r="C128" s="28"/>
    </row>
    <row r="129" spans="2:3" x14ac:dyDescent="0.25">
      <c r="B129" s="28"/>
      <c r="C129" s="28"/>
    </row>
    <row r="130" spans="2:3" x14ac:dyDescent="0.25">
      <c r="B130" s="28"/>
      <c r="C130" s="28"/>
    </row>
    <row r="131" spans="2:3" x14ac:dyDescent="0.25">
      <c r="B131" s="28"/>
      <c r="C131" s="28"/>
    </row>
    <row r="132" spans="2:3" x14ac:dyDescent="0.25">
      <c r="B132" s="28"/>
      <c r="C132" s="28"/>
    </row>
    <row r="133" spans="2:3" x14ac:dyDescent="0.25">
      <c r="B133" s="28"/>
      <c r="C133" s="28"/>
    </row>
    <row r="134" spans="2:3" x14ac:dyDescent="0.25">
      <c r="B134" s="28"/>
      <c r="C134" s="28"/>
    </row>
  </sheetData>
  <mergeCells count="2">
    <mergeCell ref="A1:AH1"/>
    <mergeCell ref="A2:AH2"/>
  </mergeCells>
  <phoneticPr fontId="6" type="noConversion"/>
  <conditionalFormatting sqref="AH5:AH102">
    <cfRule type="cellIs" dxfId="12" priority="1" stopIfTrue="1" operator="greaterThan">
      <formula>1</formula>
    </cfRule>
    <cfRule type="cellIs" dxfId="11" priority="2" stopIfTrue="1" operator="greaterThan">
      <formula>1</formula>
    </cfRule>
  </conditionalFormatting>
  <pageMargins left="0.25" right="0.25" top="0.75" bottom="0.75" header="0.3" footer="0.3"/>
  <pageSetup paperSize="9" scale="96" fitToHeight="0" orientation="landscape" horizontalDpi="4294967292"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4"/>
  <sheetViews>
    <sheetView zoomScale="106" zoomScaleNormal="106" workbookViewId="0">
      <selection activeCell="A6" sqref="A6"/>
    </sheetView>
  </sheetViews>
  <sheetFormatPr defaultRowHeight="16.5" x14ac:dyDescent="0.25"/>
  <cols>
    <col min="1" max="2" width="14.125" style="9" customWidth="1"/>
    <col min="3" max="3" width="11" style="18" customWidth="1"/>
    <col min="4" max="4" width="14.375" style="9" customWidth="1"/>
    <col min="5" max="5" width="14.875" style="9" customWidth="1"/>
    <col min="6" max="6" width="15.5" style="18" customWidth="1"/>
    <col min="7" max="7" width="21.875" style="18" customWidth="1"/>
    <col min="8" max="8" width="5.25" style="18" customWidth="1"/>
    <col min="9" max="9" width="5.125" style="18" customWidth="1"/>
    <col min="10" max="11" width="12.875" style="9" customWidth="1"/>
    <col min="12" max="12" width="11.875" style="9" customWidth="1"/>
    <col min="13" max="13" width="9" style="9"/>
    <col min="14" max="14" width="8.875" style="9" customWidth="1"/>
    <col min="15" max="16384" width="9" style="9"/>
  </cols>
  <sheetData>
    <row r="1" spans="1:12" ht="20.65" customHeight="1" x14ac:dyDescent="0.3">
      <c r="A1" s="408" t="str">
        <f>封面!A4</f>
        <v>OOO年度海洋科技專案（海洋科技業者）</v>
      </c>
      <c r="B1" s="408"/>
      <c r="C1" s="408"/>
      <c r="D1" s="408"/>
      <c r="E1" s="408"/>
      <c r="F1" s="408"/>
      <c r="G1" s="408"/>
      <c r="H1" s="408"/>
      <c r="I1" s="408"/>
      <c r="J1" s="408"/>
      <c r="K1" s="408"/>
      <c r="L1" s="408"/>
    </row>
    <row r="2" spans="1:12" s="240" customFormat="1" ht="22.5" customHeight="1" thickBot="1" x14ac:dyDescent="0.35">
      <c r="A2" s="409" t="s">
        <v>123</v>
      </c>
      <c r="B2" s="409"/>
      <c r="C2" s="409"/>
      <c r="D2" s="409"/>
      <c r="E2" s="409"/>
      <c r="F2" s="409"/>
      <c r="G2" s="409"/>
      <c r="H2" s="409"/>
      <c r="I2" s="409"/>
      <c r="J2" s="409"/>
      <c r="K2" s="409"/>
      <c r="L2" s="409"/>
    </row>
    <row r="3" spans="1:12" s="22" customFormat="1" ht="33" x14ac:dyDescent="0.25">
      <c r="A3" s="94" t="s">
        <v>49</v>
      </c>
      <c r="B3" s="94" t="s">
        <v>135</v>
      </c>
      <c r="C3" s="94" t="s">
        <v>37</v>
      </c>
      <c r="D3" s="94" t="s">
        <v>38</v>
      </c>
      <c r="E3" s="94" t="s">
        <v>39</v>
      </c>
      <c r="F3" s="94" t="s">
        <v>50</v>
      </c>
      <c r="G3" s="95" t="s">
        <v>40</v>
      </c>
      <c r="H3" s="96" t="s">
        <v>41</v>
      </c>
      <c r="I3" s="96" t="s">
        <v>42</v>
      </c>
      <c r="J3" s="95" t="s">
        <v>184</v>
      </c>
      <c r="K3" s="95" t="s">
        <v>182</v>
      </c>
      <c r="L3" s="97" t="s">
        <v>44</v>
      </c>
    </row>
    <row r="4" spans="1:12" s="22" customFormat="1" ht="17.25" thickBot="1" x14ac:dyDescent="0.3">
      <c r="A4" s="413" t="s">
        <v>258</v>
      </c>
      <c r="B4" s="414"/>
      <c r="C4" s="414"/>
      <c r="D4" s="414"/>
      <c r="E4" s="414"/>
      <c r="F4" s="414"/>
      <c r="G4" s="414"/>
      <c r="H4" s="414"/>
      <c r="I4" s="414"/>
      <c r="J4" s="414"/>
      <c r="K4" s="414"/>
      <c r="L4" s="415"/>
    </row>
    <row r="5" spans="1:12" ht="18" customHeight="1" x14ac:dyDescent="0.25">
      <c r="A5" s="284" t="s">
        <v>257</v>
      </c>
      <c r="B5" s="241"/>
      <c r="C5" s="99"/>
      <c r="D5" s="98"/>
      <c r="E5" s="98"/>
      <c r="F5" s="99"/>
      <c r="G5" s="99"/>
      <c r="H5" s="99"/>
      <c r="I5" s="99"/>
      <c r="J5" s="98"/>
      <c r="K5" s="98"/>
      <c r="L5" s="100"/>
    </row>
    <row r="6" spans="1:12" ht="13.5" customHeight="1" x14ac:dyDescent="0.25">
      <c r="A6" s="285" t="s">
        <v>256</v>
      </c>
      <c r="B6" s="282"/>
      <c r="C6" s="47" t="s">
        <v>263</v>
      </c>
      <c r="D6" s="102" t="s">
        <v>77</v>
      </c>
      <c r="E6" s="102" t="s">
        <v>45</v>
      </c>
      <c r="F6" s="101" t="s">
        <v>27</v>
      </c>
      <c r="G6" s="101" t="s">
        <v>26</v>
      </c>
      <c r="H6" s="101">
        <v>20</v>
      </c>
      <c r="I6" s="101" t="s">
        <v>51</v>
      </c>
      <c r="J6" s="103">
        <v>110000</v>
      </c>
      <c r="K6" s="47" t="s">
        <v>263</v>
      </c>
      <c r="L6" s="104" t="s">
        <v>46</v>
      </c>
    </row>
    <row r="7" spans="1:12" ht="12.75" customHeight="1" thickBot="1" x14ac:dyDescent="0.3">
      <c r="A7" s="285" t="s">
        <v>256</v>
      </c>
      <c r="B7" s="282"/>
      <c r="C7" s="47" t="s">
        <v>263</v>
      </c>
      <c r="D7" s="102" t="s">
        <v>10</v>
      </c>
      <c r="E7" s="102" t="s">
        <v>45</v>
      </c>
      <c r="F7" s="101" t="s">
        <v>27</v>
      </c>
      <c r="G7" s="101" t="s">
        <v>47</v>
      </c>
      <c r="H7" s="101">
        <v>20</v>
      </c>
      <c r="I7" s="101" t="s">
        <v>52</v>
      </c>
      <c r="J7" s="103">
        <v>10000</v>
      </c>
      <c r="K7" s="47" t="s">
        <v>263</v>
      </c>
      <c r="L7" s="105" t="s">
        <v>11</v>
      </c>
    </row>
    <row r="8" spans="1:12" ht="15" customHeight="1" x14ac:dyDescent="0.25">
      <c r="A8" s="284" t="s">
        <v>257</v>
      </c>
      <c r="B8" s="242"/>
      <c r="C8" s="107"/>
      <c r="D8" s="108"/>
      <c r="E8" s="108"/>
      <c r="F8" s="106"/>
      <c r="G8" s="106"/>
      <c r="H8" s="106"/>
      <c r="I8" s="106"/>
      <c r="J8" s="109"/>
      <c r="K8" s="109"/>
      <c r="L8" s="110"/>
    </row>
    <row r="9" spans="1:12" ht="15" customHeight="1" x14ac:dyDescent="0.25">
      <c r="A9" s="281" t="s">
        <v>53</v>
      </c>
      <c r="B9" s="282"/>
      <c r="C9" s="47" t="s">
        <v>263</v>
      </c>
      <c r="D9" s="102">
        <v>114050011</v>
      </c>
      <c r="E9" s="102" t="s">
        <v>145</v>
      </c>
      <c r="F9" s="101" t="s">
        <v>27</v>
      </c>
      <c r="G9" s="101" t="s">
        <v>183</v>
      </c>
      <c r="H9" s="101">
        <v>90</v>
      </c>
      <c r="I9" s="101" t="s">
        <v>146</v>
      </c>
      <c r="J9" s="103">
        <v>30000</v>
      </c>
      <c r="K9" s="103" t="s">
        <v>145</v>
      </c>
      <c r="L9" s="105" t="s">
        <v>145</v>
      </c>
    </row>
    <row r="10" spans="1:12" ht="14.25" customHeight="1" thickBot="1" x14ac:dyDescent="0.3">
      <c r="A10" s="290"/>
      <c r="B10" s="282"/>
      <c r="C10" s="47"/>
      <c r="D10" s="102"/>
      <c r="E10" s="102"/>
      <c r="F10" s="101"/>
      <c r="G10" s="101"/>
      <c r="H10" s="101"/>
      <c r="I10" s="101"/>
      <c r="J10" s="103"/>
      <c r="K10" s="103"/>
      <c r="L10" s="105"/>
    </row>
    <row r="11" spans="1:12" ht="14.25" customHeight="1" x14ac:dyDescent="0.25">
      <c r="A11" s="284" t="s">
        <v>257</v>
      </c>
      <c r="B11" s="242"/>
      <c r="C11" s="107"/>
      <c r="D11" s="108"/>
      <c r="E11" s="108"/>
      <c r="F11" s="106"/>
      <c r="G11" s="106"/>
      <c r="H11" s="106"/>
      <c r="I11" s="106"/>
      <c r="J11" s="109"/>
      <c r="K11" s="109"/>
      <c r="L11" s="110"/>
    </row>
    <row r="12" spans="1:12" ht="12.75" customHeight="1" x14ac:dyDescent="0.25">
      <c r="A12" s="285"/>
      <c r="B12" s="282"/>
      <c r="C12" s="47"/>
      <c r="D12" s="102"/>
      <c r="E12" s="102"/>
      <c r="F12" s="101"/>
      <c r="G12" s="101"/>
      <c r="H12" s="101"/>
      <c r="I12" s="101"/>
      <c r="J12" s="103"/>
      <c r="K12" s="103"/>
      <c r="L12" s="105"/>
    </row>
    <row r="13" spans="1:12" ht="15" customHeight="1" x14ac:dyDescent="0.25">
      <c r="A13" s="101"/>
      <c r="B13" s="101"/>
      <c r="C13" s="47"/>
      <c r="D13" s="102"/>
      <c r="E13" s="102"/>
      <c r="F13" s="101"/>
      <c r="G13" s="101"/>
      <c r="H13" s="101"/>
      <c r="I13" s="101"/>
      <c r="J13" s="103"/>
      <c r="K13" s="103"/>
      <c r="L13" s="105"/>
    </row>
    <row r="14" spans="1:12" ht="15" customHeight="1" x14ac:dyDescent="0.25">
      <c r="A14" s="119"/>
      <c r="B14" s="119"/>
      <c r="C14" s="120"/>
      <c r="D14" s="121"/>
      <c r="E14" s="121"/>
      <c r="F14" s="119"/>
      <c r="G14" s="119"/>
      <c r="H14" s="119"/>
      <c r="I14" s="119"/>
      <c r="J14" s="122"/>
      <c r="K14" s="122"/>
      <c r="L14" s="123"/>
    </row>
    <row r="15" spans="1:12" ht="17.25" customHeight="1" thickBot="1" x14ac:dyDescent="0.35">
      <c r="A15" s="416" t="s">
        <v>259</v>
      </c>
      <c r="B15" s="417"/>
      <c r="C15" s="417"/>
      <c r="D15" s="417"/>
      <c r="E15" s="417"/>
      <c r="F15" s="417"/>
      <c r="G15" s="417"/>
      <c r="H15" s="417"/>
      <c r="I15" s="418"/>
      <c r="J15" s="189">
        <f>SUM(J6:J13)</f>
        <v>150000</v>
      </c>
      <c r="K15" s="189"/>
      <c r="L15" s="124"/>
    </row>
    <row r="16" spans="1:12" ht="15" customHeight="1" thickBot="1" x14ac:dyDescent="0.3">
      <c r="A16" s="419" t="s">
        <v>260</v>
      </c>
      <c r="B16" s="420"/>
      <c r="C16" s="420"/>
      <c r="D16" s="420"/>
      <c r="E16" s="420"/>
      <c r="F16" s="420"/>
      <c r="G16" s="420"/>
      <c r="H16" s="420"/>
      <c r="I16" s="420"/>
      <c r="J16" s="420"/>
      <c r="K16" s="420"/>
      <c r="L16" s="421"/>
    </row>
    <row r="17" spans="1:12" ht="15" customHeight="1" x14ac:dyDescent="0.25">
      <c r="A17" s="284" t="s">
        <v>257</v>
      </c>
      <c r="B17" s="242"/>
      <c r="C17" s="106"/>
      <c r="D17" s="108"/>
      <c r="E17" s="108"/>
      <c r="F17" s="106"/>
      <c r="G17" s="106"/>
      <c r="H17" s="106"/>
      <c r="I17" s="106"/>
      <c r="J17" s="108"/>
      <c r="K17" s="108"/>
      <c r="L17" s="110"/>
    </row>
    <row r="18" spans="1:12" ht="13.5" customHeight="1" x14ac:dyDescent="0.25">
      <c r="A18" s="285" t="s">
        <v>256</v>
      </c>
      <c r="B18" s="101"/>
      <c r="C18" s="47" t="s">
        <v>263</v>
      </c>
      <c r="D18" s="102" t="s">
        <v>30</v>
      </c>
      <c r="E18" s="102" t="s">
        <v>45</v>
      </c>
      <c r="F18" s="101" t="s">
        <v>27</v>
      </c>
      <c r="G18" s="101" t="s">
        <v>26</v>
      </c>
      <c r="H18" s="101">
        <v>20</v>
      </c>
      <c r="I18" s="101" t="s">
        <v>51</v>
      </c>
      <c r="J18" s="103">
        <v>50000</v>
      </c>
      <c r="K18" s="47" t="s">
        <v>263</v>
      </c>
      <c r="L18" s="104" t="s">
        <v>48</v>
      </c>
    </row>
    <row r="19" spans="1:12" ht="15.95" customHeight="1" thickBot="1" x14ac:dyDescent="0.3">
      <c r="A19" s="288"/>
      <c r="B19" s="101"/>
      <c r="C19" s="47"/>
      <c r="D19" s="102"/>
      <c r="E19" s="102"/>
      <c r="F19" s="101"/>
      <c r="G19" s="101"/>
      <c r="H19" s="101"/>
      <c r="I19" s="101"/>
      <c r="J19" s="103"/>
      <c r="K19" s="103"/>
      <c r="L19" s="105"/>
    </row>
    <row r="20" spans="1:12" ht="17.25" customHeight="1" x14ac:dyDescent="0.25">
      <c r="A20" s="284" t="s">
        <v>257</v>
      </c>
      <c r="B20" s="242"/>
      <c r="C20" s="107"/>
      <c r="D20" s="108"/>
      <c r="E20" s="108"/>
      <c r="F20" s="106"/>
      <c r="G20" s="106"/>
      <c r="H20" s="106"/>
      <c r="I20" s="106"/>
      <c r="J20" s="109"/>
      <c r="K20" s="109"/>
      <c r="L20" s="110"/>
    </row>
    <row r="21" spans="1:12" ht="15" customHeight="1" x14ac:dyDescent="0.25">
      <c r="A21" s="101"/>
      <c r="B21" s="101"/>
      <c r="C21" s="47"/>
      <c r="D21" s="102"/>
      <c r="E21" s="102"/>
      <c r="F21" s="101"/>
      <c r="G21" s="101"/>
      <c r="H21" s="101"/>
      <c r="I21" s="101"/>
      <c r="J21" s="103"/>
      <c r="K21" s="103"/>
      <c r="L21" s="105"/>
    </row>
    <row r="22" spans="1:12" ht="14.25" customHeight="1" x14ac:dyDescent="0.25">
      <c r="A22" s="101"/>
      <c r="B22" s="101"/>
      <c r="C22" s="47"/>
      <c r="D22" s="102"/>
      <c r="E22" s="102"/>
      <c r="F22" s="101"/>
      <c r="G22" s="101"/>
      <c r="H22" s="101"/>
      <c r="I22" s="101"/>
      <c r="J22" s="103"/>
      <c r="K22" s="103"/>
      <c r="L22" s="105"/>
    </row>
    <row r="23" spans="1:12" ht="15.95" customHeight="1" x14ac:dyDescent="0.25">
      <c r="A23" s="108"/>
      <c r="B23" s="108"/>
      <c r="C23" s="106"/>
      <c r="D23" s="108"/>
      <c r="E23" s="108"/>
      <c r="F23" s="106"/>
      <c r="G23" s="106"/>
      <c r="H23" s="106"/>
      <c r="I23" s="106"/>
      <c r="J23" s="109"/>
      <c r="K23" s="109"/>
      <c r="L23" s="110"/>
    </row>
    <row r="24" spans="1:12" ht="16.5" customHeight="1" x14ac:dyDescent="0.25">
      <c r="A24" s="108"/>
      <c r="B24" s="108"/>
      <c r="C24" s="106"/>
      <c r="D24" s="108"/>
      <c r="E24" s="108"/>
      <c r="F24" s="106"/>
      <c r="G24" s="106"/>
      <c r="H24" s="106"/>
      <c r="I24" s="106"/>
      <c r="J24" s="109"/>
      <c r="K24" s="109"/>
      <c r="L24" s="110"/>
    </row>
    <row r="25" spans="1:12" ht="19.5" customHeight="1" thickBot="1" x14ac:dyDescent="0.35">
      <c r="A25" s="416" t="s">
        <v>261</v>
      </c>
      <c r="B25" s="417"/>
      <c r="C25" s="417"/>
      <c r="D25" s="417"/>
      <c r="E25" s="417"/>
      <c r="F25" s="417"/>
      <c r="G25" s="417"/>
      <c r="H25" s="417"/>
      <c r="I25" s="418"/>
      <c r="J25" s="131">
        <f>SUM(J18:J24)</f>
        <v>50000</v>
      </c>
      <c r="K25" s="239"/>
      <c r="L25" s="124"/>
    </row>
    <row r="26" spans="1:12" ht="17.25" customHeight="1" thickBot="1" x14ac:dyDescent="0.35">
      <c r="A26" s="125" t="s">
        <v>65</v>
      </c>
      <c r="B26" s="243"/>
      <c r="C26" s="127"/>
      <c r="D26" s="128"/>
      <c r="E26" s="126"/>
      <c r="F26" s="129"/>
      <c r="G26" s="129"/>
      <c r="H26" s="129"/>
      <c r="I26" s="129"/>
      <c r="J26" s="132">
        <f>ROUNDDOWN(SUM(J6:J25)/2,0)</f>
        <v>200000</v>
      </c>
      <c r="K26" s="237"/>
      <c r="L26" s="111"/>
    </row>
    <row r="27" spans="1:12" ht="17.25" customHeight="1" x14ac:dyDescent="0.3">
      <c r="A27" s="292"/>
      <c r="B27" s="292"/>
      <c r="C27" s="293"/>
      <c r="D27" s="294"/>
      <c r="E27" s="295"/>
      <c r="F27" s="296"/>
      <c r="G27" s="296"/>
      <c r="H27" s="296"/>
      <c r="I27" s="296"/>
      <c r="J27" s="297"/>
      <c r="K27" s="297"/>
      <c r="L27" s="299"/>
    </row>
    <row r="28" spans="1:12" x14ac:dyDescent="0.25">
      <c r="A28" s="22"/>
      <c r="B28" s="22" t="s">
        <v>142</v>
      </c>
      <c r="C28" s="22"/>
      <c r="D28" s="22" t="s">
        <v>143</v>
      </c>
      <c r="E28" s="298"/>
      <c r="F28" s="22" t="s">
        <v>143</v>
      </c>
      <c r="G28" s="22" t="s">
        <v>144</v>
      </c>
      <c r="H28" s="56"/>
      <c r="I28" s="56"/>
      <c r="J28" s="59"/>
      <c r="K28" s="59"/>
      <c r="L28" s="59"/>
    </row>
    <row r="29" spans="1:12" x14ac:dyDescent="0.25">
      <c r="A29" s="28" t="s">
        <v>163</v>
      </c>
      <c r="B29" s="34"/>
      <c r="C29" s="116"/>
      <c r="D29" s="34"/>
      <c r="E29" s="35"/>
      <c r="F29" s="115"/>
      <c r="G29" s="56"/>
      <c r="H29" s="56"/>
      <c r="I29" s="56"/>
      <c r="J29" s="59"/>
      <c r="K29" s="59"/>
      <c r="L29" s="59"/>
    </row>
    <row r="30" spans="1:12" x14ac:dyDescent="0.25">
      <c r="A30" s="59" t="s">
        <v>164</v>
      </c>
      <c r="B30" s="35"/>
      <c r="C30" s="116"/>
      <c r="D30" s="34"/>
      <c r="E30" s="35"/>
      <c r="F30" s="115"/>
      <c r="G30" s="56"/>
      <c r="H30" s="56"/>
      <c r="I30" s="56"/>
      <c r="J30" s="59"/>
      <c r="K30" s="59"/>
      <c r="L30" s="59"/>
    </row>
    <row r="31" spans="1:12" x14ac:dyDescent="0.25">
      <c r="A31" s="59" t="s">
        <v>165</v>
      </c>
      <c r="B31" s="35"/>
      <c r="C31" s="116"/>
      <c r="D31" s="34"/>
      <c r="E31" s="35"/>
      <c r="F31" s="115"/>
      <c r="G31" s="56"/>
      <c r="H31" s="56"/>
      <c r="I31" s="56"/>
      <c r="J31" s="59"/>
      <c r="K31" s="59"/>
      <c r="L31" s="59"/>
    </row>
    <row r="32" spans="1:12" ht="31.15" customHeight="1" x14ac:dyDescent="0.25">
      <c r="A32" s="410" t="s">
        <v>245</v>
      </c>
      <c r="B32" s="410"/>
      <c r="C32" s="410"/>
      <c r="D32" s="410"/>
      <c r="E32" s="410"/>
      <c r="F32" s="410"/>
      <c r="G32" s="410"/>
      <c r="H32" s="410"/>
      <c r="I32" s="410"/>
      <c r="J32" s="410"/>
      <c r="K32" s="410"/>
      <c r="L32" s="410"/>
    </row>
    <row r="33" spans="1:17" x14ac:dyDescent="0.25">
      <c r="A33" s="28" t="s">
        <v>166</v>
      </c>
      <c r="B33" s="34"/>
      <c r="C33" s="116"/>
      <c r="D33" s="34"/>
      <c r="E33" s="35"/>
      <c r="F33" s="115"/>
      <c r="G33" s="56"/>
      <c r="H33" s="56"/>
      <c r="I33" s="56"/>
      <c r="J33" s="59"/>
      <c r="K33" s="59"/>
      <c r="L33" s="59"/>
    </row>
    <row r="34" spans="1:17" x14ac:dyDescent="0.25">
      <c r="A34" s="321" t="s">
        <v>167</v>
      </c>
      <c r="B34" s="158"/>
      <c r="C34" s="116"/>
      <c r="D34" s="34"/>
      <c r="E34" s="35"/>
      <c r="F34" s="115"/>
      <c r="G34" s="56"/>
      <c r="H34" s="28"/>
      <c r="I34" s="28"/>
      <c r="J34" s="59"/>
      <c r="K34" s="59"/>
      <c r="L34" s="59"/>
      <c r="M34" s="63"/>
      <c r="N34" s="26"/>
      <c r="O34" s="26"/>
      <c r="P34" s="26"/>
      <c r="Q34" s="26"/>
    </row>
    <row r="35" spans="1:17" x14ac:dyDescent="0.25">
      <c r="A35" s="321" t="s">
        <v>168</v>
      </c>
      <c r="B35" s="158"/>
      <c r="C35" s="116"/>
      <c r="D35" s="34"/>
      <c r="E35" s="35"/>
      <c r="F35" s="159"/>
      <c r="G35" s="59"/>
      <c r="H35" s="28"/>
      <c r="I35" s="28"/>
      <c r="J35" s="59"/>
      <c r="K35" s="59"/>
      <c r="L35" s="59"/>
      <c r="M35" s="63"/>
      <c r="N35" s="26"/>
      <c r="O35" s="26"/>
      <c r="P35" s="26"/>
      <c r="Q35" s="26"/>
    </row>
    <row r="36" spans="1:17" x14ac:dyDescent="0.25">
      <c r="A36" s="322" t="s">
        <v>169</v>
      </c>
      <c r="B36" s="160"/>
      <c r="C36" s="116"/>
      <c r="D36" s="34"/>
      <c r="E36" s="35"/>
      <c r="F36" s="159"/>
      <c r="G36" s="59"/>
      <c r="H36" s="28"/>
      <c r="I36" s="28"/>
      <c r="J36" s="59"/>
      <c r="K36" s="59"/>
      <c r="L36" s="59"/>
      <c r="M36" s="63"/>
      <c r="N36" s="26"/>
      <c r="O36" s="26"/>
      <c r="P36" s="26"/>
      <c r="Q36" s="26"/>
    </row>
    <row r="37" spans="1:17" x14ac:dyDescent="0.25">
      <c r="A37" s="323" t="s">
        <v>170</v>
      </c>
      <c r="B37" s="160"/>
      <c r="C37" s="116"/>
      <c r="D37" s="34"/>
      <c r="E37" s="35"/>
      <c r="F37" s="159"/>
      <c r="G37" s="59"/>
      <c r="H37" s="28"/>
      <c r="I37" s="28"/>
      <c r="J37" s="59"/>
      <c r="K37" s="59"/>
      <c r="L37" s="59"/>
      <c r="M37" s="63"/>
      <c r="N37" s="26"/>
      <c r="O37" s="26"/>
      <c r="P37" s="26"/>
      <c r="Q37" s="26"/>
    </row>
    <row r="38" spans="1:17" ht="33" customHeight="1" x14ac:dyDescent="0.25">
      <c r="A38" s="411" t="s">
        <v>171</v>
      </c>
      <c r="B38" s="411"/>
      <c r="C38" s="411"/>
      <c r="D38" s="411"/>
      <c r="E38" s="411"/>
      <c r="F38" s="411"/>
      <c r="G38" s="411"/>
      <c r="H38" s="411"/>
      <c r="I38" s="411"/>
      <c r="J38" s="411"/>
      <c r="K38" s="411"/>
      <c r="L38" s="411"/>
      <c r="M38" s="63"/>
      <c r="N38" s="26"/>
      <c r="O38" s="26"/>
      <c r="P38" s="26"/>
      <c r="Q38" s="26"/>
    </row>
    <row r="39" spans="1:17" ht="49.15" customHeight="1" x14ac:dyDescent="0.25">
      <c r="A39" s="391" t="s">
        <v>172</v>
      </c>
      <c r="B39" s="391"/>
      <c r="C39" s="391"/>
      <c r="D39" s="391"/>
      <c r="E39" s="391"/>
      <c r="F39" s="391"/>
      <c r="G39" s="391"/>
      <c r="H39" s="391"/>
      <c r="I39" s="391"/>
      <c r="J39" s="391"/>
      <c r="K39" s="391"/>
      <c r="L39" s="391"/>
      <c r="M39" s="64"/>
      <c r="N39" s="28"/>
      <c r="O39" s="28"/>
      <c r="P39" s="28"/>
      <c r="Q39" s="28"/>
    </row>
    <row r="40" spans="1:17" ht="35.450000000000003" customHeight="1" x14ac:dyDescent="0.25">
      <c r="A40" s="412" t="s">
        <v>173</v>
      </c>
      <c r="B40" s="412"/>
      <c r="C40" s="412"/>
      <c r="D40" s="412"/>
      <c r="E40" s="412"/>
      <c r="F40" s="412"/>
      <c r="G40" s="412"/>
      <c r="H40" s="412"/>
      <c r="I40" s="412"/>
      <c r="J40" s="412"/>
      <c r="K40" s="412"/>
      <c r="L40" s="412"/>
      <c r="M40" s="64"/>
      <c r="N40" s="28"/>
      <c r="O40" s="28"/>
      <c r="P40" s="28"/>
      <c r="Q40" s="28"/>
    </row>
    <row r="41" spans="1:17" ht="18.399999999999999" customHeight="1" x14ac:dyDescent="0.25">
      <c r="A41" s="324" t="s">
        <v>174</v>
      </c>
      <c r="B41" s="238"/>
      <c r="C41" s="162"/>
      <c r="D41" s="162"/>
      <c r="E41" s="162"/>
      <c r="F41" s="162"/>
      <c r="G41" s="162"/>
      <c r="H41" s="238"/>
      <c r="I41" s="238"/>
      <c r="J41" s="238"/>
      <c r="K41" s="238"/>
      <c r="L41" s="238"/>
    </row>
    <row r="42" spans="1:17" ht="19.899999999999999" customHeight="1" x14ac:dyDescent="0.3">
      <c r="A42" s="310" t="s">
        <v>206</v>
      </c>
      <c r="B42" s="161"/>
      <c r="C42" s="238"/>
      <c r="D42" s="238"/>
      <c r="E42" s="238"/>
      <c r="F42" s="238"/>
      <c r="G42" s="238"/>
      <c r="H42" s="162"/>
      <c r="I42" s="162"/>
      <c r="J42" s="162"/>
      <c r="K42" s="162"/>
      <c r="L42" s="162"/>
    </row>
    <row r="43" spans="1:17" ht="19.899999999999999" customHeight="1" x14ac:dyDescent="0.25">
      <c r="A43" s="344" t="s">
        <v>175</v>
      </c>
      <c r="B43" s="166"/>
      <c r="C43" s="162"/>
      <c r="D43" s="162"/>
      <c r="E43" s="162"/>
      <c r="F43" s="162"/>
      <c r="G43" s="162"/>
      <c r="H43" s="56"/>
      <c r="I43" s="56"/>
      <c r="J43" s="59"/>
      <c r="K43" s="59"/>
      <c r="L43" s="59"/>
    </row>
    <row r="44" spans="1:17" x14ac:dyDescent="0.25">
      <c r="A44" s="59"/>
      <c r="B44" s="59"/>
      <c r="C44" s="56"/>
      <c r="D44" s="59"/>
      <c r="E44" s="59"/>
      <c r="F44" s="56"/>
      <c r="G44" s="56"/>
    </row>
  </sheetData>
  <mergeCells count="10">
    <mergeCell ref="A40:L40"/>
    <mergeCell ref="A4:L4"/>
    <mergeCell ref="A15:I15"/>
    <mergeCell ref="A16:L16"/>
    <mergeCell ref="A25:I25"/>
    <mergeCell ref="A1:L1"/>
    <mergeCell ref="A2:L2"/>
    <mergeCell ref="A32:L32"/>
    <mergeCell ref="A38:L38"/>
    <mergeCell ref="A39:L39"/>
  </mergeCells>
  <phoneticPr fontId="4" type="noConversion"/>
  <conditionalFormatting sqref="G6:G8 G10:G13">
    <cfRule type="cellIs" dxfId="10" priority="4" stopIfTrue="1" operator="equal">
      <formula>"批"</formula>
    </cfRule>
  </conditionalFormatting>
  <conditionalFormatting sqref="G18:G24">
    <cfRule type="cellIs" dxfId="9" priority="3" stopIfTrue="1" operator="equal">
      <formula>"批"</formula>
    </cfRule>
  </conditionalFormatting>
  <conditionalFormatting sqref="G14">
    <cfRule type="cellIs" dxfId="8" priority="2" stopIfTrue="1" operator="equal">
      <formula>"批"</formula>
    </cfRule>
  </conditionalFormatting>
  <conditionalFormatting sqref="G9">
    <cfRule type="cellIs" dxfId="7" priority="1" stopIfTrue="1" operator="equal">
      <formula>"批"</formula>
    </cfRule>
  </conditionalFormatting>
  <printOptions horizontalCentered="1"/>
  <pageMargins left="0.25" right="0.25" top="0.75" bottom="0.75" header="0.3" footer="0.3"/>
  <pageSetup paperSize="9" scale="73" orientation="landscape" horizontalDpi="4294967292" r:id="rId1"/>
  <headerFooter alignWithMargins="0">
    <oddHeader>&amp;R&amp;"標楷體,標準"&amp;10計算清單01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39"/>
  <sheetViews>
    <sheetView topLeftCell="A13" zoomScale="112" zoomScaleNormal="112" zoomScaleSheetLayoutView="75" workbookViewId="0">
      <selection sqref="A1:H31"/>
    </sheetView>
  </sheetViews>
  <sheetFormatPr defaultRowHeight="16.5" x14ac:dyDescent="0.25"/>
  <cols>
    <col min="1" max="1" width="11.5" style="22" customWidth="1"/>
    <col min="2" max="2" width="13.5" style="22" customWidth="1"/>
    <col min="3" max="3" width="16" style="22" customWidth="1"/>
    <col min="4" max="4" width="14" style="22" customWidth="1"/>
    <col min="5" max="5" width="16" style="22" customWidth="1"/>
    <col min="6" max="6" width="40.75" style="22" customWidth="1"/>
    <col min="7" max="8" width="15.5" style="22" customWidth="1"/>
    <col min="9" max="9" width="4.625" style="22" customWidth="1"/>
    <col min="10" max="11" width="9" style="22"/>
    <col min="12" max="12" width="8.875" style="22" customWidth="1"/>
    <col min="13" max="16384" width="9" style="22"/>
  </cols>
  <sheetData>
    <row r="1" spans="1:12" ht="22.5" customHeight="1" x14ac:dyDescent="0.25">
      <c r="A1" s="427" t="str">
        <f>封面!A4</f>
        <v>OOO年度海洋科技專案（海洋科技業者）</v>
      </c>
      <c r="B1" s="427"/>
      <c r="C1" s="427"/>
      <c r="D1" s="427"/>
      <c r="E1" s="427"/>
      <c r="F1" s="427"/>
      <c r="G1" s="427"/>
      <c r="H1" s="427"/>
    </row>
    <row r="2" spans="1:12" ht="22.5" customHeight="1" x14ac:dyDescent="0.25">
      <c r="A2" s="427" t="s">
        <v>127</v>
      </c>
      <c r="B2" s="427"/>
      <c r="C2" s="427"/>
      <c r="D2" s="427"/>
      <c r="E2" s="427"/>
      <c r="F2" s="427"/>
      <c r="G2" s="427"/>
      <c r="H2" s="427"/>
    </row>
    <row r="3" spans="1:12" ht="18.75" customHeight="1" x14ac:dyDescent="0.25">
      <c r="A3" s="428" t="s">
        <v>185</v>
      </c>
      <c r="B3" s="428"/>
      <c r="C3" s="428"/>
      <c r="D3" s="165"/>
      <c r="E3" s="428" t="s">
        <v>186</v>
      </c>
      <c r="F3" s="428"/>
      <c r="G3" s="428"/>
      <c r="H3" s="165"/>
    </row>
    <row r="4" spans="1:12" ht="19.7" customHeight="1" x14ac:dyDescent="0.25">
      <c r="A4" s="428" t="s">
        <v>187</v>
      </c>
      <c r="B4" s="428"/>
      <c r="C4" s="428"/>
      <c r="D4" s="165"/>
      <c r="E4" s="428" t="s">
        <v>188</v>
      </c>
      <c r="F4" s="428"/>
      <c r="G4" s="428"/>
      <c r="H4" s="165"/>
    </row>
    <row r="5" spans="1:12" ht="20.25" customHeight="1" thickBot="1" x14ac:dyDescent="0.3">
      <c r="A5" s="429" t="s">
        <v>189</v>
      </c>
      <c r="B5" s="429"/>
      <c r="C5" s="429"/>
      <c r="D5" s="165"/>
      <c r="E5" s="326"/>
      <c r="F5" s="326"/>
      <c r="G5" s="165"/>
      <c r="H5" s="165" t="s">
        <v>190</v>
      </c>
    </row>
    <row r="6" spans="1:12" s="19" customFormat="1" ht="34.5" customHeight="1" thickBot="1" x14ac:dyDescent="0.3">
      <c r="A6" s="133" t="s">
        <v>66</v>
      </c>
      <c r="B6" s="114" t="s">
        <v>67</v>
      </c>
      <c r="C6" s="134" t="s">
        <v>68</v>
      </c>
      <c r="D6" s="114" t="s">
        <v>37</v>
      </c>
      <c r="E6" s="114" t="s">
        <v>38</v>
      </c>
      <c r="F6" s="114" t="s">
        <v>74</v>
      </c>
      <c r="G6" s="114" t="s">
        <v>43</v>
      </c>
      <c r="H6" s="306" t="s">
        <v>44</v>
      </c>
    </row>
    <row r="7" spans="1:12" ht="22.5" customHeight="1" x14ac:dyDescent="0.25">
      <c r="A7" s="329" t="s">
        <v>69</v>
      </c>
      <c r="B7" s="101" t="s">
        <v>263</v>
      </c>
      <c r="C7" s="101" t="s">
        <v>121</v>
      </c>
      <c r="D7" s="101" t="s">
        <v>263</v>
      </c>
      <c r="E7" s="329" t="s">
        <v>9</v>
      </c>
      <c r="F7" s="329" t="s">
        <v>191</v>
      </c>
      <c r="G7" s="334">
        <v>60000</v>
      </c>
      <c r="H7" s="336" t="s">
        <v>70</v>
      </c>
    </row>
    <row r="8" spans="1:12" ht="22.5" customHeight="1" x14ac:dyDescent="0.25">
      <c r="A8" s="328" t="s">
        <v>71</v>
      </c>
      <c r="B8" s="101" t="s">
        <v>263</v>
      </c>
      <c r="C8" s="101" t="s">
        <v>121</v>
      </c>
      <c r="D8" s="101" t="s">
        <v>263</v>
      </c>
      <c r="E8" s="328" t="s">
        <v>9</v>
      </c>
      <c r="F8" s="328" t="s">
        <v>191</v>
      </c>
      <c r="G8" s="335">
        <v>10000</v>
      </c>
      <c r="H8" s="337" t="s">
        <v>70</v>
      </c>
    </row>
    <row r="9" spans="1:12" ht="22.5" customHeight="1" x14ac:dyDescent="0.3">
      <c r="A9" s="422" t="s">
        <v>259</v>
      </c>
      <c r="B9" s="423"/>
      <c r="C9" s="423"/>
      <c r="D9" s="423"/>
      <c r="E9" s="423"/>
      <c r="F9" s="424"/>
      <c r="G9" s="135">
        <f>SUM(G7:G8)</f>
        <v>70000</v>
      </c>
      <c r="H9" s="308"/>
    </row>
    <row r="10" spans="1:12" ht="21" customHeight="1" x14ac:dyDescent="0.25">
      <c r="A10" s="113" t="s">
        <v>69</v>
      </c>
      <c r="B10" s="101" t="s">
        <v>263</v>
      </c>
      <c r="C10" s="101" t="s">
        <v>121</v>
      </c>
      <c r="D10" s="101" t="s">
        <v>263</v>
      </c>
      <c r="E10" s="113" t="s">
        <v>19</v>
      </c>
      <c r="F10" s="113" t="s">
        <v>72</v>
      </c>
      <c r="G10" s="117">
        <v>500000</v>
      </c>
      <c r="H10" s="307" t="s">
        <v>48</v>
      </c>
    </row>
    <row r="11" spans="1:12" ht="21" customHeight="1" thickBot="1" x14ac:dyDescent="0.3">
      <c r="A11" s="173" t="s">
        <v>261</v>
      </c>
      <c r="B11" s="174"/>
      <c r="C11" s="174"/>
      <c r="D11" s="174"/>
      <c r="E11" s="174"/>
      <c r="F11" s="175"/>
      <c r="G11" s="136">
        <f>SUM(G10)</f>
        <v>500000</v>
      </c>
      <c r="H11" s="137"/>
    </row>
    <row r="12" spans="1:12" ht="21" customHeight="1" thickBot="1" x14ac:dyDescent="0.3">
      <c r="A12" s="138" t="s">
        <v>73</v>
      </c>
      <c r="B12" s="139"/>
      <c r="C12" s="139"/>
      <c r="D12" s="139"/>
      <c r="E12" s="139"/>
      <c r="F12" s="139"/>
      <c r="G12" s="140">
        <f>ROUNDDOWN(SUM(G7:G11)/2,0)</f>
        <v>570000</v>
      </c>
      <c r="H12" s="309"/>
    </row>
    <row r="13" spans="1:12" ht="21" customHeight="1" x14ac:dyDescent="0.25">
      <c r="A13" s="300"/>
      <c r="B13" s="301"/>
      <c r="C13" s="301"/>
      <c r="D13" s="301"/>
      <c r="E13" s="301"/>
      <c r="F13" s="301"/>
      <c r="G13" s="302"/>
      <c r="H13" s="303"/>
    </row>
    <row r="14" spans="1:12" ht="21" customHeight="1" x14ac:dyDescent="0.25">
      <c r="A14" s="300"/>
      <c r="B14" s="165" t="s">
        <v>192</v>
      </c>
      <c r="C14" s="165"/>
      <c r="D14" s="165" t="s">
        <v>143</v>
      </c>
      <c r="E14" s="327"/>
      <c r="F14" s="165" t="s">
        <v>143</v>
      </c>
      <c r="G14" s="165" t="s">
        <v>120</v>
      </c>
      <c r="H14" s="303"/>
    </row>
    <row r="15" spans="1:12" s="13" customFormat="1" ht="17.25" customHeight="1" x14ac:dyDescent="0.25">
      <c r="A15" s="338" t="s">
        <v>193</v>
      </c>
      <c r="B15" s="165"/>
      <c r="C15" s="165"/>
      <c r="D15" s="165"/>
      <c r="E15" s="165"/>
      <c r="F15" s="164"/>
      <c r="G15" s="164"/>
      <c r="H15" s="164"/>
      <c r="I15" s="162"/>
      <c r="J15" s="162"/>
      <c r="K15" s="162"/>
      <c r="L15" s="162"/>
    </row>
    <row r="16" spans="1:12" s="49" customFormat="1" ht="9.4" customHeight="1" x14ac:dyDescent="0.25">
      <c r="A16" s="391" t="s">
        <v>194</v>
      </c>
      <c r="B16" s="391"/>
      <c r="C16" s="391"/>
      <c r="D16" s="391"/>
      <c r="E16" s="391"/>
      <c r="F16" s="391"/>
      <c r="G16" s="391"/>
      <c r="H16" s="391"/>
      <c r="I16" s="162"/>
      <c r="J16" s="162"/>
      <c r="K16" s="162"/>
      <c r="L16" s="162"/>
    </row>
    <row r="17" spans="1:12" s="49" customFormat="1" ht="7.5" customHeight="1" x14ac:dyDescent="0.25">
      <c r="A17" s="391"/>
      <c r="B17" s="391"/>
      <c r="C17" s="391"/>
      <c r="D17" s="391"/>
      <c r="E17" s="391"/>
      <c r="F17" s="391"/>
      <c r="G17" s="391"/>
      <c r="H17" s="391"/>
      <c r="I17" s="163"/>
      <c r="J17" s="163"/>
      <c r="K17" s="163"/>
      <c r="L17" s="163"/>
    </row>
    <row r="18" spans="1:12" s="49" customFormat="1" ht="7.9" customHeight="1" x14ac:dyDescent="0.25">
      <c r="A18" s="391"/>
      <c r="B18" s="391"/>
      <c r="C18" s="391"/>
      <c r="D18" s="391"/>
      <c r="E18" s="391"/>
      <c r="F18" s="391"/>
      <c r="G18" s="391"/>
      <c r="H18" s="391"/>
      <c r="I18" s="163"/>
      <c r="J18" s="163"/>
      <c r="K18" s="163"/>
      <c r="L18" s="163"/>
    </row>
    <row r="19" spans="1:12" s="13" customFormat="1" x14ac:dyDescent="0.25">
      <c r="A19" s="28" t="s">
        <v>195</v>
      </c>
      <c r="B19" s="165"/>
      <c r="C19" s="165"/>
      <c r="D19" s="165"/>
      <c r="E19" s="165"/>
      <c r="F19" s="165"/>
      <c r="G19" s="165"/>
      <c r="H19" s="165"/>
      <c r="I19" s="162"/>
      <c r="J19" s="162"/>
      <c r="K19" s="162"/>
      <c r="L19" s="162"/>
    </row>
    <row r="20" spans="1:12" s="13" customFormat="1" x14ac:dyDescent="0.25">
      <c r="A20" s="59" t="s">
        <v>196</v>
      </c>
      <c r="B20" s="165"/>
      <c r="C20" s="165"/>
      <c r="D20" s="165"/>
      <c r="E20" s="165"/>
      <c r="F20" s="165"/>
      <c r="G20" s="165"/>
      <c r="H20" s="165"/>
      <c r="I20" s="162"/>
      <c r="J20" s="162"/>
      <c r="K20" s="162"/>
      <c r="L20" s="162"/>
    </row>
    <row r="21" spans="1:12" ht="13.15" customHeight="1" x14ac:dyDescent="0.25">
      <c r="A21" s="59" t="s">
        <v>197</v>
      </c>
      <c r="B21" s="165"/>
      <c r="C21" s="164"/>
      <c r="D21" s="164"/>
      <c r="E21" s="164"/>
      <c r="F21" s="164"/>
      <c r="G21" s="164"/>
      <c r="H21" s="165"/>
      <c r="I21" s="165"/>
      <c r="J21" s="165"/>
      <c r="K21" s="165"/>
      <c r="L21" s="165"/>
    </row>
    <row r="22" spans="1:12" ht="17.45" customHeight="1" x14ac:dyDescent="0.25">
      <c r="A22" s="345" t="s">
        <v>198</v>
      </c>
      <c r="B22" s="165"/>
      <c r="C22" s="164"/>
      <c r="D22" s="164"/>
      <c r="E22" s="165"/>
      <c r="F22" s="165"/>
      <c r="G22" s="165"/>
      <c r="H22" s="165"/>
      <c r="I22" s="162"/>
      <c r="J22" s="162"/>
      <c r="K22" s="162"/>
      <c r="L22" s="162"/>
    </row>
    <row r="23" spans="1:12" ht="18" customHeight="1" x14ac:dyDescent="0.25">
      <c r="A23" s="165" t="s">
        <v>199</v>
      </c>
      <c r="B23" s="165"/>
      <c r="C23" s="164"/>
      <c r="D23" s="164"/>
      <c r="E23" s="165"/>
      <c r="F23" s="165"/>
      <c r="G23" s="164"/>
      <c r="H23" s="164"/>
      <c r="I23" s="163"/>
      <c r="J23" s="163"/>
      <c r="K23" s="163"/>
      <c r="L23" s="163"/>
    </row>
    <row r="24" spans="1:12" ht="18" customHeight="1" x14ac:dyDescent="0.25">
      <c r="A24" s="164" t="s">
        <v>200</v>
      </c>
      <c r="B24" s="165"/>
      <c r="C24" s="164"/>
      <c r="D24" s="164"/>
      <c r="E24" s="165"/>
      <c r="F24" s="164"/>
      <c r="G24" s="164"/>
      <c r="H24" s="164"/>
      <c r="I24" s="163"/>
      <c r="J24" s="163"/>
      <c r="K24" s="163"/>
      <c r="L24" s="163"/>
    </row>
    <row r="25" spans="1:12" ht="17.45" customHeight="1" x14ac:dyDescent="0.25">
      <c r="A25" s="165" t="s">
        <v>201</v>
      </c>
      <c r="B25" s="165"/>
      <c r="C25" s="164"/>
      <c r="D25" s="164"/>
      <c r="E25" s="165"/>
      <c r="F25" s="165"/>
      <c r="G25" s="165"/>
      <c r="H25" s="164"/>
      <c r="I25" s="162"/>
      <c r="J25" s="162"/>
      <c r="K25" s="162"/>
      <c r="L25" s="162"/>
    </row>
    <row r="26" spans="1:12" ht="18" customHeight="1" x14ac:dyDescent="0.25">
      <c r="A26" s="164" t="s">
        <v>202</v>
      </c>
      <c r="B26" s="165"/>
      <c r="C26" s="164"/>
      <c r="D26" s="164"/>
      <c r="E26" s="165"/>
      <c r="F26" s="165"/>
      <c r="G26" s="165"/>
      <c r="H26" s="164"/>
      <c r="I26" s="162"/>
      <c r="J26" s="162"/>
      <c r="K26" s="162"/>
      <c r="L26" s="162"/>
    </row>
    <row r="27" spans="1:12" ht="18" customHeight="1" x14ac:dyDescent="0.25">
      <c r="A27" s="339" t="s">
        <v>203</v>
      </c>
      <c r="B27" s="165"/>
      <c r="C27" s="164"/>
      <c r="D27" s="164"/>
      <c r="E27" s="165"/>
      <c r="F27" s="340"/>
      <c r="G27" s="165"/>
      <c r="H27" s="165"/>
      <c r="I27" s="162"/>
      <c r="J27" s="162"/>
      <c r="K27" s="162"/>
      <c r="L27" s="162"/>
    </row>
    <row r="28" spans="1:12" ht="19.350000000000001" customHeight="1" x14ac:dyDescent="0.25">
      <c r="A28" s="165" t="s">
        <v>204</v>
      </c>
      <c r="B28" s="165"/>
      <c r="C28" s="164"/>
      <c r="D28" s="164"/>
      <c r="E28" s="165"/>
      <c r="F28" s="165"/>
      <c r="G28" s="165"/>
      <c r="H28" s="165"/>
      <c r="I28" s="165"/>
      <c r="J28" s="165"/>
      <c r="K28" s="165"/>
      <c r="L28" s="165"/>
    </row>
    <row r="29" spans="1:12" ht="18.600000000000001" customHeight="1" x14ac:dyDescent="0.25">
      <c r="A29" s="425" t="s">
        <v>205</v>
      </c>
      <c r="B29" s="426"/>
      <c r="C29" s="426"/>
      <c r="D29" s="426"/>
      <c r="E29" s="426"/>
      <c r="F29" s="426"/>
      <c r="G29" s="426"/>
      <c r="H29" s="426"/>
      <c r="I29" s="176"/>
      <c r="J29" s="176"/>
      <c r="K29" s="165"/>
      <c r="L29" s="165"/>
    </row>
    <row r="30" spans="1:12" ht="19.5" x14ac:dyDescent="0.3">
      <c r="A30" s="305" t="s">
        <v>207</v>
      </c>
      <c r="B30" s="165"/>
      <c r="C30" s="164"/>
      <c r="D30" s="164"/>
      <c r="E30" s="165"/>
      <c r="F30" s="165"/>
      <c r="G30" s="165"/>
      <c r="H30" s="165"/>
      <c r="I30" s="165"/>
      <c r="J30" s="165"/>
      <c r="K30" s="165"/>
      <c r="L30" s="165"/>
    </row>
    <row r="31" spans="1:12" x14ac:dyDescent="0.25">
      <c r="A31" s="344" t="s">
        <v>175</v>
      </c>
      <c r="B31" s="165"/>
      <c r="C31" s="164"/>
      <c r="D31" s="164"/>
      <c r="E31" s="165"/>
      <c r="F31" s="165"/>
      <c r="G31" s="165"/>
      <c r="H31" s="165"/>
    </row>
    <row r="32" spans="1:12" x14ac:dyDescent="0.25">
      <c r="C32" s="50"/>
      <c r="D32" s="50"/>
    </row>
    <row r="33" spans="3:4" x14ac:dyDescent="0.25">
      <c r="C33" s="50"/>
      <c r="D33" s="50"/>
    </row>
    <row r="34" spans="3:4" x14ac:dyDescent="0.25">
      <c r="C34" s="50"/>
      <c r="D34" s="50"/>
    </row>
    <row r="35" spans="3:4" x14ac:dyDescent="0.25">
      <c r="C35" s="50"/>
      <c r="D35" s="50"/>
    </row>
    <row r="36" spans="3:4" x14ac:dyDescent="0.25">
      <c r="C36" s="50"/>
      <c r="D36" s="50"/>
    </row>
    <row r="37" spans="3:4" x14ac:dyDescent="0.25">
      <c r="C37" s="50"/>
      <c r="D37" s="50"/>
    </row>
    <row r="38" spans="3:4" x14ac:dyDescent="0.25">
      <c r="C38" s="50"/>
      <c r="D38" s="50"/>
    </row>
    <row r="39" spans="3:4" x14ac:dyDescent="0.25">
      <c r="C39" s="50"/>
      <c r="D39" s="50"/>
    </row>
  </sheetData>
  <mergeCells count="10">
    <mergeCell ref="A9:F9"/>
    <mergeCell ref="A16:H18"/>
    <mergeCell ref="A29:H29"/>
    <mergeCell ref="A1:H1"/>
    <mergeCell ref="A2:H2"/>
    <mergeCell ref="A3:C3"/>
    <mergeCell ref="A4:C4"/>
    <mergeCell ref="A5:C5"/>
    <mergeCell ref="E3:G3"/>
    <mergeCell ref="E4:G4"/>
  </mergeCells>
  <phoneticPr fontId="4" type="noConversion"/>
  <printOptions horizontalCentered="1"/>
  <pageMargins left="0.25" right="0.25" top="0.75" bottom="0.75" header="0.3" footer="0.3"/>
  <pageSetup paperSize="9" scale="95" orientation="landscape" horizontalDpi="4294967292" r:id="rId1"/>
  <headerFooter alignWithMargins="0">
    <oddHeader>&amp;R&amp;"標楷體,標準"&amp;10計算清單04</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39"/>
  <sheetViews>
    <sheetView zoomScale="112" zoomScaleNormal="112" zoomScaleSheetLayoutView="75" workbookViewId="0">
      <selection activeCell="B7" sqref="B7"/>
    </sheetView>
  </sheetViews>
  <sheetFormatPr defaultRowHeight="16.5" x14ac:dyDescent="0.25"/>
  <cols>
    <col min="1" max="1" width="11.5" style="22" customWidth="1"/>
    <col min="2" max="2" width="13.5" style="22" customWidth="1"/>
    <col min="3" max="3" width="16" style="22" customWidth="1"/>
    <col min="4" max="4" width="14" style="22" customWidth="1"/>
    <col min="5" max="5" width="16" style="22" customWidth="1"/>
    <col min="6" max="6" width="29" style="22" customWidth="1"/>
    <col min="7" max="8" width="15.5" style="22" customWidth="1"/>
    <col min="9" max="9" width="4.625" style="22" customWidth="1"/>
    <col min="10" max="11" width="9" style="22"/>
    <col min="12" max="12" width="8.875" style="22" customWidth="1"/>
    <col min="13" max="16384" width="9" style="22"/>
  </cols>
  <sheetData>
    <row r="1" spans="1:12" ht="22.5" customHeight="1" x14ac:dyDescent="0.25">
      <c r="A1" s="427" t="str">
        <f>封面!A4</f>
        <v>OOO年度海洋科技專案（海洋科技業者）</v>
      </c>
      <c r="B1" s="427"/>
      <c r="C1" s="427"/>
      <c r="D1" s="427"/>
      <c r="E1" s="427"/>
      <c r="F1" s="427"/>
      <c r="G1" s="427"/>
      <c r="H1" s="427"/>
    </row>
    <row r="2" spans="1:12" ht="22.5" customHeight="1" x14ac:dyDescent="0.25">
      <c r="A2" s="427" t="s">
        <v>127</v>
      </c>
      <c r="B2" s="427"/>
      <c r="C2" s="427"/>
      <c r="D2" s="427"/>
      <c r="E2" s="427"/>
      <c r="F2" s="427"/>
      <c r="G2" s="427"/>
      <c r="H2" s="427"/>
    </row>
    <row r="3" spans="1:12" ht="18.75" customHeight="1" x14ac:dyDescent="0.25">
      <c r="A3" s="430" t="s">
        <v>5</v>
      </c>
      <c r="B3" s="430"/>
      <c r="C3" s="430"/>
      <c r="E3" s="430" t="s">
        <v>4</v>
      </c>
      <c r="F3" s="430"/>
      <c r="G3" s="430"/>
    </row>
    <row r="4" spans="1:12" ht="19.7" customHeight="1" x14ac:dyDescent="0.25">
      <c r="A4" s="430" t="s">
        <v>23</v>
      </c>
      <c r="B4" s="430"/>
      <c r="C4" s="430"/>
      <c r="E4" s="430" t="s">
        <v>25</v>
      </c>
      <c r="F4" s="430"/>
      <c r="G4" s="430"/>
    </row>
    <row r="5" spans="1:12" ht="20.25" customHeight="1" thickBot="1" x14ac:dyDescent="0.3">
      <c r="A5" s="431" t="s">
        <v>24</v>
      </c>
      <c r="B5" s="431"/>
      <c r="C5" s="431"/>
      <c r="E5" s="10"/>
      <c r="F5" s="10"/>
      <c r="H5" s="22" t="s">
        <v>6</v>
      </c>
    </row>
    <row r="6" spans="1:12" s="19" customFormat="1" ht="34.5" customHeight="1" thickBot="1" x14ac:dyDescent="0.3">
      <c r="A6" s="133" t="s">
        <v>66</v>
      </c>
      <c r="B6" s="114" t="s">
        <v>67</v>
      </c>
      <c r="C6" s="134" t="s">
        <v>68</v>
      </c>
      <c r="D6" s="114" t="s">
        <v>37</v>
      </c>
      <c r="E6" s="114" t="s">
        <v>38</v>
      </c>
      <c r="F6" s="114" t="s">
        <v>75</v>
      </c>
      <c r="G6" s="114" t="s">
        <v>43</v>
      </c>
      <c r="H6" s="306" t="s">
        <v>44</v>
      </c>
    </row>
    <row r="7" spans="1:12" ht="22.5" customHeight="1" x14ac:dyDescent="0.25">
      <c r="A7" s="329" t="s">
        <v>69</v>
      </c>
      <c r="B7" s="101" t="s">
        <v>122</v>
      </c>
      <c r="C7" s="101" t="s">
        <v>121</v>
      </c>
      <c r="D7" s="101" t="s">
        <v>122</v>
      </c>
      <c r="E7" s="330" t="s">
        <v>9</v>
      </c>
      <c r="F7" s="332" t="s">
        <v>128</v>
      </c>
      <c r="G7" s="334">
        <v>5000</v>
      </c>
      <c r="H7" s="336" t="s">
        <v>70</v>
      </c>
    </row>
    <row r="8" spans="1:12" ht="22.5" customHeight="1" x14ac:dyDescent="0.25">
      <c r="A8" s="328" t="s">
        <v>69</v>
      </c>
      <c r="B8" s="101" t="s">
        <v>122</v>
      </c>
      <c r="C8" s="101" t="s">
        <v>121</v>
      </c>
      <c r="D8" s="101" t="s">
        <v>122</v>
      </c>
      <c r="E8" s="331" t="s">
        <v>9</v>
      </c>
      <c r="F8" s="333" t="s">
        <v>128</v>
      </c>
      <c r="G8" s="335">
        <v>30000</v>
      </c>
      <c r="H8" s="337" t="s">
        <v>70</v>
      </c>
    </row>
    <row r="9" spans="1:12" s="130" customFormat="1" ht="22.5" customHeight="1" x14ac:dyDescent="0.3">
      <c r="A9" s="422" t="s">
        <v>89</v>
      </c>
      <c r="B9" s="423"/>
      <c r="C9" s="423"/>
      <c r="D9" s="423"/>
      <c r="E9" s="423"/>
      <c r="F9" s="424"/>
      <c r="G9" s="135">
        <f>SUM(G7:G8)</f>
        <v>35000</v>
      </c>
      <c r="H9" s="308"/>
    </row>
    <row r="10" spans="1:12" ht="21" customHeight="1" x14ac:dyDescent="0.25">
      <c r="A10" s="113" t="s">
        <v>71</v>
      </c>
      <c r="B10" s="101" t="s">
        <v>122</v>
      </c>
      <c r="C10" s="101" t="s">
        <v>121</v>
      </c>
      <c r="D10" s="101" t="s">
        <v>122</v>
      </c>
      <c r="E10" s="113" t="s">
        <v>19</v>
      </c>
      <c r="F10" s="113" t="s">
        <v>72</v>
      </c>
      <c r="G10" s="117">
        <v>20000</v>
      </c>
      <c r="H10" s="307" t="s">
        <v>48</v>
      </c>
    </row>
    <row r="11" spans="1:12" s="130" customFormat="1" ht="21" customHeight="1" thickBot="1" x14ac:dyDescent="0.3">
      <c r="A11" s="432" t="s">
        <v>90</v>
      </c>
      <c r="B11" s="433"/>
      <c r="C11" s="433"/>
      <c r="D11" s="433"/>
      <c r="E11" s="433"/>
      <c r="F11" s="434"/>
      <c r="G11" s="141">
        <f>SUM(G10)</f>
        <v>20000</v>
      </c>
      <c r="H11" s="137"/>
    </row>
    <row r="12" spans="1:12" s="130" customFormat="1" ht="21" customHeight="1" thickBot="1" x14ac:dyDescent="0.3">
      <c r="A12" s="138" t="s">
        <v>73</v>
      </c>
      <c r="B12" s="139"/>
      <c r="C12" s="139"/>
      <c r="D12" s="139"/>
      <c r="E12" s="139"/>
      <c r="F12" s="139"/>
      <c r="G12" s="142">
        <f>ROUNDDOWN(SUM(G7:G11)/2,0)</f>
        <v>55000</v>
      </c>
      <c r="H12" s="309"/>
    </row>
    <row r="13" spans="1:12" s="130" customFormat="1" ht="21" customHeight="1" x14ac:dyDescent="0.25">
      <c r="A13" s="300"/>
      <c r="B13" s="301"/>
      <c r="C13" s="301"/>
      <c r="D13" s="301"/>
      <c r="E13" s="301"/>
      <c r="F13" s="301"/>
      <c r="G13" s="304"/>
      <c r="H13" s="303"/>
    </row>
    <row r="14" spans="1:12" s="130" customFormat="1" ht="21" customHeight="1" x14ac:dyDescent="0.25">
      <c r="A14" s="300"/>
      <c r="B14" s="22" t="s">
        <v>142</v>
      </c>
      <c r="C14" s="22"/>
      <c r="D14" s="22" t="s">
        <v>143</v>
      </c>
      <c r="E14" s="298"/>
      <c r="F14" s="22" t="s">
        <v>143</v>
      </c>
      <c r="G14" s="22" t="s">
        <v>144</v>
      </c>
      <c r="H14" s="303"/>
    </row>
    <row r="15" spans="1:12" s="13" customFormat="1" ht="17.25" customHeight="1" x14ac:dyDescent="0.25">
      <c r="A15" s="338" t="s">
        <v>193</v>
      </c>
      <c r="B15" s="165"/>
      <c r="C15" s="165"/>
      <c r="D15" s="165"/>
      <c r="E15" s="165"/>
      <c r="F15" s="164"/>
      <c r="G15" s="164"/>
      <c r="H15" s="164"/>
    </row>
    <row r="16" spans="1:12" s="49" customFormat="1" ht="14.25" customHeight="1" x14ac:dyDescent="0.25">
      <c r="A16" s="391" t="s">
        <v>194</v>
      </c>
      <c r="B16" s="391"/>
      <c r="C16" s="391"/>
      <c r="D16" s="391"/>
      <c r="E16" s="391"/>
      <c r="F16" s="391"/>
      <c r="G16" s="391"/>
      <c r="H16" s="391"/>
      <c r="I16" s="13"/>
      <c r="J16" s="13"/>
      <c r="K16" s="13"/>
      <c r="L16" s="13"/>
    </row>
    <row r="17" spans="1:12" s="49" customFormat="1" ht="9" customHeight="1" x14ac:dyDescent="0.25">
      <c r="A17" s="391"/>
      <c r="B17" s="391"/>
      <c r="C17" s="391"/>
      <c r="D17" s="391"/>
      <c r="E17" s="391"/>
      <c r="F17" s="391"/>
      <c r="G17" s="391"/>
      <c r="H17" s="391"/>
    </row>
    <row r="18" spans="1:12" s="49" customFormat="1" ht="8.65" customHeight="1" x14ac:dyDescent="0.25">
      <c r="A18" s="391"/>
      <c r="B18" s="391"/>
      <c r="C18" s="391"/>
      <c r="D18" s="391"/>
      <c r="E18" s="391"/>
      <c r="F18" s="391"/>
      <c r="G18" s="391"/>
      <c r="H18" s="391"/>
    </row>
    <row r="19" spans="1:12" s="13" customFormat="1" x14ac:dyDescent="0.25">
      <c r="A19" s="28" t="s">
        <v>195</v>
      </c>
      <c r="B19" s="165"/>
      <c r="C19" s="165"/>
      <c r="D19" s="165"/>
      <c r="E19" s="165"/>
      <c r="F19" s="165"/>
      <c r="G19" s="165"/>
      <c r="H19" s="165"/>
    </row>
    <row r="20" spans="1:12" s="13" customFormat="1" x14ac:dyDescent="0.25">
      <c r="A20" s="59" t="s">
        <v>196</v>
      </c>
      <c r="B20" s="165"/>
      <c r="C20" s="165"/>
      <c r="D20" s="165"/>
      <c r="E20" s="165"/>
      <c r="F20" s="165"/>
      <c r="G20" s="165"/>
      <c r="H20" s="165"/>
    </row>
    <row r="21" spans="1:12" ht="13.5" customHeight="1" x14ac:dyDescent="0.25">
      <c r="A21" s="59" t="s">
        <v>197</v>
      </c>
      <c r="B21" s="165"/>
      <c r="C21" s="164"/>
      <c r="D21" s="164"/>
      <c r="E21" s="164"/>
      <c r="F21" s="164"/>
      <c r="G21" s="164"/>
      <c r="H21" s="165"/>
    </row>
    <row r="22" spans="1:12" ht="17.45" customHeight="1" x14ac:dyDescent="0.25">
      <c r="A22" s="345" t="s">
        <v>210</v>
      </c>
      <c r="B22" s="165"/>
      <c r="C22" s="164"/>
      <c r="D22" s="164"/>
      <c r="E22" s="165"/>
      <c r="F22" s="165"/>
      <c r="G22" s="165"/>
      <c r="H22" s="165"/>
      <c r="I22" s="13"/>
      <c r="J22" s="13"/>
      <c r="K22" s="13"/>
      <c r="L22" s="13"/>
    </row>
    <row r="23" spans="1:12" ht="18" customHeight="1" x14ac:dyDescent="0.25">
      <c r="A23" s="165" t="s">
        <v>199</v>
      </c>
      <c r="B23" s="165"/>
      <c r="C23" s="164"/>
      <c r="D23" s="164"/>
      <c r="E23" s="165"/>
      <c r="F23" s="165"/>
      <c r="G23" s="164"/>
      <c r="H23" s="164"/>
      <c r="I23" s="49"/>
      <c r="J23" s="49"/>
      <c r="K23" s="49"/>
      <c r="L23" s="49"/>
    </row>
    <row r="24" spans="1:12" ht="18" customHeight="1" x14ac:dyDescent="0.25">
      <c r="A24" s="164" t="s">
        <v>200</v>
      </c>
      <c r="B24" s="165"/>
      <c r="C24" s="164"/>
      <c r="D24" s="164"/>
      <c r="E24" s="165"/>
      <c r="F24" s="164"/>
      <c r="G24" s="164"/>
      <c r="H24" s="164"/>
      <c r="I24" s="49"/>
      <c r="J24" s="49"/>
      <c r="K24" s="49"/>
      <c r="L24" s="49"/>
    </row>
    <row r="25" spans="1:12" ht="17.45" customHeight="1" x14ac:dyDescent="0.25">
      <c r="A25" s="165" t="s">
        <v>201</v>
      </c>
      <c r="B25" s="165"/>
      <c r="C25" s="164"/>
      <c r="D25" s="164"/>
      <c r="E25" s="165"/>
      <c r="F25" s="165"/>
      <c r="G25" s="165"/>
      <c r="H25" s="164"/>
      <c r="I25" s="13"/>
      <c r="J25" s="13"/>
      <c r="K25" s="13"/>
      <c r="L25" s="13"/>
    </row>
    <row r="26" spans="1:12" ht="18" customHeight="1" x14ac:dyDescent="0.25">
      <c r="A26" s="164" t="s">
        <v>202</v>
      </c>
      <c r="B26" s="165"/>
      <c r="C26" s="164"/>
      <c r="D26" s="164"/>
      <c r="E26" s="165"/>
      <c r="F26" s="165"/>
      <c r="G26" s="165"/>
      <c r="H26" s="164"/>
      <c r="I26" s="13"/>
      <c r="J26" s="13"/>
      <c r="K26" s="13"/>
      <c r="L26" s="13"/>
    </row>
    <row r="27" spans="1:12" ht="18" customHeight="1" x14ac:dyDescent="0.25">
      <c r="A27" s="339" t="s">
        <v>211</v>
      </c>
      <c r="B27" s="165"/>
      <c r="C27" s="164"/>
      <c r="D27" s="164"/>
      <c r="E27" s="165"/>
      <c r="F27" s="340"/>
      <c r="G27" s="165"/>
      <c r="H27" s="165"/>
      <c r="I27" s="13"/>
      <c r="J27" s="13"/>
      <c r="K27" s="13"/>
      <c r="L27" s="13"/>
    </row>
    <row r="28" spans="1:12" ht="16.899999999999999" customHeight="1" x14ac:dyDescent="0.25">
      <c r="A28" s="165" t="s">
        <v>204</v>
      </c>
      <c r="B28" s="165"/>
      <c r="C28" s="164"/>
      <c r="D28" s="164"/>
      <c r="E28" s="165"/>
      <c r="F28" s="165"/>
      <c r="G28" s="165"/>
      <c r="H28" s="165"/>
    </row>
    <row r="29" spans="1:12" ht="18.600000000000001" customHeight="1" x14ac:dyDescent="0.25">
      <c r="A29" s="426" t="s">
        <v>212</v>
      </c>
      <c r="B29" s="426"/>
      <c r="C29" s="426"/>
      <c r="D29" s="426"/>
      <c r="E29" s="426"/>
      <c r="F29" s="426"/>
      <c r="G29" s="426"/>
      <c r="H29" s="341"/>
      <c r="I29" s="177"/>
      <c r="J29" s="177"/>
    </row>
    <row r="30" spans="1:12" ht="19.5" x14ac:dyDescent="0.3">
      <c r="A30" s="305" t="s">
        <v>207</v>
      </c>
      <c r="B30" s="165"/>
      <c r="C30" s="164"/>
      <c r="D30" s="164"/>
      <c r="E30" s="165"/>
      <c r="F30" s="165"/>
      <c r="G30" s="165"/>
      <c r="H30" s="165"/>
    </row>
    <row r="31" spans="1:12" x14ac:dyDescent="0.25">
      <c r="A31" s="317" t="s">
        <v>175</v>
      </c>
      <c r="B31" s="165"/>
      <c r="C31" s="164"/>
      <c r="D31" s="164"/>
      <c r="E31" s="165"/>
      <c r="F31" s="165"/>
      <c r="G31" s="165"/>
      <c r="H31" s="165"/>
    </row>
    <row r="32" spans="1:12" x14ac:dyDescent="0.25">
      <c r="C32" s="50"/>
      <c r="D32" s="50"/>
    </row>
    <row r="33" spans="3:4" x14ac:dyDescent="0.25">
      <c r="C33" s="50"/>
      <c r="D33" s="50"/>
    </row>
    <row r="34" spans="3:4" x14ac:dyDescent="0.25">
      <c r="C34" s="50"/>
      <c r="D34" s="50"/>
    </row>
    <row r="35" spans="3:4" x14ac:dyDescent="0.25">
      <c r="C35" s="50"/>
      <c r="D35" s="50"/>
    </row>
    <row r="36" spans="3:4" x14ac:dyDescent="0.25">
      <c r="C36" s="50"/>
      <c r="D36" s="50"/>
    </row>
    <row r="37" spans="3:4" x14ac:dyDescent="0.25">
      <c r="C37" s="50"/>
      <c r="D37" s="50"/>
    </row>
    <row r="38" spans="3:4" x14ac:dyDescent="0.25">
      <c r="C38" s="50"/>
      <c r="D38" s="50"/>
    </row>
    <row r="39" spans="3:4" x14ac:dyDescent="0.25">
      <c r="C39" s="50"/>
      <c r="D39" s="50"/>
    </row>
  </sheetData>
  <mergeCells count="11">
    <mergeCell ref="A29:G29"/>
    <mergeCell ref="A1:H1"/>
    <mergeCell ref="A2:H2"/>
    <mergeCell ref="A3:C3"/>
    <mergeCell ref="E3:G3"/>
    <mergeCell ref="A4:C4"/>
    <mergeCell ref="E4:G4"/>
    <mergeCell ref="A5:C5"/>
    <mergeCell ref="A9:F9"/>
    <mergeCell ref="A11:F11"/>
    <mergeCell ref="A16:H18"/>
  </mergeCells>
  <phoneticPr fontId="6" type="noConversion"/>
  <printOptions horizontalCentered="1"/>
  <pageMargins left="0.25" right="0.25" top="0.75" bottom="0.75" header="0.3" footer="0.3"/>
  <pageSetup paperSize="9" scale="95" orientation="landscape" horizontalDpi="4294967292" r:id="rId1"/>
  <headerFooter alignWithMargins="0">
    <oddHeader>&amp;R&amp;"標楷體,標準"&amp;10計算清單04</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35"/>
  <sheetViews>
    <sheetView topLeftCell="A16" zoomScale="106" zoomScaleNormal="106" workbookViewId="0">
      <selection activeCell="F21" sqref="F21"/>
    </sheetView>
  </sheetViews>
  <sheetFormatPr defaultRowHeight="15.75" x14ac:dyDescent="0.25"/>
  <cols>
    <col min="1" max="2" width="14.125" style="59" customWidth="1"/>
    <col min="3" max="3" width="11" style="56" customWidth="1"/>
    <col min="4" max="4" width="14.375" style="59" customWidth="1"/>
    <col min="5" max="5" width="14.875" style="59" customWidth="1"/>
    <col min="6" max="6" width="15.5" style="56" customWidth="1"/>
    <col min="7" max="7" width="16.75" style="56" customWidth="1"/>
    <col min="8" max="8" width="14.25" style="56" customWidth="1"/>
    <col min="9" max="9" width="10.875" style="56" customWidth="1"/>
    <col min="10" max="10" width="8.625" style="56" customWidth="1"/>
    <col min="11" max="11" width="7.625" style="56" customWidth="1"/>
    <col min="12" max="12" width="9.75" style="56" customWidth="1"/>
    <col min="13" max="13" width="7.625" style="56" customWidth="1"/>
    <col min="14" max="14" width="12.875" style="59" customWidth="1"/>
    <col min="15" max="15" width="9" style="59"/>
    <col min="16" max="16" width="8.875" style="59" customWidth="1"/>
    <col min="17" max="16384" width="9" style="59"/>
  </cols>
  <sheetData>
    <row r="1" spans="1:14" ht="20.65" customHeight="1" x14ac:dyDescent="0.3">
      <c r="A1" s="408" t="str">
        <f>封面!A4</f>
        <v>OOO年度海洋科技專案（海洋科技業者）</v>
      </c>
      <c r="B1" s="408"/>
      <c r="C1" s="408"/>
      <c r="D1" s="408"/>
      <c r="E1" s="408"/>
      <c r="F1" s="408"/>
      <c r="G1" s="408"/>
      <c r="H1" s="408"/>
      <c r="I1" s="408"/>
      <c r="J1" s="408"/>
      <c r="K1" s="408"/>
      <c r="L1" s="408"/>
      <c r="M1" s="408"/>
      <c r="N1" s="408"/>
    </row>
    <row r="2" spans="1:14" s="272" customFormat="1" ht="22.5" customHeight="1" thickBot="1" x14ac:dyDescent="0.35">
      <c r="A2" s="436" t="s">
        <v>247</v>
      </c>
      <c r="B2" s="436"/>
      <c r="C2" s="436"/>
      <c r="D2" s="436"/>
      <c r="E2" s="436"/>
      <c r="F2" s="436"/>
      <c r="G2" s="436"/>
      <c r="H2" s="436"/>
      <c r="I2" s="436"/>
      <c r="J2" s="436"/>
      <c r="K2" s="436"/>
      <c r="L2" s="436"/>
      <c r="M2" s="436"/>
      <c r="N2" s="436"/>
    </row>
    <row r="3" spans="1:14" s="165" customFormat="1" ht="31.9" customHeight="1" x14ac:dyDescent="0.25">
      <c r="A3" s="95" t="s">
        <v>129</v>
      </c>
      <c r="B3" s="95" t="s">
        <v>130</v>
      </c>
      <c r="C3" s="95" t="s">
        <v>131</v>
      </c>
      <c r="D3" s="95" t="s">
        <v>132</v>
      </c>
      <c r="E3" s="95" t="s">
        <v>133</v>
      </c>
      <c r="F3" s="112" t="s">
        <v>67</v>
      </c>
      <c r="G3" s="112" t="s">
        <v>68</v>
      </c>
      <c r="H3" s="112" t="s">
        <v>135</v>
      </c>
      <c r="I3" s="112" t="s">
        <v>136</v>
      </c>
      <c r="J3" s="112" t="s">
        <v>137</v>
      </c>
      <c r="K3" s="112" t="s">
        <v>138</v>
      </c>
      <c r="L3" s="112" t="s">
        <v>139</v>
      </c>
      <c r="M3" s="112" t="s">
        <v>140</v>
      </c>
      <c r="N3" s="273" t="s">
        <v>141</v>
      </c>
    </row>
    <row r="4" spans="1:14" s="165" customFormat="1" ht="17.25" thickBot="1" x14ac:dyDescent="0.3">
      <c r="A4" s="413" t="s">
        <v>258</v>
      </c>
      <c r="B4" s="414"/>
      <c r="C4" s="414"/>
      <c r="D4" s="414"/>
      <c r="E4" s="414"/>
      <c r="F4" s="437"/>
      <c r="G4" s="437"/>
      <c r="H4" s="437"/>
      <c r="I4" s="437"/>
      <c r="J4" s="437"/>
      <c r="K4" s="437"/>
      <c r="L4" s="437"/>
      <c r="M4" s="437"/>
      <c r="N4" s="438"/>
    </row>
    <row r="5" spans="1:14" ht="18" customHeight="1" x14ac:dyDescent="0.25">
      <c r="A5" s="284" t="s">
        <v>264</v>
      </c>
      <c r="B5" s="241"/>
      <c r="C5" s="99"/>
      <c r="D5" s="98"/>
      <c r="E5" s="98"/>
      <c r="F5" s="99"/>
      <c r="G5" s="99"/>
      <c r="H5" s="99"/>
      <c r="I5" s="99"/>
      <c r="J5" s="99"/>
      <c r="K5" s="99"/>
      <c r="L5" s="99"/>
      <c r="M5" s="99"/>
      <c r="N5" s="100"/>
    </row>
    <row r="6" spans="1:14" ht="13.5" customHeight="1" x14ac:dyDescent="0.25">
      <c r="A6" s="312" t="s">
        <v>59</v>
      </c>
      <c r="B6" s="312" t="s">
        <v>60</v>
      </c>
      <c r="C6" s="47" t="s">
        <v>263</v>
      </c>
      <c r="D6" s="102" t="s">
        <v>213</v>
      </c>
      <c r="E6" s="102" t="s">
        <v>214</v>
      </c>
      <c r="F6" s="101" t="s">
        <v>122</v>
      </c>
      <c r="G6" s="101" t="s">
        <v>121</v>
      </c>
      <c r="H6" s="101"/>
      <c r="I6" s="101">
        <v>0</v>
      </c>
      <c r="J6" s="101">
        <v>1419</v>
      </c>
      <c r="K6" s="101">
        <v>1000</v>
      </c>
      <c r="L6" s="101">
        <v>400</v>
      </c>
      <c r="M6" s="101">
        <v>0</v>
      </c>
      <c r="N6" s="291">
        <f>SUM(I6:M6)</f>
        <v>2819</v>
      </c>
    </row>
    <row r="7" spans="1:14" ht="12.75" customHeight="1" x14ac:dyDescent="0.25">
      <c r="A7" s="312" t="s">
        <v>61</v>
      </c>
      <c r="B7" s="312" t="s">
        <v>215</v>
      </c>
      <c r="C7" s="47" t="s">
        <v>263</v>
      </c>
      <c r="D7" s="102"/>
      <c r="E7" s="102"/>
      <c r="F7" s="101" t="s">
        <v>122</v>
      </c>
      <c r="G7" s="101" t="s">
        <v>121</v>
      </c>
      <c r="H7" s="101"/>
      <c r="I7" s="101"/>
      <c r="J7" s="101"/>
      <c r="K7" s="101"/>
      <c r="L7" s="101"/>
      <c r="M7" s="101"/>
      <c r="N7" s="291">
        <f>SUM(I7:M7)</f>
        <v>0</v>
      </c>
    </row>
    <row r="8" spans="1:14" ht="15" customHeight="1" x14ac:dyDescent="0.25">
      <c r="A8" s="286" t="s">
        <v>264</v>
      </c>
      <c r="B8" s="242"/>
      <c r="C8" s="107"/>
      <c r="D8" s="108"/>
      <c r="E8" s="108"/>
      <c r="F8" s="106"/>
      <c r="G8" s="106"/>
      <c r="H8" s="106"/>
      <c r="I8" s="106"/>
      <c r="J8" s="106"/>
      <c r="K8" s="106"/>
      <c r="L8" s="106"/>
      <c r="M8" s="106"/>
      <c r="N8" s="291"/>
    </row>
    <row r="9" spans="1:14" ht="15" customHeight="1" x14ac:dyDescent="0.25">
      <c r="A9" s="285"/>
      <c r="B9" s="282"/>
      <c r="C9" s="47" t="s">
        <v>263</v>
      </c>
      <c r="D9" s="102"/>
      <c r="E9" s="102"/>
      <c r="F9" s="101" t="s">
        <v>122</v>
      </c>
      <c r="G9" s="101" t="s">
        <v>121</v>
      </c>
      <c r="H9" s="101"/>
      <c r="I9" s="101"/>
      <c r="J9" s="101"/>
      <c r="K9" s="101"/>
      <c r="L9" s="101"/>
      <c r="M9" s="101"/>
      <c r="N9" s="291">
        <f>SUM(I9:M9)</f>
        <v>0</v>
      </c>
    </row>
    <row r="10" spans="1:14" ht="14.25" customHeight="1" x14ac:dyDescent="0.25">
      <c r="A10" s="281"/>
      <c r="B10" s="283"/>
      <c r="C10" s="47" t="s">
        <v>263</v>
      </c>
      <c r="D10" s="102"/>
      <c r="E10" s="102"/>
      <c r="F10" s="101" t="s">
        <v>122</v>
      </c>
      <c r="G10" s="101" t="s">
        <v>121</v>
      </c>
      <c r="H10" s="101"/>
      <c r="I10" s="101"/>
      <c r="J10" s="101"/>
      <c r="K10" s="101"/>
      <c r="L10" s="101"/>
      <c r="M10" s="101"/>
      <c r="N10" s="291">
        <f>SUM(I10:M10)</f>
        <v>0</v>
      </c>
    </row>
    <row r="11" spans="1:14" ht="14.25" customHeight="1" x14ac:dyDescent="0.25">
      <c r="A11" s="286" t="s">
        <v>264</v>
      </c>
      <c r="B11" s="242"/>
      <c r="C11" s="107"/>
      <c r="D11" s="108"/>
      <c r="E11" s="108"/>
      <c r="F11" s="106"/>
      <c r="G11" s="106"/>
      <c r="H11" s="106"/>
      <c r="I11" s="106"/>
      <c r="J11" s="106"/>
      <c r="K11" s="106"/>
      <c r="L11" s="106"/>
      <c r="M11" s="106"/>
      <c r="N11" s="291"/>
    </row>
    <row r="12" spans="1:14" ht="12.75" customHeight="1" x14ac:dyDescent="0.25">
      <c r="A12" s="285"/>
      <c r="B12" s="282"/>
      <c r="C12" s="47" t="s">
        <v>263</v>
      </c>
      <c r="D12" s="102"/>
      <c r="E12" s="102"/>
      <c r="F12" s="101" t="s">
        <v>122</v>
      </c>
      <c r="G12" s="101" t="s">
        <v>121</v>
      </c>
      <c r="H12" s="101"/>
      <c r="I12" s="101"/>
      <c r="J12" s="101"/>
      <c r="K12" s="101"/>
      <c r="L12" s="101"/>
      <c r="M12" s="101"/>
      <c r="N12" s="291">
        <f>SUM(I12:M12)</f>
        <v>0</v>
      </c>
    </row>
    <row r="13" spans="1:14" ht="15" customHeight="1" x14ac:dyDescent="0.25">
      <c r="A13" s="285"/>
      <c r="B13" s="282"/>
      <c r="C13" s="47"/>
      <c r="D13" s="102"/>
      <c r="E13" s="102"/>
      <c r="F13" s="101"/>
      <c r="G13" s="101"/>
      <c r="H13" s="101"/>
      <c r="I13" s="101"/>
      <c r="J13" s="101"/>
      <c r="K13" s="101"/>
      <c r="L13" s="101"/>
      <c r="M13" s="101"/>
      <c r="N13" s="291">
        <f>SUM(I13:M13)</f>
        <v>0</v>
      </c>
    </row>
    <row r="14" spans="1:14" ht="15" customHeight="1" x14ac:dyDescent="0.25">
      <c r="A14" s="119"/>
      <c r="B14" s="119"/>
      <c r="C14" s="120"/>
      <c r="D14" s="121"/>
      <c r="E14" s="121"/>
      <c r="F14" s="119"/>
      <c r="G14" s="119"/>
      <c r="H14" s="119"/>
      <c r="I14" s="119"/>
      <c r="J14" s="119"/>
      <c r="K14" s="119"/>
      <c r="L14" s="119"/>
      <c r="M14" s="119"/>
      <c r="N14" s="277"/>
    </row>
    <row r="15" spans="1:14" ht="17.25" customHeight="1" thickBot="1" x14ac:dyDescent="0.35">
      <c r="A15" s="416" t="s">
        <v>259</v>
      </c>
      <c r="B15" s="417"/>
      <c r="C15" s="417"/>
      <c r="D15" s="417"/>
      <c r="E15" s="417"/>
      <c r="F15" s="417"/>
      <c r="G15" s="417"/>
      <c r="H15" s="417"/>
      <c r="I15" s="417"/>
      <c r="J15" s="417"/>
      <c r="K15" s="418"/>
      <c r="L15" s="274"/>
      <c r="M15" s="274"/>
      <c r="N15" s="278">
        <f>SUM(N6:N13)</f>
        <v>2819</v>
      </c>
    </row>
    <row r="16" spans="1:14" ht="15" customHeight="1" thickBot="1" x14ac:dyDescent="0.3">
      <c r="A16" s="419" t="s">
        <v>260</v>
      </c>
      <c r="B16" s="420"/>
      <c r="C16" s="420"/>
      <c r="D16" s="420"/>
      <c r="E16" s="420"/>
      <c r="F16" s="420"/>
      <c r="G16" s="420"/>
      <c r="H16" s="420"/>
      <c r="I16" s="420"/>
      <c r="J16" s="420"/>
      <c r="K16" s="420"/>
      <c r="L16" s="420"/>
      <c r="M16" s="420"/>
      <c r="N16" s="420"/>
    </row>
    <row r="17" spans="1:15" ht="15" customHeight="1" x14ac:dyDescent="0.25">
      <c r="A17" s="284" t="s">
        <v>264</v>
      </c>
      <c r="B17" s="242"/>
      <c r="C17" s="106"/>
      <c r="D17" s="108"/>
      <c r="E17" s="108"/>
      <c r="F17" s="106"/>
      <c r="G17" s="106"/>
      <c r="H17" s="106"/>
      <c r="I17" s="106"/>
      <c r="J17" s="106"/>
      <c r="K17" s="106"/>
      <c r="L17" s="106"/>
      <c r="M17" s="106"/>
      <c r="N17" s="110"/>
    </row>
    <row r="18" spans="1:15" ht="13.5" customHeight="1" x14ac:dyDescent="0.25">
      <c r="A18" s="312" t="s">
        <v>59</v>
      </c>
      <c r="B18" s="312" t="s">
        <v>60</v>
      </c>
      <c r="C18" s="47" t="s">
        <v>263</v>
      </c>
      <c r="D18" s="102" t="s">
        <v>216</v>
      </c>
      <c r="E18" s="102" t="s">
        <v>214</v>
      </c>
      <c r="F18" s="101" t="s">
        <v>122</v>
      </c>
      <c r="G18" s="101" t="s">
        <v>121</v>
      </c>
      <c r="H18" s="101"/>
      <c r="I18" s="101">
        <v>0</v>
      </c>
      <c r="J18" s="101">
        <v>1490</v>
      </c>
      <c r="K18" s="101">
        <v>1600</v>
      </c>
      <c r="L18" s="101">
        <v>400</v>
      </c>
      <c r="M18" s="101">
        <v>0</v>
      </c>
      <c r="N18" s="291">
        <f>SUM(I18:M18)</f>
        <v>3490</v>
      </c>
    </row>
    <row r="19" spans="1:15" ht="15.95" customHeight="1" x14ac:dyDescent="0.25">
      <c r="A19" s="281"/>
      <c r="B19" s="282"/>
      <c r="C19" s="47" t="s">
        <v>263</v>
      </c>
      <c r="D19" s="102"/>
      <c r="E19" s="102"/>
      <c r="F19" s="101" t="s">
        <v>122</v>
      </c>
      <c r="G19" s="101" t="s">
        <v>121</v>
      </c>
      <c r="H19" s="101"/>
      <c r="I19" s="101"/>
      <c r="J19" s="101"/>
      <c r="K19" s="101"/>
      <c r="L19" s="101"/>
      <c r="M19" s="101"/>
      <c r="N19" s="291">
        <f>SUM(I19:M19)</f>
        <v>0</v>
      </c>
    </row>
    <row r="20" spans="1:15" ht="17.25" customHeight="1" x14ac:dyDescent="0.25">
      <c r="A20" s="286" t="s">
        <v>264</v>
      </c>
      <c r="B20" s="242"/>
      <c r="C20" s="107"/>
      <c r="D20" s="108"/>
      <c r="E20" s="108"/>
      <c r="F20" s="106"/>
      <c r="G20" s="106"/>
      <c r="H20" s="106"/>
      <c r="I20" s="106"/>
      <c r="J20" s="106"/>
      <c r="K20" s="106"/>
      <c r="L20" s="106"/>
      <c r="M20" s="106"/>
      <c r="N20" s="291"/>
    </row>
    <row r="21" spans="1:15" ht="15" customHeight="1" x14ac:dyDescent="0.25">
      <c r="A21" s="285"/>
      <c r="B21" s="282"/>
      <c r="C21" s="47" t="s">
        <v>263</v>
      </c>
      <c r="D21" s="102"/>
      <c r="E21" s="102"/>
      <c r="F21" s="101" t="s">
        <v>122</v>
      </c>
      <c r="G21" s="101" t="s">
        <v>121</v>
      </c>
      <c r="H21" s="101"/>
      <c r="I21" s="101"/>
      <c r="J21" s="101"/>
      <c r="K21" s="101"/>
      <c r="L21" s="101"/>
      <c r="M21" s="101"/>
      <c r="N21" s="291">
        <f>SUM(I21:M21)</f>
        <v>0</v>
      </c>
    </row>
    <row r="22" spans="1:15" ht="14.25" customHeight="1" x14ac:dyDescent="0.25">
      <c r="A22" s="285"/>
      <c r="B22" s="282"/>
      <c r="C22" s="47"/>
      <c r="D22" s="102"/>
      <c r="E22" s="102"/>
      <c r="F22" s="101"/>
      <c r="G22" s="101"/>
      <c r="H22" s="101"/>
      <c r="I22" s="101"/>
      <c r="J22" s="101"/>
      <c r="K22" s="101"/>
      <c r="L22" s="101"/>
      <c r="M22" s="101"/>
      <c r="N22" s="291">
        <f>SUM(I22:M22)</f>
        <v>0</v>
      </c>
    </row>
    <row r="23" spans="1:15" ht="15.95" customHeight="1" x14ac:dyDescent="0.25">
      <c r="A23" s="287"/>
      <c r="B23" s="242"/>
      <c r="C23" s="106"/>
      <c r="D23" s="108"/>
      <c r="E23" s="108"/>
      <c r="F23" s="106"/>
      <c r="G23" s="106"/>
      <c r="H23" s="106"/>
      <c r="I23" s="106"/>
      <c r="J23" s="106"/>
      <c r="K23" s="106"/>
      <c r="L23" s="106"/>
      <c r="M23" s="106"/>
      <c r="N23" s="291"/>
    </row>
    <row r="24" spans="1:15" ht="16.5" customHeight="1" x14ac:dyDescent="0.25">
      <c r="A24" s="108"/>
      <c r="B24" s="108"/>
      <c r="C24" s="106"/>
      <c r="D24" s="108"/>
      <c r="E24" s="108"/>
      <c r="F24" s="106"/>
      <c r="G24" s="106"/>
      <c r="H24" s="106"/>
      <c r="I24" s="106"/>
      <c r="J24" s="106"/>
      <c r="K24" s="106"/>
      <c r="L24" s="106"/>
      <c r="M24" s="106"/>
      <c r="N24" s="275"/>
    </row>
    <row r="25" spans="1:15" ht="19.5" customHeight="1" thickBot="1" x14ac:dyDescent="0.35">
      <c r="A25" s="416" t="s">
        <v>261</v>
      </c>
      <c r="B25" s="417"/>
      <c r="C25" s="417"/>
      <c r="D25" s="417"/>
      <c r="E25" s="417"/>
      <c r="F25" s="417"/>
      <c r="G25" s="417"/>
      <c r="H25" s="417"/>
      <c r="I25" s="417"/>
      <c r="J25" s="417"/>
      <c r="K25" s="418"/>
      <c r="L25" s="279"/>
      <c r="M25" s="280"/>
      <c r="N25" s="276">
        <f>SUM(N18:N24)</f>
        <v>3490</v>
      </c>
    </row>
    <row r="26" spans="1:15" ht="17.25" customHeight="1" thickBot="1" x14ac:dyDescent="0.35">
      <c r="A26" s="125" t="s">
        <v>65</v>
      </c>
      <c r="B26" s="243"/>
      <c r="C26" s="127"/>
      <c r="D26" s="128"/>
      <c r="E26" s="126"/>
      <c r="F26" s="129"/>
      <c r="G26" s="129"/>
      <c r="H26" s="129"/>
      <c r="I26" s="129"/>
      <c r="J26" s="129"/>
      <c r="K26" s="129"/>
      <c r="L26" s="129"/>
      <c r="M26" s="129"/>
      <c r="N26" s="132">
        <f>ROUNDDOWN(SUM(N6:N25)/2,0)</f>
        <v>6309</v>
      </c>
    </row>
    <row r="27" spans="1:15" ht="17.25" customHeight="1" x14ac:dyDescent="0.3">
      <c r="A27" s="292"/>
      <c r="B27" s="292"/>
      <c r="C27" s="293"/>
      <c r="D27" s="294"/>
      <c r="E27" s="295"/>
      <c r="F27" s="296"/>
      <c r="G27" s="296"/>
      <c r="H27" s="296"/>
      <c r="I27" s="296"/>
      <c r="J27" s="296"/>
      <c r="K27" s="296"/>
      <c r="L27" s="296"/>
      <c r="M27" s="296"/>
      <c r="N27" s="297"/>
    </row>
    <row r="28" spans="1:15" ht="17.25" customHeight="1" x14ac:dyDescent="0.3">
      <c r="A28" s="292"/>
      <c r="B28" s="165" t="s">
        <v>192</v>
      </c>
      <c r="C28" s="165"/>
      <c r="D28" s="165" t="s">
        <v>143</v>
      </c>
      <c r="E28" s="327"/>
      <c r="F28" s="165" t="s">
        <v>143</v>
      </c>
      <c r="G28" s="165" t="s">
        <v>120</v>
      </c>
      <c r="H28" s="165"/>
      <c r="I28" s="296"/>
      <c r="J28" s="296"/>
      <c r="K28" s="296"/>
      <c r="L28" s="296"/>
      <c r="M28" s="296"/>
      <c r="N28" s="297"/>
    </row>
    <row r="29" spans="1:15" ht="16.5" x14ac:dyDescent="0.25">
      <c r="A29" s="28" t="s">
        <v>217</v>
      </c>
      <c r="B29" s="28"/>
      <c r="C29" s="64"/>
      <c r="D29" s="28"/>
    </row>
    <row r="30" spans="1:15" ht="32.65" customHeight="1" x14ac:dyDescent="0.25">
      <c r="A30" s="435" t="s">
        <v>218</v>
      </c>
      <c r="B30" s="435"/>
      <c r="C30" s="435"/>
      <c r="D30" s="435"/>
      <c r="E30" s="435"/>
      <c r="F30" s="435"/>
      <c r="G30" s="435"/>
      <c r="H30" s="435"/>
      <c r="I30" s="435"/>
      <c r="J30" s="435"/>
      <c r="K30" s="435"/>
      <c r="L30" s="435"/>
      <c r="M30" s="435"/>
      <c r="N30" s="435"/>
    </row>
    <row r="31" spans="1:15" ht="16.5" x14ac:dyDescent="0.25">
      <c r="A31" s="321" t="s">
        <v>219</v>
      </c>
      <c r="B31" s="321"/>
      <c r="C31" s="64"/>
      <c r="D31" s="28"/>
      <c r="F31" s="342"/>
      <c r="G31" s="59"/>
      <c r="H31" s="28"/>
      <c r="I31" s="28"/>
      <c r="J31" s="28"/>
      <c r="K31" s="28"/>
      <c r="L31" s="28"/>
      <c r="M31" s="28"/>
      <c r="O31" s="56"/>
    </row>
    <row r="32" spans="1:15" ht="16.5" x14ac:dyDescent="0.25">
      <c r="A32" s="343" t="s">
        <v>220</v>
      </c>
      <c r="B32" s="323"/>
      <c r="C32" s="64"/>
      <c r="D32" s="28"/>
      <c r="F32" s="342"/>
      <c r="G32" s="59"/>
      <c r="H32" s="28"/>
      <c r="I32" s="28"/>
      <c r="J32" s="28"/>
      <c r="K32" s="28"/>
      <c r="L32" s="28"/>
      <c r="M32" s="28"/>
      <c r="O32" s="56"/>
    </row>
    <row r="33" spans="1:14" ht="18.399999999999999" customHeight="1" x14ac:dyDescent="0.3">
      <c r="A33" s="310" t="s">
        <v>222</v>
      </c>
      <c r="B33" s="157"/>
      <c r="C33" s="57"/>
      <c r="D33" s="57"/>
      <c r="E33" s="57"/>
      <c r="F33" s="57"/>
      <c r="G33" s="57"/>
      <c r="H33" s="57"/>
      <c r="I33" s="57"/>
      <c r="J33" s="57"/>
      <c r="K33" s="57"/>
      <c r="L33" s="57"/>
      <c r="M33" s="57"/>
      <c r="N33" s="57"/>
    </row>
    <row r="34" spans="1:14" ht="19.899999999999999" customHeight="1" x14ac:dyDescent="0.25">
      <c r="A34" s="344" t="s">
        <v>221</v>
      </c>
      <c r="B34" s="204"/>
      <c r="C34" s="165"/>
      <c r="D34" s="165"/>
      <c r="E34" s="165"/>
      <c r="F34" s="165"/>
      <c r="G34" s="165"/>
      <c r="H34" s="165"/>
      <c r="I34" s="165"/>
      <c r="J34" s="165"/>
      <c r="K34" s="165"/>
      <c r="L34" s="165"/>
      <c r="M34" s="165"/>
      <c r="N34" s="165"/>
    </row>
    <row r="35" spans="1:14" ht="19.899999999999999" customHeight="1" x14ac:dyDescent="0.25"/>
  </sheetData>
  <mergeCells count="7">
    <mergeCell ref="A30:N30"/>
    <mergeCell ref="A1:N1"/>
    <mergeCell ref="A2:N2"/>
    <mergeCell ref="A4:N4"/>
    <mergeCell ref="A15:K15"/>
    <mergeCell ref="A16:N16"/>
    <mergeCell ref="A25:K25"/>
  </mergeCells>
  <phoneticPr fontId="6" type="noConversion"/>
  <conditionalFormatting sqref="G8 G11 G13">
    <cfRule type="cellIs" dxfId="6" priority="3" stopIfTrue="1" operator="equal">
      <formula>"批"</formula>
    </cfRule>
  </conditionalFormatting>
  <conditionalFormatting sqref="G20 G23:G24">
    <cfRule type="cellIs" dxfId="5" priority="2" stopIfTrue="1" operator="equal">
      <formula>"批"</formula>
    </cfRule>
  </conditionalFormatting>
  <conditionalFormatting sqref="G14">
    <cfRule type="cellIs" dxfId="4" priority="1" stopIfTrue="1" operator="equal">
      <formula>"批"</formula>
    </cfRule>
  </conditionalFormatting>
  <printOptions horizontalCentered="1"/>
  <pageMargins left="0.25" right="0.25" top="0.75" bottom="0.75" header="0.3" footer="0.3"/>
  <pageSetup paperSize="9" scale="73" orientation="landscape" horizontalDpi="4294967292" r:id="rId1"/>
  <headerFooter alignWithMargins="0">
    <oddHeader>&amp;R&amp;"標楷體,標準"&amp;10計算清單01</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Q38"/>
  <sheetViews>
    <sheetView topLeftCell="A19" zoomScale="106" zoomScaleNormal="106" workbookViewId="0">
      <selection activeCell="G46" sqref="G46"/>
    </sheetView>
  </sheetViews>
  <sheetFormatPr defaultRowHeight="16.5" x14ac:dyDescent="0.25"/>
  <cols>
    <col min="1" max="2" width="14.125" style="9" customWidth="1"/>
    <col min="3" max="3" width="11" style="18" customWidth="1"/>
    <col min="4" max="4" width="14.375" style="9" customWidth="1"/>
    <col min="5" max="5" width="14.875" style="9" customWidth="1"/>
    <col min="6" max="6" width="15.5" style="18" customWidth="1"/>
    <col min="7" max="7" width="21.875" style="18" customWidth="1"/>
    <col min="8" max="8" width="5.25" style="18" customWidth="1"/>
    <col min="9" max="9" width="5.125" style="18" customWidth="1"/>
    <col min="10" max="11" width="12.875" style="9" customWidth="1"/>
    <col min="12" max="12" width="11.875" style="9" customWidth="1"/>
    <col min="13" max="13" width="9" style="9"/>
    <col min="14" max="14" width="8.875" style="9" customWidth="1"/>
    <col min="15" max="16384" width="9" style="9"/>
  </cols>
  <sheetData>
    <row r="1" spans="1:12" ht="20.65" customHeight="1" x14ac:dyDescent="0.3">
      <c r="A1" s="408" t="str">
        <f>封面!A4</f>
        <v>OOO年度海洋科技專案（海洋科技業者）</v>
      </c>
      <c r="B1" s="408"/>
      <c r="C1" s="408"/>
      <c r="D1" s="408"/>
      <c r="E1" s="408"/>
      <c r="F1" s="408"/>
      <c r="G1" s="408"/>
      <c r="H1" s="408"/>
      <c r="I1" s="408"/>
      <c r="J1" s="408"/>
      <c r="K1" s="408"/>
      <c r="L1" s="408"/>
    </row>
    <row r="2" spans="1:12" s="240" customFormat="1" ht="22.5" customHeight="1" thickBot="1" x14ac:dyDescent="0.35">
      <c r="A2" s="439" t="s">
        <v>243</v>
      </c>
      <c r="B2" s="436"/>
      <c r="C2" s="436"/>
      <c r="D2" s="436"/>
      <c r="E2" s="436"/>
      <c r="F2" s="436"/>
      <c r="G2" s="436"/>
      <c r="H2" s="436"/>
      <c r="I2" s="436"/>
      <c r="J2" s="436"/>
      <c r="K2" s="436"/>
      <c r="L2" s="436"/>
    </row>
    <row r="3" spans="1:12" s="22" customFormat="1" ht="33" x14ac:dyDescent="0.25">
      <c r="A3" s="94" t="s">
        <v>49</v>
      </c>
      <c r="B3" s="94" t="s">
        <v>135</v>
      </c>
      <c r="C3" s="94" t="s">
        <v>37</v>
      </c>
      <c r="D3" s="94" t="s">
        <v>38</v>
      </c>
      <c r="E3" s="94" t="s">
        <v>39</v>
      </c>
      <c r="F3" s="94" t="s">
        <v>50</v>
      </c>
      <c r="G3" s="95" t="s">
        <v>40</v>
      </c>
      <c r="H3" s="96" t="s">
        <v>41</v>
      </c>
      <c r="I3" s="96" t="s">
        <v>42</v>
      </c>
      <c r="J3" s="95" t="s">
        <v>184</v>
      </c>
      <c r="K3" s="95" t="s">
        <v>182</v>
      </c>
      <c r="L3" s="97" t="s">
        <v>44</v>
      </c>
    </row>
    <row r="4" spans="1:12" s="22" customFormat="1" ht="17.25" thickBot="1" x14ac:dyDescent="0.3">
      <c r="A4" s="413" t="s">
        <v>258</v>
      </c>
      <c r="B4" s="414"/>
      <c r="C4" s="414"/>
      <c r="D4" s="414"/>
      <c r="E4" s="414"/>
      <c r="F4" s="414"/>
      <c r="G4" s="414"/>
      <c r="H4" s="414"/>
      <c r="I4" s="414"/>
      <c r="J4" s="414"/>
      <c r="K4" s="414"/>
      <c r="L4" s="415"/>
    </row>
    <row r="5" spans="1:12" ht="18" customHeight="1" x14ac:dyDescent="0.25">
      <c r="A5" s="284" t="s">
        <v>264</v>
      </c>
      <c r="B5" s="241"/>
      <c r="C5" s="99"/>
      <c r="D5" s="98"/>
      <c r="E5" s="98"/>
      <c r="F5" s="99"/>
      <c r="G5" s="99"/>
      <c r="H5" s="99"/>
      <c r="I5" s="99"/>
      <c r="J5" s="98"/>
      <c r="K5" s="98"/>
      <c r="L5" s="100"/>
    </row>
    <row r="6" spans="1:12" ht="13.5" customHeight="1" x14ac:dyDescent="0.25">
      <c r="A6" s="285" t="s">
        <v>256</v>
      </c>
      <c r="B6" s="282"/>
      <c r="C6" s="47" t="s">
        <v>262</v>
      </c>
      <c r="D6" s="102" t="s">
        <v>77</v>
      </c>
      <c r="E6" s="102" t="s">
        <v>45</v>
      </c>
      <c r="F6" s="101" t="s">
        <v>27</v>
      </c>
      <c r="G6" s="101" t="s">
        <v>223</v>
      </c>
      <c r="H6" s="101">
        <v>3</v>
      </c>
      <c r="I6" s="101" t="s">
        <v>224</v>
      </c>
      <c r="J6" s="103">
        <v>30000</v>
      </c>
      <c r="K6" s="47" t="s">
        <v>122</v>
      </c>
      <c r="L6" s="105" t="s">
        <v>48</v>
      </c>
    </row>
    <row r="7" spans="1:12" ht="12.75" customHeight="1" x14ac:dyDescent="0.25">
      <c r="A7" s="285" t="s">
        <v>256</v>
      </c>
      <c r="B7" s="282"/>
      <c r="C7" s="47" t="s">
        <v>262</v>
      </c>
      <c r="D7" s="102" t="s">
        <v>225</v>
      </c>
      <c r="E7" s="102" t="s">
        <v>148</v>
      </c>
      <c r="F7" s="101" t="s">
        <v>226</v>
      </c>
      <c r="G7" s="101" t="s">
        <v>227</v>
      </c>
      <c r="H7" s="101">
        <v>1</v>
      </c>
      <c r="I7" s="101" t="s">
        <v>228</v>
      </c>
      <c r="J7" s="103">
        <v>7500</v>
      </c>
      <c r="K7" s="47" t="s">
        <v>122</v>
      </c>
      <c r="L7" s="105" t="s">
        <v>48</v>
      </c>
    </row>
    <row r="8" spans="1:12" ht="15" customHeight="1" x14ac:dyDescent="0.25">
      <c r="A8" s="286" t="s">
        <v>264</v>
      </c>
      <c r="B8" s="242"/>
      <c r="C8" s="107"/>
      <c r="D8" s="108"/>
      <c r="E8" s="108"/>
      <c r="F8" s="106"/>
      <c r="G8" s="106"/>
      <c r="H8" s="106"/>
      <c r="I8" s="106"/>
      <c r="J8" s="109"/>
      <c r="K8" s="109"/>
      <c r="L8" s="110"/>
    </row>
    <row r="9" spans="1:12" ht="15" customHeight="1" x14ac:dyDescent="0.25">
      <c r="A9" s="285" t="s">
        <v>256</v>
      </c>
      <c r="B9" s="282"/>
      <c r="C9" s="47" t="s">
        <v>262</v>
      </c>
      <c r="D9" s="102" t="s">
        <v>147</v>
      </c>
      <c r="E9" s="102" t="s">
        <v>45</v>
      </c>
      <c r="F9" s="101" t="s">
        <v>27</v>
      </c>
      <c r="G9" s="101" t="s">
        <v>229</v>
      </c>
      <c r="H9" s="101">
        <v>5</v>
      </c>
      <c r="I9" s="101" t="s">
        <v>228</v>
      </c>
      <c r="J9" s="103">
        <v>100000</v>
      </c>
      <c r="K9" s="47" t="s">
        <v>122</v>
      </c>
      <c r="L9" s="105"/>
    </row>
    <row r="10" spans="1:12" ht="14.25" customHeight="1" x14ac:dyDescent="0.25">
      <c r="A10" s="285" t="s">
        <v>256</v>
      </c>
      <c r="B10" s="282"/>
      <c r="C10" s="47" t="s">
        <v>262</v>
      </c>
      <c r="D10" s="102" t="s">
        <v>147</v>
      </c>
      <c r="E10" s="102" t="s">
        <v>45</v>
      </c>
      <c r="F10" s="101" t="s">
        <v>230</v>
      </c>
      <c r="G10" s="101" t="s">
        <v>231</v>
      </c>
      <c r="H10" s="101">
        <v>1</v>
      </c>
      <c r="I10" s="101" t="s">
        <v>228</v>
      </c>
      <c r="J10" s="103">
        <v>50000</v>
      </c>
      <c r="K10" s="47" t="s">
        <v>122</v>
      </c>
      <c r="L10" s="105" t="s">
        <v>48</v>
      </c>
    </row>
    <row r="11" spans="1:12" ht="14.25" customHeight="1" x14ac:dyDescent="0.25">
      <c r="A11" s="289" t="s">
        <v>264</v>
      </c>
      <c r="B11" s="242"/>
      <c r="C11" s="107"/>
      <c r="D11" s="108"/>
      <c r="E11" s="108"/>
      <c r="F11" s="106"/>
      <c r="G11" s="106"/>
      <c r="H11" s="106"/>
      <c r="I11" s="106"/>
      <c r="J11" s="109"/>
      <c r="K11" s="109"/>
      <c r="L11" s="110"/>
    </row>
    <row r="12" spans="1:12" ht="12.75" customHeight="1" x14ac:dyDescent="0.25">
      <c r="A12" s="285"/>
      <c r="B12" s="282"/>
      <c r="C12" s="47"/>
      <c r="D12" s="102"/>
      <c r="E12" s="102"/>
      <c r="F12" s="101"/>
      <c r="G12" s="101"/>
      <c r="H12" s="101"/>
      <c r="I12" s="101"/>
      <c r="J12" s="103"/>
      <c r="K12" s="103"/>
      <c r="L12" s="105"/>
    </row>
    <row r="13" spans="1:12" ht="15" customHeight="1" x14ac:dyDescent="0.25">
      <c r="A13" s="101"/>
      <c r="B13" s="101"/>
      <c r="C13" s="47"/>
      <c r="D13" s="102"/>
      <c r="E13" s="102"/>
      <c r="F13" s="101"/>
      <c r="G13" s="101"/>
      <c r="H13" s="101"/>
      <c r="I13" s="101"/>
      <c r="J13" s="103"/>
      <c r="K13" s="103"/>
      <c r="L13" s="105"/>
    </row>
    <row r="14" spans="1:12" ht="15" customHeight="1" x14ac:dyDescent="0.25">
      <c r="A14" s="119"/>
      <c r="B14" s="119"/>
      <c r="C14" s="120"/>
      <c r="D14" s="121"/>
      <c r="E14" s="121"/>
      <c r="F14" s="119"/>
      <c r="G14" s="119"/>
      <c r="H14" s="119"/>
      <c r="I14" s="119"/>
      <c r="J14" s="122"/>
      <c r="K14" s="122"/>
      <c r="L14" s="123"/>
    </row>
    <row r="15" spans="1:12" ht="17.25" customHeight="1" thickBot="1" x14ac:dyDescent="0.35">
      <c r="A15" s="416" t="s">
        <v>259</v>
      </c>
      <c r="B15" s="417"/>
      <c r="C15" s="417"/>
      <c r="D15" s="417"/>
      <c r="E15" s="417"/>
      <c r="F15" s="417"/>
      <c r="G15" s="417"/>
      <c r="H15" s="417"/>
      <c r="I15" s="418"/>
      <c r="J15" s="189">
        <f>SUM(J6:J13)</f>
        <v>187500</v>
      </c>
      <c r="K15" s="189"/>
      <c r="L15" s="124"/>
    </row>
    <row r="16" spans="1:12" ht="15" customHeight="1" thickBot="1" x14ac:dyDescent="0.3">
      <c r="A16" s="419" t="s">
        <v>260</v>
      </c>
      <c r="B16" s="420"/>
      <c r="C16" s="420"/>
      <c r="D16" s="420"/>
      <c r="E16" s="420"/>
      <c r="F16" s="420"/>
      <c r="G16" s="420"/>
      <c r="H16" s="420"/>
      <c r="I16" s="420"/>
      <c r="J16" s="420"/>
      <c r="K16" s="420"/>
      <c r="L16" s="421"/>
    </row>
    <row r="17" spans="1:12" ht="15" customHeight="1" x14ac:dyDescent="0.25">
      <c r="A17" s="284" t="s">
        <v>264</v>
      </c>
      <c r="B17" s="242"/>
      <c r="C17" s="106"/>
      <c r="D17" s="108"/>
      <c r="E17" s="108"/>
      <c r="F17" s="106"/>
      <c r="G17" s="106"/>
      <c r="H17" s="106"/>
      <c r="I17" s="106"/>
      <c r="J17" s="108"/>
      <c r="K17" s="108"/>
      <c r="L17" s="110"/>
    </row>
    <row r="18" spans="1:12" ht="13.5" customHeight="1" x14ac:dyDescent="0.25">
      <c r="A18" s="285" t="s">
        <v>256</v>
      </c>
      <c r="B18" s="101"/>
      <c r="C18" s="47" t="s">
        <v>262</v>
      </c>
      <c r="D18" s="102" t="s">
        <v>30</v>
      </c>
      <c r="E18" s="102" t="s">
        <v>45</v>
      </c>
      <c r="F18" s="101" t="s">
        <v>27</v>
      </c>
      <c r="G18" s="101" t="s">
        <v>232</v>
      </c>
      <c r="H18" s="101">
        <v>3</v>
      </c>
      <c r="I18" s="101" t="s">
        <v>224</v>
      </c>
      <c r="J18" s="103">
        <v>27000</v>
      </c>
      <c r="K18" s="47" t="s">
        <v>122</v>
      </c>
      <c r="L18" s="105" t="s">
        <v>11</v>
      </c>
    </row>
    <row r="19" spans="1:12" ht="15.95" customHeight="1" x14ac:dyDescent="0.25">
      <c r="A19" s="285" t="s">
        <v>256</v>
      </c>
      <c r="B19" s="282"/>
      <c r="C19" s="47" t="s">
        <v>262</v>
      </c>
      <c r="D19" s="102" t="s">
        <v>225</v>
      </c>
      <c r="E19" s="102" t="s">
        <v>148</v>
      </c>
      <c r="F19" s="101" t="s">
        <v>226</v>
      </c>
      <c r="G19" s="101" t="s">
        <v>233</v>
      </c>
      <c r="H19" s="101">
        <v>32</v>
      </c>
      <c r="I19" s="101" t="s">
        <v>234</v>
      </c>
      <c r="J19" s="103">
        <v>4800</v>
      </c>
      <c r="K19" s="47" t="s">
        <v>122</v>
      </c>
      <c r="L19" s="105" t="s">
        <v>46</v>
      </c>
    </row>
    <row r="20" spans="1:12" ht="17.25" customHeight="1" x14ac:dyDescent="0.25">
      <c r="A20" s="289" t="s">
        <v>264</v>
      </c>
      <c r="B20" s="242"/>
      <c r="C20" s="107"/>
      <c r="D20" s="108"/>
      <c r="E20" s="108"/>
      <c r="F20" s="106"/>
      <c r="G20" s="106"/>
      <c r="H20" s="106"/>
      <c r="I20" s="106"/>
      <c r="J20" s="109"/>
      <c r="K20" s="109"/>
      <c r="L20" s="110"/>
    </row>
    <row r="21" spans="1:12" ht="15" customHeight="1" x14ac:dyDescent="0.25">
      <c r="A21" s="285" t="s">
        <v>256</v>
      </c>
      <c r="B21" s="101"/>
      <c r="C21" s="47" t="s">
        <v>262</v>
      </c>
      <c r="D21" s="102" t="s">
        <v>31</v>
      </c>
      <c r="E21" s="102" t="s">
        <v>45</v>
      </c>
      <c r="F21" s="101" t="s">
        <v>27</v>
      </c>
      <c r="G21" s="101" t="s">
        <v>235</v>
      </c>
      <c r="H21" s="101">
        <v>6</v>
      </c>
      <c r="I21" s="101" t="s">
        <v>236</v>
      </c>
      <c r="J21" s="103">
        <v>8000</v>
      </c>
      <c r="K21" s="47" t="s">
        <v>122</v>
      </c>
      <c r="L21" s="105" t="s">
        <v>46</v>
      </c>
    </row>
    <row r="22" spans="1:12" ht="14.25" customHeight="1" x14ac:dyDescent="0.25">
      <c r="A22" s="101"/>
      <c r="B22" s="101"/>
      <c r="C22" s="47"/>
      <c r="D22" s="102"/>
      <c r="E22" s="102"/>
      <c r="F22" s="101"/>
      <c r="G22" s="101"/>
      <c r="H22" s="101"/>
      <c r="I22" s="101"/>
      <c r="J22" s="103"/>
      <c r="K22" s="103"/>
      <c r="L22" s="105"/>
    </row>
    <row r="23" spans="1:12" ht="15.95" customHeight="1" x14ac:dyDescent="0.25">
      <c r="A23" s="108"/>
      <c r="B23" s="108"/>
      <c r="C23" s="106"/>
      <c r="D23" s="108"/>
      <c r="E23" s="108"/>
      <c r="F23" s="106"/>
      <c r="G23" s="106"/>
      <c r="H23" s="106"/>
      <c r="I23" s="106"/>
      <c r="J23" s="109"/>
      <c r="K23" s="109"/>
      <c r="L23" s="110"/>
    </row>
    <row r="24" spans="1:12" ht="16.5" customHeight="1" x14ac:dyDescent="0.25">
      <c r="A24" s="108"/>
      <c r="B24" s="108"/>
      <c r="C24" s="106"/>
      <c r="D24" s="108"/>
      <c r="E24" s="108"/>
      <c r="F24" s="106"/>
      <c r="G24" s="106"/>
      <c r="H24" s="106"/>
      <c r="I24" s="106"/>
      <c r="J24" s="109"/>
      <c r="K24" s="109"/>
      <c r="L24" s="110"/>
    </row>
    <row r="25" spans="1:12" ht="19.5" customHeight="1" thickBot="1" x14ac:dyDescent="0.35">
      <c r="A25" s="416" t="s">
        <v>261</v>
      </c>
      <c r="B25" s="417"/>
      <c r="C25" s="417"/>
      <c r="D25" s="417"/>
      <c r="E25" s="417"/>
      <c r="F25" s="417"/>
      <c r="G25" s="417"/>
      <c r="H25" s="417"/>
      <c r="I25" s="418"/>
      <c r="J25" s="131">
        <f>SUM(J18:J24)</f>
        <v>39800</v>
      </c>
      <c r="K25" s="239"/>
      <c r="L25" s="124"/>
    </row>
    <row r="26" spans="1:12" ht="17.25" customHeight="1" thickBot="1" x14ac:dyDescent="0.35">
      <c r="A26" s="125" t="s">
        <v>65</v>
      </c>
      <c r="B26" s="243"/>
      <c r="C26" s="127"/>
      <c r="D26" s="128"/>
      <c r="E26" s="126"/>
      <c r="F26" s="129"/>
      <c r="G26" s="129"/>
      <c r="H26" s="129"/>
      <c r="I26" s="129"/>
      <c r="J26" s="132">
        <f>ROUNDDOWN(SUM(J6:J25)/2,0)</f>
        <v>227300</v>
      </c>
      <c r="K26" s="237"/>
      <c r="L26" s="111"/>
    </row>
    <row r="27" spans="1:12" ht="17.25" customHeight="1" x14ac:dyDescent="0.3">
      <c r="A27" s="292"/>
      <c r="B27" s="292"/>
      <c r="C27" s="293"/>
      <c r="D27" s="294"/>
      <c r="E27" s="295"/>
      <c r="F27" s="296"/>
      <c r="G27" s="296"/>
      <c r="H27" s="296"/>
      <c r="I27" s="296"/>
      <c r="J27" s="297"/>
      <c r="K27" s="297"/>
      <c r="L27" s="299"/>
    </row>
    <row r="28" spans="1:12" x14ac:dyDescent="0.25">
      <c r="A28" s="165"/>
      <c r="B28" s="165" t="s">
        <v>192</v>
      </c>
      <c r="C28" s="165"/>
      <c r="D28" s="165" t="s">
        <v>143</v>
      </c>
      <c r="E28" s="327"/>
      <c r="F28" s="165" t="s">
        <v>143</v>
      </c>
      <c r="G28" s="165" t="s">
        <v>120</v>
      </c>
      <c r="H28" s="56"/>
      <c r="I28" s="56"/>
      <c r="J28" s="59"/>
      <c r="K28" s="59"/>
      <c r="L28" s="59"/>
    </row>
    <row r="29" spans="1:12" x14ac:dyDescent="0.25">
      <c r="A29" s="28" t="s">
        <v>163</v>
      </c>
      <c r="B29" s="34"/>
      <c r="C29" s="116"/>
      <c r="D29" s="34"/>
      <c r="E29" s="35"/>
      <c r="F29" s="115"/>
      <c r="G29" s="56"/>
      <c r="H29" s="56"/>
      <c r="I29" s="56"/>
      <c r="J29" s="59"/>
      <c r="K29" s="59"/>
      <c r="L29" s="59"/>
    </row>
    <row r="30" spans="1:12" x14ac:dyDescent="0.25">
      <c r="A30" s="59" t="s">
        <v>164</v>
      </c>
      <c r="B30" s="35"/>
      <c r="C30" s="116"/>
      <c r="D30" s="34"/>
      <c r="E30" s="35"/>
      <c r="F30" s="115"/>
      <c r="G30" s="56"/>
      <c r="H30" s="56"/>
      <c r="I30" s="56"/>
      <c r="J30" s="59"/>
      <c r="K30" s="59"/>
      <c r="L30" s="59"/>
    </row>
    <row r="31" spans="1:12" x14ac:dyDescent="0.25">
      <c r="A31" s="59" t="s">
        <v>165</v>
      </c>
      <c r="B31" s="35"/>
      <c r="C31" s="116"/>
      <c r="D31" s="34"/>
      <c r="E31" s="35"/>
      <c r="F31" s="115"/>
      <c r="G31" s="56"/>
      <c r="H31" s="56"/>
      <c r="I31" s="56"/>
      <c r="J31" s="59"/>
      <c r="K31" s="59"/>
      <c r="L31" s="59"/>
    </row>
    <row r="32" spans="1:12" ht="18" customHeight="1" x14ac:dyDescent="0.25">
      <c r="A32" s="410" t="s">
        <v>246</v>
      </c>
      <c r="B32" s="410"/>
      <c r="C32" s="410"/>
      <c r="D32" s="410"/>
      <c r="E32" s="410"/>
      <c r="F32" s="410"/>
      <c r="G32" s="410"/>
      <c r="H32" s="410"/>
      <c r="I32" s="410"/>
      <c r="J32" s="410"/>
      <c r="K32" s="410"/>
      <c r="L32" s="410"/>
    </row>
    <row r="33" spans="1:17" x14ac:dyDescent="0.25">
      <c r="A33" s="321" t="s">
        <v>237</v>
      </c>
      <c r="B33" s="158"/>
      <c r="C33" s="116"/>
      <c r="D33" s="34"/>
      <c r="E33" s="35"/>
      <c r="F33" s="115"/>
      <c r="G33" s="56"/>
      <c r="H33" s="28"/>
      <c r="I33" s="28"/>
      <c r="J33" s="59"/>
      <c r="K33" s="59"/>
      <c r="L33" s="59"/>
      <c r="M33" s="63"/>
      <c r="N33" s="26"/>
      <c r="O33" s="26"/>
      <c r="P33" s="26"/>
      <c r="Q33" s="26"/>
    </row>
    <row r="34" spans="1:17" x14ac:dyDescent="0.25">
      <c r="A34" s="321" t="s">
        <v>238</v>
      </c>
      <c r="B34" s="158"/>
      <c r="C34" s="116"/>
      <c r="D34" s="34"/>
      <c r="E34" s="35"/>
      <c r="F34" s="159"/>
      <c r="G34" s="59"/>
      <c r="H34" s="28"/>
      <c r="I34" s="28"/>
      <c r="J34" s="59"/>
      <c r="K34" s="59"/>
      <c r="L34" s="59"/>
      <c r="M34" s="63"/>
      <c r="N34" s="26"/>
      <c r="O34" s="26"/>
      <c r="P34" s="26"/>
      <c r="Q34" s="26"/>
    </row>
    <row r="35" spans="1:17" x14ac:dyDescent="0.25">
      <c r="A35" s="343" t="s">
        <v>239</v>
      </c>
      <c r="B35" s="160"/>
      <c r="C35" s="116"/>
      <c r="D35" s="34"/>
      <c r="E35" s="35"/>
      <c r="F35" s="159"/>
      <c r="G35" s="59"/>
      <c r="H35" s="28"/>
      <c r="I35" s="28"/>
      <c r="J35" s="59"/>
      <c r="K35" s="59"/>
      <c r="L35" s="59"/>
      <c r="M35" s="63"/>
      <c r="N35" s="26"/>
      <c r="O35" s="26"/>
      <c r="P35" s="26"/>
      <c r="Q35" s="26"/>
    </row>
    <row r="36" spans="1:17" ht="19.899999999999999" customHeight="1" x14ac:dyDescent="0.3">
      <c r="A36" s="310" t="s">
        <v>241</v>
      </c>
      <c r="B36" s="161"/>
      <c r="C36" s="238"/>
      <c r="D36" s="238"/>
      <c r="E36" s="238"/>
      <c r="F36" s="238"/>
      <c r="G36" s="238"/>
      <c r="H36" s="162"/>
      <c r="I36" s="162"/>
      <c r="J36" s="162"/>
      <c r="K36" s="162"/>
      <c r="L36" s="162"/>
    </row>
    <row r="37" spans="1:17" ht="19.899999999999999" customHeight="1" x14ac:dyDescent="0.25">
      <c r="A37" s="344" t="s">
        <v>240</v>
      </c>
      <c r="B37" s="166"/>
      <c r="C37" s="162"/>
      <c r="D37" s="162"/>
      <c r="E37" s="162"/>
      <c r="F37" s="162"/>
      <c r="G37" s="162"/>
      <c r="H37" s="56"/>
      <c r="I37" s="56"/>
      <c r="J37" s="59"/>
      <c r="K37" s="59"/>
      <c r="L37" s="59"/>
    </row>
    <row r="38" spans="1:17" x14ac:dyDescent="0.25">
      <c r="A38" s="59"/>
      <c r="B38" s="59"/>
      <c r="C38" s="56"/>
      <c r="D38" s="59"/>
      <c r="E38" s="59"/>
      <c r="F38" s="56"/>
      <c r="G38" s="56"/>
    </row>
  </sheetData>
  <mergeCells count="7">
    <mergeCell ref="A32:L32"/>
    <mergeCell ref="A1:L1"/>
    <mergeCell ref="A2:L2"/>
    <mergeCell ref="A4:L4"/>
    <mergeCell ref="A15:I15"/>
    <mergeCell ref="A16:L16"/>
    <mergeCell ref="A25:I25"/>
  </mergeCells>
  <phoneticPr fontId="6" type="noConversion"/>
  <conditionalFormatting sqref="G6:G13">
    <cfRule type="cellIs" dxfId="3" priority="4" stopIfTrue="1" operator="equal">
      <formula>"批"</formula>
    </cfRule>
  </conditionalFormatting>
  <conditionalFormatting sqref="G18:G20 G22:G24">
    <cfRule type="cellIs" dxfId="2" priority="3" stopIfTrue="1" operator="equal">
      <formula>"批"</formula>
    </cfRule>
  </conditionalFormatting>
  <conditionalFormatting sqref="G14">
    <cfRule type="cellIs" dxfId="1" priority="2" stopIfTrue="1" operator="equal">
      <formula>"批"</formula>
    </cfRule>
  </conditionalFormatting>
  <conditionalFormatting sqref="G21">
    <cfRule type="cellIs" dxfId="0" priority="1" stopIfTrue="1" operator="equal">
      <formula>"批"</formula>
    </cfRule>
  </conditionalFormatting>
  <printOptions horizontalCentered="1"/>
  <pageMargins left="0.25" right="0.25" top="0.75" bottom="0.75" header="0.3" footer="0.3"/>
  <pageSetup paperSize="9" scale="73" orientation="landscape" horizontalDpi="4294967292" r:id="rId1"/>
  <headerFooter alignWithMargins="0">
    <oddHeader>&amp;R&amp;"標楷體,標準"&amp;10計算清單01</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具名範圍</vt:lpstr>
      </vt:variant>
      <vt:variant>
        <vt:i4>2</vt:i4>
      </vt:variant>
    </vt:vector>
  </HeadingPairs>
  <TitlesOfParts>
    <vt:vector size="11" baseType="lpstr">
      <vt:lpstr>封面</vt:lpstr>
      <vt:lpstr>計畫經費支用彙總表</vt:lpstr>
      <vt:lpstr>人事費</vt:lpstr>
      <vt:lpstr>工時記錄表</vt:lpstr>
      <vt:lpstr>材料費</vt:lpstr>
      <vt:lpstr>技術移轉與委託研究費(委託對象A)</vt:lpstr>
      <vt:lpstr>技術移轉與委託研究費(委託對象B)</vt:lpstr>
      <vt:lpstr>差旅費</vt:lpstr>
      <vt:lpstr>其他業務費</vt:lpstr>
      <vt:lpstr>'技術移轉與委託研究費(委託對象A)'!Print_Area</vt:lpstr>
      <vt:lpstr>'技術移轉與委託研究費(委託對象B)'!Print_Area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IDB</dc:creator>
  <cp:lastModifiedBy>嘉良 Jerrychen</cp:lastModifiedBy>
  <cp:lastPrinted>2020-10-30T02:18:20Z</cp:lastPrinted>
  <dcterms:created xsi:type="dcterms:W3CDTF">1998-03-19T06:09:40Z</dcterms:created>
  <dcterms:modified xsi:type="dcterms:W3CDTF">2025-08-12T06:36:10Z</dcterms:modified>
</cp:coreProperties>
</file>