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mm3684\Documents\Rprojects\Neuromix_gonads\females\clean_data\"/>
    </mc:Choice>
  </mc:AlternateContent>
  <xr:revisionPtr revIDLastSave="0" documentId="8_{4FC4FE51-7101-4E12-8F0C-09AAA3878027}" xr6:coauthVersionLast="36" xr6:coauthVersionMax="36" xr10:uidLastSave="{00000000-0000-0000-0000-000000000000}"/>
  <bookViews>
    <workbookView xWindow="0" yWindow="0" windowWidth="9372" windowHeight="4980" tabRatio="500" activeTab="2" xr2:uid="{00000000-000D-0000-FFFF-FFFF00000000}"/>
  </bookViews>
  <sheets>
    <sheet name="Calculations" sheetId="1" r:id="rId1"/>
    <sheet name="NMX_DR Results" sheetId="2" r:id="rId2"/>
    <sheet name="Original NMX Results" sheetId="3" r:id="rId3"/>
    <sheet name="KD 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9" i="1" l="1"/>
  <c r="J219" i="1" s="1"/>
  <c r="K219" i="1" s="1"/>
  <c r="L219" i="1" s="1"/>
  <c r="G220" i="1"/>
  <c r="J220" i="1" s="1"/>
  <c r="K220" i="1" s="1"/>
  <c r="L220" i="1" s="1"/>
  <c r="G221" i="1"/>
  <c r="J221" i="1" s="1"/>
  <c r="K221" i="1" s="1"/>
  <c r="L221" i="1" s="1"/>
  <c r="G222" i="1"/>
  <c r="J222" i="1" s="1"/>
  <c r="K222" i="1" s="1"/>
  <c r="L222" i="1" s="1"/>
  <c r="G223" i="1"/>
  <c r="G224" i="1"/>
  <c r="J224" i="1" s="1"/>
  <c r="K224" i="1" s="1"/>
  <c r="L224" i="1" s="1"/>
  <c r="G225" i="1"/>
  <c r="J225" i="1"/>
  <c r="K225" i="1" s="1"/>
  <c r="L225" i="1" s="1"/>
  <c r="G226" i="1"/>
  <c r="G227" i="1"/>
  <c r="G228" i="1"/>
  <c r="J228" i="1"/>
  <c r="K228" i="1"/>
  <c r="L228" i="1" s="1"/>
  <c r="G229" i="1"/>
  <c r="G230" i="1"/>
  <c r="G231" i="1"/>
  <c r="J231" i="1"/>
  <c r="K231" i="1"/>
  <c r="L231" i="1" s="1"/>
  <c r="G232" i="1"/>
  <c r="J232" i="1" s="1"/>
  <c r="K232" i="1" s="1"/>
  <c r="L232" i="1" s="1"/>
  <c r="G233" i="1"/>
  <c r="G234" i="1"/>
  <c r="G235" i="1"/>
  <c r="J235" i="1" s="1"/>
  <c r="K235" i="1" s="1"/>
  <c r="L235" i="1" s="1"/>
  <c r="G236" i="1"/>
  <c r="J236" i="1" s="1"/>
  <c r="K236" i="1" s="1"/>
  <c r="L236" i="1" s="1"/>
  <c r="G237" i="1"/>
  <c r="J237" i="1" s="1"/>
  <c r="K237" i="1" s="1"/>
  <c r="L237" i="1" s="1"/>
  <c r="G238" i="1"/>
  <c r="J238" i="1" s="1"/>
  <c r="K238" i="1" s="1"/>
  <c r="L238" i="1" s="1"/>
  <c r="G239" i="1"/>
  <c r="J239" i="1" s="1"/>
  <c r="K239" i="1" s="1"/>
  <c r="L239" i="1" s="1"/>
  <c r="G240" i="1"/>
  <c r="J240" i="1" s="1"/>
  <c r="K240" i="1" s="1"/>
  <c r="L240" i="1" s="1"/>
  <c r="G241" i="1"/>
  <c r="G242" i="1"/>
  <c r="J242" i="1" s="1"/>
  <c r="K242" i="1" s="1"/>
  <c r="L242" i="1" s="1"/>
  <c r="G243" i="1"/>
  <c r="J243" i="1"/>
  <c r="K243" i="1" s="1"/>
  <c r="L243" i="1" s="1"/>
  <c r="G244" i="1"/>
  <c r="G245" i="1"/>
  <c r="G246" i="1"/>
  <c r="J246" i="1"/>
  <c r="K246" i="1"/>
  <c r="L246" i="1" s="1"/>
  <c r="G247" i="1"/>
  <c r="G248" i="1"/>
  <c r="G218" i="1"/>
  <c r="G195" i="1"/>
  <c r="J195" i="1"/>
  <c r="K195" i="1"/>
  <c r="L195" i="1" s="1"/>
  <c r="G196" i="1"/>
  <c r="G197" i="1"/>
  <c r="J197" i="1"/>
  <c r="K197" i="1"/>
  <c r="L197" i="1" s="1"/>
  <c r="G198" i="1"/>
  <c r="G199" i="1"/>
  <c r="J199" i="1" s="1"/>
  <c r="K199" i="1" s="1"/>
  <c r="L199" i="1" s="1"/>
  <c r="G200" i="1"/>
  <c r="G201" i="1"/>
  <c r="J201" i="1" s="1"/>
  <c r="K201" i="1" s="1"/>
  <c r="L201" i="1" s="1"/>
  <c r="G202" i="1"/>
  <c r="J202" i="1"/>
  <c r="K202" i="1" s="1"/>
  <c r="L202" i="1" s="1"/>
  <c r="G203" i="1"/>
  <c r="J203" i="1" s="1"/>
  <c r="K203" i="1" s="1"/>
  <c r="L203" i="1" s="1"/>
  <c r="G194" i="1"/>
  <c r="J194" i="1" s="1"/>
  <c r="K194" i="1" s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G2" i="1"/>
  <c r="G4" i="1"/>
  <c r="J2" i="1" s="1"/>
  <c r="G6" i="1"/>
  <c r="J6" i="1" s="1"/>
  <c r="G8" i="1"/>
  <c r="J8" i="1" s="1"/>
  <c r="G10" i="1"/>
  <c r="J10" i="1" s="1"/>
  <c r="G12" i="1"/>
  <c r="G14" i="1"/>
  <c r="G16" i="1"/>
  <c r="G18" i="1"/>
  <c r="J18" i="1"/>
  <c r="G20" i="1"/>
  <c r="J20" i="1" s="1"/>
  <c r="G22" i="1"/>
  <c r="H2" i="1"/>
  <c r="I2" i="1" s="1"/>
  <c r="H14" i="1"/>
  <c r="I14" i="1" s="1"/>
  <c r="G216" i="1"/>
  <c r="J216" i="1" s="1"/>
  <c r="H216" i="1"/>
  <c r="I216" i="1" s="1"/>
  <c r="G214" i="1"/>
  <c r="H214" i="1"/>
  <c r="G212" i="1"/>
  <c r="H212" i="1"/>
  <c r="I212" i="1"/>
  <c r="G210" i="1"/>
  <c r="H210" i="1"/>
  <c r="I210" i="1" s="1"/>
  <c r="G208" i="1"/>
  <c r="H208" i="1"/>
  <c r="G206" i="1"/>
  <c r="J206" i="1" s="1"/>
  <c r="H206" i="1"/>
  <c r="I206" i="1" s="1"/>
  <c r="G204" i="1"/>
  <c r="H204" i="1"/>
  <c r="I204" i="1" s="1"/>
  <c r="G192" i="1"/>
  <c r="H192" i="1"/>
  <c r="I192" i="1"/>
  <c r="G190" i="1"/>
  <c r="J190" i="1" s="1"/>
  <c r="H190" i="1"/>
  <c r="G188" i="1"/>
  <c r="H188" i="1"/>
  <c r="G186" i="1"/>
  <c r="H186" i="1"/>
  <c r="I186" i="1" s="1"/>
  <c r="G184" i="1"/>
  <c r="J184" i="1" s="1"/>
  <c r="H184" i="1"/>
  <c r="G182" i="1"/>
  <c r="H182" i="1"/>
  <c r="G180" i="1"/>
  <c r="H180" i="1"/>
  <c r="I180" i="1" s="1"/>
  <c r="G178" i="1"/>
  <c r="J178" i="1" s="1"/>
  <c r="H178" i="1"/>
  <c r="I178" i="1" s="1"/>
  <c r="G176" i="1"/>
  <c r="J176" i="1" s="1"/>
  <c r="H176" i="1"/>
  <c r="G174" i="1"/>
  <c r="H174" i="1"/>
  <c r="G172" i="1"/>
  <c r="J172" i="1" s="1"/>
  <c r="H172" i="1"/>
  <c r="I172" i="1"/>
  <c r="G170" i="1"/>
  <c r="H170" i="1"/>
  <c r="I170" i="1" s="1"/>
  <c r="G168" i="1"/>
  <c r="J168" i="1" s="1"/>
  <c r="H168" i="1"/>
  <c r="G166" i="1"/>
  <c r="J166" i="1" s="1"/>
  <c r="H166" i="1"/>
  <c r="I166" i="1" s="1"/>
  <c r="G164" i="1"/>
  <c r="H164" i="1"/>
  <c r="I164" i="1" s="1"/>
  <c r="G162" i="1"/>
  <c r="J162" i="1" s="1"/>
  <c r="H162" i="1"/>
  <c r="I162" i="1" s="1"/>
  <c r="G160" i="1"/>
  <c r="J160" i="1" s="1"/>
  <c r="H160" i="1"/>
  <c r="I160" i="1" s="1"/>
  <c r="G158" i="1"/>
  <c r="J158" i="1" s="1"/>
  <c r="H158" i="1"/>
  <c r="I158" i="1" s="1"/>
  <c r="G156" i="1"/>
  <c r="J156" i="1" s="1"/>
  <c r="H156" i="1"/>
  <c r="G154" i="1"/>
  <c r="J154" i="1" s="1"/>
  <c r="H154" i="1"/>
  <c r="G152" i="1"/>
  <c r="J152" i="1" s="1"/>
  <c r="H152" i="1"/>
  <c r="I152" i="1" s="1"/>
  <c r="G150" i="1"/>
  <c r="J150" i="1" s="1"/>
  <c r="K150" i="1" s="1"/>
  <c r="H150" i="1"/>
  <c r="I150" i="1" s="1"/>
  <c r="G148" i="1"/>
  <c r="J148" i="1" s="1"/>
  <c r="H148" i="1"/>
  <c r="G146" i="1"/>
  <c r="J146" i="1" s="1"/>
  <c r="H146" i="1"/>
  <c r="I146" i="1" s="1"/>
  <c r="G144" i="1"/>
  <c r="J144" i="1" s="1"/>
  <c r="H144" i="1"/>
  <c r="G142" i="1"/>
  <c r="J142" i="1" s="1"/>
  <c r="H142" i="1"/>
  <c r="G140" i="1"/>
  <c r="J140" i="1" s="1"/>
  <c r="H140" i="1"/>
  <c r="I140" i="1"/>
  <c r="G138" i="1"/>
  <c r="J138" i="1" s="1"/>
  <c r="H138" i="1"/>
  <c r="G136" i="1"/>
  <c r="J136" i="1" s="1"/>
  <c r="H136" i="1"/>
  <c r="G134" i="1"/>
  <c r="J134" i="1" s="1"/>
  <c r="H134" i="1"/>
  <c r="I134" i="1" s="1"/>
  <c r="G132" i="1"/>
  <c r="J132" i="1" s="1"/>
  <c r="H132" i="1"/>
  <c r="G130" i="1"/>
  <c r="J130" i="1" s="1"/>
  <c r="H130" i="1"/>
  <c r="I130" i="1" s="1"/>
  <c r="G128" i="1"/>
  <c r="J128" i="1" s="1"/>
  <c r="H128" i="1"/>
  <c r="I128" i="1" s="1"/>
  <c r="G126" i="1"/>
  <c r="J126" i="1" s="1"/>
  <c r="K126" i="1" s="1"/>
  <c r="H126" i="1"/>
  <c r="I126" i="1" s="1"/>
  <c r="G124" i="1"/>
  <c r="J124" i="1" s="1"/>
  <c r="H124" i="1"/>
  <c r="G122" i="1"/>
  <c r="J122" i="1" s="1"/>
  <c r="H122" i="1"/>
  <c r="G120" i="1"/>
  <c r="J120" i="1" s="1"/>
  <c r="H120" i="1"/>
  <c r="I120" i="1" s="1"/>
  <c r="G118" i="1"/>
  <c r="J118" i="1" s="1"/>
  <c r="H118" i="1"/>
  <c r="I118" i="1" s="1"/>
  <c r="G116" i="1"/>
  <c r="J116" i="1" s="1"/>
  <c r="H116" i="1"/>
  <c r="I116" i="1" s="1"/>
  <c r="G114" i="1"/>
  <c r="J114" i="1" s="1"/>
  <c r="H114" i="1"/>
  <c r="G112" i="1"/>
  <c r="J112" i="1" s="1"/>
  <c r="H112" i="1"/>
  <c r="G110" i="1"/>
  <c r="J110" i="1" s="1"/>
  <c r="H110" i="1"/>
  <c r="I110" i="1" s="1"/>
  <c r="G108" i="1"/>
  <c r="J108" i="1" s="1"/>
  <c r="H108" i="1"/>
  <c r="G106" i="1"/>
  <c r="J106" i="1" s="1"/>
  <c r="H106" i="1"/>
  <c r="I106" i="1" s="1"/>
  <c r="G104" i="1"/>
  <c r="J104" i="1" s="1"/>
  <c r="H104" i="1"/>
  <c r="G102" i="1"/>
  <c r="J102" i="1" s="1"/>
  <c r="K102" i="1" s="1"/>
  <c r="H102" i="1"/>
  <c r="I102" i="1" s="1"/>
  <c r="G100" i="1"/>
  <c r="J100" i="1" s="1"/>
  <c r="H100" i="1"/>
  <c r="I100" i="1" s="1"/>
  <c r="G98" i="1"/>
  <c r="J98" i="1" s="1"/>
  <c r="H98" i="1"/>
  <c r="I98" i="1" s="1"/>
  <c r="G96" i="1"/>
  <c r="J96" i="1" s="1"/>
  <c r="H96" i="1"/>
  <c r="I96" i="1" s="1"/>
  <c r="G94" i="1"/>
  <c r="J94" i="1" s="1"/>
  <c r="H94" i="1"/>
  <c r="I94" i="1" s="1"/>
  <c r="G92" i="1"/>
  <c r="J92" i="1" s="1"/>
  <c r="H92" i="1"/>
  <c r="G90" i="1"/>
  <c r="J90" i="1" s="1"/>
  <c r="K90" i="1" s="1"/>
  <c r="L90" i="1" s="1"/>
  <c r="H90" i="1"/>
  <c r="I90" i="1" s="1"/>
  <c r="G88" i="1"/>
  <c r="J88" i="1" s="1"/>
  <c r="H88" i="1"/>
  <c r="I88" i="1"/>
  <c r="G86" i="1"/>
  <c r="J86" i="1" s="1"/>
  <c r="H86" i="1"/>
  <c r="G84" i="1"/>
  <c r="J84" i="1" s="1"/>
  <c r="H84" i="1"/>
  <c r="G82" i="1"/>
  <c r="J82" i="1" s="1"/>
  <c r="H82" i="1"/>
  <c r="I82" i="1" s="1"/>
  <c r="G80" i="1"/>
  <c r="J80" i="1" s="1"/>
  <c r="H80" i="1"/>
  <c r="G78" i="1"/>
  <c r="J78" i="1" s="1"/>
  <c r="H78" i="1"/>
  <c r="I78" i="1" s="1"/>
  <c r="G76" i="1"/>
  <c r="J76" i="1" s="1"/>
  <c r="H76" i="1"/>
  <c r="I76" i="1"/>
  <c r="G74" i="1"/>
  <c r="J74" i="1" s="1"/>
  <c r="H74" i="1"/>
  <c r="G72" i="1"/>
  <c r="J72" i="1" s="1"/>
  <c r="H72" i="1"/>
  <c r="G70" i="1"/>
  <c r="J70" i="1" s="1"/>
  <c r="H70" i="1"/>
  <c r="I70" i="1" s="1"/>
  <c r="G68" i="1"/>
  <c r="J68" i="1" s="1"/>
  <c r="H68" i="1"/>
  <c r="G66" i="1"/>
  <c r="J66" i="1" s="1"/>
  <c r="H66" i="1"/>
  <c r="I66" i="1" s="1"/>
  <c r="G64" i="1"/>
  <c r="J64" i="1" s="1"/>
  <c r="H64" i="1"/>
  <c r="I64" i="1" s="1"/>
  <c r="G62" i="1"/>
  <c r="J62" i="1" s="1"/>
  <c r="H62" i="1"/>
  <c r="I62" i="1" s="1"/>
  <c r="G60" i="1"/>
  <c r="J60" i="1" s="1"/>
  <c r="H60" i="1"/>
  <c r="G58" i="1"/>
  <c r="J58" i="1" s="1"/>
  <c r="H58" i="1"/>
  <c r="I58" i="1" s="1"/>
  <c r="G56" i="1"/>
  <c r="J56" i="1" s="1"/>
  <c r="H56" i="1"/>
  <c r="I56" i="1"/>
  <c r="G54" i="1"/>
  <c r="J54" i="1" s="1"/>
  <c r="K54" i="1" s="1"/>
  <c r="H54" i="1"/>
  <c r="G52" i="1"/>
  <c r="J52" i="1" s="1"/>
  <c r="H52" i="1"/>
  <c r="G50" i="1"/>
  <c r="J50" i="1" s="1"/>
  <c r="H50" i="1"/>
  <c r="I50" i="1" s="1"/>
  <c r="G48" i="1"/>
  <c r="J48" i="1" s="1"/>
  <c r="H48" i="1"/>
  <c r="G46" i="1"/>
  <c r="J46" i="1" s="1"/>
  <c r="H46" i="1"/>
  <c r="G44" i="1"/>
  <c r="J44" i="1" s="1"/>
  <c r="H44" i="1"/>
  <c r="I44" i="1"/>
  <c r="G42" i="1"/>
  <c r="J42" i="1" s="1"/>
  <c r="K42" i="1" s="1"/>
  <c r="H42" i="1"/>
  <c r="I42" i="1" s="1"/>
  <c r="G40" i="1"/>
  <c r="J40" i="1" s="1"/>
  <c r="H40" i="1"/>
  <c r="G38" i="1"/>
  <c r="J38" i="1" s="1"/>
  <c r="H38" i="1"/>
  <c r="I38" i="1" s="1"/>
  <c r="G36" i="1"/>
  <c r="J36" i="1" s="1"/>
  <c r="H36" i="1"/>
  <c r="I36" i="1" s="1"/>
  <c r="G34" i="1"/>
  <c r="J34" i="1" s="1"/>
  <c r="H34" i="1"/>
  <c r="I34" i="1" s="1"/>
  <c r="G32" i="1"/>
  <c r="J32" i="1" s="1"/>
  <c r="H32" i="1"/>
  <c r="I32" i="1" s="1"/>
  <c r="G30" i="1"/>
  <c r="J30" i="1" s="1"/>
  <c r="H30" i="1"/>
  <c r="I30" i="1" s="1"/>
  <c r="G28" i="1"/>
  <c r="J28" i="1" s="1"/>
  <c r="H28" i="1"/>
  <c r="G26" i="1"/>
  <c r="J26" i="1" s="1"/>
  <c r="H26" i="1"/>
  <c r="I26" i="1" s="1"/>
  <c r="G24" i="1"/>
  <c r="J24" i="1" s="1"/>
  <c r="H24" i="1"/>
  <c r="I24" i="1" s="1"/>
  <c r="H22" i="1"/>
  <c r="I22" i="1" s="1"/>
  <c r="H20" i="1"/>
  <c r="H18" i="1"/>
  <c r="I18" i="1"/>
  <c r="H16" i="1"/>
  <c r="I16" i="1" s="1"/>
  <c r="H12" i="1"/>
  <c r="I12" i="1" s="1"/>
  <c r="H10" i="1"/>
  <c r="H8" i="1"/>
  <c r="H6" i="1"/>
  <c r="H4" i="1"/>
  <c r="I4" i="1" s="1"/>
  <c r="I20" i="1" l="1"/>
  <c r="J200" i="1"/>
  <c r="K200" i="1" s="1"/>
  <c r="L200" i="1" s="1"/>
  <c r="J198" i="1"/>
  <c r="K198" i="1" s="1"/>
  <c r="L198" i="1" s="1"/>
  <c r="J196" i="1"/>
  <c r="K196" i="1" s="1"/>
  <c r="L196" i="1" s="1"/>
  <c r="J218" i="1"/>
  <c r="K218" i="1" s="1"/>
  <c r="L218" i="1" s="1"/>
  <c r="J245" i="1"/>
  <c r="K245" i="1" s="1"/>
  <c r="L245" i="1" s="1"/>
  <c r="J241" i="1"/>
  <c r="K241" i="1" s="1"/>
  <c r="L241" i="1" s="1"/>
  <c r="J234" i="1"/>
  <c r="K234" i="1" s="1"/>
  <c r="L234" i="1" s="1"/>
  <c r="J227" i="1"/>
  <c r="K227" i="1" s="1"/>
  <c r="L227" i="1" s="1"/>
  <c r="J223" i="1"/>
  <c r="K223" i="1" s="1"/>
  <c r="L223" i="1" s="1"/>
  <c r="I68" i="1"/>
  <c r="I74" i="1"/>
  <c r="I108" i="1"/>
  <c r="J174" i="1"/>
  <c r="J180" i="1"/>
  <c r="J186" i="1"/>
  <c r="K186" i="1" s="1"/>
  <c r="L186" i="1" s="1"/>
  <c r="J248" i="1"/>
  <c r="K248" i="1" s="1"/>
  <c r="L248" i="1" s="1"/>
  <c r="J244" i="1"/>
  <c r="K244" i="1" s="1"/>
  <c r="L244" i="1" s="1"/>
  <c r="J230" i="1"/>
  <c r="K230" i="1" s="1"/>
  <c r="L230" i="1" s="1"/>
  <c r="J226" i="1"/>
  <c r="K226" i="1" s="1"/>
  <c r="L226" i="1" s="1"/>
  <c r="I8" i="1"/>
  <c r="I46" i="1"/>
  <c r="I114" i="1"/>
  <c r="I142" i="1"/>
  <c r="I154" i="1"/>
  <c r="J164" i="1"/>
  <c r="J170" i="1"/>
  <c r="I182" i="1"/>
  <c r="I214" i="1"/>
  <c r="J247" i="1"/>
  <c r="K247" i="1" s="1"/>
  <c r="L247" i="1" s="1"/>
  <c r="J233" i="1"/>
  <c r="K233" i="1" s="1"/>
  <c r="L233" i="1" s="1"/>
  <c r="J229" i="1"/>
  <c r="K229" i="1" s="1"/>
  <c r="L229" i="1" s="1"/>
  <c r="K66" i="1"/>
  <c r="L66" i="1" s="1"/>
  <c r="K2" i="1"/>
  <c r="K78" i="1"/>
  <c r="K174" i="1"/>
  <c r="L174" i="1" s="1"/>
  <c r="J212" i="1"/>
  <c r="K212" i="1" s="1"/>
  <c r="L212" i="1" s="1"/>
  <c r="J16" i="1"/>
  <c r="K16" i="1" s="1"/>
  <c r="O8" i="1" s="1"/>
  <c r="K114" i="1"/>
  <c r="L114" i="1" s="1"/>
  <c r="K138" i="1"/>
  <c r="L138" i="1" s="1"/>
  <c r="I10" i="1"/>
  <c r="J182" i="1"/>
  <c r="J192" i="1"/>
  <c r="K192" i="1" s="1"/>
  <c r="L192" i="1" s="1"/>
  <c r="J208" i="1"/>
  <c r="K30" i="1"/>
  <c r="L30" i="1" s="1"/>
  <c r="I6" i="1"/>
  <c r="I132" i="1"/>
  <c r="I148" i="1"/>
  <c r="I184" i="1"/>
  <c r="J188" i="1"/>
  <c r="K188" i="1" s="1"/>
  <c r="L188" i="1" s="1"/>
  <c r="J214" i="1"/>
  <c r="K214" i="1" s="1"/>
  <c r="L214" i="1" s="1"/>
  <c r="J14" i="1"/>
  <c r="K14" i="1" s="1"/>
  <c r="K162" i="1"/>
  <c r="L162" i="1" s="1"/>
  <c r="L54" i="1"/>
  <c r="L42" i="1"/>
  <c r="I54" i="1"/>
  <c r="I86" i="1"/>
  <c r="I122" i="1"/>
  <c r="I138" i="1"/>
  <c r="I174" i="1"/>
  <c r="I190" i="1"/>
  <c r="J204" i="1"/>
  <c r="K204" i="1" s="1"/>
  <c r="L204" i="1" s="1"/>
  <c r="J210" i="1"/>
  <c r="J22" i="1"/>
  <c r="J12" i="1"/>
  <c r="K216" i="1"/>
  <c r="L216" i="1" s="1"/>
  <c r="K180" i="1"/>
  <c r="K168" i="1"/>
  <c r="L168" i="1" s="1"/>
  <c r="K156" i="1"/>
  <c r="L156" i="1" s="1"/>
  <c r="K144" i="1"/>
  <c r="L144" i="1" s="1"/>
  <c r="K132" i="1"/>
  <c r="K120" i="1"/>
  <c r="L120" i="1" s="1"/>
  <c r="K108" i="1"/>
  <c r="L108" i="1" s="1"/>
  <c r="K96" i="1"/>
  <c r="L96" i="1" s="1"/>
  <c r="K84" i="1"/>
  <c r="L84" i="1" s="1"/>
  <c r="K72" i="1"/>
  <c r="L72" i="1" s="1"/>
  <c r="K60" i="1"/>
  <c r="K48" i="1"/>
  <c r="L48" i="1" s="1"/>
  <c r="K36" i="1"/>
  <c r="L36" i="1" s="1"/>
  <c r="K24" i="1"/>
  <c r="L24" i="1" s="1"/>
  <c r="K12" i="1"/>
  <c r="L1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K106" i="1"/>
  <c r="L106" i="1" s="1"/>
  <c r="K94" i="1"/>
  <c r="L94" i="1" s="1"/>
  <c r="K82" i="1"/>
  <c r="L82" i="1" s="1"/>
  <c r="K70" i="1"/>
  <c r="K58" i="1"/>
  <c r="L58" i="1" s="1"/>
  <c r="K46" i="1"/>
  <c r="L46" i="1" s="1"/>
  <c r="K34" i="1"/>
  <c r="L34" i="1" s="1"/>
  <c r="K22" i="1"/>
  <c r="L22" i="1" s="1"/>
  <c r="O12" i="1" s="1"/>
  <c r="K10" i="1"/>
  <c r="L10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4" i="1"/>
  <c r="L44" i="1" s="1"/>
  <c r="K32" i="1"/>
  <c r="L32" i="1" s="1"/>
  <c r="K20" i="1"/>
  <c r="L20" i="1" s="1"/>
  <c r="O11" i="1" s="1"/>
  <c r="K8" i="1"/>
  <c r="O4" i="1" s="1"/>
  <c r="K18" i="1"/>
  <c r="L18" i="1" s="1"/>
  <c r="K6" i="1"/>
  <c r="O3" i="1" s="1"/>
  <c r="L132" i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40" i="1"/>
  <c r="L40" i="1" s="1"/>
  <c r="K28" i="1"/>
  <c r="L28" i="1" s="1"/>
  <c r="K4" i="1"/>
  <c r="L60" i="1"/>
  <c r="L70" i="1"/>
  <c r="L118" i="1"/>
  <c r="L180" i="1"/>
  <c r="K206" i="1"/>
  <c r="L194" i="1"/>
  <c r="K182" i="1"/>
  <c r="L182" i="1" s="1"/>
  <c r="K170" i="1"/>
  <c r="L170" i="1" s="1"/>
  <c r="K158" i="1"/>
  <c r="L158" i="1" s="1"/>
  <c r="K146" i="1"/>
  <c r="L146" i="1" s="1"/>
  <c r="K134" i="1"/>
  <c r="K122" i="1"/>
  <c r="L122" i="1" s="1"/>
  <c r="K110" i="1"/>
  <c r="L110" i="1" s="1"/>
  <c r="K98" i="1"/>
  <c r="L98" i="1" s="1"/>
  <c r="K86" i="1"/>
  <c r="K74" i="1"/>
  <c r="L74" i="1" s="1"/>
  <c r="K62" i="1"/>
  <c r="L62" i="1" s="1"/>
  <c r="K50" i="1"/>
  <c r="L50" i="1" s="1"/>
  <c r="K38" i="1"/>
  <c r="L38" i="1" s="1"/>
  <c r="K26" i="1"/>
  <c r="L26" i="1" s="1"/>
  <c r="L102" i="1"/>
  <c r="L206" i="1"/>
  <c r="L126" i="1"/>
  <c r="L78" i="1"/>
  <c r="L86" i="1"/>
  <c r="L134" i="1"/>
  <c r="L150" i="1"/>
  <c r="I48" i="1"/>
  <c r="I80" i="1"/>
  <c r="I112" i="1"/>
  <c r="I144" i="1"/>
  <c r="I176" i="1"/>
  <c r="I208" i="1"/>
  <c r="I52" i="1"/>
  <c r="I84" i="1"/>
  <c r="I40" i="1"/>
  <c r="I72" i="1"/>
  <c r="I104" i="1"/>
  <c r="I136" i="1"/>
  <c r="I168" i="1"/>
  <c r="I28" i="1"/>
  <c r="I60" i="1"/>
  <c r="I92" i="1"/>
  <c r="I124" i="1"/>
  <c r="I156" i="1"/>
  <c r="I188" i="1"/>
  <c r="O9" i="1" l="1"/>
  <c r="O7" i="1"/>
  <c r="L14" i="1"/>
  <c r="K210" i="1"/>
  <c r="L210" i="1" s="1"/>
  <c r="O5" i="1"/>
  <c r="O6" i="1"/>
  <c r="L8" i="1"/>
  <c r="L6" i="1"/>
  <c r="L16" i="1"/>
</calcChain>
</file>

<file path=xl/sharedStrings.xml><?xml version="1.0" encoding="utf-8"?>
<sst xmlns="http://schemas.openxmlformats.org/spreadsheetml/2006/main" count="685" uniqueCount="134">
  <si>
    <t>AVERAGE</t>
    <phoneticPr fontId="0" type="noConversion"/>
  </si>
  <si>
    <t>STD DEV</t>
    <phoneticPr fontId="0" type="noConversion"/>
  </si>
  <si>
    <t>%CV</t>
    <phoneticPr fontId="0" type="noConversion"/>
  </si>
  <si>
    <t>B-Bo</t>
    <phoneticPr fontId="0" type="noConversion"/>
  </si>
  <si>
    <t>%b-bo</t>
    <phoneticPr fontId="0" type="noConversion"/>
  </si>
  <si>
    <t>Concentration Of Standards</t>
  </si>
  <si>
    <t>C1</t>
  </si>
  <si>
    <t>C2</t>
  </si>
  <si>
    <t>M</t>
  </si>
  <si>
    <t>B</t>
  </si>
  <si>
    <t>Enter From Formula</t>
  </si>
  <si>
    <t>Sample</t>
  </si>
  <si>
    <t>RIA Rack</t>
  </si>
  <si>
    <t>Det</t>
  </si>
  <si>
    <t>Treatment</t>
  </si>
  <si>
    <t>I-125 CPM</t>
  </si>
  <si>
    <t>TC</t>
    <phoneticPr fontId="0" type="noConversion"/>
  </si>
  <si>
    <t>NSB</t>
    <phoneticPr fontId="0" type="noConversion"/>
  </si>
  <si>
    <t>C1</t>
    <phoneticPr fontId="0" type="noConversion"/>
  </si>
  <si>
    <t>C2</t>
    <phoneticPr fontId="0" type="noConversion"/>
  </si>
  <si>
    <t>NMX10G</t>
  </si>
  <si>
    <t>Blue</t>
  </si>
  <si>
    <t>NMX16G</t>
  </si>
  <si>
    <t>Orange</t>
  </si>
  <si>
    <t>NMX27G</t>
  </si>
  <si>
    <t>NMX01F</t>
  </si>
  <si>
    <t>NMX07G</t>
  </si>
  <si>
    <t>NMX22F</t>
  </si>
  <si>
    <t>NMX12F</t>
  </si>
  <si>
    <t>NMX17G</t>
  </si>
  <si>
    <t>NMX28G</t>
  </si>
  <si>
    <t>NMX02F</t>
  </si>
  <si>
    <t>NMX08F</t>
  </si>
  <si>
    <t>NMX13N</t>
  </si>
  <si>
    <t>NMX24F</t>
  </si>
  <si>
    <t>NMX29F</t>
  </si>
  <si>
    <t>NMX03F</t>
  </si>
  <si>
    <t>NMX09G</t>
  </si>
  <si>
    <t>NMX19H</t>
  </si>
  <si>
    <t>NMX09H</t>
  </si>
  <si>
    <t>NMX15F</t>
  </si>
  <si>
    <t>NMX25G</t>
  </si>
  <si>
    <t>NMX30G</t>
  </si>
  <si>
    <t>NMX06F</t>
  </si>
  <si>
    <t>NMX21F</t>
  </si>
  <si>
    <t>MDR 16:F</t>
  </si>
  <si>
    <t>Green</t>
  </si>
  <si>
    <t>MDR 15:F</t>
  </si>
  <si>
    <t>MDR 19:F</t>
  </si>
  <si>
    <t>MDR 19:H</t>
  </si>
  <si>
    <t>MDR 9:K</t>
  </si>
  <si>
    <t>MDR 12:G</t>
  </si>
  <si>
    <t>MDR 1:K</t>
  </si>
  <si>
    <t>MDR 12:F</t>
  </si>
  <si>
    <t>MDR 13:G</t>
  </si>
  <si>
    <t>MDR 8:F</t>
  </si>
  <si>
    <t>MDR 1:H</t>
  </si>
  <si>
    <t>MDR 11:G</t>
  </si>
  <si>
    <t>MDR 11:K</t>
  </si>
  <si>
    <t>MDR 7:K</t>
  </si>
  <si>
    <t>Pink</t>
  </si>
  <si>
    <t>MDR 15:G</t>
  </si>
  <si>
    <t>MDR 8:H</t>
  </si>
  <si>
    <t>MDR 4:G</t>
  </si>
  <si>
    <t>MDR 13:H</t>
  </si>
  <si>
    <t>MDR 11:F</t>
  </si>
  <si>
    <t>MDR 24:H</t>
  </si>
  <si>
    <t>MDR 17:K</t>
  </si>
  <si>
    <t>MDR 1:G</t>
  </si>
  <si>
    <t>MDR 23:H</t>
  </si>
  <si>
    <t>MDR 17:G</t>
  </si>
  <si>
    <t>12</t>
  </si>
  <si>
    <t>MDR 2:F</t>
  </si>
  <si>
    <t>MDR 3:F</t>
  </si>
  <si>
    <t>13</t>
  </si>
  <si>
    <t>MDR 9:H</t>
  </si>
  <si>
    <t>MDR 3:H</t>
  </si>
  <si>
    <t>MDR 4:F</t>
  </si>
  <si>
    <t>MDR 22:G</t>
  </si>
  <si>
    <t>MDR 12:H</t>
  </si>
  <si>
    <t>14</t>
  </si>
  <si>
    <t>MDR 24:G</t>
  </si>
  <si>
    <t>MDR 2:K</t>
  </si>
  <si>
    <t>MDR 21:H</t>
  </si>
  <si>
    <t>MDR 16:G</t>
  </si>
  <si>
    <t>MDR 17:F</t>
  </si>
  <si>
    <t>15</t>
  </si>
  <si>
    <t>MDR 21:F</t>
  </si>
  <si>
    <t>MDR 22:F</t>
  </si>
  <si>
    <t>MDR 15:H</t>
  </si>
  <si>
    <t>MDR 7:G</t>
  </si>
  <si>
    <t>MDR 9:F</t>
  </si>
  <si>
    <t>16</t>
  </si>
  <si>
    <t>MDR 3:G</t>
  </si>
  <si>
    <t>MDR 23:F</t>
  </si>
  <si>
    <t>MDR 7:H</t>
  </si>
  <si>
    <t>MDR 20:F</t>
  </si>
  <si>
    <t>MDR 24:F</t>
  </si>
  <si>
    <t>17</t>
  </si>
  <si>
    <t>MDR 19:G</t>
  </si>
  <si>
    <t>MDR 13:F</t>
  </si>
  <si>
    <t>MDR 22:K</t>
  </si>
  <si>
    <t>MDR 20:H</t>
  </si>
  <si>
    <t>MDR 2:G</t>
  </si>
  <si>
    <t>18</t>
  </si>
  <si>
    <t>MDR 10:F</t>
  </si>
  <si>
    <t>MDR 8:G</t>
  </si>
  <si>
    <t>MDR 20:L</t>
  </si>
  <si>
    <t>MDR 10:K</t>
  </si>
  <si>
    <t>MDR 10:G</t>
  </si>
  <si>
    <t>19</t>
  </si>
  <si>
    <t>MDR 21:G</t>
  </si>
  <si>
    <t>MDR 23:G</t>
  </si>
  <si>
    <t>MDR 20:G</t>
  </si>
  <si>
    <t>MDR 4:K</t>
  </si>
  <si>
    <t>KD4</t>
  </si>
  <si>
    <t>C</t>
  </si>
  <si>
    <t>KD6</t>
  </si>
  <si>
    <t>AVERAGE</t>
  </si>
  <si>
    <t>STD DEV</t>
  </si>
  <si>
    <t>%CV</t>
  </si>
  <si>
    <t>Control</t>
  </si>
  <si>
    <t>NMX</t>
  </si>
  <si>
    <t>0.1x</t>
  </si>
  <si>
    <t>1x</t>
  </si>
  <si>
    <t>10x</t>
  </si>
  <si>
    <t>ID #s</t>
  </si>
  <si>
    <t>Gore Assignment</t>
  </si>
  <si>
    <t>A</t>
  </si>
  <si>
    <t>D</t>
  </si>
  <si>
    <t>E</t>
  </si>
  <si>
    <t>F</t>
  </si>
  <si>
    <t>Conc pg/ml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</si>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</sst>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9626202974628172"/>
                  <c:y val="-0.70714626580768314"/>
                </c:manualLayout>
              </c:layout>
              <c:numFmt formatCode="General" sourceLinked="0"/>
            </c:trendlineLbl>
          </c:trendline>
          <c:xVal>
            <c:numRef>
              <c:f>Calculations!$N$4:$N$9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9.6</c:v>
                </c:pt>
                <c:pt idx="2">
                  <c:v>17</c:v>
                </c:pt>
                <c:pt idx="3">
                  <c:v>50</c:v>
                </c:pt>
                <c:pt idx="4">
                  <c:v>240</c:v>
                </c:pt>
                <c:pt idx="5">
                  <c:v>780</c:v>
                </c:pt>
              </c:numCache>
            </c:numRef>
          </c:xVal>
          <c:yVal>
            <c:numRef>
              <c:f>Calculations!$O$4:$O$9</c:f>
              <c:numCache>
                <c:formatCode>General</c:formatCode>
                <c:ptCount val="6"/>
                <c:pt idx="0">
                  <c:v>28.346755337882325</c:v>
                </c:pt>
                <c:pt idx="1">
                  <c:v>23.077263984150374</c:v>
                </c:pt>
                <c:pt idx="2">
                  <c:v>19.645759789111388</c:v>
                </c:pt>
                <c:pt idx="3">
                  <c:v>16.215698503732128</c:v>
                </c:pt>
                <c:pt idx="4">
                  <c:v>7.1535485565602919</c:v>
                </c:pt>
                <c:pt idx="5">
                  <c:v>3.815229823116943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0E46-AF2C-31245B84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23896"/>
        <c:axId val="2129564856"/>
      </c:scatterChart>
      <c:valAx>
        <c:axId val="205312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64856"/>
        <c:crosses val="autoZero"/>
        <c:crossBetween val="midCat"/>
      </c:valAx>
      <c:valAx>
        <c:axId val="212956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23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13</xdr:row>
      <xdr:rowOff>139700</xdr:rowOff>
    </xdr:from>
    <xdr:to>
      <xdr:col>17</xdr:col>
      <xdr:colOff>393700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3"/>
  <sheetViews>
    <sheetView workbookViewId="0">
      <selection activeCell="L1" sqref="L1"/>
    </sheetView>
  </sheetViews>
  <sheetFormatPr defaultColWidth="11.19921875" defaultRowHeight="15.6" x14ac:dyDescent="0.3"/>
  <cols>
    <col min="2" max="2" width="10.796875" style="4"/>
    <col min="14" max="14" width="23" customWidth="1"/>
  </cols>
  <sheetData>
    <row r="1" spans="1:18" x14ac:dyDescent="0.3">
      <c r="A1" t="s">
        <v>11</v>
      </c>
      <c r="B1" s="4" t="s">
        <v>12</v>
      </c>
      <c r="C1" t="s">
        <v>13</v>
      </c>
      <c r="D1" t="s">
        <v>11</v>
      </c>
      <c r="E1" t="s">
        <v>14</v>
      </c>
      <c r="F1" t="s">
        <v>15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132</v>
      </c>
      <c r="Q1" t="s">
        <v>10</v>
      </c>
    </row>
    <row r="2" spans="1:18" ht="16.2" thickBot="1" x14ac:dyDescent="0.35">
      <c r="A2" t="s">
        <v>16</v>
      </c>
      <c r="B2" s="4">
        <v>1</v>
      </c>
      <c r="C2">
        <v>1</v>
      </c>
      <c r="D2" t="s">
        <v>16</v>
      </c>
      <c r="F2">
        <v>35333.879999999997</v>
      </c>
      <c r="G2" s="1">
        <f>AVERAGE(F2:F3)</f>
        <v>34575.175000000003</v>
      </c>
      <c r="H2" s="1">
        <f>STDEV(F2:F3)</f>
        <v>1072.9709008402765</v>
      </c>
      <c r="I2" s="1">
        <f>H2/G2*100</f>
        <v>3.1032985396032742</v>
      </c>
      <c r="J2" s="1">
        <f>G2-$G$4</f>
        <v>33959.160000000003</v>
      </c>
      <c r="K2" s="1">
        <f>J2/$J$2*100</f>
        <v>100</v>
      </c>
      <c r="L2" s="1"/>
      <c r="N2" t="s">
        <v>5</v>
      </c>
      <c r="Q2" t="s">
        <v>8</v>
      </c>
      <c r="R2" t="s">
        <v>9</v>
      </c>
    </row>
    <row r="3" spans="1:18" ht="16.8" thickTop="1" thickBot="1" x14ac:dyDescent="0.35">
      <c r="A3" t="s">
        <v>16</v>
      </c>
      <c r="B3" s="4">
        <v>1</v>
      </c>
      <c r="C3">
        <v>2</v>
      </c>
      <c r="D3" t="s">
        <v>16</v>
      </c>
      <c r="F3">
        <v>33816.47</v>
      </c>
      <c r="G3" s="1"/>
      <c r="H3" s="1"/>
      <c r="I3" s="1"/>
      <c r="J3" s="1"/>
      <c r="K3" s="1"/>
      <c r="L3" s="1"/>
      <c r="N3" s="2">
        <v>0</v>
      </c>
      <c r="O3">
        <f>K6</f>
        <v>31.509922506917132</v>
      </c>
      <c r="Q3" s="3">
        <v>-4.7290000000000001</v>
      </c>
      <c r="R3" s="3">
        <v>34.244999999999997</v>
      </c>
    </row>
    <row r="4" spans="1:18" ht="16.2" thickTop="1" x14ac:dyDescent="0.3">
      <c r="A4" t="s">
        <v>17</v>
      </c>
      <c r="B4" s="4">
        <v>1</v>
      </c>
      <c r="C4">
        <v>3</v>
      </c>
      <c r="D4" t="s">
        <v>17</v>
      </c>
      <c r="F4">
        <v>649.22</v>
      </c>
      <c r="G4" s="1">
        <f>AVERAGE(F4:F5)</f>
        <v>616.01499999999999</v>
      </c>
      <c r="H4" s="1">
        <f>STDEV(F4:F5)</f>
        <v>46.958961338598677</v>
      </c>
      <c r="I4" s="1">
        <f>H4/G4*100</f>
        <v>7.623022383967708</v>
      </c>
      <c r="J4" s="1"/>
      <c r="K4" s="1">
        <f t="shared" ref="K4" si="0">J4/$J$2*100</f>
        <v>0</v>
      </c>
      <c r="L4" s="1"/>
      <c r="N4">
        <v>4.5999999999999996</v>
      </c>
      <c r="O4">
        <f>K8</f>
        <v>28.346755337882325</v>
      </c>
    </row>
    <row r="5" spans="1:18" x14ac:dyDescent="0.3">
      <c r="A5" t="s">
        <v>17</v>
      </c>
      <c r="B5" s="4">
        <v>1</v>
      </c>
      <c r="C5">
        <v>4</v>
      </c>
      <c r="D5" t="s">
        <v>17</v>
      </c>
      <c r="F5">
        <v>582.80999999999995</v>
      </c>
      <c r="G5" s="1"/>
      <c r="H5" s="1"/>
      <c r="I5" s="1"/>
      <c r="J5" s="1"/>
      <c r="K5" s="1"/>
      <c r="L5" s="1"/>
      <c r="N5">
        <v>9.6</v>
      </c>
      <c r="O5">
        <f>K10</f>
        <v>23.077263984150374</v>
      </c>
    </row>
    <row r="6" spans="1:18" x14ac:dyDescent="0.3">
      <c r="A6">
        <v>0</v>
      </c>
      <c r="B6" s="4">
        <v>1</v>
      </c>
      <c r="C6">
        <v>5</v>
      </c>
      <c r="D6">
        <v>0</v>
      </c>
      <c r="F6">
        <v>11525.1</v>
      </c>
      <c r="G6" s="1">
        <f>AVERAGE(F6:F7)</f>
        <v>11316.52</v>
      </c>
      <c r="H6" s="1">
        <f>STDEV(F6:F7)</f>
        <v>294.97666483978009</v>
      </c>
      <c r="I6" s="1">
        <f>H6/G6*100</f>
        <v>2.6066022490993705</v>
      </c>
      <c r="J6" s="1">
        <f>G6-$G$4</f>
        <v>10700.505000000001</v>
      </c>
      <c r="K6" s="1">
        <f t="shared" ref="K6" si="1">J6/$J$2*100</f>
        <v>31.509922506917132</v>
      </c>
      <c r="L6" s="1">
        <f>EXP((K6-$R$3)/($Q$3))</f>
        <v>1.7831166500640283</v>
      </c>
      <c r="N6">
        <v>17</v>
      </c>
      <c r="O6">
        <f>K12</f>
        <v>19.645759789111388</v>
      </c>
    </row>
    <row r="7" spans="1:18" x14ac:dyDescent="0.3">
      <c r="A7">
        <v>0</v>
      </c>
      <c r="B7" s="4">
        <v>1</v>
      </c>
      <c r="C7">
        <v>6</v>
      </c>
      <c r="D7">
        <v>0</v>
      </c>
      <c r="F7">
        <v>11107.94</v>
      </c>
      <c r="G7" s="1"/>
      <c r="H7" s="1"/>
      <c r="I7" s="1"/>
      <c r="J7" s="1"/>
      <c r="K7" s="1"/>
      <c r="L7" s="1"/>
      <c r="N7">
        <v>50</v>
      </c>
      <c r="O7">
        <f>K14</f>
        <v>16.215698503732128</v>
      </c>
    </row>
    <row r="8" spans="1:18" x14ac:dyDescent="0.3">
      <c r="A8">
        <v>1</v>
      </c>
      <c r="B8" s="4">
        <v>1</v>
      </c>
      <c r="C8">
        <v>7</v>
      </c>
      <c r="D8">
        <v>1</v>
      </c>
      <c r="F8">
        <v>10224.34</v>
      </c>
      <c r="G8" s="1">
        <f>AVERAGE(F8:F9)</f>
        <v>10242.334999999999</v>
      </c>
      <c r="H8" s="1">
        <f>STDEV(F8:F9)</f>
        <v>25.44877305490369</v>
      </c>
      <c r="I8" s="1">
        <f t="shared" ref="I8" si="2">H8/G8*100</f>
        <v>0.24846651720436494</v>
      </c>
      <c r="J8" s="1">
        <f t="shared" ref="J8" si="3">G8-$G$4</f>
        <v>9626.32</v>
      </c>
      <c r="K8" s="1">
        <f t="shared" ref="K8" si="4">J8/$J$2*100</f>
        <v>28.346755337882325</v>
      </c>
      <c r="L8" s="1">
        <f t="shared" ref="L8" si="5">EXP((K8-$R$3)/($Q$3))</f>
        <v>3.4807572673904721</v>
      </c>
      <c r="N8">
        <v>240</v>
      </c>
      <c r="O8">
        <f>K16</f>
        <v>7.1535485565602919</v>
      </c>
    </row>
    <row r="9" spans="1:18" x14ac:dyDescent="0.3">
      <c r="A9">
        <v>1</v>
      </c>
      <c r="B9" s="4">
        <v>1</v>
      </c>
      <c r="C9">
        <v>8</v>
      </c>
      <c r="D9">
        <v>1</v>
      </c>
      <c r="F9">
        <v>10260.33</v>
      </c>
      <c r="G9" s="1"/>
      <c r="H9" s="1"/>
      <c r="I9" s="1"/>
      <c r="J9" s="1"/>
      <c r="K9" s="1"/>
      <c r="L9" s="1"/>
      <c r="N9">
        <v>780</v>
      </c>
      <c r="O9">
        <f>K18</f>
        <v>3.815229823116943</v>
      </c>
    </row>
    <row r="10" spans="1:18" x14ac:dyDescent="0.3">
      <c r="A10">
        <v>2</v>
      </c>
      <c r="B10" s="4">
        <v>1</v>
      </c>
      <c r="C10">
        <v>9</v>
      </c>
      <c r="D10">
        <v>2</v>
      </c>
      <c r="F10">
        <v>8449.65</v>
      </c>
      <c r="G10" s="1">
        <f>AVERAGE(F10:F11)</f>
        <v>8452.86</v>
      </c>
      <c r="H10" s="1">
        <f>STDEV(F10:F11)</f>
        <v>4.5396255352176862</v>
      </c>
      <c r="I10" s="1">
        <f t="shared" ref="I10" si="6">H10/G10*100</f>
        <v>5.3705201969720145E-2</v>
      </c>
      <c r="J10" s="1">
        <f>G10-$G$4</f>
        <v>7836.8450000000003</v>
      </c>
      <c r="K10" s="1">
        <f t="shared" ref="K10" si="7">J10/$J$2*100</f>
        <v>23.077263984150374</v>
      </c>
      <c r="L10" s="1">
        <f t="shared" ref="L10" si="8">EXP((K10-$R$3)/($Q$3))</f>
        <v>10.60730404044199</v>
      </c>
    </row>
    <row r="11" spans="1:18" x14ac:dyDescent="0.3">
      <c r="A11">
        <v>2</v>
      </c>
      <c r="B11" s="4">
        <v>1</v>
      </c>
      <c r="C11">
        <v>10</v>
      </c>
      <c r="D11">
        <v>2</v>
      </c>
      <c r="F11">
        <v>8456.07</v>
      </c>
      <c r="G11" s="1"/>
      <c r="H11" s="1"/>
      <c r="I11" s="1"/>
      <c r="J11" s="1"/>
      <c r="K11" s="1"/>
      <c r="L11" s="1"/>
      <c r="O11">
        <f>L20</f>
        <v>18.637683759431187</v>
      </c>
      <c r="P11" t="s">
        <v>6</v>
      </c>
    </row>
    <row r="12" spans="1:18" x14ac:dyDescent="0.3">
      <c r="A12">
        <v>3</v>
      </c>
      <c r="B12" s="4">
        <v>2</v>
      </c>
      <c r="C12">
        <v>1</v>
      </c>
      <c r="D12">
        <v>3</v>
      </c>
      <c r="F12">
        <v>7366.64</v>
      </c>
      <c r="G12" s="1">
        <f>AVERAGE(F12:F13)</f>
        <v>7287.55</v>
      </c>
      <c r="H12" s="1">
        <f>STDEV(F12:F13)</f>
        <v>111.85015064808829</v>
      </c>
      <c r="I12" s="1">
        <f t="shared" ref="I12" si="9">H12/G12*100</f>
        <v>1.5348114338575831</v>
      </c>
      <c r="J12" s="1">
        <f t="shared" ref="J12" si="10">G12-$G$4</f>
        <v>6671.5349999999999</v>
      </c>
      <c r="K12" s="1">
        <f t="shared" ref="K12" si="11">J12/$J$2*100</f>
        <v>19.645759789111388</v>
      </c>
      <c r="L12" s="1">
        <f t="shared" ref="L12" si="12">EXP((K12-$R$3)/($Q$3))</f>
        <v>21.915032314169689</v>
      </c>
      <c r="O12">
        <f>L22</f>
        <v>292.29609445114761</v>
      </c>
      <c r="P12" t="s">
        <v>7</v>
      </c>
    </row>
    <row r="13" spans="1:18" x14ac:dyDescent="0.3">
      <c r="A13">
        <v>3</v>
      </c>
      <c r="B13" s="4">
        <v>2</v>
      </c>
      <c r="C13">
        <v>2</v>
      </c>
      <c r="D13">
        <v>3</v>
      </c>
      <c r="F13">
        <v>7208.46</v>
      </c>
      <c r="G13" s="1"/>
      <c r="H13" s="1"/>
      <c r="I13" s="1"/>
      <c r="J13" s="1"/>
      <c r="K13" s="1"/>
      <c r="L13" s="1"/>
    </row>
    <row r="14" spans="1:18" x14ac:dyDescent="0.3">
      <c r="A14">
        <v>4</v>
      </c>
      <c r="B14" s="4">
        <v>2</v>
      </c>
      <c r="C14">
        <v>3</v>
      </c>
      <c r="D14">
        <v>4</v>
      </c>
      <c r="F14">
        <v>6103.46</v>
      </c>
      <c r="G14" s="1">
        <f>AVERAGE(F14:F15)</f>
        <v>6122.73</v>
      </c>
      <c r="H14" s="1">
        <f>STDEV(F14:F15)</f>
        <v>27.251895346929516</v>
      </c>
      <c r="I14" s="1">
        <f t="shared" ref="I14" si="13">H14/G14*100</f>
        <v>0.44509386085830205</v>
      </c>
      <c r="J14" s="1">
        <f t="shared" ref="J14" si="14">G14-$G$4</f>
        <v>5506.7149999999992</v>
      </c>
      <c r="K14" s="1">
        <f t="shared" ref="K14" si="15">J14/$J$2*100</f>
        <v>16.215698503732128</v>
      </c>
      <c r="L14" s="1">
        <f t="shared" ref="L14" si="16">EXP((K14-$R$3)/($Q$3))</f>
        <v>45.263350854548548</v>
      </c>
    </row>
    <row r="15" spans="1:18" x14ac:dyDescent="0.3">
      <c r="A15">
        <v>4</v>
      </c>
      <c r="B15" s="4">
        <v>2</v>
      </c>
      <c r="C15">
        <v>4</v>
      </c>
      <c r="D15">
        <v>4</v>
      </c>
      <c r="F15">
        <v>6142</v>
      </c>
      <c r="G15" s="1"/>
      <c r="H15" s="1"/>
      <c r="I15" s="1"/>
      <c r="J15" s="1"/>
      <c r="K15" s="1"/>
      <c r="L15" s="1"/>
    </row>
    <row r="16" spans="1:18" x14ac:dyDescent="0.3">
      <c r="A16">
        <v>5</v>
      </c>
      <c r="B16" s="4">
        <v>2</v>
      </c>
      <c r="C16">
        <v>5</v>
      </c>
      <c r="D16">
        <v>5</v>
      </c>
      <c r="F16">
        <v>3193.73</v>
      </c>
      <c r="G16" s="1">
        <f>AVERAGE(F16:F17)</f>
        <v>3045.3</v>
      </c>
      <c r="H16" s="1">
        <f>STDEV(F16:F17)</f>
        <v>209.91171906303859</v>
      </c>
      <c r="I16" s="1">
        <f t="shared" ref="I16" si="17">H16/G16*100</f>
        <v>6.8929734037053354</v>
      </c>
      <c r="J16" s="1">
        <f>G16-$G$4</f>
        <v>2429.2850000000003</v>
      </c>
      <c r="K16" s="1">
        <f t="shared" ref="K16" si="18">J16/$J$2*100</f>
        <v>7.1535485565602919</v>
      </c>
      <c r="L16" s="1">
        <f t="shared" ref="L16" si="19">EXP((K16-$R$3)/($Q$3))</f>
        <v>307.59708075263222</v>
      </c>
    </row>
    <row r="17" spans="1:12" x14ac:dyDescent="0.3">
      <c r="A17">
        <v>5</v>
      </c>
      <c r="B17" s="4">
        <v>2</v>
      </c>
      <c r="C17">
        <v>6</v>
      </c>
      <c r="D17">
        <v>5</v>
      </c>
      <c r="F17">
        <v>2896.87</v>
      </c>
      <c r="G17" s="1"/>
      <c r="H17" s="1"/>
      <c r="I17" s="1"/>
      <c r="J17" s="1"/>
      <c r="K17" s="1"/>
      <c r="L17" s="1"/>
    </row>
    <row r="18" spans="1:12" x14ac:dyDescent="0.3">
      <c r="A18">
        <v>6</v>
      </c>
      <c r="B18" s="4">
        <v>2</v>
      </c>
      <c r="C18">
        <v>7</v>
      </c>
      <c r="D18">
        <v>6</v>
      </c>
      <c r="F18">
        <v>1948.6</v>
      </c>
      <c r="G18" s="1">
        <f>AVERAGE(F18:F19)</f>
        <v>1911.635</v>
      </c>
      <c r="H18" s="1">
        <f>STDEV(F18:F19)</f>
        <v>52.276404333121341</v>
      </c>
      <c r="I18" s="1">
        <f t="shared" ref="I18" si="20">H18/G18*100</f>
        <v>2.7346436078603573</v>
      </c>
      <c r="J18" s="1">
        <f t="shared" ref="J18" si="21">G18-$G$4</f>
        <v>1295.6199999999999</v>
      </c>
      <c r="K18" s="1">
        <f t="shared" ref="K18" si="22">J18/$J$2*100</f>
        <v>3.815229823116943</v>
      </c>
      <c r="L18" s="1">
        <f t="shared" ref="L18" si="23">EXP((K18-$R$3)/($Q$3))</f>
        <v>623.1053602681817</v>
      </c>
    </row>
    <row r="19" spans="1:12" x14ac:dyDescent="0.3">
      <c r="A19">
        <v>6</v>
      </c>
      <c r="B19" s="4">
        <v>2</v>
      </c>
      <c r="C19">
        <v>8</v>
      </c>
      <c r="D19">
        <v>6</v>
      </c>
      <c r="F19">
        <v>1874.67</v>
      </c>
      <c r="G19" s="1"/>
      <c r="H19" s="1"/>
      <c r="I19" s="1"/>
      <c r="J19" s="1"/>
      <c r="K19" s="1"/>
      <c r="L19" s="1"/>
    </row>
    <row r="20" spans="1:12" x14ac:dyDescent="0.3">
      <c r="A20" t="s">
        <v>18</v>
      </c>
      <c r="B20" s="4">
        <v>2</v>
      </c>
      <c r="C20">
        <v>9</v>
      </c>
      <c r="D20" t="s">
        <v>18</v>
      </c>
      <c r="F20">
        <v>7540</v>
      </c>
      <c r="G20" s="1">
        <f>AVERAGE(F20:F21)</f>
        <v>7547.6900000000005</v>
      </c>
      <c r="H20" s="1">
        <f>STDEV(F20:F21)</f>
        <v>10.875302294649178</v>
      </c>
      <c r="I20" s="1">
        <f t="shared" ref="I20" si="24">H20/G20*100</f>
        <v>0.144087824150822</v>
      </c>
      <c r="J20" s="1">
        <f t="shared" ref="J20" si="25">G20-$G$4</f>
        <v>6931.6750000000002</v>
      </c>
      <c r="K20" s="1">
        <f t="shared" ref="K20" si="26">J20/$J$2*100</f>
        <v>20.411797582743503</v>
      </c>
      <c r="L20" s="1">
        <f t="shared" ref="L20" si="27">EXP((K20-$R$3)/($Q$3))</f>
        <v>18.637683759431187</v>
      </c>
    </row>
    <row r="21" spans="1:12" x14ac:dyDescent="0.3">
      <c r="A21" t="s">
        <v>18</v>
      </c>
      <c r="B21" s="4">
        <v>2</v>
      </c>
      <c r="C21">
        <v>10</v>
      </c>
      <c r="D21" t="s">
        <v>18</v>
      </c>
      <c r="F21">
        <v>7555.38</v>
      </c>
      <c r="G21" s="1"/>
      <c r="H21" s="1"/>
      <c r="I21" s="1"/>
      <c r="J21" s="1"/>
      <c r="K21" s="1"/>
      <c r="L21" s="1"/>
    </row>
    <row r="22" spans="1:12" x14ac:dyDescent="0.3">
      <c r="A22" t="s">
        <v>19</v>
      </c>
      <c r="B22" s="4">
        <v>3</v>
      </c>
      <c r="C22">
        <v>1</v>
      </c>
      <c r="D22" t="s">
        <v>19</v>
      </c>
      <c r="F22">
        <v>3171.74</v>
      </c>
      <c r="G22" s="1">
        <f>AVERAGE(F22:F23)</f>
        <v>3127.24</v>
      </c>
      <c r="H22" s="1">
        <f>STDEV(F22:F23)</f>
        <v>62.932503525602726</v>
      </c>
      <c r="I22" s="1">
        <f t="shared" ref="I22" si="28">H22/G22*100</f>
        <v>2.0123976262008267</v>
      </c>
      <c r="J22" s="1">
        <f t="shared" ref="J22" si="29">G22-$G$4</f>
        <v>2511.2249999999999</v>
      </c>
      <c r="K22" s="1">
        <f t="shared" ref="K22" si="30">J22/$J$2*100</f>
        <v>7.394838388228683</v>
      </c>
      <c r="L22" s="1">
        <f t="shared" ref="L22" si="31">EXP((K22-$R$3)/($Q$3))</f>
        <v>292.29609445114761</v>
      </c>
    </row>
    <row r="23" spans="1:12" x14ac:dyDescent="0.3">
      <c r="A23" t="s">
        <v>19</v>
      </c>
      <c r="B23" s="4">
        <v>3</v>
      </c>
      <c r="C23">
        <v>2</v>
      </c>
      <c r="D23" t="s">
        <v>19</v>
      </c>
      <c r="F23">
        <v>3082.74</v>
      </c>
      <c r="G23" s="1"/>
      <c r="H23" s="1"/>
      <c r="I23" s="1"/>
      <c r="J23" s="1"/>
      <c r="K23" s="1"/>
      <c r="L23" s="1"/>
    </row>
    <row r="24" spans="1:12" x14ac:dyDescent="0.3">
      <c r="B24" s="4">
        <v>3</v>
      </c>
      <c r="C24">
        <v>3</v>
      </c>
      <c r="D24" t="s">
        <v>20</v>
      </c>
      <c r="E24" t="s">
        <v>21</v>
      </c>
      <c r="F24">
        <v>5614.6</v>
      </c>
      <c r="G24" s="1">
        <f>AVERAGE(F24:F25)</f>
        <v>5586.52</v>
      </c>
      <c r="H24" s="1">
        <f>STDEV(F24:F25)</f>
        <v>39.711116831437046</v>
      </c>
      <c r="I24" s="1">
        <f t="shared" ref="I24" si="32">H24/G24*100</f>
        <v>0.71083817531194815</v>
      </c>
      <c r="J24" s="1">
        <f t="shared" ref="J24" si="33">G24-$G$4</f>
        <v>4970.5050000000001</v>
      </c>
      <c r="K24" s="1">
        <f t="shared" ref="K24" si="34">J24/$J$2*100</f>
        <v>14.636713628959019</v>
      </c>
      <c r="L24" s="1">
        <f t="shared" ref="L24" si="35">EXP((K24-$R$3)/($Q$3))</f>
        <v>63.20552413910719</v>
      </c>
    </row>
    <row r="25" spans="1:12" x14ac:dyDescent="0.3">
      <c r="B25" s="4">
        <v>3</v>
      </c>
      <c r="C25">
        <v>4</v>
      </c>
      <c r="D25" t="s">
        <v>20</v>
      </c>
      <c r="E25" t="s">
        <v>21</v>
      </c>
      <c r="F25">
        <v>5558.44</v>
      </c>
      <c r="G25" s="1"/>
      <c r="H25" s="1"/>
      <c r="I25" s="1"/>
      <c r="J25" s="1"/>
      <c r="K25" s="1"/>
      <c r="L25" s="1"/>
    </row>
    <row r="26" spans="1:12" x14ac:dyDescent="0.3">
      <c r="B26" s="4">
        <v>3</v>
      </c>
      <c r="C26">
        <v>5</v>
      </c>
      <c r="D26" t="s">
        <v>22</v>
      </c>
      <c r="E26" t="s">
        <v>23</v>
      </c>
      <c r="F26">
        <v>7025.04</v>
      </c>
      <c r="G26" s="1">
        <f>AVERAGE(F26:F27)</f>
        <v>6976.3</v>
      </c>
      <c r="H26" s="1">
        <f>STDEV(F26:F27)</f>
        <v>68.928769030064345</v>
      </c>
      <c r="I26" s="1">
        <f t="shared" ref="I26" si="36">H26/G26*100</f>
        <v>0.98804192810034464</v>
      </c>
      <c r="J26" s="1">
        <f t="shared" ref="J26" si="37">G26-$G$4</f>
        <v>6360.2849999999999</v>
      </c>
      <c r="K26" s="1">
        <f t="shared" ref="K26" si="38">J26/$J$2*100</f>
        <v>18.729217683829631</v>
      </c>
      <c r="L26" s="1">
        <f t="shared" ref="L26" si="39">EXP((K26-$R$3)/($Q$3))</f>
        <v>26.60198664650348</v>
      </c>
    </row>
    <row r="27" spans="1:12" x14ac:dyDescent="0.3">
      <c r="B27" s="4">
        <v>3</v>
      </c>
      <c r="C27">
        <v>6</v>
      </c>
      <c r="D27" t="s">
        <v>22</v>
      </c>
      <c r="E27" t="s">
        <v>23</v>
      </c>
      <c r="F27">
        <v>6927.56</v>
      </c>
      <c r="G27" s="1"/>
      <c r="H27" s="1"/>
      <c r="I27" s="1"/>
      <c r="J27" s="1"/>
      <c r="K27" s="1"/>
      <c r="L27" s="1"/>
    </row>
    <row r="28" spans="1:12" x14ac:dyDescent="0.3">
      <c r="B28" s="4">
        <v>3</v>
      </c>
      <c r="C28">
        <v>7</v>
      </c>
      <c r="D28" t="s">
        <v>24</v>
      </c>
      <c r="E28" t="s">
        <v>21</v>
      </c>
      <c r="F28">
        <v>6053.32</v>
      </c>
      <c r="G28" s="1">
        <f>AVERAGE(F28:F29)</f>
        <v>5985.6299999999992</v>
      </c>
      <c r="H28" s="1">
        <f>STDEV(F28:F29)</f>
        <v>95.728116037034894</v>
      </c>
      <c r="I28" s="1">
        <f t="shared" ref="I28" si="40">H28/G28*100</f>
        <v>1.5992989215343232</v>
      </c>
      <c r="J28" s="1">
        <f t="shared" ref="J28" si="41">G28-$G$4</f>
        <v>5369.6149999999989</v>
      </c>
      <c r="K28" s="1">
        <f t="shared" ref="K28" si="42">J28/$J$2*100</f>
        <v>15.811978270369462</v>
      </c>
      <c r="L28" s="1">
        <f t="shared" ref="L28" si="43">EXP((K28-$R$3)/($Q$3))</f>
        <v>49.297276537975002</v>
      </c>
    </row>
    <row r="29" spans="1:12" x14ac:dyDescent="0.3">
      <c r="B29" s="4">
        <v>3</v>
      </c>
      <c r="C29">
        <v>8</v>
      </c>
      <c r="D29" t="s">
        <v>24</v>
      </c>
      <c r="E29" t="s">
        <v>21</v>
      </c>
      <c r="F29">
        <v>5917.94</v>
      </c>
      <c r="G29" s="1"/>
      <c r="H29" s="1"/>
      <c r="I29" s="1"/>
      <c r="J29" s="1"/>
      <c r="K29" s="1"/>
      <c r="L29" s="1"/>
    </row>
    <row r="30" spans="1:12" x14ac:dyDescent="0.3">
      <c r="B30" s="4">
        <v>3</v>
      </c>
      <c r="C30">
        <v>9</v>
      </c>
      <c r="D30" t="s">
        <v>25</v>
      </c>
      <c r="E30" t="s">
        <v>21</v>
      </c>
      <c r="F30">
        <v>6421.54</v>
      </c>
      <c r="G30" s="1">
        <f>AVERAGE(F30:F31)</f>
        <v>6312.3649999999998</v>
      </c>
      <c r="H30" s="1">
        <f>STDEV(F30:F31)</f>
        <v>154.39676567208289</v>
      </c>
      <c r="I30" s="1">
        <f t="shared" ref="I30" si="44">H30/G30*100</f>
        <v>2.445941666429031</v>
      </c>
      <c r="J30" s="1">
        <f t="shared" ref="J30" si="45">G30-$G$4</f>
        <v>5696.3499999999995</v>
      </c>
      <c r="K30" s="1">
        <f t="shared" ref="K30" si="46">J30/$J$2*100</f>
        <v>16.774119265611983</v>
      </c>
      <c r="L30" s="1">
        <f t="shared" ref="L30" si="47">EXP((K30-$R$3)/($Q$3))</f>
        <v>40.221969465916374</v>
      </c>
    </row>
    <row r="31" spans="1:12" x14ac:dyDescent="0.3">
      <c r="B31" s="4">
        <v>3</v>
      </c>
      <c r="C31">
        <v>10</v>
      </c>
      <c r="D31" t="s">
        <v>25</v>
      </c>
      <c r="E31" t="s">
        <v>21</v>
      </c>
      <c r="F31">
        <v>6203.19</v>
      </c>
      <c r="G31" s="1"/>
      <c r="H31" s="1"/>
      <c r="I31" s="1"/>
      <c r="J31" s="1"/>
      <c r="K31" s="1"/>
      <c r="L31" s="1"/>
    </row>
    <row r="32" spans="1:12" x14ac:dyDescent="0.3">
      <c r="B32" s="4">
        <v>4</v>
      </c>
      <c r="C32">
        <v>1</v>
      </c>
      <c r="D32" t="s">
        <v>26</v>
      </c>
      <c r="E32" t="s">
        <v>21</v>
      </c>
      <c r="F32">
        <v>6534.1</v>
      </c>
      <c r="G32" s="1">
        <f>AVERAGE(F32:F33)</f>
        <v>6448.1100000000006</v>
      </c>
      <c r="H32" s="1">
        <f>STDEV(F32:F33)</f>
        <v>121.60822422846277</v>
      </c>
      <c r="I32" s="1">
        <f t="shared" ref="I32" si="48">H32/G32*100</f>
        <v>1.8859514528825154</v>
      </c>
      <c r="J32" s="1">
        <f t="shared" ref="J32" si="49">G32-$G$4</f>
        <v>5832.0950000000003</v>
      </c>
      <c r="K32" s="1">
        <f t="shared" ref="K32" si="50">J32/$J$2*100</f>
        <v>17.173849412058484</v>
      </c>
      <c r="L32" s="1">
        <f t="shared" ref="L32" si="51">EXP((K32-$R$3)/($Q$3))</f>
        <v>36.961836532846469</v>
      </c>
    </row>
    <row r="33" spans="2:12" x14ac:dyDescent="0.3">
      <c r="B33" s="4">
        <v>4</v>
      </c>
      <c r="C33">
        <v>2</v>
      </c>
      <c r="D33" t="s">
        <v>26</v>
      </c>
      <c r="E33" t="s">
        <v>21</v>
      </c>
      <c r="F33">
        <v>6362.12</v>
      </c>
      <c r="G33" s="1"/>
      <c r="H33" s="1"/>
      <c r="I33" s="1"/>
      <c r="J33" s="1"/>
      <c r="K33" s="1"/>
      <c r="L33" s="1"/>
    </row>
    <row r="34" spans="2:12" x14ac:dyDescent="0.3">
      <c r="B34" s="4">
        <v>4</v>
      </c>
      <c r="C34">
        <v>3</v>
      </c>
      <c r="D34" t="s">
        <v>27</v>
      </c>
      <c r="E34" t="s">
        <v>23</v>
      </c>
      <c r="F34">
        <v>5594.5</v>
      </c>
      <c r="G34" s="1">
        <f>AVERAGE(F34:F35)</f>
        <v>5500.68</v>
      </c>
      <c r="H34" s="1">
        <f>STDEV(F34:F35)</f>
        <v>132.68151642184401</v>
      </c>
      <c r="I34" s="1">
        <f t="shared" ref="I34" si="52">H34/G34*100</f>
        <v>2.4120929852644402</v>
      </c>
      <c r="J34" s="1">
        <f t="shared" ref="J34" si="53">G34-$G$4</f>
        <v>4884.665</v>
      </c>
      <c r="K34" s="1">
        <f t="shared" ref="K34" si="54">J34/$J$2*100</f>
        <v>14.383939414284686</v>
      </c>
      <c r="L34" s="1">
        <f t="shared" ref="L34" si="55">EXP((K34-$R$3)/($Q$3))</f>
        <v>66.675904952731997</v>
      </c>
    </row>
    <row r="35" spans="2:12" x14ac:dyDescent="0.3">
      <c r="B35" s="4">
        <v>4</v>
      </c>
      <c r="C35">
        <v>4</v>
      </c>
      <c r="D35" t="s">
        <v>27</v>
      </c>
      <c r="E35" t="s">
        <v>23</v>
      </c>
      <c r="F35">
        <v>5406.86</v>
      </c>
      <c r="G35" s="1"/>
      <c r="H35" s="1"/>
      <c r="I35" s="1"/>
      <c r="J35" s="1"/>
      <c r="K35" s="1"/>
      <c r="L35" s="1"/>
    </row>
    <row r="36" spans="2:12" x14ac:dyDescent="0.3">
      <c r="B36" s="4">
        <v>4</v>
      </c>
      <c r="C36">
        <v>5</v>
      </c>
      <c r="D36" t="s">
        <v>28</v>
      </c>
      <c r="E36" t="s">
        <v>21</v>
      </c>
      <c r="F36">
        <v>6325.64</v>
      </c>
      <c r="G36" s="1">
        <f>AVERAGE(F36:F37)</f>
        <v>6230.9349999999995</v>
      </c>
      <c r="H36" s="1">
        <f>STDEV(F36:F37)</f>
        <v>133.93309542454452</v>
      </c>
      <c r="I36" s="1">
        <f t="shared" ref="I36" si="56">H36/G36*100</f>
        <v>2.149486319862822</v>
      </c>
      <c r="J36" s="1">
        <f t="shared" ref="J36" si="57">G36-$G$4</f>
        <v>5614.9199999999992</v>
      </c>
      <c r="K36" s="1">
        <f t="shared" ref="K36" si="58">J36/$J$2*100</f>
        <v>16.53433123787514</v>
      </c>
      <c r="L36" s="1">
        <f t="shared" ref="L36" si="59">EXP((K36-$R$3)/($Q$3))</f>
        <v>42.314051337599402</v>
      </c>
    </row>
    <row r="37" spans="2:12" x14ac:dyDescent="0.3">
      <c r="B37" s="4">
        <v>4</v>
      </c>
      <c r="C37">
        <v>6</v>
      </c>
      <c r="D37" t="s">
        <v>28</v>
      </c>
      <c r="E37" t="s">
        <v>21</v>
      </c>
      <c r="F37">
        <v>6136.23</v>
      </c>
      <c r="G37" s="1"/>
      <c r="H37" s="1"/>
      <c r="I37" s="1"/>
      <c r="J37" s="1"/>
      <c r="K37" s="1"/>
      <c r="L37" s="1"/>
    </row>
    <row r="38" spans="2:12" x14ac:dyDescent="0.3">
      <c r="B38" s="4">
        <v>4</v>
      </c>
      <c r="C38">
        <v>7</v>
      </c>
      <c r="D38" t="s">
        <v>29</v>
      </c>
      <c r="E38" t="s">
        <v>21</v>
      </c>
      <c r="F38">
        <v>6174.2</v>
      </c>
      <c r="G38" s="1">
        <f>AVERAGE(F38:F39)</f>
        <v>6143.3549999999996</v>
      </c>
      <c r="H38" s="1">
        <f>STDEV(F38:F39)</f>
        <v>43.621417331397836</v>
      </c>
      <c r="I38" s="1">
        <f t="shared" ref="I38" si="60">H38/G38*100</f>
        <v>0.71005854832412973</v>
      </c>
      <c r="J38" s="1">
        <f t="shared" ref="J38" si="61">G38-$G$4</f>
        <v>5527.3399999999992</v>
      </c>
      <c r="K38" s="1">
        <f t="shared" ref="K38" si="62">J38/$J$2*100</f>
        <v>16.276433221552001</v>
      </c>
      <c r="L38" s="1">
        <f t="shared" ref="L38" si="63">EXP((K38-$R$3)/($Q$3))</f>
        <v>44.685749024402803</v>
      </c>
    </row>
    <row r="39" spans="2:12" x14ac:dyDescent="0.3">
      <c r="B39" s="4">
        <v>4</v>
      </c>
      <c r="C39">
        <v>8</v>
      </c>
      <c r="D39" t="s">
        <v>29</v>
      </c>
      <c r="E39" t="s">
        <v>21</v>
      </c>
      <c r="F39">
        <v>6112.51</v>
      </c>
      <c r="G39" s="1"/>
      <c r="H39" s="1"/>
      <c r="I39" s="1"/>
      <c r="J39" s="1"/>
      <c r="K39" s="1"/>
      <c r="L39" s="1"/>
    </row>
    <row r="40" spans="2:12" x14ac:dyDescent="0.3">
      <c r="B40" s="4">
        <v>4</v>
      </c>
      <c r="C40">
        <v>9</v>
      </c>
      <c r="D40" t="s">
        <v>30</v>
      </c>
      <c r="E40" t="s">
        <v>23</v>
      </c>
      <c r="F40">
        <v>6748.44</v>
      </c>
      <c r="G40" s="1">
        <f>AVERAGE(F40:F41)</f>
        <v>6574.86</v>
      </c>
      <c r="H40" s="1">
        <f>STDEV(F40:F41)</f>
        <v>245.47919015672173</v>
      </c>
      <c r="I40" s="1">
        <f t="shared" ref="I40" si="64">H40/G40*100</f>
        <v>3.7336033034425333</v>
      </c>
      <c r="J40" s="1">
        <f t="shared" ref="J40" si="65">G40-$G$4</f>
        <v>5958.8449999999993</v>
      </c>
      <c r="K40" s="1">
        <f t="shared" ref="K40" si="66">J40/$J$2*100</f>
        <v>17.547091859751532</v>
      </c>
      <c r="L40" s="1">
        <f t="shared" ref="L40" si="67">EXP((K40-$R$3)/($Q$3))</f>
        <v>34.156730076015066</v>
      </c>
    </row>
    <row r="41" spans="2:12" x14ac:dyDescent="0.3">
      <c r="B41" s="4">
        <v>4</v>
      </c>
      <c r="C41">
        <v>10</v>
      </c>
      <c r="D41" t="s">
        <v>30</v>
      </c>
      <c r="E41" t="s">
        <v>23</v>
      </c>
      <c r="F41">
        <v>6401.28</v>
      </c>
      <c r="G41" s="1"/>
      <c r="H41" s="1"/>
      <c r="I41" s="1"/>
      <c r="J41" s="1"/>
      <c r="K41" s="1"/>
      <c r="L41" s="1"/>
    </row>
    <row r="42" spans="2:12" x14ac:dyDescent="0.3">
      <c r="B42" s="4">
        <v>5</v>
      </c>
      <c r="C42">
        <v>1</v>
      </c>
      <c r="D42" t="s">
        <v>31</v>
      </c>
      <c r="E42" t="s">
        <v>23</v>
      </c>
      <c r="F42">
        <v>6597.63</v>
      </c>
      <c r="G42" s="1">
        <f>AVERAGE(F42:F43)</f>
        <v>6342.8899999999994</v>
      </c>
      <c r="H42" s="1">
        <f>STDEV(F42:F43)</f>
        <v>360.25676287892259</v>
      </c>
      <c r="I42" s="1">
        <f t="shared" ref="I42" si="68">H42/G42*100</f>
        <v>5.6796943172421814</v>
      </c>
      <c r="J42" s="1">
        <f t="shared" ref="J42" si="69">G42-$G$4</f>
        <v>5726.8749999999991</v>
      </c>
      <c r="K42" s="1">
        <f t="shared" ref="K42" si="70">J42/$J$2*100</f>
        <v>16.864006647985399</v>
      </c>
      <c r="L42" s="1">
        <f t="shared" ref="L42" si="71">EXP((K42-$R$3)/($Q$3))</f>
        <v>39.464662727736417</v>
      </c>
    </row>
    <row r="43" spans="2:12" x14ac:dyDescent="0.3">
      <c r="B43" s="4">
        <v>5</v>
      </c>
      <c r="C43">
        <v>2</v>
      </c>
      <c r="D43" t="s">
        <v>31</v>
      </c>
      <c r="E43" t="s">
        <v>23</v>
      </c>
      <c r="F43">
        <v>6088.15</v>
      </c>
      <c r="G43" s="1"/>
      <c r="H43" s="1"/>
      <c r="I43" s="1"/>
      <c r="J43" s="1"/>
      <c r="K43" s="1"/>
      <c r="L43" s="1"/>
    </row>
    <row r="44" spans="2:12" x14ac:dyDescent="0.3">
      <c r="B44" s="4">
        <v>5</v>
      </c>
      <c r="C44">
        <v>3</v>
      </c>
      <c r="D44" t="s">
        <v>32</v>
      </c>
      <c r="E44" t="s">
        <v>23</v>
      </c>
      <c r="F44">
        <v>5882.29</v>
      </c>
      <c r="G44" s="1">
        <f>AVERAGE(F44:F45)</f>
        <v>5695.1450000000004</v>
      </c>
      <c r="H44" s="1">
        <f>STDEV(F44:F45)</f>
        <v>264.66299713031282</v>
      </c>
      <c r="I44" s="1">
        <f t="shared" ref="I44" si="72">H44/G44*100</f>
        <v>4.6471687223119478</v>
      </c>
      <c r="J44" s="1">
        <f t="shared" ref="J44" si="73">G44-$G$4</f>
        <v>5079.13</v>
      </c>
      <c r="K44" s="1">
        <f t="shared" ref="K44" si="74">J44/$J$2*100</f>
        <v>14.956583142810361</v>
      </c>
      <c r="L44" s="1">
        <f t="shared" ref="L44" si="75">EXP((K44-$R$3)/($Q$3))</f>
        <v>59.07168547053417</v>
      </c>
    </row>
    <row r="45" spans="2:12" x14ac:dyDescent="0.3">
      <c r="B45" s="4">
        <v>5</v>
      </c>
      <c r="C45">
        <v>4</v>
      </c>
      <c r="D45" t="s">
        <v>32</v>
      </c>
      <c r="E45" t="s">
        <v>23</v>
      </c>
      <c r="F45">
        <v>5508</v>
      </c>
      <c r="G45" s="1"/>
      <c r="H45" s="1"/>
      <c r="I45" s="1"/>
      <c r="J45" s="1"/>
      <c r="K45" s="1"/>
      <c r="L45" s="1"/>
    </row>
    <row r="46" spans="2:12" x14ac:dyDescent="0.3">
      <c r="B46" s="4">
        <v>5</v>
      </c>
      <c r="C46">
        <v>5</v>
      </c>
      <c r="D46" t="s">
        <v>33</v>
      </c>
      <c r="E46" t="s">
        <v>23</v>
      </c>
      <c r="F46">
        <v>5948.02</v>
      </c>
      <c r="G46" s="1">
        <f>AVERAGE(F46:F47)</f>
        <v>5853.8549999999996</v>
      </c>
      <c r="H46" s="1">
        <f>STDEV(F46:F47)</f>
        <v>133.16942010086308</v>
      </c>
      <c r="I46" s="1">
        <f t="shared" ref="I46" si="76">H46/G46*100</f>
        <v>2.2749012420168095</v>
      </c>
      <c r="J46" s="1">
        <f t="shared" ref="J46" si="77">G46-$G$4</f>
        <v>5237.8399999999992</v>
      </c>
      <c r="K46" s="1">
        <f t="shared" ref="K46" si="78">J46/$J$2*100</f>
        <v>15.423938636880298</v>
      </c>
      <c r="L46" s="1">
        <f t="shared" ref="L46" si="79">EXP((K46-$R$3)/($Q$3))</f>
        <v>53.512975768105996</v>
      </c>
    </row>
    <row r="47" spans="2:12" x14ac:dyDescent="0.3">
      <c r="B47" s="4">
        <v>5</v>
      </c>
      <c r="C47">
        <v>6</v>
      </c>
      <c r="D47" t="s">
        <v>33</v>
      </c>
      <c r="E47" t="s">
        <v>23</v>
      </c>
      <c r="F47">
        <v>5759.69</v>
      </c>
      <c r="G47" s="1"/>
      <c r="H47" s="1"/>
      <c r="I47" s="1"/>
      <c r="J47" s="1"/>
      <c r="K47" s="1"/>
      <c r="L47" s="1"/>
    </row>
    <row r="48" spans="2:12" x14ac:dyDescent="0.3">
      <c r="B48" s="4">
        <v>5</v>
      </c>
      <c r="C48">
        <v>7</v>
      </c>
      <c r="D48" t="s">
        <v>34</v>
      </c>
      <c r="E48" t="s">
        <v>21</v>
      </c>
      <c r="F48">
        <v>5484.69</v>
      </c>
      <c r="G48" s="1">
        <f>AVERAGE(F48:F49)</f>
        <v>5347.4650000000001</v>
      </c>
      <c r="H48" s="1">
        <f>STDEV(F48:F49)</f>
        <v>194.06545609664784</v>
      </c>
      <c r="I48" s="1">
        <f t="shared" ref="I48" si="80">H48/G48*100</f>
        <v>3.6291112909883063</v>
      </c>
      <c r="J48" s="1">
        <f t="shared" ref="J48" si="81">G48-$G$4</f>
        <v>4731.45</v>
      </c>
      <c r="K48" s="1">
        <f t="shared" ref="K48" si="82">J48/$J$2*100</f>
        <v>13.932765121398759</v>
      </c>
      <c r="L48" s="1">
        <f t="shared" ref="L48" si="83">EXP((K48-$R$3)/($Q$3))</f>
        <v>73.350513008186994</v>
      </c>
    </row>
    <row r="49" spans="2:12" x14ac:dyDescent="0.3">
      <c r="B49" s="4">
        <v>5</v>
      </c>
      <c r="C49">
        <v>8</v>
      </c>
      <c r="D49" t="s">
        <v>34</v>
      </c>
      <c r="E49" t="s">
        <v>21</v>
      </c>
      <c r="F49">
        <v>5210.24</v>
      </c>
      <c r="G49" s="1"/>
      <c r="H49" s="1"/>
      <c r="I49" s="1"/>
      <c r="J49" s="1"/>
      <c r="K49" s="1"/>
      <c r="L49" s="1"/>
    </row>
    <row r="50" spans="2:12" x14ac:dyDescent="0.3">
      <c r="B50" s="4">
        <v>5</v>
      </c>
      <c r="C50">
        <v>9</v>
      </c>
      <c r="D50" t="s">
        <v>35</v>
      </c>
      <c r="E50" t="s">
        <v>21</v>
      </c>
      <c r="F50">
        <v>6939.93</v>
      </c>
      <c r="G50" s="1">
        <f>AVERAGE(F50:F51)</f>
        <v>6998.6450000000004</v>
      </c>
      <c r="H50" s="1">
        <f>STDEV(F50:F51)</f>
        <v>83.035549314735832</v>
      </c>
      <c r="I50" s="1">
        <f t="shared" ref="I50" si="84">H50/G50*100</f>
        <v>1.1864517962367833</v>
      </c>
      <c r="J50" s="1">
        <f t="shared" ref="J50" si="85">G50-$G$4</f>
        <v>6382.63</v>
      </c>
      <c r="K50" s="1">
        <f t="shared" ref="K50" si="86">J50/$J$2*100</f>
        <v>18.795017309026488</v>
      </c>
      <c r="L50" s="1">
        <f t="shared" ref="L50" si="87">EXP((K50-$R$3)/($Q$3))</f>
        <v>26.234407996094866</v>
      </c>
    </row>
    <row r="51" spans="2:12" x14ac:dyDescent="0.3">
      <c r="B51" s="4">
        <v>5</v>
      </c>
      <c r="C51">
        <v>10</v>
      </c>
      <c r="D51" t="s">
        <v>35</v>
      </c>
      <c r="E51" t="s">
        <v>21</v>
      </c>
      <c r="F51">
        <v>7057.36</v>
      </c>
      <c r="G51" s="1"/>
      <c r="H51" s="1"/>
      <c r="I51" s="1"/>
      <c r="J51" s="1"/>
      <c r="K51" s="1"/>
      <c r="L51" s="1"/>
    </row>
    <row r="52" spans="2:12" x14ac:dyDescent="0.3">
      <c r="B52" s="4">
        <v>6</v>
      </c>
      <c r="C52">
        <v>1</v>
      </c>
      <c r="D52" t="s">
        <v>36</v>
      </c>
      <c r="E52" t="s">
        <v>21</v>
      </c>
      <c r="F52">
        <v>6343.9</v>
      </c>
      <c r="G52" s="1">
        <f>AVERAGE(F52:F53)</f>
        <v>6046.4650000000001</v>
      </c>
      <c r="H52" s="1">
        <f>STDEV(F52:F53)</f>
        <v>420.63661092444147</v>
      </c>
      <c r="I52" s="1">
        <f t="shared" ref="I52" si="88">H52/G52*100</f>
        <v>6.9567360585803675</v>
      </c>
      <c r="J52" s="1">
        <f t="shared" ref="J52" si="89">G52-$G$4</f>
        <v>5430.45</v>
      </c>
      <c r="K52" s="1">
        <f t="shared" ref="K52" si="90">J52/$J$2*100</f>
        <v>15.991119921694175</v>
      </c>
      <c r="L52" s="1">
        <f t="shared" ref="L52" si="91">EXP((K52-$R$3)/($Q$3))</f>
        <v>47.464749933825154</v>
      </c>
    </row>
    <row r="53" spans="2:12" x14ac:dyDescent="0.3">
      <c r="B53" s="4">
        <v>6</v>
      </c>
      <c r="C53">
        <v>2</v>
      </c>
      <c r="D53" t="s">
        <v>36</v>
      </c>
      <c r="E53" t="s">
        <v>21</v>
      </c>
      <c r="F53">
        <v>5749.03</v>
      </c>
      <c r="G53" s="1"/>
      <c r="H53" s="1"/>
      <c r="I53" s="1"/>
      <c r="J53" s="1"/>
      <c r="K53" s="1"/>
      <c r="L53" s="1"/>
    </row>
    <row r="54" spans="2:12" x14ac:dyDescent="0.3">
      <c r="B54" s="4">
        <v>6</v>
      </c>
      <c r="C54">
        <v>3</v>
      </c>
      <c r="D54" t="s">
        <v>37</v>
      </c>
      <c r="E54" t="s">
        <v>23</v>
      </c>
      <c r="F54">
        <v>6455.64</v>
      </c>
      <c r="G54" s="1">
        <f>AVERAGE(F54:F55)</f>
        <v>6227.9050000000007</v>
      </c>
      <c r="H54" s="1">
        <f>STDEV(F54:F55)</f>
        <v>322.06592562703702</v>
      </c>
      <c r="I54" s="1">
        <f t="shared" ref="I54" si="92">H54/G54*100</f>
        <v>5.1713365188941864</v>
      </c>
      <c r="J54" s="1">
        <f t="shared" ref="J54" si="93">G54-$G$4</f>
        <v>5611.89</v>
      </c>
      <c r="K54" s="1">
        <f t="shared" ref="K54" si="94">J54/$J$2*100</f>
        <v>16.525408755693601</v>
      </c>
      <c r="L54" s="1">
        <f t="shared" ref="L54" si="95">EXP((K54-$R$3)/($Q$3))</f>
        <v>42.393963108091256</v>
      </c>
    </row>
    <row r="55" spans="2:12" x14ac:dyDescent="0.3">
      <c r="B55" s="4">
        <v>6</v>
      </c>
      <c r="C55">
        <v>4</v>
      </c>
      <c r="D55" t="s">
        <v>37</v>
      </c>
      <c r="E55" t="s">
        <v>23</v>
      </c>
      <c r="F55">
        <v>6000.17</v>
      </c>
      <c r="G55" s="1"/>
      <c r="H55" s="1"/>
      <c r="I55" s="1"/>
      <c r="J55" s="1"/>
      <c r="K55" s="1"/>
      <c r="L55" s="1"/>
    </row>
    <row r="56" spans="2:12" x14ac:dyDescent="0.3">
      <c r="B56" s="4">
        <v>6</v>
      </c>
      <c r="C56">
        <v>5</v>
      </c>
      <c r="D56" t="s">
        <v>38</v>
      </c>
      <c r="E56" t="s">
        <v>23</v>
      </c>
      <c r="F56">
        <v>7091.96</v>
      </c>
      <c r="G56" s="1">
        <f>AVERAGE(F56:F57)</f>
        <v>7422.3150000000005</v>
      </c>
      <c r="H56" s="1">
        <f>STDEV(F56:F57)</f>
        <v>467.19252139776387</v>
      </c>
      <c r="I56" s="1">
        <f t="shared" ref="I56" si="96">H56/G56*100</f>
        <v>6.2944313384404174</v>
      </c>
      <c r="J56" s="1">
        <f t="shared" ref="J56" si="97">G56-$G$4</f>
        <v>6806.3</v>
      </c>
      <c r="K56" s="1">
        <f t="shared" ref="K56" si="98">J56/$J$2*100</f>
        <v>20.042604116238444</v>
      </c>
      <c r="L56" s="1">
        <f t="shared" ref="L56" si="99">EXP((K56-$R$3)/($Q$3))</f>
        <v>20.151034600390062</v>
      </c>
    </row>
    <row r="57" spans="2:12" x14ac:dyDescent="0.3">
      <c r="B57" s="4">
        <v>6</v>
      </c>
      <c r="C57">
        <v>6</v>
      </c>
      <c r="D57" t="s">
        <v>38</v>
      </c>
      <c r="E57" t="s">
        <v>23</v>
      </c>
      <c r="F57">
        <v>7752.67</v>
      </c>
      <c r="G57" s="1"/>
      <c r="H57" s="1"/>
      <c r="I57" s="1"/>
      <c r="J57" s="1"/>
      <c r="K57" s="1"/>
      <c r="L57" s="1"/>
    </row>
    <row r="58" spans="2:12" x14ac:dyDescent="0.3">
      <c r="B58" s="4">
        <v>6</v>
      </c>
      <c r="C58">
        <v>7</v>
      </c>
      <c r="D58" t="s">
        <v>39</v>
      </c>
      <c r="E58" t="s">
        <v>23</v>
      </c>
      <c r="F58">
        <v>6957.99</v>
      </c>
      <c r="G58" s="1">
        <f>AVERAGE(F58:F59)</f>
        <v>7152.75</v>
      </c>
      <c r="H58" s="1">
        <f>STDEV(F58:F59)</f>
        <v>275.43223340778428</v>
      </c>
      <c r="I58" s="1">
        <f t="shared" ref="I58" si="100">H58/G58*100</f>
        <v>3.8507180232467833</v>
      </c>
      <c r="J58" s="1">
        <f t="shared" ref="J58" si="101">G58-$G$4</f>
        <v>6536.7349999999997</v>
      </c>
      <c r="K58" s="1">
        <f t="shared" ref="K58" si="102">J58/$J$2*100</f>
        <v>19.248812397008638</v>
      </c>
      <c r="L58" s="1">
        <f t="shared" ref="L58" si="103">EXP((K58-$R$3)/($Q$3))</f>
        <v>23.833967737189884</v>
      </c>
    </row>
    <row r="59" spans="2:12" x14ac:dyDescent="0.3">
      <c r="B59" s="4">
        <v>6</v>
      </c>
      <c r="C59">
        <v>8</v>
      </c>
      <c r="D59" t="s">
        <v>39</v>
      </c>
      <c r="E59" t="s">
        <v>23</v>
      </c>
      <c r="F59">
        <v>7347.51</v>
      </c>
      <c r="G59" s="1"/>
      <c r="H59" s="1"/>
      <c r="I59" s="1"/>
      <c r="J59" s="1"/>
      <c r="K59" s="1"/>
      <c r="L59" s="1"/>
    </row>
    <row r="60" spans="2:12" x14ac:dyDescent="0.3">
      <c r="B60" s="4">
        <v>6</v>
      </c>
      <c r="C60">
        <v>9</v>
      </c>
      <c r="D60" t="s">
        <v>40</v>
      </c>
      <c r="E60" t="s">
        <v>21</v>
      </c>
      <c r="F60">
        <v>5165.32</v>
      </c>
      <c r="G60" s="1">
        <f>AVERAGE(F60:F61)</f>
        <v>5320.2049999999999</v>
      </c>
      <c r="H60" s="1">
        <f>STDEV(F60:F61)</f>
        <v>219.04046760815714</v>
      </c>
      <c r="I60" s="1">
        <f t="shared" ref="I60" si="104">H60/G60*100</f>
        <v>4.1171433733880018</v>
      </c>
      <c r="J60" s="1">
        <f t="shared" ref="J60" si="105">G60-$G$4</f>
        <v>4704.1899999999996</v>
      </c>
      <c r="K60" s="1">
        <f t="shared" ref="K60" si="106">J60/$J$2*100</f>
        <v>13.852492228900831</v>
      </c>
      <c r="L60" s="1">
        <f t="shared" ref="L60" si="107">EXP((K60-$R$3)/($Q$3))</f>
        <v>74.606236317500532</v>
      </c>
    </row>
    <row r="61" spans="2:12" x14ac:dyDescent="0.3">
      <c r="B61" s="4">
        <v>6</v>
      </c>
      <c r="C61">
        <v>10</v>
      </c>
      <c r="D61" t="s">
        <v>40</v>
      </c>
      <c r="E61" t="s">
        <v>21</v>
      </c>
      <c r="F61">
        <v>5475.09</v>
      </c>
      <c r="G61" s="1"/>
      <c r="H61" s="1"/>
      <c r="I61" s="1"/>
      <c r="J61" s="1"/>
      <c r="K61" s="1"/>
      <c r="L61" s="1"/>
    </row>
    <row r="62" spans="2:12" x14ac:dyDescent="0.3">
      <c r="B62" s="4">
        <v>7</v>
      </c>
      <c r="C62">
        <v>1</v>
      </c>
      <c r="D62" t="s">
        <v>41</v>
      </c>
      <c r="E62" t="s">
        <v>21</v>
      </c>
      <c r="F62">
        <v>5768.98</v>
      </c>
      <c r="G62" s="1">
        <f>AVERAGE(F62:F63)</f>
        <v>5859.9249999999993</v>
      </c>
      <c r="H62" s="1">
        <f>STDEV(F62:F63)</f>
        <v>128.61565243002136</v>
      </c>
      <c r="I62" s="1">
        <f t="shared" ref="I62" si="108">H62/G62*100</f>
        <v>2.1948344463456677</v>
      </c>
      <c r="J62" s="1">
        <f t="shared" ref="J62" si="109">G62-$G$4</f>
        <v>5243.9099999999989</v>
      </c>
      <c r="K62" s="1">
        <f t="shared" ref="K62" si="110">J62/$J$2*100</f>
        <v>15.441813048379283</v>
      </c>
      <c r="L62" s="1">
        <f t="shared" ref="L62" si="111">EXP((K62-$R$3)/($Q$3))</f>
        <v>53.311092169556545</v>
      </c>
    </row>
    <row r="63" spans="2:12" x14ac:dyDescent="0.3">
      <c r="B63" s="4">
        <v>7</v>
      </c>
      <c r="C63">
        <v>2</v>
      </c>
      <c r="D63" t="s">
        <v>41</v>
      </c>
      <c r="E63" t="s">
        <v>21</v>
      </c>
      <c r="F63">
        <v>5950.87</v>
      </c>
      <c r="G63" s="1"/>
      <c r="H63" s="1"/>
      <c r="I63" s="1"/>
      <c r="J63" s="1"/>
      <c r="K63" s="1"/>
      <c r="L63" s="1"/>
    </row>
    <row r="64" spans="2:12" x14ac:dyDescent="0.3">
      <c r="B64" s="4">
        <v>7</v>
      </c>
      <c r="C64">
        <v>3</v>
      </c>
      <c r="D64" t="s">
        <v>42</v>
      </c>
      <c r="E64" t="s">
        <v>23</v>
      </c>
      <c r="F64">
        <v>6014.71</v>
      </c>
      <c r="G64" s="1">
        <f>AVERAGE(F64:F65)</f>
        <v>6025.9449999999997</v>
      </c>
      <c r="H64" s="1">
        <f>STDEV(F64:F65)</f>
        <v>15.888689373261903</v>
      </c>
      <c r="I64" s="1">
        <f t="shared" ref="I64" si="112">H64/G64*100</f>
        <v>0.2636713307748727</v>
      </c>
      <c r="J64" s="1">
        <f t="shared" ref="J64" si="113">G64-$G$4</f>
        <v>5409.9299999999994</v>
      </c>
      <c r="K64" s="1">
        <f t="shared" ref="K64" si="114">J64/$J$2*100</f>
        <v>15.930694398801382</v>
      </c>
      <c r="L64" s="1">
        <f t="shared" ref="L64" si="115">EXP((K64-$R$3)/($Q$3))</f>
        <v>48.075129360596314</v>
      </c>
    </row>
    <row r="65" spans="2:12" x14ac:dyDescent="0.3">
      <c r="B65" s="4">
        <v>7</v>
      </c>
      <c r="C65">
        <v>4</v>
      </c>
      <c r="D65" t="s">
        <v>42</v>
      </c>
      <c r="E65" t="s">
        <v>23</v>
      </c>
      <c r="F65">
        <v>6037.18</v>
      </c>
      <c r="G65" s="1"/>
      <c r="H65" s="1"/>
      <c r="I65" s="1"/>
      <c r="J65" s="1"/>
      <c r="K65" s="1"/>
      <c r="L65" s="1"/>
    </row>
    <row r="66" spans="2:12" x14ac:dyDescent="0.3">
      <c r="B66" s="4">
        <v>7</v>
      </c>
      <c r="C66">
        <v>5</v>
      </c>
      <c r="D66" t="s">
        <v>43</v>
      </c>
      <c r="E66" t="s">
        <v>23</v>
      </c>
      <c r="F66">
        <v>6619.89</v>
      </c>
      <c r="G66" s="1">
        <f>AVERAGE(F66:F67)</f>
        <v>6215.85</v>
      </c>
      <c r="H66" s="1">
        <f>STDEV(F66:F67)</f>
        <v>571.39884774122527</v>
      </c>
      <c r="I66" s="1">
        <f t="shared" ref="I66" si="116">H66/G66*100</f>
        <v>9.1926099848166416</v>
      </c>
      <c r="J66" s="1">
        <f t="shared" ref="J66" si="117">G66-$G$4</f>
        <v>5599.835</v>
      </c>
      <c r="K66" s="1">
        <f t="shared" ref="K66" si="118">J66/$J$2*100</f>
        <v>16.489910233350884</v>
      </c>
      <c r="L66" s="1">
        <f t="shared" ref="L66" si="119">EXP((K66-$R$3)/($Q$3))</f>
        <v>42.713393347906397</v>
      </c>
    </row>
    <row r="67" spans="2:12" x14ac:dyDescent="0.3">
      <c r="B67" s="4">
        <v>7</v>
      </c>
      <c r="C67">
        <v>6</v>
      </c>
      <c r="D67" t="s">
        <v>43</v>
      </c>
      <c r="E67" t="s">
        <v>23</v>
      </c>
      <c r="F67">
        <v>5811.81</v>
      </c>
      <c r="G67" s="1"/>
      <c r="H67" s="1"/>
      <c r="I67" s="1"/>
      <c r="J67" s="1"/>
      <c r="K67" s="1"/>
      <c r="L67" s="1"/>
    </row>
    <row r="68" spans="2:12" x14ac:dyDescent="0.3">
      <c r="B68" s="4">
        <v>7</v>
      </c>
      <c r="C68">
        <v>7</v>
      </c>
      <c r="D68" t="s">
        <v>44</v>
      </c>
      <c r="E68" t="s">
        <v>21</v>
      </c>
      <c r="F68">
        <v>6340.27</v>
      </c>
      <c r="G68" s="1">
        <f>AVERAGE(F68:F69)</f>
        <v>6295.43</v>
      </c>
      <c r="H68" s="1">
        <f>STDEV(F68:F69)</f>
        <v>63.413336136809789</v>
      </c>
      <c r="I68" s="1">
        <f t="shared" ref="I68" si="120">H68/G68*100</f>
        <v>1.0072915771728028</v>
      </c>
      <c r="J68" s="1">
        <f t="shared" ref="J68" si="121">G68-$G$4</f>
        <v>5679.415</v>
      </c>
      <c r="K68" s="1">
        <f t="shared" ref="K68" si="122">J68/$J$2*100</f>
        <v>16.724250540943885</v>
      </c>
      <c r="L68" s="1">
        <f t="shared" ref="L68" si="123">EXP((K68-$R$3)/($Q$3))</f>
        <v>40.648366499732226</v>
      </c>
    </row>
    <row r="69" spans="2:12" x14ac:dyDescent="0.3">
      <c r="B69" s="4">
        <v>7</v>
      </c>
      <c r="C69">
        <v>8</v>
      </c>
      <c r="D69" t="s">
        <v>44</v>
      </c>
      <c r="E69" t="s">
        <v>21</v>
      </c>
      <c r="F69">
        <v>6250.59</v>
      </c>
      <c r="G69" s="1"/>
      <c r="H69" s="1"/>
      <c r="I69" s="1"/>
      <c r="J69" s="1"/>
      <c r="K69" s="1"/>
      <c r="L69" s="1"/>
    </row>
    <row r="70" spans="2:12" x14ac:dyDescent="0.3">
      <c r="B70" s="4">
        <v>7</v>
      </c>
      <c r="C70">
        <v>9</v>
      </c>
      <c r="D70" t="s">
        <v>45</v>
      </c>
      <c r="E70" t="s">
        <v>46</v>
      </c>
      <c r="F70">
        <v>7909.98</v>
      </c>
      <c r="G70" s="1">
        <f>AVERAGE(F70:F71)</f>
        <v>7853.9949999999999</v>
      </c>
      <c r="H70" s="1">
        <f>STDEV(F70:F71)</f>
        <v>79.174746289457261</v>
      </c>
      <c r="I70" s="1">
        <f t="shared" ref="I70" si="124">H70/G70*100</f>
        <v>1.0080824636310217</v>
      </c>
      <c r="J70" s="1">
        <f t="shared" ref="J70" si="125">G70-$G$4</f>
        <v>7237.98</v>
      </c>
      <c r="K70" s="1">
        <f t="shared" ref="K70" si="126">J70/$J$2*100</f>
        <v>21.313778079316446</v>
      </c>
      <c r="L70" s="1">
        <f t="shared" ref="L70" si="127">EXP((K70-$R$3)/($Q$3))</f>
        <v>15.401296040371866</v>
      </c>
    </row>
    <row r="71" spans="2:12" x14ac:dyDescent="0.3">
      <c r="B71" s="4">
        <v>7</v>
      </c>
      <c r="C71">
        <v>10</v>
      </c>
      <c r="D71" t="s">
        <v>45</v>
      </c>
      <c r="E71" t="s">
        <v>46</v>
      </c>
      <c r="F71">
        <v>7798.01</v>
      </c>
      <c r="G71" s="1"/>
      <c r="H71" s="1"/>
      <c r="I71" s="1"/>
      <c r="J71" s="1"/>
      <c r="K71" s="1"/>
      <c r="L71" s="1"/>
    </row>
    <row r="72" spans="2:12" x14ac:dyDescent="0.3">
      <c r="B72" s="4">
        <v>8</v>
      </c>
      <c r="C72">
        <v>1</v>
      </c>
      <c r="D72" t="s">
        <v>47</v>
      </c>
      <c r="E72" t="s">
        <v>21</v>
      </c>
      <c r="F72">
        <v>7210.03</v>
      </c>
      <c r="G72" s="1">
        <f>AVERAGE(F72:F73)</f>
        <v>7121.49</v>
      </c>
      <c r="H72" s="1">
        <f>STDEV(F72:F73)</f>
        <v>125.21446881251379</v>
      </c>
      <c r="I72" s="1">
        <f t="shared" ref="I72" si="128">H72/G72*100</f>
        <v>1.7582622290070447</v>
      </c>
      <c r="J72" s="1">
        <f t="shared" ref="J72" si="129">G72-$G$4</f>
        <v>6505.4749999999995</v>
      </c>
      <c r="K72" s="1">
        <f t="shared" ref="K72" si="130">J72/$J$2*100</f>
        <v>19.156760650145642</v>
      </c>
      <c r="L72" s="1">
        <f t="shared" ref="L72" si="131">EXP((K72-$R$3)/($Q$3))</f>
        <v>24.302449593600123</v>
      </c>
    </row>
    <row r="73" spans="2:12" x14ac:dyDescent="0.3">
      <c r="B73" s="4">
        <v>8</v>
      </c>
      <c r="C73">
        <v>2</v>
      </c>
      <c r="D73" t="s">
        <v>47</v>
      </c>
      <c r="E73" t="s">
        <v>21</v>
      </c>
      <c r="F73">
        <v>7032.95</v>
      </c>
      <c r="G73" s="1"/>
      <c r="H73" s="1"/>
      <c r="I73" s="1"/>
      <c r="J73" s="1"/>
      <c r="K73" s="1"/>
      <c r="L73" s="1"/>
    </row>
    <row r="74" spans="2:12" x14ac:dyDescent="0.3">
      <c r="B74" s="4">
        <v>8</v>
      </c>
      <c r="C74">
        <v>3</v>
      </c>
      <c r="D74" t="s">
        <v>48</v>
      </c>
      <c r="E74" t="s">
        <v>21</v>
      </c>
      <c r="F74">
        <v>7450.23</v>
      </c>
      <c r="G74" s="1">
        <f>AVERAGE(F74:F75)</f>
        <v>7445.07</v>
      </c>
      <c r="H74" s="1">
        <f>STDEV(F74:F75)</f>
        <v>7.2973419818449647</v>
      </c>
      <c r="I74" s="1">
        <f t="shared" ref="I74" si="132">H74/G74*100</f>
        <v>9.801576052132438E-2</v>
      </c>
      <c r="J74" s="1">
        <f t="shared" ref="J74" si="133">G74-$G$4</f>
        <v>6829.0549999999994</v>
      </c>
      <c r="K74" s="1">
        <f t="shared" ref="K74" si="134">J74/$J$2*100</f>
        <v>20.109611074007717</v>
      </c>
      <c r="L74" s="1">
        <f t="shared" ref="L74" si="135">EXP((K74-$R$3)/($Q$3))</f>
        <v>19.867520457304384</v>
      </c>
    </row>
    <row r="75" spans="2:12" x14ac:dyDescent="0.3">
      <c r="B75" s="4">
        <v>8</v>
      </c>
      <c r="C75">
        <v>4</v>
      </c>
      <c r="D75" t="s">
        <v>48</v>
      </c>
      <c r="E75" t="s">
        <v>21</v>
      </c>
      <c r="F75">
        <v>7439.91</v>
      </c>
      <c r="G75" s="1"/>
      <c r="H75" s="1"/>
      <c r="I75" s="1"/>
      <c r="J75" s="1"/>
      <c r="K75" s="1"/>
      <c r="L75" s="1"/>
    </row>
    <row r="76" spans="2:12" x14ac:dyDescent="0.3">
      <c r="B76" s="4">
        <v>8</v>
      </c>
      <c r="C76">
        <v>5</v>
      </c>
      <c r="D76" t="s">
        <v>49</v>
      </c>
      <c r="E76" t="s">
        <v>21</v>
      </c>
      <c r="G76" s="1">
        <f>AVERAGE(F76:F77)</f>
        <v>6731.58</v>
      </c>
      <c r="H76" s="1" t="e">
        <f>STDEV(F76:F77)</f>
        <v>#DIV/0!</v>
      </c>
      <c r="I76" s="1" t="e">
        <f t="shared" ref="I76" si="136">H76/G76*100</f>
        <v>#DIV/0!</v>
      </c>
      <c r="J76" s="1">
        <f>G76-$G$4</f>
        <v>6115.5649999999996</v>
      </c>
      <c r="K76" s="1">
        <f t="shared" ref="K76" si="137">J76/$J$2*100</f>
        <v>18.008587373774848</v>
      </c>
      <c r="L76" s="1">
        <f t="shared" ref="L76" si="138">EXP((K76-$R$3)/($Q$3))</f>
        <v>30.980911192020411</v>
      </c>
    </row>
    <row r="77" spans="2:12" x14ac:dyDescent="0.3">
      <c r="B77" s="4">
        <v>8</v>
      </c>
      <c r="C77">
        <v>6</v>
      </c>
      <c r="D77" t="s">
        <v>49</v>
      </c>
      <c r="E77" t="s">
        <v>21</v>
      </c>
      <c r="F77">
        <v>6731.58</v>
      </c>
      <c r="G77" s="1"/>
      <c r="H77" s="1"/>
      <c r="I77" s="1"/>
      <c r="J77" s="1"/>
      <c r="K77" s="1"/>
      <c r="L77" s="1"/>
    </row>
    <row r="78" spans="2:12" x14ac:dyDescent="0.3">
      <c r="B78" s="4">
        <v>8</v>
      </c>
      <c r="C78">
        <v>7</v>
      </c>
      <c r="D78" t="s">
        <v>50</v>
      </c>
      <c r="E78" t="s">
        <v>46</v>
      </c>
      <c r="F78">
        <v>8017.92</v>
      </c>
      <c r="G78" s="1">
        <f>AVERAGE(F78:F79)</f>
        <v>7803.665</v>
      </c>
      <c r="H78" s="1">
        <f>STDEV(F78:F79)</f>
        <v>303.00232680624765</v>
      </c>
      <c r="I78" s="1">
        <f t="shared" ref="I78" si="139">H78/G78*100</f>
        <v>3.882820787492129</v>
      </c>
      <c r="J78" s="1">
        <f t="shared" ref="J78" si="140">G78-$G$4</f>
        <v>7187.65</v>
      </c>
      <c r="K78" s="1">
        <f t="shared" ref="K78" si="141">J78/$J$2*100</f>
        <v>21.165570644267994</v>
      </c>
      <c r="L78" s="1">
        <f t="shared" ref="L78" si="142">EXP((K78-$R$3)/($Q$3))</f>
        <v>15.891617770089482</v>
      </c>
    </row>
    <row r="79" spans="2:12" x14ac:dyDescent="0.3">
      <c r="B79" s="4">
        <v>8</v>
      </c>
      <c r="C79">
        <v>8</v>
      </c>
      <c r="D79" t="s">
        <v>50</v>
      </c>
      <c r="E79" t="s">
        <v>46</v>
      </c>
      <c r="F79">
        <v>7589.41</v>
      </c>
      <c r="G79" s="1"/>
      <c r="H79" s="1"/>
      <c r="I79" s="1"/>
      <c r="J79" s="1"/>
      <c r="K79" s="1"/>
      <c r="L79" s="1"/>
    </row>
    <row r="80" spans="2:12" x14ac:dyDescent="0.3">
      <c r="B80" s="4">
        <v>8</v>
      </c>
      <c r="C80">
        <v>9</v>
      </c>
      <c r="D80" t="s">
        <v>51</v>
      </c>
      <c r="E80" t="s">
        <v>23</v>
      </c>
      <c r="F80">
        <v>7699.61</v>
      </c>
      <c r="G80" s="1">
        <f>AVERAGE(F80:F81)</f>
        <v>7607.8449999999993</v>
      </c>
      <c r="H80" s="1">
        <f>STDEV(F80:F81)</f>
        <v>129.77530755116689</v>
      </c>
      <c r="I80" s="1">
        <f t="shared" ref="I80" si="143">H80/G80*100</f>
        <v>1.7058090372657029</v>
      </c>
      <c r="J80" s="1">
        <f t="shared" ref="J80" si="144">G80-$G$4</f>
        <v>6991.829999999999</v>
      </c>
      <c r="K80" s="1">
        <f t="shared" ref="K80" si="145">J80/$J$2*100</f>
        <v>20.588936828826149</v>
      </c>
      <c r="L80" s="1">
        <f t="shared" ref="L80" si="146">EXP((K80-$R$3)/($Q$3))</f>
        <v>17.95246556195919</v>
      </c>
    </row>
    <row r="81" spans="2:12" x14ac:dyDescent="0.3">
      <c r="B81" s="4">
        <v>8</v>
      </c>
      <c r="C81">
        <v>10</v>
      </c>
      <c r="D81" t="s">
        <v>51</v>
      </c>
      <c r="E81" t="s">
        <v>23</v>
      </c>
      <c r="F81">
        <v>7516.08</v>
      </c>
      <c r="G81" s="1"/>
      <c r="H81" s="1"/>
      <c r="I81" s="1"/>
      <c r="J81" s="1"/>
      <c r="K81" s="1"/>
      <c r="L81" s="1"/>
    </row>
    <row r="82" spans="2:12" x14ac:dyDescent="0.3">
      <c r="B82" s="4">
        <v>9</v>
      </c>
      <c r="C82">
        <v>1</v>
      </c>
      <c r="D82" t="s">
        <v>52</v>
      </c>
      <c r="E82" t="s">
        <v>23</v>
      </c>
      <c r="F82">
        <v>8850.74</v>
      </c>
      <c r="G82" s="1">
        <f>AVERAGE(F82:F83)</f>
        <v>8781.68</v>
      </c>
      <c r="H82" s="1">
        <f>STDEV(F82:F83)</f>
        <v>97.665588617485227</v>
      </c>
      <c r="I82" s="1">
        <f t="shared" ref="I82" si="147">H82/G82*100</f>
        <v>1.1121515315689621</v>
      </c>
      <c r="J82" s="1">
        <f t="shared" ref="J82" si="148">G82-$G$4</f>
        <v>8165.665</v>
      </c>
      <c r="K82" s="1">
        <f t="shared" ref="K82" si="149">J82/$J$2*100</f>
        <v>24.045544707230682</v>
      </c>
      <c r="L82" s="1">
        <f t="shared" ref="L82" si="150">EXP((K82-$R$3)/($Q$3))</f>
        <v>8.6433394938921904</v>
      </c>
    </row>
    <row r="83" spans="2:12" x14ac:dyDescent="0.3">
      <c r="B83" s="4">
        <v>9</v>
      </c>
      <c r="C83">
        <v>2</v>
      </c>
      <c r="D83" t="s">
        <v>52</v>
      </c>
      <c r="E83" t="s">
        <v>23</v>
      </c>
      <c r="F83">
        <v>8712.6200000000008</v>
      </c>
      <c r="G83" s="1"/>
      <c r="H83" s="1"/>
      <c r="I83" s="1"/>
      <c r="J83" s="1"/>
      <c r="K83" s="1"/>
      <c r="L83" s="1"/>
    </row>
    <row r="84" spans="2:12" x14ac:dyDescent="0.3">
      <c r="B84" s="4">
        <v>9</v>
      </c>
      <c r="C84">
        <v>3</v>
      </c>
      <c r="D84" t="s">
        <v>53</v>
      </c>
      <c r="E84" t="s">
        <v>23</v>
      </c>
      <c r="F84">
        <v>7300.39</v>
      </c>
      <c r="G84" s="1">
        <f>AVERAGE(F84:F85)</f>
        <v>7266.7749999999996</v>
      </c>
      <c r="H84" s="1">
        <f>STDEV(F84:F85)</f>
        <v>47.538788899171927</v>
      </c>
      <c r="I84" s="1">
        <f t="shared" ref="I84" si="151">H84/G84*100</f>
        <v>0.65419376407239704</v>
      </c>
      <c r="J84" s="1">
        <f t="shared" ref="J84" si="152">G84-$G$4</f>
        <v>6650.7599999999993</v>
      </c>
      <c r="K84" s="1">
        <f t="shared" ref="K84" si="153">J84/$J$2*100</f>
        <v>19.584583364252822</v>
      </c>
      <c r="L84" s="1">
        <f t="shared" ref="L84" si="154">EXP((K84-$R$3)/($Q$3))</f>
        <v>22.200376504874328</v>
      </c>
    </row>
    <row r="85" spans="2:12" x14ac:dyDescent="0.3">
      <c r="B85" s="4">
        <v>9</v>
      </c>
      <c r="C85">
        <v>4</v>
      </c>
      <c r="D85" t="s">
        <v>53</v>
      </c>
      <c r="E85" t="s">
        <v>23</v>
      </c>
      <c r="F85">
        <v>7233.16</v>
      </c>
      <c r="G85" s="1"/>
      <c r="H85" s="1"/>
      <c r="I85" s="1"/>
      <c r="J85" s="1"/>
      <c r="K85" s="1"/>
      <c r="L85" s="1"/>
    </row>
    <row r="86" spans="2:12" x14ac:dyDescent="0.3">
      <c r="B86" s="4">
        <v>9</v>
      </c>
      <c r="C86">
        <v>5</v>
      </c>
      <c r="D86" t="s">
        <v>54</v>
      </c>
      <c r="E86" t="s">
        <v>46</v>
      </c>
      <c r="F86">
        <v>7705.76</v>
      </c>
      <c r="G86" s="1">
        <f>AVERAGE(F86:F87)</f>
        <v>7720.35</v>
      </c>
      <c r="H86" s="1">
        <f>STDEV(F86:F87)</f>
        <v>20.63337587502302</v>
      </c>
      <c r="I86" s="1">
        <f t="shared" ref="I86" si="155">H86/G86*100</f>
        <v>0.26725959153436074</v>
      </c>
      <c r="J86" s="1">
        <f t="shared" ref="J86" si="156">G86-$G$4</f>
        <v>7104.335</v>
      </c>
      <c r="K86" s="1">
        <f t="shared" ref="K86" si="157">J86/$J$2*100</f>
        <v>20.920231831411613</v>
      </c>
      <c r="L86" s="1">
        <f t="shared" ref="L86" si="158">EXP((K86-$R$3)/($Q$3))</f>
        <v>16.737829965200575</v>
      </c>
    </row>
    <row r="87" spans="2:12" x14ac:dyDescent="0.3">
      <c r="B87" s="4">
        <v>9</v>
      </c>
      <c r="C87">
        <v>6</v>
      </c>
      <c r="D87" t="s">
        <v>54</v>
      </c>
      <c r="E87" t="s">
        <v>46</v>
      </c>
      <c r="F87">
        <v>7734.94</v>
      </c>
      <c r="G87" s="1"/>
      <c r="H87" s="1"/>
      <c r="I87" s="1"/>
      <c r="J87" s="1"/>
      <c r="K87" s="1"/>
      <c r="L87" s="1"/>
    </row>
    <row r="88" spans="2:12" x14ac:dyDescent="0.3">
      <c r="B88" s="4">
        <v>9</v>
      </c>
      <c r="C88">
        <v>7</v>
      </c>
      <c r="D88" t="s">
        <v>55</v>
      </c>
      <c r="E88" t="s">
        <v>21</v>
      </c>
      <c r="F88">
        <v>7446.99</v>
      </c>
      <c r="G88" s="1">
        <f>AVERAGE(F88:F89)</f>
        <v>7358.4</v>
      </c>
      <c r="H88" s="1">
        <f>STDEV(F88:F89)</f>
        <v>125.28517949063205</v>
      </c>
      <c r="I88" s="1">
        <f t="shared" ref="I88" si="159">H88/G88*100</f>
        <v>1.7026144201270934</v>
      </c>
      <c r="J88" s="1">
        <f t="shared" ref="J88" si="160">G88-$G$4</f>
        <v>6742.3849999999993</v>
      </c>
      <c r="K88" s="1">
        <f t="shared" ref="K88" si="161">J88/$J$2*100</f>
        <v>19.854392747052632</v>
      </c>
      <c r="L88" s="1">
        <f t="shared" ref="L88" si="162">EXP((K88-$R$3)/($Q$3))</f>
        <v>20.969207107539866</v>
      </c>
    </row>
    <row r="89" spans="2:12" x14ac:dyDescent="0.3">
      <c r="B89" s="4">
        <v>9</v>
      </c>
      <c r="C89">
        <v>8</v>
      </c>
      <c r="D89" t="s">
        <v>55</v>
      </c>
      <c r="E89" t="s">
        <v>21</v>
      </c>
      <c r="F89">
        <v>7269.81</v>
      </c>
      <c r="G89" s="1"/>
      <c r="H89" s="1"/>
      <c r="I89" s="1"/>
      <c r="J89" s="1"/>
      <c r="K89" s="1"/>
      <c r="L89" s="1"/>
    </row>
    <row r="90" spans="2:12" x14ac:dyDescent="0.3">
      <c r="B90" s="4">
        <v>9</v>
      </c>
      <c r="C90">
        <v>9</v>
      </c>
      <c r="D90" t="s">
        <v>56</v>
      </c>
      <c r="E90" t="s">
        <v>23</v>
      </c>
      <c r="F90">
        <v>7419.42</v>
      </c>
      <c r="G90" s="1">
        <f>AVERAGE(F90:F91)</f>
        <v>7477.335</v>
      </c>
      <c r="H90" s="1">
        <f>STDEV(F90:F91)</f>
        <v>81.904178464837742</v>
      </c>
      <c r="I90" s="1">
        <f t="shared" ref="I90" si="163">H90/G90*100</f>
        <v>1.0953659086404146</v>
      </c>
      <c r="J90" s="1">
        <f t="shared" ref="J90" si="164">G90-$G$4</f>
        <v>6861.32</v>
      </c>
      <c r="K90" s="1">
        <f t="shared" ref="K90" si="165">J90/$J$2*100</f>
        <v>20.204622258029936</v>
      </c>
      <c r="L90" s="1">
        <f t="shared" ref="L90" si="166">EXP((K90-$R$3)/($Q$3))</f>
        <v>19.472341650608499</v>
      </c>
    </row>
    <row r="91" spans="2:12" x14ac:dyDescent="0.3">
      <c r="B91" s="4">
        <v>9</v>
      </c>
      <c r="C91">
        <v>10</v>
      </c>
      <c r="D91" t="s">
        <v>56</v>
      </c>
      <c r="E91" t="s">
        <v>23</v>
      </c>
      <c r="F91">
        <v>7535.25</v>
      </c>
      <c r="G91" s="1"/>
      <c r="H91" s="1"/>
      <c r="I91" s="1"/>
      <c r="J91" s="1"/>
      <c r="K91" s="1"/>
      <c r="L91" s="1"/>
    </row>
    <row r="92" spans="2:12" x14ac:dyDescent="0.3">
      <c r="B92" s="4">
        <v>10</v>
      </c>
      <c r="C92">
        <v>1</v>
      </c>
      <c r="D92" t="s">
        <v>57</v>
      </c>
      <c r="E92" t="s">
        <v>21</v>
      </c>
      <c r="F92">
        <v>7783.48</v>
      </c>
      <c r="G92" s="1">
        <f>AVERAGE(F92:F93)</f>
        <v>7776.61</v>
      </c>
      <c r="H92" s="1">
        <f>STDEV(F92:F93)</f>
        <v>9.7156471735030081</v>
      </c>
      <c r="I92" s="1">
        <f t="shared" ref="I92" si="167">H92/G92*100</f>
        <v>0.1249342216403164</v>
      </c>
      <c r="J92" s="1">
        <f t="shared" ref="J92" si="168">G92-$G$4</f>
        <v>7160.5949999999993</v>
      </c>
      <c r="K92" s="1">
        <f t="shared" ref="K92" si="169">J92/$J$2*100</f>
        <v>21.085901418056274</v>
      </c>
      <c r="L92" s="1">
        <f t="shared" ref="L92" si="170">EXP((K92-$R$3)/($Q$3))</f>
        <v>16.161610954017519</v>
      </c>
    </row>
    <row r="93" spans="2:12" x14ac:dyDescent="0.3">
      <c r="B93" s="4">
        <v>10</v>
      </c>
      <c r="C93">
        <v>2</v>
      </c>
      <c r="D93" t="s">
        <v>57</v>
      </c>
      <c r="E93" t="s">
        <v>21</v>
      </c>
      <c r="F93">
        <v>7769.74</v>
      </c>
      <c r="G93" s="1"/>
      <c r="H93" s="1"/>
      <c r="I93" s="1"/>
      <c r="J93" s="1"/>
      <c r="K93" s="1"/>
      <c r="L93" s="1"/>
    </row>
    <row r="94" spans="2:12" x14ac:dyDescent="0.3">
      <c r="B94" s="4">
        <v>10</v>
      </c>
      <c r="C94">
        <v>3</v>
      </c>
      <c r="D94" t="s">
        <v>58</v>
      </c>
      <c r="E94" t="s">
        <v>21</v>
      </c>
      <c r="F94">
        <v>8130.6</v>
      </c>
      <c r="G94" s="1">
        <f>AVERAGE(F94:F95)</f>
        <v>8182.6549999999997</v>
      </c>
      <c r="H94" s="1">
        <f>STDEV(F94:F95)</f>
        <v>73.616886989330595</v>
      </c>
      <c r="I94" s="1">
        <f t="shared" ref="I94" si="171">H94/G94*100</f>
        <v>0.89966993585004618</v>
      </c>
      <c r="J94" s="1">
        <f t="shared" ref="J94" si="172">G94-$G$4</f>
        <v>7566.6399999999994</v>
      </c>
      <c r="K94" s="1">
        <f t="shared" ref="K94" si="173">J94/$J$2*100</f>
        <v>22.281587648222153</v>
      </c>
      <c r="L94" s="1">
        <f t="shared" ref="L94" si="174">EXP((K94-$R$3)/($Q$3))</f>
        <v>12.550964240776606</v>
      </c>
    </row>
    <row r="95" spans="2:12" x14ac:dyDescent="0.3">
      <c r="B95" s="4">
        <v>10</v>
      </c>
      <c r="C95">
        <v>4</v>
      </c>
      <c r="D95" t="s">
        <v>58</v>
      </c>
      <c r="E95" t="s">
        <v>21</v>
      </c>
      <c r="F95">
        <v>8234.7099999999991</v>
      </c>
      <c r="G95" s="1"/>
      <c r="H95" s="1"/>
      <c r="I95" s="1"/>
      <c r="J95" s="1"/>
      <c r="K95" s="1"/>
      <c r="L95" s="1"/>
    </row>
    <row r="96" spans="2:12" x14ac:dyDescent="0.3">
      <c r="B96" s="4">
        <v>10</v>
      </c>
      <c r="C96">
        <v>5</v>
      </c>
      <c r="D96" t="s">
        <v>59</v>
      </c>
      <c r="E96" t="s">
        <v>60</v>
      </c>
      <c r="F96">
        <v>7781.57</v>
      </c>
      <c r="G96" s="1">
        <f>AVERAGE(F96:F97)</f>
        <v>8021.6449999999995</v>
      </c>
      <c r="H96" s="1">
        <f>STDEV(F96:F97)</f>
        <v>339.51732098672051</v>
      </c>
      <c r="I96" s="1">
        <f t="shared" ref="I96" si="175">H96/G96*100</f>
        <v>4.2325149141693572</v>
      </c>
      <c r="J96" s="1">
        <f t="shared" ref="J96" si="176">G96-$G$4</f>
        <v>7405.6299999999992</v>
      </c>
      <c r="K96" s="1">
        <f t="shared" ref="K96" si="177">J96/$J$2*100</f>
        <v>21.807459312892306</v>
      </c>
      <c r="L96" s="1">
        <f t="shared" ref="L96" si="178">EXP((K96-$R$3)/($Q$3))</f>
        <v>13.874564056947053</v>
      </c>
    </row>
    <row r="97" spans="2:12" x14ac:dyDescent="0.3">
      <c r="B97" s="4">
        <v>10</v>
      </c>
      <c r="C97">
        <v>6</v>
      </c>
      <c r="D97" t="s">
        <v>59</v>
      </c>
      <c r="E97" t="s">
        <v>60</v>
      </c>
      <c r="F97">
        <v>8261.7199999999993</v>
      </c>
      <c r="G97" s="1"/>
      <c r="H97" s="1"/>
      <c r="I97" s="1"/>
      <c r="J97" s="1"/>
      <c r="K97" s="1"/>
      <c r="L97" s="1"/>
    </row>
    <row r="98" spans="2:12" x14ac:dyDescent="0.3">
      <c r="B98" s="4">
        <v>10</v>
      </c>
      <c r="C98">
        <v>7</v>
      </c>
      <c r="D98" t="s">
        <v>61</v>
      </c>
      <c r="E98" t="s">
        <v>21</v>
      </c>
      <c r="F98">
        <v>7408.13</v>
      </c>
      <c r="G98" s="1">
        <f>AVERAGE(F98:F99)</f>
        <v>7789.7749999999996</v>
      </c>
      <c r="H98" s="1">
        <f>STDEV(F98:F99)</f>
        <v>539.72753501187981</v>
      </c>
      <c r="I98" s="1">
        <f t="shared" ref="I98" si="179">H98/G98*100</f>
        <v>6.9286665534226577</v>
      </c>
      <c r="J98" s="1">
        <f t="shared" ref="J98" si="180">G98-$G$4</f>
        <v>7173.7599999999993</v>
      </c>
      <c r="K98" s="1">
        <f t="shared" ref="K98" si="181">J98/$J$2*100</f>
        <v>21.124668572485302</v>
      </c>
      <c r="L98" s="1">
        <f t="shared" ref="L98" si="182">EXP((K98-$R$3)/($Q$3))</f>
        <v>16.029663700167553</v>
      </c>
    </row>
    <row r="99" spans="2:12" x14ac:dyDescent="0.3">
      <c r="B99" s="4">
        <v>10</v>
      </c>
      <c r="C99">
        <v>8</v>
      </c>
      <c r="D99" t="s">
        <v>61</v>
      </c>
      <c r="E99" t="s">
        <v>21</v>
      </c>
      <c r="F99">
        <v>8171.42</v>
      </c>
      <c r="G99" s="1"/>
      <c r="H99" s="1"/>
      <c r="I99" s="1"/>
      <c r="J99" s="1"/>
      <c r="K99" s="1"/>
      <c r="L99" s="1"/>
    </row>
    <row r="100" spans="2:12" x14ac:dyDescent="0.3">
      <c r="B100" s="4">
        <v>10</v>
      </c>
      <c r="C100">
        <v>9</v>
      </c>
      <c r="D100" t="s">
        <v>62</v>
      </c>
      <c r="E100" t="s">
        <v>21</v>
      </c>
      <c r="F100">
        <v>7028.16</v>
      </c>
      <c r="G100" s="1">
        <f>AVERAGE(F100:F101)</f>
        <v>7305.85</v>
      </c>
      <c r="H100" s="1">
        <f>STDEV(F100:F101)</f>
        <v>392.71296413538488</v>
      </c>
      <c r="I100" s="1">
        <f t="shared" ref="I100" si="183">H100/G100*100</f>
        <v>5.3753220246156825</v>
      </c>
      <c r="J100" s="1">
        <f t="shared" ref="J100" si="184">G100-$G$4</f>
        <v>6689.835</v>
      </c>
      <c r="K100" s="1">
        <f t="shared" ref="K100" si="185">J100/$J$2*100</f>
        <v>19.69964804783157</v>
      </c>
      <c r="L100" s="1">
        <f t="shared" ref="L100" si="186">EXP((K100-$R$3)/($Q$3))</f>
        <v>21.666721948778804</v>
      </c>
    </row>
    <row r="101" spans="2:12" x14ac:dyDescent="0.3">
      <c r="B101" s="4">
        <v>10</v>
      </c>
      <c r="C101">
        <v>10</v>
      </c>
      <c r="D101" t="s">
        <v>62</v>
      </c>
      <c r="E101" t="s">
        <v>21</v>
      </c>
      <c r="F101">
        <v>7583.54</v>
      </c>
      <c r="G101" s="1"/>
      <c r="H101" s="1"/>
      <c r="I101" s="1"/>
      <c r="J101" s="1"/>
      <c r="K101" s="1"/>
      <c r="L101" s="1"/>
    </row>
    <row r="102" spans="2:12" x14ac:dyDescent="0.3">
      <c r="B102" s="4">
        <v>11</v>
      </c>
      <c r="C102">
        <v>1</v>
      </c>
      <c r="D102" t="s">
        <v>63</v>
      </c>
      <c r="E102" t="s">
        <v>60</v>
      </c>
      <c r="F102">
        <v>7984.46</v>
      </c>
      <c r="G102" s="1">
        <f>AVERAGE(F102:F103)</f>
        <v>8033.55</v>
      </c>
      <c r="H102" s="1">
        <f>STDEV(F102:F103)</f>
        <v>69.423743776895435</v>
      </c>
      <c r="I102" s="1">
        <f t="shared" ref="I102" si="187">H102/G102*100</f>
        <v>0.86417267306353274</v>
      </c>
      <c r="J102" s="1">
        <f t="shared" ref="J102" si="188">G102-$G$4</f>
        <v>7417.5349999999999</v>
      </c>
      <c r="K102" s="1">
        <f t="shared" ref="K102" si="189">J102/$J$2*100</f>
        <v>21.842516128196337</v>
      </c>
      <c r="L102" s="1">
        <f t="shared" ref="L102" si="190">EXP((K102-$R$3)/($Q$3))</f>
        <v>13.772090044671751</v>
      </c>
    </row>
    <row r="103" spans="2:12" x14ac:dyDescent="0.3">
      <c r="B103" s="4">
        <v>11</v>
      </c>
      <c r="C103">
        <v>2</v>
      </c>
      <c r="D103" t="s">
        <v>63</v>
      </c>
      <c r="E103" t="s">
        <v>60</v>
      </c>
      <c r="F103">
        <v>8082.64</v>
      </c>
      <c r="G103" s="1"/>
      <c r="H103" s="1"/>
      <c r="I103" s="1"/>
      <c r="J103" s="1"/>
      <c r="K103" s="1"/>
      <c r="L103" s="1"/>
    </row>
    <row r="104" spans="2:12" x14ac:dyDescent="0.3">
      <c r="B104" s="4">
        <v>11</v>
      </c>
      <c r="C104">
        <v>3</v>
      </c>
      <c r="D104" t="s">
        <v>64</v>
      </c>
      <c r="E104" t="s">
        <v>46</v>
      </c>
      <c r="F104">
        <v>6419.05</v>
      </c>
      <c r="G104" s="1">
        <f>AVERAGE(F104:F105)</f>
        <v>6248.9349999999995</v>
      </c>
      <c r="H104" s="1">
        <f>STDEV(F104:F105)</f>
        <v>240.57894016309939</v>
      </c>
      <c r="I104" s="1">
        <f t="shared" ref="I104" si="191">H104/G104*100</f>
        <v>3.8499190688189175</v>
      </c>
      <c r="J104" s="1">
        <f t="shared" ref="J104" si="192">G104-$G$4</f>
        <v>5632.9199999999992</v>
      </c>
      <c r="K104" s="1">
        <f t="shared" ref="K104" si="193">J104/$J$2*100</f>
        <v>16.587336082517936</v>
      </c>
      <c r="L104" s="1">
        <f t="shared" ref="L104" si="194">EXP((K104-$R$3)/($Q$3))</f>
        <v>41.842423701104416</v>
      </c>
    </row>
    <row r="105" spans="2:12" x14ac:dyDescent="0.3">
      <c r="B105" s="4">
        <v>11</v>
      </c>
      <c r="C105">
        <v>4</v>
      </c>
      <c r="D105" t="s">
        <v>64</v>
      </c>
      <c r="E105" t="s">
        <v>46</v>
      </c>
      <c r="F105">
        <v>6078.82</v>
      </c>
      <c r="G105" s="1"/>
      <c r="H105" s="1"/>
      <c r="I105" s="1"/>
      <c r="J105" s="1"/>
      <c r="K105" s="1"/>
      <c r="L105" s="1"/>
    </row>
    <row r="106" spans="2:12" x14ac:dyDescent="0.3">
      <c r="B106" s="4">
        <v>11</v>
      </c>
      <c r="C106">
        <v>5</v>
      </c>
      <c r="D106" t="s">
        <v>65</v>
      </c>
      <c r="E106" t="s">
        <v>21</v>
      </c>
      <c r="F106">
        <v>8661.56</v>
      </c>
      <c r="G106" s="1">
        <f>AVERAGE(F106:F107)</f>
        <v>8628.9</v>
      </c>
      <c r="H106" s="1">
        <f>STDEV(F106:F107)</f>
        <v>46.188214947105081</v>
      </c>
      <c r="I106" s="1">
        <f t="shared" ref="I106" si="195">H106/G106*100</f>
        <v>0.5352734989060608</v>
      </c>
      <c r="J106" s="1">
        <f t="shared" ref="J106" si="196">G106-$G$4</f>
        <v>8012.8849999999993</v>
      </c>
      <c r="K106" s="1">
        <f t="shared" ref="K106" si="197">J106/$J$2*100</f>
        <v>23.595651364756957</v>
      </c>
      <c r="L106" s="1">
        <f t="shared" ref="L106" si="198">EXP((K106-$R$3)/($Q$3))</f>
        <v>9.5060078909962566</v>
      </c>
    </row>
    <row r="107" spans="2:12" x14ac:dyDescent="0.3">
      <c r="B107" s="4">
        <v>11</v>
      </c>
      <c r="C107">
        <v>6</v>
      </c>
      <c r="D107" t="s">
        <v>65</v>
      </c>
      <c r="E107" t="s">
        <v>21</v>
      </c>
      <c r="F107">
        <v>8596.24</v>
      </c>
      <c r="G107" s="1"/>
      <c r="H107" s="1"/>
      <c r="I107" s="1"/>
      <c r="J107" s="1"/>
      <c r="K107" s="1"/>
      <c r="L107" s="1"/>
    </row>
    <row r="108" spans="2:12" x14ac:dyDescent="0.3">
      <c r="B108" s="4">
        <v>11</v>
      </c>
      <c r="C108">
        <v>7</v>
      </c>
      <c r="D108" t="s">
        <v>66</v>
      </c>
      <c r="E108" t="s">
        <v>23</v>
      </c>
      <c r="F108">
        <v>7212.08</v>
      </c>
      <c r="G108" s="1">
        <f>AVERAGE(F108:F109)</f>
        <v>7115.835</v>
      </c>
      <c r="H108" s="1">
        <f>STDEV(F108:F109)</f>
        <v>136.11098431059838</v>
      </c>
      <c r="I108" s="1">
        <f t="shared" ref="I108" si="199">H108/G108*100</f>
        <v>1.9127900564107851</v>
      </c>
      <c r="J108" s="1">
        <f t="shared" ref="J108" si="200">G108-$G$4</f>
        <v>6499.82</v>
      </c>
      <c r="K108" s="1">
        <f t="shared" ref="K108" si="201">J108/$J$2*100</f>
        <v>19.140108294787026</v>
      </c>
      <c r="L108" s="1">
        <f t="shared" ref="L108" si="202">EXP((K108-$R$3)/($Q$3))</f>
        <v>24.388177314480302</v>
      </c>
    </row>
    <row r="109" spans="2:12" x14ac:dyDescent="0.3">
      <c r="B109" s="4">
        <v>11</v>
      </c>
      <c r="C109">
        <v>8</v>
      </c>
      <c r="D109" t="s">
        <v>66</v>
      </c>
      <c r="E109" t="s">
        <v>23</v>
      </c>
      <c r="F109">
        <v>7019.59</v>
      </c>
      <c r="G109" s="1"/>
      <c r="H109" s="1"/>
      <c r="I109" s="1"/>
      <c r="J109" s="1"/>
      <c r="K109" s="1"/>
      <c r="L109" s="1"/>
    </row>
    <row r="110" spans="2:12" x14ac:dyDescent="0.3">
      <c r="B110" s="4">
        <v>11</v>
      </c>
      <c r="C110">
        <v>9</v>
      </c>
      <c r="D110" t="s">
        <v>67</v>
      </c>
      <c r="E110" t="s">
        <v>60</v>
      </c>
      <c r="F110">
        <v>7722.36</v>
      </c>
      <c r="G110" s="1">
        <f>AVERAGE(F110:F111)</f>
        <v>7607.6</v>
      </c>
      <c r="H110" s="1">
        <f>STDEV(F110:F111)</f>
        <v>162.29514841793605</v>
      </c>
      <c r="I110" s="1">
        <f t="shared" ref="I110" si="203">H110/G110*100</f>
        <v>2.1333291500333353</v>
      </c>
      <c r="J110" s="1">
        <f t="shared" ref="J110" si="204">G110-$G$4</f>
        <v>6991.585</v>
      </c>
      <c r="K110" s="1">
        <f t="shared" ref="K110" si="205">J110/$J$2*100</f>
        <v>20.588215373996295</v>
      </c>
      <c r="L110" s="1">
        <f t="shared" ref="L110" si="206">EXP((K110-$R$3)/($Q$3))</f>
        <v>17.955204593679674</v>
      </c>
    </row>
    <row r="111" spans="2:12" x14ac:dyDescent="0.3">
      <c r="B111" s="4">
        <v>11</v>
      </c>
      <c r="C111">
        <v>10</v>
      </c>
      <c r="D111" t="s">
        <v>67</v>
      </c>
      <c r="E111" t="s">
        <v>60</v>
      </c>
      <c r="F111">
        <v>7492.84</v>
      </c>
      <c r="G111" s="1"/>
      <c r="H111" s="1"/>
      <c r="I111" s="1"/>
      <c r="J111" s="1"/>
      <c r="K111" s="1"/>
      <c r="L111" s="1"/>
    </row>
    <row r="112" spans="2:12" x14ac:dyDescent="0.3">
      <c r="B112" s="4">
        <v>12</v>
      </c>
      <c r="C112">
        <v>1</v>
      </c>
      <c r="D112" t="s">
        <v>68</v>
      </c>
      <c r="E112" t="s">
        <v>23</v>
      </c>
      <c r="F112">
        <v>7634.25</v>
      </c>
      <c r="G112" s="1">
        <f>AVERAGE(F112:F113)</f>
        <v>7547.8249999999998</v>
      </c>
      <c r="H112" s="1">
        <f>STDEV(F112:F113)</f>
        <v>122.22340712809499</v>
      </c>
      <c r="I112" s="1">
        <f t="shared" ref="I112" si="207">H112/G112*100</f>
        <v>1.6193195672673255</v>
      </c>
      <c r="J112" s="1">
        <f t="shared" ref="J112" si="208">G112-$G$4</f>
        <v>6931.8099999999995</v>
      </c>
      <c r="K112" s="1">
        <f t="shared" ref="K112" si="209">J112/$J$2*100</f>
        <v>20.412195119078326</v>
      </c>
      <c r="L112" s="1">
        <f t="shared" ref="L112" si="210">EXP((K112-$R$3)/($Q$3))</f>
        <v>18.636117076183101</v>
      </c>
    </row>
    <row r="113" spans="2:12" x14ac:dyDescent="0.3">
      <c r="B113" s="4">
        <v>12</v>
      </c>
      <c r="C113">
        <v>2</v>
      </c>
      <c r="D113" t="s">
        <v>68</v>
      </c>
      <c r="E113" t="s">
        <v>23</v>
      </c>
      <c r="F113">
        <v>7461.4</v>
      </c>
      <c r="G113" s="1"/>
      <c r="H113" s="1"/>
      <c r="I113" s="1"/>
      <c r="J113" s="1"/>
      <c r="K113" s="1"/>
      <c r="L113" s="1"/>
    </row>
    <row r="114" spans="2:12" x14ac:dyDescent="0.3">
      <c r="B114" s="4">
        <v>12</v>
      </c>
      <c r="C114">
        <v>3</v>
      </c>
      <c r="D114" t="s">
        <v>69</v>
      </c>
      <c r="E114" t="s">
        <v>23</v>
      </c>
      <c r="F114">
        <v>7195.64</v>
      </c>
      <c r="G114" s="1">
        <f>AVERAGE(F114:F115)</f>
        <v>7640.165</v>
      </c>
      <c r="H114" s="1">
        <f>STDEV(F114:F115)</f>
        <v>628.65328381389952</v>
      </c>
      <c r="I114" s="1">
        <f t="shared" ref="I114" si="211">H114/G114*100</f>
        <v>8.2282684184687049</v>
      </c>
      <c r="J114" s="1">
        <f t="shared" ref="J114" si="212">G114-$G$4</f>
        <v>7024.15</v>
      </c>
      <c r="K114" s="1">
        <f t="shared" ref="K114" si="213">J114/$J$2*100</f>
        <v>20.684109972095889</v>
      </c>
      <c r="L114" s="1">
        <f t="shared" ref="L114" si="214">EXP((K114-$R$3)/($Q$3))</f>
        <v>17.59477593182153</v>
      </c>
    </row>
    <row r="115" spans="2:12" x14ac:dyDescent="0.3">
      <c r="B115" s="4">
        <v>12</v>
      </c>
      <c r="C115">
        <v>4</v>
      </c>
      <c r="D115" t="s">
        <v>69</v>
      </c>
      <c r="E115" t="s">
        <v>23</v>
      </c>
      <c r="F115">
        <v>8084.69</v>
      </c>
      <c r="G115" s="1"/>
      <c r="H115" s="1"/>
      <c r="I115" s="1"/>
      <c r="J115" s="1"/>
      <c r="K115" s="1"/>
      <c r="L115" s="1"/>
    </row>
    <row r="116" spans="2:12" x14ac:dyDescent="0.3">
      <c r="B116" s="4">
        <v>12</v>
      </c>
      <c r="C116">
        <v>5</v>
      </c>
      <c r="D116" t="s">
        <v>70</v>
      </c>
      <c r="E116" t="s">
        <v>60</v>
      </c>
      <c r="F116">
        <v>7439.53</v>
      </c>
      <c r="G116" s="1">
        <f>AVERAGE(F116:F117)</f>
        <v>7523.8799999999992</v>
      </c>
      <c r="H116" s="1">
        <f>STDEV(F116:F117)</f>
        <v>119.28891398617043</v>
      </c>
      <c r="I116" s="1">
        <f t="shared" ref="I116" si="215">H116/G116*100</f>
        <v>1.5854707143943079</v>
      </c>
      <c r="J116" s="1">
        <f t="shared" ref="J116" si="216">G116-$G$4</f>
        <v>6907.8649999999989</v>
      </c>
      <c r="K116" s="1">
        <f t="shared" ref="K116" si="217">J116/$J$2*100</f>
        <v>20.34168395213544</v>
      </c>
      <c r="L116" s="1">
        <f t="shared" ref="L116" si="218">EXP((K116-$R$3)/($Q$3))</f>
        <v>18.916070503220315</v>
      </c>
    </row>
    <row r="117" spans="2:12" x14ac:dyDescent="0.3">
      <c r="B117" s="4" t="s">
        <v>71</v>
      </c>
      <c r="C117">
        <v>6</v>
      </c>
      <c r="D117" t="s">
        <v>70</v>
      </c>
      <c r="E117" t="s">
        <v>60</v>
      </c>
      <c r="F117">
        <v>7608.23</v>
      </c>
      <c r="G117" s="1"/>
      <c r="H117" s="1"/>
      <c r="I117" s="1"/>
      <c r="J117" s="1"/>
      <c r="K117" s="1"/>
      <c r="L117" s="1"/>
    </row>
    <row r="118" spans="2:12" x14ac:dyDescent="0.3">
      <c r="B118" s="4" t="s">
        <v>71</v>
      </c>
      <c r="C118">
        <v>7</v>
      </c>
      <c r="D118" t="s">
        <v>72</v>
      </c>
      <c r="E118" t="s">
        <v>46</v>
      </c>
      <c r="F118">
        <v>7971.22</v>
      </c>
      <c r="G118" s="1">
        <f>AVERAGE(F118:F119)</f>
        <v>7933.9549999999999</v>
      </c>
      <c r="H118" s="1">
        <f>STDEV(F118:F119)</f>
        <v>52.700668401833852</v>
      </c>
      <c r="I118" s="1">
        <f t="shared" ref="I118" si="219">H118/G118*100</f>
        <v>0.66424208861575162</v>
      </c>
      <c r="J118" s="1">
        <f t="shared" ref="J118" si="220">G118-$G$4</f>
        <v>7317.94</v>
      </c>
      <c r="K118" s="1">
        <f t="shared" ref="K118" si="221">J118/$J$2*100</f>
        <v>21.549237378074128</v>
      </c>
      <c r="L118" s="1">
        <f t="shared" ref="L118" si="222">EXP((K118-$R$3)/($Q$3))</f>
        <v>14.653235425176113</v>
      </c>
    </row>
    <row r="119" spans="2:12" x14ac:dyDescent="0.3">
      <c r="B119" s="4" t="s">
        <v>71</v>
      </c>
      <c r="C119">
        <v>8</v>
      </c>
      <c r="D119" t="s">
        <v>72</v>
      </c>
      <c r="E119" t="s">
        <v>46</v>
      </c>
      <c r="F119">
        <v>7896.69</v>
      </c>
      <c r="G119" s="1"/>
      <c r="H119" s="1"/>
      <c r="I119" s="1"/>
      <c r="J119" s="1"/>
      <c r="K119" s="1"/>
      <c r="L119" s="1"/>
    </row>
    <row r="120" spans="2:12" x14ac:dyDescent="0.3">
      <c r="B120" s="4" t="s">
        <v>71</v>
      </c>
      <c r="C120">
        <v>9</v>
      </c>
      <c r="D120" t="s">
        <v>73</v>
      </c>
      <c r="E120" t="s">
        <v>21</v>
      </c>
      <c r="F120">
        <v>7737.06</v>
      </c>
      <c r="G120" s="1">
        <f>AVERAGE(F120:F121)</f>
        <v>8043.2900000000009</v>
      </c>
      <c r="H120" s="1">
        <f>STDEV(F120:F121)</f>
        <v>433.07461920551293</v>
      </c>
      <c r="I120" s="1">
        <f t="shared" ref="I120" si="223">H120/G120*100</f>
        <v>5.3842969631271895</v>
      </c>
      <c r="J120" s="1">
        <f t="shared" ref="J120" si="224">G120-$G$4</f>
        <v>7427.2750000000005</v>
      </c>
      <c r="K120" s="1">
        <f t="shared" ref="K120" si="225">J120/$J$2*100</f>
        <v>21.871197638575275</v>
      </c>
      <c r="L120" s="1">
        <f t="shared" ref="L120" si="226">EXP((K120-$R$3)/($Q$3))</f>
        <v>13.688814742143462</v>
      </c>
    </row>
    <row r="121" spans="2:12" x14ac:dyDescent="0.3">
      <c r="B121" s="4" t="s">
        <v>71</v>
      </c>
      <c r="C121">
        <v>10</v>
      </c>
      <c r="D121" t="s">
        <v>73</v>
      </c>
      <c r="E121" t="s">
        <v>21</v>
      </c>
      <c r="F121">
        <v>8349.52</v>
      </c>
      <c r="G121" s="1"/>
      <c r="H121" s="1"/>
      <c r="I121" s="1"/>
      <c r="J121" s="1"/>
      <c r="K121" s="1"/>
      <c r="L121" s="1"/>
    </row>
    <row r="122" spans="2:12" x14ac:dyDescent="0.3">
      <c r="B122" s="4" t="s">
        <v>74</v>
      </c>
      <c r="C122">
        <v>1</v>
      </c>
      <c r="D122" t="s">
        <v>75</v>
      </c>
      <c r="E122" t="s">
        <v>46</v>
      </c>
      <c r="F122">
        <v>8103.27</v>
      </c>
      <c r="G122" s="1">
        <f>AVERAGE(F122:F123)</f>
        <v>8231.9000000000015</v>
      </c>
      <c r="H122" s="1">
        <f>STDEV(F122:F123)</f>
        <v>181.91029052805138</v>
      </c>
      <c r="I122" s="1">
        <f t="shared" ref="I122" si="227">H122/G122*100</f>
        <v>2.2098214328168631</v>
      </c>
      <c r="J122" s="1">
        <f t="shared" ref="J122" si="228">G122-$G$4</f>
        <v>7615.8850000000011</v>
      </c>
      <c r="K122" s="1">
        <f t="shared" ref="K122" si="229">J122/$J$2*100</f>
        <v>22.42660006902409</v>
      </c>
      <c r="L122" s="1">
        <f t="shared" ref="L122" si="230">EXP((K122-$R$3)/($Q$3))</f>
        <v>12.171936248856719</v>
      </c>
    </row>
    <row r="123" spans="2:12" x14ac:dyDescent="0.3">
      <c r="B123" s="4" t="s">
        <v>74</v>
      </c>
      <c r="C123">
        <v>2</v>
      </c>
      <c r="D123" t="s">
        <v>75</v>
      </c>
      <c r="E123" t="s">
        <v>46</v>
      </c>
      <c r="F123">
        <v>8360.5300000000007</v>
      </c>
      <c r="G123" s="1"/>
      <c r="H123" s="1"/>
      <c r="I123" s="1"/>
      <c r="J123" s="1"/>
      <c r="K123" s="1"/>
      <c r="L123" s="1"/>
    </row>
    <row r="124" spans="2:12" x14ac:dyDescent="0.3">
      <c r="B124" s="4" t="s">
        <v>74</v>
      </c>
      <c r="C124">
        <v>3</v>
      </c>
      <c r="D124" t="s">
        <v>76</v>
      </c>
      <c r="E124" t="s">
        <v>21</v>
      </c>
      <c r="F124">
        <v>8225.98</v>
      </c>
      <c r="G124" s="1">
        <f>AVERAGE(F124:F125)</f>
        <v>8251.6949999999997</v>
      </c>
      <c r="H124" s="1">
        <f>STDEV(F124:F125)</f>
        <v>36.366501756424341</v>
      </c>
      <c r="I124" s="1">
        <f t="shared" ref="I124" si="231">H124/G124*100</f>
        <v>0.44071553488615789</v>
      </c>
      <c r="J124" s="1">
        <f t="shared" ref="J124" si="232">G124-$G$4</f>
        <v>7635.6799999999994</v>
      </c>
      <c r="K124" s="1">
        <f t="shared" ref="K124" si="233">J124/$J$2*100</f>
        <v>22.484890674563207</v>
      </c>
      <c r="L124" s="1">
        <f t="shared" ref="L124" si="234">EXP((K124-$R$3)/($Q$3))</f>
        <v>12.022823398943206</v>
      </c>
    </row>
    <row r="125" spans="2:12" x14ac:dyDescent="0.3">
      <c r="B125" s="4" t="s">
        <v>74</v>
      </c>
      <c r="C125">
        <v>4</v>
      </c>
      <c r="D125" t="s">
        <v>76</v>
      </c>
      <c r="E125" t="s">
        <v>21</v>
      </c>
      <c r="F125">
        <v>8277.41</v>
      </c>
      <c r="G125" s="1"/>
      <c r="H125" s="1"/>
      <c r="I125" s="1"/>
      <c r="J125" s="1"/>
      <c r="K125" s="1"/>
      <c r="L125" s="1"/>
    </row>
    <row r="126" spans="2:12" x14ac:dyDescent="0.3">
      <c r="B126" s="4" t="s">
        <v>74</v>
      </c>
      <c r="C126">
        <v>5</v>
      </c>
      <c r="D126" t="s">
        <v>77</v>
      </c>
      <c r="E126" t="s">
        <v>60</v>
      </c>
      <c r="F126">
        <v>8994.93</v>
      </c>
      <c r="G126" s="1">
        <f>AVERAGE(F126:F127)</f>
        <v>8672.5600000000013</v>
      </c>
      <c r="H126" s="1">
        <f>STDEV(F126:F127)</f>
        <v>455.9000261022145</v>
      </c>
      <c r="I126" s="1">
        <f t="shared" ref="I126" si="235">H126/G126*100</f>
        <v>5.2568102855698253</v>
      </c>
      <c r="J126" s="1">
        <f t="shared" ref="J126" si="236">G126-$G$4</f>
        <v>8056.545000000001</v>
      </c>
      <c r="K126" s="1">
        <f t="shared" ref="K126" si="237">J126/$J$2*100</f>
        <v>23.724217560151665</v>
      </c>
      <c r="L126" s="1">
        <f t="shared" ref="L126" si="238">EXP((K126-$R$3)/($Q$3))</f>
        <v>9.2510517405618042</v>
      </c>
    </row>
    <row r="127" spans="2:12" x14ac:dyDescent="0.3">
      <c r="B127" s="4" t="s">
        <v>74</v>
      </c>
      <c r="C127">
        <v>6</v>
      </c>
      <c r="D127" t="s">
        <v>77</v>
      </c>
      <c r="E127" t="s">
        <v>60</v>
      </c>
      <c r="F127">
        <v>8350.19</v>
      </c>
      <c r="G127" s="1"/>
      <c r="H127" s="1"/>
      <c r="I127" s="1"/>
      <c r="J127" s="1"/>
      <c r="K127" s="1"/>
      <c r="L127" s="1"/>
    </row>
    <row r="128" spans="2:12" x14ac:dyDescent="0.3">
      <c r="B128" s="4" t="s">
        <v>74</v>
      </c>
      <c r="C128">
        <v>7</v>
      </c>
      <c r="D128" t="s">
        <v>78</v>
      </c>
      <c r="E128" t="s">
        <v>60</v>
      </c>
      <c r="F128">
        <v>8129.71</v>
      </c>
      <c r="G128" s="1">
        <f>AVERAGE(F128:F129)</f>
        <v>8455.0550000000003</v>
      </c>
      <c r="H128" s="1">
        <f>STDEV(F128:F129)</f>
        <v>460.10731145027432</v>
      </c>
      <c r="I128" s="1">
        <f t="shared" ref="I128" si="239">H128/G128*100</f>
        <v>5.4418015193310314</v>
      </c>
      <c r="J128" s="1">
        <f t="shared" ref="J128" si="240">G128-$G$4</f>
        <v>7839.04</v>
      </c>
      <c r="K128" s="1">
        <f t="shared" ref="K128" si="241">J128/$J$2*100</f>
        <v>23.0837276304832</v>
      </c>
      <c r="L128" s="1">
        <f t="shared" ref="L128" si="242">EXP((K128-$R$3)/($Q$3))</f>
        <v>10.592815770687317</v>
      </c>
    </row>
    <row r="129" spans="2:12" x14ac:dyDescent="0.3">
      <c r="B129" s="4" t="s">
        <v>74</v>
      </c>
      <c r="C129">
        <v>8</v>
      </c>
      <c r="D129" t="s">
        <v>78</v>
      </c>
      <c r="E129" t="s">
        <v>60</v>
      </c>
      <c r="F129">
        <v>8780.4</v>
      </c>
      <c r="G129" s="1"/>
      <c r="H129" s="1"/>
      <c r="I129" s="1"/>
      <c r="J129" s="1"/>
      <c r="K129" s="1"/>
      <c r="L129" s="1"/>
    </row>
    <row r="130" spans="2:12" x14ac:dyDescent="0.3">
      <c r="B130" s="4" t="s">
        <v>74</v>
      </c>
      <c r="C130">
        <v>9</v>
      </c>
      <c r="D130" t="s">
        <v>79</v>
      </c>
      <c r="E130" t="s">
        <v>23</v>
      </c>
      <c r="F130">
        <v>7976.31</v>
      </c>
      <c r="G130" s="1">
        <f>AVERAGE(F130:F131)</f>
        <v>8071.9150000000009</v>
      </c>
      <c r="H130" s="1">
        <f>STDEV(F130:F131)</f>
        <v>135.20588763067977</v>
      </c>
      <c r="I130" s="1">
        <f t="shared" ref="I130" si="243">H130/G130*100</f>
        <v>1.6750162462151763</v>
      </c>
      <c r="J130" s="1">
        <f t="shared" ref="J130" si="244">G130-$G$4</f>
        <v>7455.9000000000005</v>
      </c>
      <c r="K130" s="1">
        <f t="shared" ref="K130" si="245">J130/$J$2*100</f>
        <v>21.955490065125286</v>
      </c>
      <c r="L130" s="1">
        <f t="shared" ref="L130" si="246">EXP((K130-$R$3)/($Q$3))</f>
        <v>13.446979115981135</v>
      </c>
    </row>
    <row r="131" spans="2:12" x14ac:dyDescent="0.3">
      <c r="B131" s="4" t="s">
        <v>74</v>
      </c>
      <c r="C131">
        <v>10</v>
      </c>
      <c r="D131" t="s">
        <v>79</v>
      </c>
      <c r="E131" t="s">
        <v>23</v>
      </c>
      <c r="F131">
        <v>8167.52</v>
      </c>
      <c r="G131" s="1"/>
      <c r="H131" s="1"/>
      <c r="I131" s="1"/>
      <c r="J131" s="1"/>
      <c r="K131" s="1"/>
      <c r="L131" s="1"/>
    </row>
    <row r="132" spans="2:12" x14ac:dyDescent="0.3">
      <c r="B132" s="4" t="s">
        <v>80</v>
      </c>
      <c r="C132">
        <v>1</v>
      </c>
      <c r="D132" t="s">
        <v>81</v>
      </c>
      <c r="E132" t="s">
        <v>23</v>
      </c>
      <c r="F132">
        <v>8390.57</v>
      </c>
      <c r="G132" s="1">
        <f>AVERAGE(F132:F133)</f>
        <v>7978.8850000000002</v>
      </c>
      <c r="H132" s="1">
        <f>STDEV(F132:F133)</f>
        <v>582.21051042556758</v>
      </c>
      <c r="I132" s="1">
        <f t="shared" ref="I132" si="247">H132/G132*100</f>
        <v>7.2968906109759395</v>
      </c>
      <c r="J132" s="1">
        <f t="shared" ref="J132" si="248">G132-$G$4</f>
        <v>7362.87</v>
      </c>
      <c r="K132" s="1">
        <f t="shared" ref="K132" si="249">J132/$J$2*100</f>
        <v>21.681543359729744</v>
      </c>
      <c r="L132" s="1">
        <f t="shared" ref="L132" si="250">EXP((K132-$R$3)/($Q$3))</f>
        <v>14.248955103850562</v>
      </c>
    </row>
    <row r="133" spans="2:12" x14ac:dyDescent="0.3">
      <c r="B133" s="4" t="s">
        <v>80</v>
      </c>
      <c r="C133">
        <v>2</v>
      </c>
      <c r="D133" t="s">
        <v>81</v>
      </c>
      <c r="E133" t="s">
        <v>23</v>
      </c>
      <c r="F133">
        <v>7567.2</v>
      </c>
      <c r="G133" s="1"/>
      <c r="H133" s="1"/>
      <c r="I133" s="1"/>
      <c r="J133" s="1"/>
      <c r="K133" s="1"/>
      <c r="L133" s="1"/>
    </row>
    <row r="134" spans="2:12" x14ac:dyDescent="0.3">
      <c r="B134" s="4" t="s">
        <v>80</v>
      </c>
      <c r="C134">
        <v>3</v>
      </c>
      <c r="D134" t="s">
        <v>82</v>
      </c>
      <c r="E134" t="s">
        <v>46</v>
      </c>
      <c r="F134">
        <v>8436.58</v>
      </c>
      <c r="G134" s="1">
        <f>AVERAGE(F134:F135)</f>
        <v>8466.2000000000007</v>
      </c>
      <c r="H134" s="1">
        <f>STDEV(F134:F135)</f>
        <v>41.889005717490924</v>
      </c>
      <c r="I134" s="1">
        <f t="shared" ref="I134" si="251">H134/G134*100</f>
        <v>0.49477930733376152</v>
      </c>
      <c r="J134" s="1">
        <f t="shared" ref="J134" si="252">G134-$G$4</f>
        <v>7850.1850000000004</v>
      </c>
      <c r="K134" s="1">
        <f t="shared" ref="K134" si="253">J134/$J$2*100</f>
        <v>23.116546463457873</v>
      </c>
      <c r="L134" s="1">
        <f t="shared" ref="L134" si="254">EXP((K134-$R$3)/($Q$3))</f>
        <v>10.519557084122846</v>
      </c>
    </row>
    <row r="135" spans="2:12" x14ac:dyDescent="0.3">
      <c r="B135" s="4" t="s">
        <v>80</v>
      </c>
      <c r="C135">
        <v>4</v>
      </c>
      <c r="D135" t="s">
        <v>82</v>
      </c>
      <c r="E135" t="s">
        <v>46</v>
      </c>
      <c r="F135">
        <v>8495.82</v>
      </c>
      <c r="G135" s="1"/>
      <c r="H135" s="1"/>
      <c r="I135" s="1"/>
      <c r="J135" s="1"/>
      <c r="K135" s="1"/>
      <c r="L135" s="1"/>
    </row>
    <row r="136" spans="2:12" x14ac:dyDescent="0.3">
      <c r="B136" s="4" t="s">
        <v>80</v>
      </c>
      <c r="C136">
        <v>5</v>
      </c>
      <c r="D136" t="s">
        <v>83</v>
      </c>
      <c r="E136" t="s">
        <v>23</v>
      </c>
      <c r="F136">
        <v>7611.42</v>
      </c>
      <c r="G136" s="1">
        <f>AVERAGE(F136:F137)</f>
        <v>7697.415</v>
      </c>
      <c r="H136" s="1">
        <f>STDEV(F136:F137)</f>
        <v>121.61529529627416</v>
      </c>
      <c r="I136" s="1">
        <f t="shared" ref="I136" si="255">H136/G136*100</f>
        <v>1.5799498311611644</v>
      </c>
      <c r="J136" s="1">
        <f t="shared" ref="J136" si="256">G136-$G$4</f>
        <v>7081.4</v>
      </c>
      <c r="K136" s="1">
        <f t="shared" ref="K136" si="257">J136/$J$2*100</f>
        <v>20.852694825195908</v>
      </c>
      <c r="L136" s="1">
        <f t="shared" ref="L136" si="258">EXP((K136-$R$3)/($Q$3))</f>
        <v>16.978585628885561</v>
      </c>
    </row>
    <row r="137" spans="2:12" x14ac:dyDescent="0.3">
      <c r="B137" s="4" t="s">
        <v>80</v>
      </c>
      <c r="C137">
        <v>6</v>
      </c>
      <c r="D137" t="s">
        <v>83</v>
      </c>
      <c r="E137" t="s">
        <v>23</v>
      </c>
      <c r="F137">
        <v>7783.41</v>
      </c>
      <c r="G137" s="1"/>
      <c r="H137" s="1"/>
      <c r="I137" s="1"/>
      <c r="J137" s="1"/>
      <c r="K137" s="1"/>
      <c r="L137" s="1"/>
    </row>
    <row r="138" spans="2:12" x14ac:dyDescent="0.3">
      <c r="B138" s="4" t="s">
        <v>80</v>
      </c>
      <c r="C138">
        <v>7</v>
      </c>
      <c r="D138" t="s">
        <v>84</v>
      </c>
      <c r="E138" t="s">
        <v>46</v>
      </c>
      <c r="F138">
        <v>8893.7800000000007</v>
      </c>
      <c r="G138" s="1">
        <f>AVERAGE(F138:F139)</f>
        <v>8930.48</v>
      </c>
      <c r="H138" s="1">
        <f>STDEV(F138:F139)</f>
        <v>51.90163773909233</v>
      </c>
      <c r="I138" s="1">
        <f t="shared" ref="I138" si="259">H138/G138*100</f>
        <v>0.58117411089988813</v>
      </c>
      <c r="J138" s="1">
        <f t="shared" ref="J138" si="260">G138-$G$4</f>
        <v>8314.4650000000001</v>
      </c>
      <c r="K138" s="1">
        <f t="shared" ref="K138" si="261">J138/$J$2*100</f>
        <v>24.483718089611166</v>
      </c>
      <c r="L138" s="1">
        <f t="shared" ref="L138" si="262">EXP((K138-$R$3)/($Q$3))</f>
        <v>7.8784592315466151</v>
      </c>
    </row>
    <row r="139" spans="2:12" x14ac:dyDescent="0.3">
      <c r="B139" s="4" t="s">
        <v>80</v>
      </c>
      <c r="C139">
        <v>8</v>
      </c>
      <c r="D139" t="s">
        <v>84</v>
      </c>
      <c r="E139" t="s">
        <v>46</v>
      </c>
      <c r="F139">
        <v>8967.18</v>
      </c>
      <c r="G139" s="1"/>
      <c r="H139" s="1"/>
      <c r="I139" s="1"/>
      <c r="J139" s="1"/>
      <c r="K139" s="1"/>
      <c r="L139" s="1"/>
    </row>
    <row r="140" spans="2:12" x14ac:dyDescent="0.3">
      <c r="B140" s="4" t="s">
        <v>80</v>
      </c>
      <c r="C140">
        <v>9</v>
      </c>
      <c r="D140" t="s">
        <v>85</v>
      </c>
      <c r="E140" t="s">
        <v>60</v>
      </c>
      <c r="F140">
        <v>7580.91</v>
      </c>
      <c r="G140" s="1">
        <f>AVERAGE(F140:F141)</f>
        <v>7574.9049999999997</v>
      </c>
      <c r="H140" s="1">
        <f>STDEV(F140:F141)</f>
        <v>8.4923524420505903</v>
      </c>
      <c r="I140" s="1">
        <f t="shared" ref="I140" si="263">H140/G140*100</f>
        <v>0.11211166928232882</v>
      </c>
      <c r="J140" s="1">
        <f t="shared" ref="J140" si="264">G140-$G$4</f>
        <v>6958.8899999999994</v>
      </c>
      <c r="K140" s="1">
        <f t="shared" ref="K140" si="265">J140/$J$2*100</f>
        <v>20.491937963129828</v>
      </c>
      <c r="L140" s="1">
        <f t="shared" ref="L140" si="266">EXP((K140-$R$3)/($Q$3))</f>
        <v>18.324499939129829</v>
      </c>
    </row>
    <row r="141" spans="2:12" x14ac:dyDescent="0.3">
      <c r="B141" s="4" t="s">
        <v>80</v>
      </c>
      <c r="C141">
        <v>10</v>
      </c>
      <c r="D141" t="s">
        <v>85</v>
      </c>
      <c r="E141" t="s">
        <v>60</v>
      </c>
      <c r="F141">
        <v>7568.9</v>
      </c>
      <c r="G141" s="1"/>
      <c r="H141" s="1"/>
      <c r="I141" s="1"/>
      <c r="J141" s="1"/>
      <c r="K141" s="1"/>
      <c r="L141" s="1"/>
    </row>
    <row r="142" spans="2:12" x14ac:dyDescent="0.3">
      <c r="B142" s="4" t="s">
        <v>86</v>
      </c>
      <c r="C142">
        <v>1</v>
      </c>
      <c r="D142" t="s">
        <v>87</v>
      </c>
      <c r="E142" t="s">
        <v>23</v>
      </c>
      <c r="F142">
        <v>8369.64</v>
      </c>
      <c r="G142" s="1">
        <f>AVERAGE(F142:F143)</f>
        <v>8189.75</v>
      </c>
      <c r="H142" s="1">
        <f>STDEV(F142:F143)</f>
        <v>254.40287773529587</v>
      </c>
      <c r="I142" s="1">
        <f t="shared" ref="I142" si="267">H142/G142*100</f>
        <v>3.1063570650544383</v>
      </c>
      <c r="J142" s="1">
        <f t="shared" ref="J142" si="268">G142-$G$4</f>
        <v>7573.7349999999997</v>
      </c>
      <c r="K142" s="1">
        <f t="shared" ref="K142" si="269">J142/$J$2*100</f>
        <v>22.302480391152194</v>
      </c>
      <c r="L142" s="1">
        <f t="shared" ref="L142" si="270">EXP((K142-$R$3)/($Q$3))</f>
        <v>12.495636334673</v>
      </c>
    </row>
    <row r="143" spans="2:12" x14ac:dyDescent="0.3">
      <c r="B143" s="4" t="s">
        <v>86</v>
      </c>
      <c r="C143">
        <v>2</v>
      </c>
      <c r="D143" t="s">
        <v>87</v>
      </c>
      <c r="E143" t="s">
        <v>23</v>
      </c>
      <c r="F143">
        <v>8009.86</v>
      </c>
      <c r="G143" s="1"/>
      <c r="H143" s="1"/>
      <c r="I143" s="1"/>
      <c r="J143" s="1"/>
      <c r="K143" s="1"/>
      <c r="L143" s="1"/>
    </row>
    <row r="144" spans="2:12" x14ac:dyDescent="0.3">
      <c r="B144" s="4" t="s">
        <v>86</v>
      </c>
      <c r="C144">
        <v>3</v>
      </c>
      <c r="D144" t="s">
        <v>88</v>
      </c>
      <c r="E144" t="s">
        <v>60</v>
      </c>
      <c r="F144">
        <v>7790.49</v>
      </c>
      <c r="G144" s="1">
        <f>AVERAGE(F144:F145)</f>
        <v>7448.7749999999996</v>
      </c>
      <c r="H144" s="1">
        <f>STDEV(F144:F145)</f>
        <v>483.25798746632177</v>
      </c>
      <c r="I144" s="1">
        <f t="shared" ref="I144" si="271">H144/G144*100</f>
        <v>6.4877511733986024</v>
      </c>
      <c r="J144" s="1">
        <f t="shared" ref="J144" si="272">G144-$G$4</f>
        <v>6832.7599999999993</v>
      </c>
      <c r="K144" s="1">
        <f t="shared" ref="K144" si="273">J144/$J$2*100</f>
        <v>20.120521237863358</v>
      </c>
      <c r="L144" s="1">
        <f t="shared" ref="L144" si="274">EXP((K144-$R$3)/($Q$3))</f>
        <v>19.821737404384582</v>
      </c>
    </row>
    <row r="145" spans="2:12" x14ac:dyDescent="0.3">
      <c r="B145" s="4" t="s">
        <v>86</v>
      </c>
      <c r="C145">
        <v>4</v>
      </c>
      <c r="D145" t="s">
        <v>88</v>
      </c>
      <c r="E145" t="s">
        <v>60</v>
      </c>
      <c r="F145">
        <v>7107.06</v>
      </c>
      <c r="G145" s="1"/>
      <c r="H145" s="1"/>
      <c r="I145" s="1"/>
      <c r="J145" s="1"/>
      <c r="K145" s="1"/>
      <c r="L145" s="1"/>
    </row>
    <row r="146" spans="2:12" x14ac:dyDescent="0.3">
      <c r="B146" s="4" t="s">
        <v>86</v>
      </c>
      <c r="C146">
        <v>5</v>
      </c>
      <c r="D146" t="s">
        <v>89</v>
      </c>
      <c r="E146" t="s">
        <v>21</v>
      </c>
      <c r="F146">
        <v>8317.67</v>
      </c>
      <c r="G146" s="1">
        <f>AVERAGE(F146:F147)</f>
        <v>7780.41</v>
      </c>
      <c r="H146" s="1">
        <f>STDEV(F146:F147)</f>
        <v>759.80037852056932</v>
      </c>
      <c r="I146" s="1">
        <f t="shared" ref="I146" si="275">H146/G146*100</f>
        <v>9.7655570660231188</v>
      </c>
      <c r="J146" s="1">
        <f t="shared" ref="J146" si="276">G146-$G$4</f>
        <v>7164.3949999999995</v>
      </c>
      <c r="K146" s="1">
        <f t="shared" ref="K146" si="277">J146/$J$2*100</f>
        <v>21.097091329703087</v>
      </c>
      <c r="L146" s="1">
        <f t="shared" ref="L146" si="278">EXP((K146-$R$3)/($Q$3))</f>
        <v>16.123414040437421</v>
      </c>
    </row>
    <row r="147" spans="2:12" x14ac:dyDescent="0.3">
      <c r="B147" s="4" t="s">
        <v>86</v>
      </c>
      <c r="C147">
        <v>6</v>
      </c>
      <c r="D147" t="s">
        <v>89</v>
      </c>
      <c r="E147" t="s">
        <v>21</v>
      </c>
      <c r="F147">
        <v>7243.15</v>
      </c>
      <c r="G147" s="1"/>
      <c r="H147" s="1"/>
      <c r="I147" s="1"/>
      <c r="J147" s="1"/>
      <c r="K147" s="1"/>
      <c r="L147" s="1"/>
    </row>
    <row r="148" spans="2:12" x14ac:dyDescent="0.3">
      <c r="B148" s="4" t="s">
        <v>86</v>
      </c>
      <c r="C148">
        <v>7</v>
      </c>
      <c r="D148" t="s">
        <v>90</v>
      </c>
      <c r="E148" t="s">
        <v>60</v>
      </c>
      <c r="F148">
        <v>9307.74</v>
      </c>
      <c r="G148" s="1">
        <f>AVERAGE(F148:F149)</f>
        <v>9240.625</v>
      </c>
      <c r="H148" s="1">
        <f>STDEV(F148:F149)</f>
        <v>94.914943238669963</v>
      </c>
      <c r="I148" s="1">
        <f t="shared" ref="I148" si="279">H148/G148*100</f>
        <v>1.0271485233809396</v>
      </c>
      <c r="J148" s="1">
        <f t="shared" ref="J148" si="280">G148-$G$4</f>
        <v>8624.61</v>
      </c>
      <c r="K148" s="1">
        <f t="shared" ref="K148" si="281">J148/$J$2*100</f>
        <v>25.397006286374573</v>
      </c>
      <c r="L148" s="1">
        <f t="shared" ref="L148" si="282">EXP((K148-$R$3)/($Q$3))</f>
        <v>6.4948356166323409</v>
      </c>
    </row>
    <row r="149" spans="2:12" x14ac:dyDescent="0.3">
      <c r="B149" s="4" t="s">
        <v>86</v>
      </c>
      <c r="C149">
        <v>8</v>
      </c>
      <c r="D149" t="s">
        <v>90</v>
      </c>
      <c r="E149" t="s">
        <v>60</v>
      </c>
      <c r="F149">
        <v>9173.51</v>
      </c>
      <c r="G149" s="1"/>
      <c r="H149" s="1"/>
      <c r="I149" s="1"/>
      <c r="J149" s="1"/>
      <c r="K149" s="1"/>
      <c r="L149" s="1"/>
    </row>
    <row r="150" spans="2:12" x14ac:dyDescent="0.3">
      <c r="B150" s="4" t="s">
        <v>86</v>
      </c>
      <c r="C150">
        <v>9</v>
      </c>
      <c r="D150" t="s">
        <v>91</v>
      </c>
      <c r="E150" t="s">
        <v>46</v>
      </c>
      <c r="F150">
        <v>8125.97</v>
      </c>
      <c r="G150" s="1">
        <f>AVERAGE(F150:F151)</f>
        <v>8337.2000000000007</v>
      </c>
      <c r="H150" s="1">
        <f>STDEV(F150:F151)</f>
        <v>298.7243307800689</v>
      </c>
      <c r="I150" s="1">
        <f t="shared" ref="I150" si="283">H150/G150*100</f>
        <v>3.5830294436989498</v>
      </c>
      <c r="J150" s="1">
        <f t="shared" ref="J150" si="284">G150-$G$4</f>
        <v>7721.1850000000004</v>
      </c>
      <c r="K150" s="1">
        <f t="shared" ref="K150" si="285">J150/$J$2*100</f>
        <v>22.736678410184467</v>
      </c>
      <c r="L150" s="1">
        <f t="shared" ref="L150" si="286">EXP((K150-$R$3)/($Q$3))</f>
        <v>11.399431176434375</v>
      </c>
    </row>
    <row r="151" spans="2:12" x14ac:dyDescent="0.3">
      <c r="B151" s="4" t="s">
        <v>86</v>
      </c>
      <c r="C151">
        <v>10</v>
      </c>
      <c r="D151" t="s">
        <v>91</v>
      </c>
      <c r="E151" t="s">
        <v>46</v>
      </c>
      <c r="F151">
        <v>8548.43</v>
      </c>
      <c r="G151" s="1"/>
      <c r="H151" s="1"/>
      <c r="I151" s="1"/>
      <c r="J151" s="1"/>
      <c r="K151" s="1"/>
      <c r="L151" s="1"/>
    </row>
    <row r="152" spans="2:12" x14ac:dyDescent="0.3">
      <c r="B152" s="4" t="s">
        <v>92</v>
      </c>
      <c r="C152">
        <v>1</v>
      </c>
      <c r="D152" t="s">
        <v>93</v>
      </c>
      <c r="E152" t="s">
        <v>21</v>
      </c>
      <c r="F152">
        <v>8564.4599999999991</v>
      </c>
      <c r="G152" s="1">
        <f>AVERAGE(F152:F153)</f>
        <v>8780.7949999999983</v>
      </c>
      <c r="H152" s="1">
        <f>STDEV(F152:F153)</f>
        <v>305.94389101598358</v>
      </c>
      <c r="I152" s="1">
        <f t="shared" ref="I152" si="287">H152/G152*100</f>
        <v>3.4842390810397426</v>
      </c>
      <c r="J152" s="1">
        <f t="shared" ref="J152" si="288">G152-$G$4</f>
        <v>8164.7799999999979</v>
      </c>
      <c r="K152" s="1">
        <f t="shared" ref="K152" si="289">J152/$J$2*100</f>
        <v>24.042938635702406</v>
      </c>
      <c r="L152" s="1">
        <f t="shared" ref="L152" si="290">EXP((K152-$R$3)/($Q$3))</f>
        <v>8.6481040040891113</v>
      </c>
    </row>
    <row r="153" spans="2:12" x14ac:dyDescent="0.3">
      <c r="B153" s="4" t="s">
        <v>92</v>
      </c>
      <c r="C153">
        <v>2</v>
      </c>
      <c r="D153" t="s">
        <v>93</v>
      </c>
      <c r="E153" t="s">
        <v>21</v>
      </c>
      <c r="F153">
        <v>8997.1299999999992</v>
      </c>
      <c r="G153" s="1"/>
      <c r="H153" s="1"/>
      <c r="I153" s="1"/>
      <c r="J153" s="1"/>
      <c r="K153" s="1"/>
      <c r="L153" s="1"/>
    </row>
    <row r="154" spans="2:12" x14ac:dyDescent="0.3">
      <c r="B154" s="4" t="s">
        <v>92</v>
      </c>
      <c r="C154">
        <v>3</v>
      </c>
      <c r="D154" t="s">
        <v>94</v>
      </c>
      <c r="E154" t="s">
        <v>23</v>
      </c>
      <c r="F154">
        <v>7359.52</v>
      </c>
      <c r="G154" s="1">
        <f>AVERAGE(F154:F155)</f>
        <v>7462.3950000000004</v>
      </c>
      <c r="H154" s="1">
        <f>STDEV(F154:F155)</f>
        <v>145.48722022913216</v>
      </c>
      <c r="I154" s="1">
        <f t="shared" ref="I154" si="291">H154/G154*100</f>
        <v>1.9496049221346785</v>
      </c>
      <c r="J154" s="1">
        <f t="shared" ref="J154" si="292">G154-$G$4</f>
        <v>6846.38</v>
      </c>
      <c r="K154" s="1">
        <f t="shared" ref="K154" si="293">J154/$J$2*100</f>
        <v>20.160628236976414</v>
      </c>
      <c r="L154" s="1">
        <f t="shared" ref="L154" si="294">EXP((K154-$R$3)/($Q$3))</f>
        <v>19.654338645976505</v>
      </c>
    </row>
    <row r="155" spans="2:12" x14ac:dyDescent="0.3">
      <c r="B155" s="4" t="s">
        <v>92</v>
      </c>
      <c r="C155">
        <v>4</v>
      </c>
      <c r="D155" t="s">
        <v>94</v>
      </c>
      <c r="E155" t="s">
        <v>23</v>
      </c>
      <c r="F155">
        <v>7565.27</v>
      </c>
      <c r="G155" s="1"/>
      <c r="H155" s="1"/>
      <c r="I155" s="1"/>
      <c r="J155" s="1"/>
      <c r="K155" s="1"/>
      <c r="L155" s="1"/>
    </row>
    <row r="156" spans="2:12" x14ac:dyDescent="0.3">
      <c r="B156" s="4" t="s">
        <v>92</v>
      </c>
      <c r="C156">
        <v>5</v>
      </c>
      <c r="D156" t="s">
        <v>95</v>
      </c>
      <c r="E156" t="s">
        <v>60</v>
      </c>
      <c r="F156">
        <v>8684.84</v>
      </c>
      <c r="G156" s="1">
        <f>AVERAGE(F156:F157)</f>
        <v>9193.9599999999991</v>
      </c>
      <c r="H156" s="1">
        <f>STDEV(F156:F157)</f>
        <v>720.00440887539003</v>
      </c>
      <c r="I156" s="1">
        <f t="shared" ref="I156" si="295">H156/G156*100</f>
        <v>7.8312762822047315</v>
      </c>
      <c r="J156" s="1">
        <f t="shared" ref="J156" si="296">G156-$G$4</f>
        <v>8577.9449999999997</v>
      </c>
      <c r="K156" s="1">
        <f t="shared" ref="K156" si="297">J156/$J$2*100</f>
        <v>25.259591226638111</v>
      </c>
      <c r="L156" s="1">
        <f t="shared" ref="L156" si="298">EXP((K156-$R$3)/($Q$3))</f>
        <v>6.6863310025462415</v>
      </c>
    </row>
    <row r="157" spans="2:12" x14ac:dyDescent="0.3">
      <c r="B157" s="4" t="s">
        <v>92</v>
      </c>
      <c r="C157">
        <v>6</v>
      </c>
      <c r="D157" t="s">
        <v>95</v>
      </c>
      <c r="E157" t="s">
        <v>60</v>
      </c>
      <c r="F157">
        <v>9703.08</v>
      </c>
      <c r="G157" s="1"/>
      <c r="H157" s="1"/>
      <c r="I157" s="1"/>
      <c r="J157" s="1"/>
      <c r="K157" s="1"/>
      <c r="L157" s="1"/>
    </row>
    <row r="158" spans="2:12" x14ac:dyDescent="0.3">
      <c r="B158" s="4" t="s">
        <v>92</v>
      </c>
      <c r="C158">
        <v>7</v>
      </c>
      <c r="D158" t="s">
        <v>96</v>
      </c>
      <c r="E158" t="s">
        <v>46</v>
      </c>
      <c r="F158">
        <v>7579.65</v>
      </c>
      <c r="G158" s="1">
        <f>AVERAGE(F158:F159)</f>
        <v>7942.8850000000002</v>
      </c>
      <c r="H158" s="1">
        <f>STDEV(F158:F159)</f>
        <v>513.69186332859204</v>
      </c>
      <c r="I158" s="1">
        <f t="shared" ref="I158" si="299">H158/G158*100</f>
        <v>6.4673209209071016</v>
      </c>
      <c r="J158" s="1">
        <f t="shared" ref="J158" si="300">G158-$G$4</f>
        <v>7326.87</v>
      </c>
      <c r="K158" s="1">
        <f t="shared" ref="K158" si="301">J158/$J$2*100</f>
        <v>21.575533670444141</v>
      </c>
      <c r="L158" s="1">
        <f t="shared" ref="L158" si="302">EXP((K158-$R$3)/($Q$3))</f>
        <v>14.571980103557378</v>
      </c>
    </row>
    <row r="159" spans="2:12" x14ac:dyDescent="0.3">
      <c r="B159" s="4" t="s">
        <v>92</v>
      </c>
      <c r="C159">
        <v>8</v>
      </c>
      <c r="D159" t="s">
        <v>96</v>
      </c>
      <c r="E159" t="s">
        <v>46</v>
      </c>
      <c r="F159">
        <v>8306.1200000000008</v>
      </c>
      <c r="G159" s="1"/>
      <c r="H159" s="1"/>
      <c r="I159" s="1"/>
      <c r="J159" s="1"/>
      <c r="K159" s="1"/>
      <c r="L159" s="1"/>
    </row>
    <row r="160" spans="2:12" x14ac:dyDescent="0.3">
      <c r="B160" s="4" t="s">
        <v>92</v>
      </c>
      <c r="C160">
        <v>9</v>
      </c>
      <c r="D160" t="s">
        <v>97</v>
      </c>
      <c r="E160" t="s">
        <v>23</v>
      </c>
      <c r="F160">
        <v>7346.86</v>
      </c>
      <c r="G160" s="1">
        <f>AVERAGE(F160:F161)</f>
        <v>7720.4449999999997</v>
      </c>
      <c r="H160" s="1">
        <f>STDEV(F160:F161)</f>
        <v>528.32897369915281</v>
      </c>
      <c r="I160" s="1">
        <f t="shared" ref="I160" si="303">H160/G160*100</f>
        <v>6.8432450940218184</v>
      </c>
      <c r="J160" s="1">
        <f t="shared" ref="J160" si="304">G160-$G$4</f>
        <v>7104.4299999999994</v>
      </c>
      <c r="K160" s="1">
        <f t="shared" ref="K160" si="305">J160/$J$2*100</f>
        <v>20.920511579202781</v>
      </c>
      <c r="L160" s="1">
        <f t="shared" ref="L160" si="306">EXP((K160-$R$3)/($Q$3))</f>
        <v>16.736839854718504</v>
      </c>
    </row>
    <row r="161" spans="2:12" x14ac:dyDescent="0.3">
      <c r="B161" s="4" t="s">
        <v>92</v>
      </c>
      <c r="C161">
        <v>10</v>
      </c>
      <c r="D161" t="s">
        <v>97</v>
      </c>
      <c r="E161" t="s">
        <v>23</v>
      </c>
      <c r="F161">
        <v>8094.03</v>
      </c>
      <c r="G161" s="1"/>
      <c r="H161" s="1"/>
      <c r="I161" s="1"/>
      <c r="J161" s="1"/>
      <c r="K161" s="1"/>
      <c r="L161" s="1"/>
    </row>
    <row r="162" spans="2:12" x14ac:dyDescent="0.3">
      <c r="B162" s="4" t="s">
        <v>98</v>
      </c>
      <c r="C162">
        <v>1</v>
      </c>
      <c r="D162" t="s">
        <v>99</v>
      </c>
      <c r="E162" t="s">
        <v>21</v>
      </c>
      <c r="F162">
        <v>7621.36</v>
      </c>
      <c r="G162" s="1">
        <f>AVERAGE(F162:F163)</f>
        <v>7277.2250000000004</v>
      </c>
      <c r="H162" s="1">
        <f>STDEV(F162:F163)</f>
        <v>486.68038428726476</v>
      </c>
      <c r="I162" s="1">
        <f t="shared" ref="I162" si="307">H162/G162*100</f>
        <v>6.6877193475159107</v>
      </c>
      <c r="J162" s="1">
        <f t="shared" ref="J162" si="308">G162-$G$4</f>
        <v>6661.21</v>
      </c>
      <c r="K162" s="1">
        <f t="shared" ref="K162" si="309">J162/$J$2*100</f>
        <v>19.615355621281559</v>
      </c>
      <c r="L162" s="1">
        <f t="shared" ref="L162" si="310">EXP((K162-$R$3)/($Q$3))</f>
        <v>22.056384580376164</v>
      </c>
    </row>
    <row r="163" spans="2:12" x14ac:dyDescent="0.3">
      <c r="B163" s="4" t="s">
        <v>98</v>
      </c>
      <c r="C163">
        <v>2</v>
      </c>
      <c r="D163" t="s">
        <v>99</v>
      </c>
      <c r="E163" t="s">
        <v>21</v>
      </c>
      <c r="F163">
        <v>6933.09</v>
      </c>
      <c r="G163" s="1"/>
      <c r="H163" s="1"/>
      <c r="I163" s="1"/>
      <c r="J163" s="1"/>
      <c r="K163" s="1"/>
      <c r="L163" s="1"/>
    </row>
    <row r="164" spans="2:12" x14ac:dyDescent="0.3">
      <c r="B164" s="4" t="s">
        <v>98</v>
      </c>
      <c r="C164">
        <v>3</v>
      </c>
      <c r="D164" t="s">
        <v>100</v>
      </c>
      <c r="E164" t="s">
        <v>46</v>
      </c>
      <c r="F164">
        <v>9153.6299999999992</v>
      </c>
      <c r="G164" s="1">
        <f>AVERAGE(F164:F165)</f>
        <v>8935.84</v>
      </c>
      <c r="H164" s="1">
        <f>STDEV(F164:F165)</f>
        <v>308.00157174923635</v>
      </c>
      <c r="I164" s="1">
        <f t="shared" ref="I164" si="311">H164/G164*100</f>
        <v>3.4468116231852446</v>
      </c>
      <c r="J164" s="1">
        <f t="shared" ref="J164" si="312">G164-$G$4</f>
        <v>8319.8250000000007</v>
      </c>
      <c r="K164" s="1">
        <f t="shared" ref="K164" si="313">J164/$J$2*100</f>
        <v>24.499501754460358</v>
      </c>
      <c r="L164" s="1">
        <f t="shared" ref="L164" si="314">EXP((K164-$R$3)/($Q$3))</f>
        <v>7.8522076621223285</v>
      </c>
    </row>
    <row r="165" spans="2:12" x14ac:dyDescent="0.3">
      <c r="B165" s="4" t="s">
        <v>98</v>
      </c>
      <c r="C165">
        <v>4</v>
      </c>
      <c r="D165" t="s">
        <v>100</v>
      </c>
      <c r="E165" t="s">
        <v>46</v>
      </c>
      <c r="F165">
        <v>8718.0499999999993</v>
      </c>
      <c r="G165" s="1"/>
      <c r="H165" s="1"/>
      <c r="I165" s="1"/>
      <c r="J165" s="1"/>
      <c r="K165" s="1"/>
      <c r="L165" s="1"/>
    </row>
    <row r="166" spans="2:12" x14ac:dyDescent="0.3">
      <c r="B166" s="4" t="s">
        <v>98</v>
      </c>
      <c r="C166">
        <v>5</v>
      </c>
      <c r="D166" t="s">
        <v>101</v>
      </c>
      <c r="E166" t="s">
        <v>60</v>
      </c>
      <c r="F166">
        <v>8033.21</v>
      </c>
      <c r="G166" s="1">
        <f>AVERAGE(F166:F167)</f>
        <v>8072.4</v>
      </c>
      <c r="H166" s="1">
        <f>STDEV(F166:F167)</f>
        <v>55.423029509401672</v>
      </c>
      <c r="I166" s="1">
        <f t="shared" ref="I166" si="315">H166/G166*100</f>
        <v>0.68657437081167527</v>
      </c>
      <c r="J166" s="1">
        <f t="shared" ref="J166" si="316">G166-$G$4</f>
        <v>7456.3849999999993</v>
      </c>
      <c r="K166" s="1">
        <f t="shared" ref="K166" si="317">J166/$J$2*100</f>
        <v>21.956918251217044</v>
      </c>
      <c r="L166" s="1">
        <f t="shared" ref="L166" si="318">EXP((K166-$R$3)/($Q$3))</f>
        <v>13.442918661580331</v>
      </c>
    </row>
    <row r="167" spans="2:12" x14ac:dyDescent="0.3">
      <c r="B167" s="4" t="s">
        <v>98</v>
      </c>
      <c r="C167">
        <v>6</v>
      </c>
      <c r="D167" t="s">
        <v>101</v>
      </c>
      <c r="E167" t="s">
        <v>60</v>
      </c>
      <c r="F167">
        <v>8111.59</v>
      </c>
      <c r="G167" s="1"/>
      <c r="H167" s="1"/>
      <c r="I167" s="1"/>
      <c r="J167" s="1"/>
      <c r="K167" s="1"/>
      <c r="L167" s="1"/>
    </row>
    <row r="168" spans="2:12" x14ac:dyDescent="0.3">
      <c r="B168" s="4" t="s">
        <v>98</v>
      </c>
      <c r="C168">
        <v>7</v>
      </c>
      <c r="D168" t="s">
        <v>102</v>
      </c>
      <c r="E168" t="s">
        <v>46</v>
      </c>
      <c r="F168">
        <v>7714.58</v>
      </c>
      <c r="G168" s="1">
        <f>AVERAGE(F168:F169)</f>
        <v>7661.5550000000003</v>
      </c>
      <c r="H168" s="1">
        <f>STDEV(F168:F169)</f>
        <v>74.988674144833496</v>
      </c>
      <c r="I168" s="1">
        <f t="shared" ref="I168" si="319">H168/G168*100</f>
        <v>0.97876572242623705</v>
      </c>
      <c r="J168" s="1">
        <f t="shared" ref="J168" si="320">G168-$G$4</f>
        <v>7045.54</v>
      </c>
      <c r="K168" s="1">
        <f t="shared" ref="K168" si="321">J168/$J$2*100</f>
        <v>20.747097395813086</v>
      </c>
      <c r="L168" s="1">
        <f t="shared" ref="L168" si="322">EXP((K168-$R$3)/($Q$3))</f>
        <v>17.361977949431772</v>
      </c>
    </row>
    <row r="169" spans="2:12" x14ac:dyDescent="0.3">
      <c r="B169" s="4" t="s">
        <v>98</v>
      </c>
      <c r="C169">
        <v>8</v>
      </c>
      <c r="D169" t="s">
        <v>102</v>
      </c>
      <c r="E169" t="s">
        <v>46</v>
      </c>
      <c r="F169">
        <v>7608.53</v>
      </c>
      <c r="G169" s="1"/>
      <c r="H169" s="1"/>
      <c r="I169" s="1"/>
      <c r="J169" s="1"/>
      <c r="K169" s="1"/>
      <c r="L169" s="1"/>
    </row>
    <row r="170" spans="2:12" x14ac:dyDescent="0.3">
      <c r="B170" s="4" t="s">
        <v>98</v>
      </c>
      <c r="C170">
        <v>9</v>
      </c>
      <c r="D170" t="s">
        <v>103</v>
      </c>
      <c r="E170" t="s">
        <v>46</v>
      </c>
      <c r="F170">
        <v>8125.93</v>
      </c>
      <c r="G170" s="1">
        <f>AVERAGE(F170:F171)</f>
        <v>8102.5249999999996</v>
      </c>
      <c r="H170" s="1">
        <f>STDEV(F170:F171)</f>
        <v>33.099668427342571</v>
      </c>
      <c r="I170" s="1">
        <f t="shared" ref="I170" si="323">H170/G170*100</f>
        <v>0.40851053748482813</v>
      </c>
      <c r="J170" s="1">
        <f t="shared" ref="J170" si="324">G170-$G$4</f>
        <v>7486.5099999999993</v>
      </c>
      <c r="K170" s="1">
        <f t="shared" ref="K170" si="325">J170/$J$2*100</f>
        <v>22.045627748153954</v>
      </c>
      <c r="L170" s="1">
        <f t="shared" ref="L170" si="326">EXP((K170-$R$3)/($Q$3))</f>
        <v>13.193098572408097</v>
      </c>
    </row>
    <row r="171" spans="2:12" x14ac:dyDescent="0.3">
      <c r="B171" s="4" t="s">
        <v>98</v>
      </c>
      <c r="C171">
        <v>10</v>
      </c>
      <c r="D171" t="s">
        <v>103</v>
      </c>
      <c r="E171" t="s">
        <v>46</v>
      </c>
      <c r="F171">
        <v>8079.12</v>
      </c>
      <c r="G171" s="1"/>
      <c r="H171" s="1"/>
      <c r="I171" s="1"/>
      <c r="J171" s="1"/>
      <c r="K171" s="1"/>
      <c r="L171" s="1"/>
    </row>
    <row r="172" spans="2:12" x14ac:dyDescent="0.3">
      <c r="B172" s="4" t="s">
        <v>104</v>
      </c>
      <c r="C172">
        <v>1</v>
      </c>
      <c r="D172" t="s">
        <v>105</v>
      </c>
      <c r="E172" t="s">
        <v>60</v>
      </c>
      <c r="F172">
        <v>7940.67</v>
      </c>
      <c r="G172" s="1">
        <f>AVERAGE(F172:F173)</f>
        <v>7865.77</v>
      </c>
      <c r="H172" s="1">
        <f>STDEV(F172:F173)</f>
        <v>105.92459582174494</v>
      </c>
      <c r="I172" s="1">
        <f t="shared" ref="I172" si="327">H172/G172*100</f>
        <v>1.3466525950001709</v>
      </c>
      <c r="J172" s="1">
        <f t="shared" ref="J172" si="328">G172-$G$4</f>
        <v>7249.7550000000001</v>
      </c>
      <c r="K172" s="1">
        <f t="shared" ref="K172" si="329">J172/$J$2*100</f>
        <v>21.348452081853615</v>
      </c>
      <c r="L172" s="1">
        <f t="shared" ref="L172" si="330">EXP((K172-$R$3)/($Q$3))</f>
        <v>15.288783550402631</v>
      </c>
    </row>
    <row r="173" spans="2:12" x14ac:dyDescent="0.3">
      <c r="B173" s="4" t="s">
        <v>104</v>
      </c>
      <c r="C173">
        <v>2</v>
      </c>
      <c r="D173" t="s">
        <v>105</v>
      </c>
      <c r="E173" t="s">
        <v>60</v>
      </c>
      <c r="F173">
        <v>7790.87</v>
      </c>
      <c r="G173" s="1"/>
      <c r="H173" s="1"/>
      <c r="I173" s="1"/>
      <c r="J173" s="1"/>
      <c r="K173" s="1"/>
      <c r="L173" s="1"/>
    </row>
    <row r="174" spans="2:12" x14ac:dyDescent="0.3">
      <c r="B174" s="4" t="s">
        <v>104</v>
      </c>
      <c r="C174">
        <v>3</v>
      </c>
      <c r="D174" t="s">
        <v>106</v>
      </c>
      <c r="E174" t="s">
        <v>21</v>
      </c>
      <c r="F174">
        <v>8469.6200000000008</v>
      </c>
      <c r="G174" s="1">
        <f>AVERAGE(F174:F175)</f>
        <v>8520.07</v>
      </c>
      <c r="H174" s="1">
        <f>STDEV(F174:F175)</f>
        <v>71.347074221722394</v>
      </c>
      <c r="I174" s="1">
        <f t="shared" ref="I174" si="331">H174/G174*100</f>
        <v>0.83740009438563767</v>
      </c>
      <c r="J174" s="1">
        <f t="shared" ref="J174" si="332">G174-$G$4</f>
        <v>7904.0549999999994</v>
      </c>
      <c r="K174" s="1">
        <f t="shared" ref="K174" si="333">J174/$J$2*100</f>
        <v>23.275178184619403</v>
      </c>
      <c r="L174" s="1">
        <f t="shared" ref="L174" si="334">EXP((K174-$R$3)/($Q$3))</f>
        <v>10.172537126045036</v>
      </c>
    </row>
    <row r="175" spans="2:12" x14ac:dyDescent="0.3">
      <c r="B175" s="4" t="s">
        <v>104</v>
      </c>
      <c r="C175">
        <v>4</v>
      </c>
      <c r="D175" t="s">
        <v>106</v>
      </c>
      <c r="E175" t="s">
        <v>21</v>
      </c>
      <c r="F175">
        <v>8570.52</v>
      </c>
      <c r="G175" s="1"/>
      <c r="H175" s="1"/>
      <c r="I175" s="1"/>
      <c r="J175" s="1"/>
      <c r="K175" s="1"/>
      <c r="L175" s="1"/>
    </row>
    <row r="176" spans="2:12" x14ac:dyDescent="0.3">
      <c r="B176" s="4" t="s">
        <v>104</v>
      </c>
      <c r="C176">
        <v>5</v>
      </c>
      <c r="D176" t="s">
        <v>107</v>
      </c>
      <c r="E176" t="s">
        <v>46</v>
      </c>
      <c r="F176">
        <v>7125.27</v>
      </c>
      <c r="G176" s="1">
        <f>AVERAGE(F176:F177)</f>
        <v>7417.2350000000006</v>
      </c>
      <c r="H176" s="1">
        <f>STDEV(F176:F177)</f>
        <v>412.90086273826029</v>
      </c>
      <c r="I176" s="1">
        <f t="shared" ref="I176" si="335">H176/G176*100</f>
        <v>5.5667760659903625</v>
      </c>
      <c r="J176" s="1">
        <f t="shared" ref="J176" si="336">G176-$G$4</f>
        <v>6801.22</v>
      </c>
      <c r="K176" s="1">
        <f t="shared" ref="K176" si="337">J176/$J$2*100</f>
        <v>20.02764497119481</v>
      </c>
      <c r="L176" s="1">
        <f t="shared" ref="L176" si="338">EXP((K176-$R$3)/($Q$3))</f>
        <v>20.21487886459218</v>
      </c>
    </row>
    <row r="177" spans="2:12" x14ac:dyDescent="0.3">
      <c r="B177" s="4" t="s">
        <v>104</v>
      </c>
      <c r="C177">
        <v>6</v>
      </c>
      <c r="D177" t="s">
        <v>107</v>
      </c>
      <c r="E177" t="s">
        <v>46</v>
      </c>
      <c r="F177">
        <v>7709.2</v>
      </c>
      <c r="G177" s="1"/>
      <c r="H177" s="1"/>
      <c r="I177" s="1"/>
      <c r="J177" s="1"/>
      <c r="K177" s="1"/>
      <c r="L177" s="1"/>
    </row>
    <row r="178" spans="2:12" x14ac:dyDescent="0.3">
      <c r="B178" s="4" t="s">
        <v>104</v>
      </c>
      <c r="C178">
        <v>7</v>
      </c>
      <c r="D178" t="s">
        <v>108</v>
      </c>
      <c r="E178" t="s">
        <v>60</v>
      </c>
      <c r="F178">
        <v>7436.22</v>
      </c>
      <c r="G178" s="1">
        <f>AVERAGE(F178:F179)</f>
        <v>7507.49</v>
      </c>
      <c r="H178" s="1">
        <f>STDEV(F178:F179)</f>
        <v>100.79100059033046</v>
      </c>
      <c r="I178" s="1">
        <f t="shared" ref="I178" si="339">H178/G178*100</f>
        <v>1.3425392586647529</v>
      </c>
      <c r="J178" s="1">
        <f t="shared" ref="J178" si="340">G178-$G$4</f>
        <v>6891.4749999999995</v>
      </c>
      <c r="K178" s="1">
        <f t="shared" ref="K178" si="341">J178/$J$2*100</f>
        <v>20.293420096374582</v>
      </c>
      <c r="L178" s="1">
        <f t="shared" ref="L178" si="342">EXP((K178-$R$3)/($Q$3))</f>
        <v>19.110115164872223</v>
      </c>
    </row>
    <row r="179" spans="2:12" x14ac:dyDescent="0.3">
      <c r="B179" s="4" t="s">
        <v>104</v>
      </c>
      <c r="C179">
        <v>8</v>
      </c>
      <c r="D179" t="s">
        <v>108</v>
      </c>
      <c r="E179" t="s">
        <v>60</v>
      </c>
      <c r="F179">
        <v>7578.76</v>
      </c>
      <c r="G179" s="1"/>
      <c r="H179" s="1"/>
      <c r="I179" s="1"/>
      <c r="J179" s="1"/>
      <c r="K179" s="1"/>
      <c r="L179" s="1"/>
    </row>
    <row r="180" spans="2:12" x14ac:dyDescent="0.3">
      <c r="B180" s="4" t="s">
        <v>104</v>
      </c>
      <c r="C180">
        <v>9</v>
      </c>
      <c r="D180" t="s">
        <v>109</v>
      </c>
      <c r="E180" t="s">
        <v>60</v>
      </c>
      <c r="F180">
        <v>8004.85</v>
      </c>
      <c r="G180" s="1">
        <f>AVERAGE(F180:F181)</f>
        <v>7924.39</v>
      </c>
      <c r="H180" s="1">
        <f>STDEV(F180:F181)</f>
        <v>113.78762322853927</v>
      </c>
      <c r="I180" s="1">
        <f t="shared" ref="I180" si="343">H180/G180*100</f>
        <v>1.4359164961408926</v>
      </c>
      <c r="J180" s="1">
        <f t="shared" ref="J180" si="344">G180-$G$4</f>
        <v>7308.375</v>
      </c>
      <c r="K180" s="1">
        <f t="shared" ref="K180" si="345">J180/$J$2*100</f>
        <v>21.521071192573665</v>
      </c>
      <c r="L180" s="1">
        <f t="shared" ref="L180" si="346">EXP((K180-$R$3)/($Q$3))</f>
        <v>14.740771331224918</v>
      </c>
    </row>
    <row r="181" spans="2:12" x14ac:dyDescent="0.3">
      <c r="B181" s="4" t="s">
        <v>104</v>
      </c>
      <c r="C181">
        <v>10</v>
      </c>
      <c r="D181" t="s">
        <v>109</v>
      </c>
      <c r="E181" t="s">
        <v>60</v>
      </c>
      <c r="F181">
        <v>7843.93</v>
      </c>
      <c r="G181" s="1"/>
      <c r="H181" s="1"/>
      <c r="I181" s="1"/>
      <c r="J181" s="1"/>
      <c r="K181" s="1"/>
      <c r="L181" s="1"/>
    </row>
    <row r="182" spans="2:12" x14ac:dyDescent="0.3">
      <c r="B182" s="4" t="s">
        <v>110</v>
      </c>
      <c r="C182">
        <v>1</v>
      </c>
      <c r="D182" t="s">
        <v>111</v>
      </c>
      <c r="E182" t="s">
        <v>23</v>
      </c>
      <c r="F182">
        <v>7513.94</v>
      </c>
      <c r="G182" s="1">
        <f>AVERAGE(F182:F183)</f>
        <v>7725.9349999999995</v>
      </c>
      <c r="H182" s="1">
        <f>STDEV(F182:F183)</f>
        <v>299.80620415528477</v>
      </c>
      <c r="I182" s="1">
        <f t="shared" ref="I182" si="347">H182/G182*100</f>
        <v>3.8805167808852237</v>
      </c>
      <c r="J182" s="1">
        <f t="shared" ref="J182" si="348">G182-$G$4</f>
        <v>7109.9199999999992</v>
      </c>
      <c r="K182" s="1">
        <f t="shared" ref="K182" si="349">J182/$J$2*100</f>
        <v>20.936678056818835</v>
      </c>
      <c r="L182" s="1">
        <f t="shared" ref="L182" si="350">EXP((K182-$R$3)/($Q$3))</f>
        <v>16.679721271368216</v>
      </c>
    </row>
    <row r="183" spans="2:12" x14ac:dyDescent="0.3">
      <c r="B183" s="4" t="s">
        <v>110</v>
      </c>
      <c r="C183">
        <v>2</v>
      </c>
      <c r="D183" t="s">
        <v>111</v>
      </c>
      <c r="E183" t="s">
        <v>23</v>
      </c>
      <c r="F183">
        <v>7937.93</v>
      </c>
      <c r="G183" s="1"/>
      <c r="H183" s="1"/>
      <c r="I183" s="1"/>
      <c r="J183" s="1"/>
      <c r="K183" s="1"/>
      <c r="L183" s="1"/>
    </row>
    <row r="184" spans="2:12" x14ac:dyDescent="0.3">
      <c r="B184" s="4" t="s">
        <v>110</v>
      </c>
      <c r="C184">
        <v>3</v>
      </c>
      <c r="D184" t="s">
        <v>112</v>
      </c>
      <c r="E184" t="s">
        <v>23</v>
      </c>
      <c r="F184">
        <v>7672.99</v>
      </c>
      <c r="G184" s="1">
        <f>AVERAGE(F184:F185)</f>
        <v>8010.335</v>
      </c>
      <c r="H184" s="1">
        <f>STDEV(F184:F185)</f>
        <v>477.07787419875211</v>
      </c>
      <c r="I184" s="1">
        <f t="shared" ref="I184" si="351">H184/G184*100</f>
        <v>5.9557793050946319</v>
      </c>
      <c r="J184" s="1">
        <f t="shared" ref="J184" si="352">G184-$G$4</f>
        <v>7394.32</v>
      </c>
      <c r="K184" s="1">
        <f t="shared" ref="K184" si="353">J184/$J$2*100</f>
        <v>21.774154602175081</v>
      </c>
      <c r="L184" s="1">
        <f t="shared" ref="L184" si="354">EXP((K184-$R$3)/($Q$3))</f>
        <v>13.972622702111806</v>
      </c>
    </row>
    <row r="185" spans="2:12" x14ac:dyDescent="0.3">
      <c r="B185" s="4" t="s">
        <v>110</v>
      </c>
      <c r="C185">
        <v>4</v>
      </c>
      <c r="D185" t="s">
        <v>112</v>
      </c>
      <c r="E185" t="s">
        <v>23</v>
      </c>
      <c r="F185">
        <v>8347.68</v>
      </c>
      <c r="G185" s="1"/>
      <c r="H185" s="1"/>
      <c r="I185" s="1"/>
      <c r="J185" s="1"/>
      <c r="K185" s="1"/>
      <c r="L185" s="1"/>
    </row>
    <row r="186" spans="2:12" x14ac:dyDescent="0.3">
      <c r="B186" s="4" t="s">
        <v>110</v>
      </c>
      <c r="C186">
        <v>5</v>
      </c>
      <c r="D186" t="s">
        <v>113</v>
      </c>
      <c r="E186" t="s">
        <v>46</v>
      </c>
      <c r="F186">
        <v>8121.25</v>
      </c>
      <c r="G186" s="1">
        <f>AVERAGE(F186:F187)</f>
        <v>8642.9</v>
      </c>
      <c r="H186" s="1">
        <f>STDEV(F186:F187)</f>
        <v>737.72450481192448</v>
      </c>
      <c r="I186" s="1">
        <f t="shared" ref="I186" si="355">H186/G186*100</f>
        <v>8.5356131022217596</v>
      </c>
      <c r="J186" s="1">
        <f t="shared" ref="J186" si="356">G186-$G$4</f>
        <v>8026.8849999999993</v>
      </c>
      <c r="K186" s="1">
        <f t="shared" ref="K186" si="357">J186/$J$2*100</f>
        <v>23.636877355034692</v>
      </c>
      <c r="L186" s="1">
        <f t="shared" ref="L186" si="358">EXP((K186-$R$3)/($Q$3))</f>
        <v>9.4234975647562482</v>
      </c>
    </row>
    <row r="187" spans="2:12" x14ac:dyDescent="0.3">
      <c r="B187" s="4" t="s">
        <v>110</v>
      </c>
      <c r="C187">
        <v>6</v>
      </c>
      <c r="D187" t="s">
        <v>113</v>
      </c>
      <c r="E187" t="s">
        <v>46</v>
      </c>
      <c r="F187">
        <v>9164.5499999999993</v>
      </c>
      <c r="G187" s="1"/>
      <c r="H187" s="1"/>
      <c r="I187" s="1"/>
      <c r="J187" s="1"/>
      <c r="K187" s="1"/>
      <c r="L187" s="1"/>
    </row>
    <row r="188" spans="2:12" x14ac:dyDescent="0.3">
      <c r="B188" s="4" t="s">
        <v>110</v>
      </c>
      <c r="C188">
        <v>7</v>
      </c>
      <c r="D188" t="s">
        <v>114</v>
      </c>
      <c r="E188" t="s">
        <v>60</v>
      </c>
      <c r="F188">
        <v>8823.83</v>
      </c>
      <c r="G188" s="1">
        <f>AVERAGE(F188:F189)</f>
        <v>8523.39</v>
      </c>
      <c r="H188" s="1">
        <f>STDEV(F188:F189)</f>
        <v>424.88632267937214</v>
      </c>
      <c r="I188" s="1">
        <f t="shared" ref="I188" si="359">H188/G188*100</f>
        <v>4.9849452234307261</v>
      </c>
      <c r="J188" s="1">
        <f t="shared" ref="J188" si="360">G188-$G$4</f>
        <v>7907.3749999999991</v>
      </c>
      <c r="K188" s="1">
        <f t="shared" ref="K188" si="361">J188/$J$2*100</f>
        <v>23.284954633742409</v>
      </c>
      <c r="L188" s="1">
        <f t="shared" ref="L188" si="362">EXP((K188-$R$3)/($Q$3))</f>
        <v>10.15152876007541</v>
      </c>
    </row>
    <row r="189" spans="2:12" x14ac:dyDescent="0.3">
      <c r="B189" s="4" t="s">
        <v>110</v>
      </c>
      <c r="C189">
        <v>8</v>
      </c>
      <c r="D189" t="s">
        <v>114</v>
      </c>
      <c r="E189" t="s">
        <v>60</v>
      </c>
      <c r="F189">
        <v>8222.9500000000007</v>
      </c>
      <c r="G189" s="1"/>
      <c r="H189" s="1"/>
      <c r="I189" s="1"/>
      <c r="J189" s="1"/>
      <c r="K189" s="1"/>
      <c r="L189" s="1"/>
    </row>
    <row r="190" spans="2:12" x14ac:dyDescent="0.3">
      <c r="B190" s="4" t="s">
        <v>110</v>
      </c>
      <c r="C190">
        <v>9</v>
      </c>
      <c r="D190" t="s">
        <v>115</v>
      </c>
      <c r="E190" t="s">
        <v>116</v>
      </c>
      <c r="F190">
        <v>8619.7099999999991</v>
      </c>
      <c r="G190" s="1">
        <f>AVERAGE(F190:F191)</f>
        <v>8392.14</v>
      </c>
      <c r="H190" s="1">
        <f>STDEV(F190:F191)</f>
        <v>321.83258038924481</v>
      </c>
      <c r="I190" s="1">
        <f t="shared" ref="I190" si="363">H190/G190*100</f>
        <v>3.8349286402424752</v>
      </c>
      <c r="J190" s="1">
        <f t="shared" ref="J190" si="364">G190-$G$4</f>
        <v>7776.1249999999991</v>
      </c>
      <c r="K190" s="1">
        <f t="shared" ref="K190" si="365">J190/$J$2*100</f>
        <v>22.898460974888653</v>
      </c>
      <c r="L190" s="1">
        <f t="shared" ref="L190" si="366">EXP((K190-$R$3)/($Q$3))</f>
        <v>11.016043636226096</v>
      </c>
    </row>
    <row r="191" spans="2:12" x14ac:dyDescent="0.3">
      <c r="B191" s="4" t="s">
        <v>110</v>
      </c>
      <c r="C191">
        <v>10</v>
      </c>
      <c r="D191" t="s">
        <v>115</v>
      </c>
      <c r="E191" t="s">
        <v>116</v>
      </c>
      <c r="F191">
        <v>8164.57</v>
      </c>
      <c r="G191" s="1"/>
      <c r="H191" s="1"/>
      <c r="I191" s="1"/>
      <c r="J191" s="1"/>
      <c r="K191" s="1"/>
      <c r="L191" s="1"/>
    </row>
    <row r="192" spans="2:12" x14ac:dyDescent="0.3">
      <c r="B192" s="4">
        <v>20</v>
      </c>
      <c r="C192">
        <v>1</v>
      </c>
      <c r="D192" t="s">
        <v>117</v>
      </c>
      <c r="E192" t="s">
        <v>116</v>
      </c>
      <c r="F192">
        <v>9926.36</v>
      </c>
      <c r="G192" s="1">
        <f>AVERAGE(F192:F193)</f>
        <v>9905.4650000000001</v>
      </c>
      <c r="H192" s="1">
        <f>STDEV(F192:F193)</f>
        <v>29.549992385786439</v>
      </c>
      <c r="I192" s="1">
        <f t="shared" ref="I192" si="367">H192/G192*100</f>
        <v>0.29832009285567551</v>
      </c>
      <c r="J192" s="1">
        <f t="shared" ref="J192" si="368">G192-$G$4</f>
        <v>9289.4500000000007</v>
      </c>
      <c r="K192" s="1">
        <f t="shared" ref="K192" si="369">J192/$J$2*100</f>
        <v>27.354769670392315</v>
      </c>
      <c r="L192" s="1">
        <f t="shared" ref="L192" si="370">EXP((K192-$R$3)/($Q$3))</f>
        <v>4.2931312088308449</v>
      </c>
    </row>
    <row r="193" spans="2:12" x14ac:dyDescent="0.3">
      <c r="B193" s="4">
        <v>20</v>
      </c>
      <c r="C193">
        <v>2</v>
      </c>
      <c r="D193" t="s">
        <v>117</v>
      </c>
      <c r="E193" t="s">
        <v>116</v>
      </c>
      <c r="F193">
        <v>9884.57</v>
      </c>
      <c r="G193" s="1"/>
      <c r="H193" s="1"/>
      <c r="I193" s="1"/>
      <c r="J193" s="1"/>
      <c r="K193" s="1"/>
      <c r="L193" s="1"/>
    </row>
    <row r="194" spans="2:12" x14ac:dyDescent="0.3">
      <c r="B194" s="4">
        <v>20</v>
      </c>
      <c r="C194">
        <v>3</v>
      </c>
      <c r="D194">
        <v>186</v>
      </c>
      <c r="F194">
        <v>12017.03</v>
      </c>
      <c r="G194" s="1">
        <f>F194</f>
        <v>12017.03</v>
      </c>
      <c r="H194" s="1"/>
      <c r="I194" s="1"/>
      <c r="J194" s="1">
        <f>G194-$G$4</f>
        <v>11401.015000000001</v>
      </c>
      <c r="K194" s="1">
        <f>J194/$J$2*100</f>
        <v>33.572723824735355</v>
      </c>
      <c r="L194" s="1">
        <f t="shared" ref="L194" si="371">EXP((K194-$R$3)/($Q$3))</f>
        <v>1.1527614497972132</v>
      </c>
    </row>
    <row r="195" spans="2:12" x14ac:dyDescent="0.3">
      <c r="B195" s="4">
        <v>20</v>
      </c>
      <c r="C195">
        <v>4</v>
      </c>
      <c r="D195">
        <v>63</v>
      </c>
      <c r="F195">
        <v>11280.24</v>
      </c>
      <c r="G195" s="1">
        <f t="shared" ref="G195:G203" si="372">F195</f>
        <v>11280.24</v>
      </c>
      <c r="H195" s="1"/>
      <c r="I195" s="1"/>
      <c r="J195" s="1">
        <f t="shared" ref="J195:J203" si="373">G195-$G$4</f>
        <v>10664.225</v>
      </c>
      <c r="K195" s="1">
        <f t="shared" ref="K195:K203" si="374">J195/$J$2*100</f>
        <v>31.403088297825978</v>
      </c>
      <c r="L195" s="1">
        <f t="shared" ref="L195:L203" si="375">EXP((K195-$R$3)/($Q$3))</f>
        <v>1.8238580222460177</v>
      </c>
    </row>
    <row r="196" spans="2:12" x14ac:dyDescent="0.3">
      <c r="B196" s="4">
        <v>20</v>
      </c>
      <c r="C196">
        <v>5</v>
      </c>
      <c r="D196">
        <v>64</v>
      </c>
      <c r="F196">
        <v>9663.01</v>
      </c>
      <c r="G196" s="1">
        <f t="shared" si="372"/>
        <v>9663.01</v>
      </c>
      <c r="H196" s="1"/>
      <c r="I196" s="1"/>
      <c r="J196" s="1">
        <f t="shared" si="373"/>
        <v>9046.9950000000008</v>
      </c>
      <c r="K196" s="1">
        <f t="shared" si="374"/>
        <v>26.640809136621751</v>
      </c>
      <c r="L196" s="1">
        <f t="shared" si="375"/>
        <v>4.9927721730214554</v>
      </c>
    </row>
    <row r="197" spans="2:12" x14ac:dyDescent="0.3">
      <c r="B197" s="4">
        <v>20</v>
      </c>
      <c r="C197">
        <v>6</v>
      </c>
      <c r="D197">
        <v>43</v>
      </c>
      <c r="F197">
        <v>8789.65</v>
      </c>
      <c r="G197" s="1">
        <f t="shared" si="372"/>
        <v>8789.65</v>
      </c>
      <c r="H197" s="1"/>
      <c r="I197" s="1"/>
      <c r="J197" s="1">
        <f t="shared" si="373"/>
        <v>8173.6349999999993</v>
      </c>
      <c r="K197" s="1">
        <f t="shared" si="374"/>
        <v>24.069014074553078</v>
      </c>
      <c r="L197" s="1">
        <f t="shared" si="375"/>
        <v>8.6005500724870867</v>
      </c>
    </row>
    <row r="198" spans="2:12" x14ac:dyDescent="0.3">
      <c r="B198" s="4">
        <v>20</v>
      </c>
      <c r="C198">
        <v>7</v>
      </c>
      <c r="D198">
        <v>52</v>
      </c>
      <c r="F198">
        <v>11578.27</v>
      </c>
      <c r="G198" s="1">
        <f t="shared" si="372"/>
        <v>11578.27</v>
      </c>
      <c r="H198" s="1"/>
      <c r="I198" s="1"/>
      <c r="J198" s="1">
        <f t="shared" si="373"/>
        <v>10962.255000000001</v>
      </c>
      <c r="K198" s="1">
        <f t="shared" si="374"/>
        <v>32.280701289431185</v>
      </c>
      <c r="L198" s="1">
        <f t="shared" si="375"/>
        <v>1.5149356402076151</v>
      </c>
    </row>
    <row r="199" spans="2:12" x14ac:dyDescent="0.3">
      <c r="B199" s="4">
        <v>20</v>
      </c>
      <c r="C199">
        <v>8</v>
      </c>
      <c r="D199">
        <v>8</v>
      </c>
      <c r="F199">
        <v>8357</v>
      </c>
      <c r="G199" s="1">
        <f t="shared" si="372"/>
        <v>8357</v>
      </c>
      <c r="H199" s="1"/>
      <c r="I199" s="1"/>
      <c r="J199" s="1">
        <f t="shared" si="373"/>
        <v>7740.9849999999997</v>
      </c>
      <c r="K199" s="1">
        <f t="shared" si="374"/>
        <v>22.794983739291546</v>
      </c>
      <c r="L199" s="1">
        <f t="shared" si="375"/>
        <v>11.259746877629755</v>
      </c>
    </row>
    <row r="200" spans="2:12" x14ac:dyDescent="0.3">
      <c r="B200" s="4">
        <v>20</v>
      </c>
      <c r="C200">
        <v>9</v>
      </c>
      <c r="D200">
        <v>31</v>
      </c>
      <c r="F200">
        <v>7750.34</v>
      </c>
      <c r="G200" s="1">
        <f t="shared" si="372"/>
        <v>7750.34</v>
      </c>
      <c r="H200" s="1"/>
      <c r="I200" s="1"/>
      <c r="J200" s="1">
        <f t="shared" si="373"/>
        <v>7134.3249999999998</v>
      </c>
      <c r="K200" s="1">
        <f t="shared" si="374"/>
        <v>21.008543792013697</v>
      </c>
      <c r="L200" s="1">
        <f t="shared" si="375"/>
        <v>16.428158957583932</v>
      </c>
    </row>
    <row r="201" spans="2:12" x14ac:dyDescent="0.3">
      <c r="B201" s="4">
        <v>20</v>
      </c>
      <c r="C201">
        <v>10</v>
      </c>
      <c r="D201">
        <v>21</v>
      </c>
      <c r="F201">
        <v>7608.66</v>
      </c>
      <c r="G201" s="1">
        <f t="shared" si="372"/>
        <v>7608.66</v>
      </c>
      <c r="H201" s="1"/>
      <c r="I201" s="1"/>
      <c r="J201" s="1">
        <f t="shared" si="373"/>
        <v>6992.6449999999995</v>
      </c>
      <c r="K201" s="1">
        <f t="shared" si="374"/>
        <v>20.591336770403036</v>
      </c>
      <c r="L201" s="1">
        <f t="shared" si="375"/>
        <v>17.943357095540989</v>
      </c>
    </row>
    <row r="202" spans="2:12" x14ac:dyDescent="0.3">
      <c r="B202" s="4">
        <f>B2+20</f>
        <v>21</v>
      </c>
      <c r="C202">
        <v>1</v>
      </c>
      <c r="D202">
        <v>39</v>
      </c>
      <c r="F202">
        <v>8656.4500000000007</v>
      </c>
      <c r="G202" s="1">
        <f t="shared" si="372"/>
        <v>8656.4500000000007</v>
      </c>
      <c r="H202" s="1"/>
      <c r="I202" s="1"/>
      <c r="J202" s="1">
        <f t="shared" si="373"/>
        <v>8040.4350000000004</v>
      </c>
      <c r="K202" s="1">
        <f t="shared" si="374"/>
        <v>23.676778224196358</v>
      </c>
      <c r="L202" s="1">
        <f t="shared" si="375"/>
        <v>9.3443214336820901</v>
      </c>
    </row>
    <row r="203" spans="2:12" x14ac:dyDescent="0.3">
      <c r="B203" s="4">
        <f t="shared" ref="B203:B266" si="376">B3+20</f>
        <v>21</v>
      </c>
      <c r="C203">
        <v>2</v>
      </c>
      <c r="D203">
        <v>51</v>
      </c>
      <c r="F203">
        <v>10295.799999999999</v>
      </c>
      <c r="G203" s="1">
        <f t="shared" si="372"/>
        <v>10295.799999999999</v>
      </c>
      <c r="H203" s="1"/>
      <c r="I203" s="1"/>
      <c r="J203" s="1">
        <f t="shared" si="373"/>
        <v>9679.7849999999999</v>
      </c>
      <c r="K203" s="1">
        <f t="shared" si="374"/>
        <v>28.5041944500394</v>
      </c>
      <c r="L203" s="1">
        <f t="shared" si="375"/>
        <v>3.3667827426336805</v>
      </c>
    </row>
    <row r="204" spans="2:12" x14ac:dyDescent="0.3">
      <c r="B204" s="4">
        <f t="shared" si="376"/>
        <v>21</v>
      </c>
      <c r="C204">
        <v>3</v>
      </c>
      <c r="D204">
        <v>7</v>
      </c>
      <c r="F204">
        <v>9373.3799999999992</v>
      </c>
      <c r="G204" s="1">
        <f>AVERAGE(F204:F205)</f>
        <v>10123.349999999999</v>
      </c>
      <c r="H204" s="1">
        <f>STDEV(F204:F205)</f>
        <v>1060.6177453729504</v>
      </c>
      <c r="I204" s="1">
        <f t="shared" ref="I204" si="377">H204/G204*100</f>
        <v>10.476944345231081</v>
      </c>
      <c r="J204" s="1">
        <f t="shared" ref="J204" si="378">G204-$G$4</f>
        <v>9507.3349999999991</v>
      </c>
      <c r="K204" s="1">
        <f t="shared" ref="K204" si="379">J204/$J$2*100</f>
        <v>27.996378591225458</v>
      </c>
      <c r="L204" s="1">
        <f t="shared" ref="L204" si="380">EXP((K204-$R$3)/($Q$3))</f>
        <v>3.7484445298387667</v>
      </c>
    </row>
    <row r="205" spans="2:12" x14ac:dyDescent="0.3">
      <c r="B205" s="4">
        <f t="shared" si="376"/>
        <v>21</v>
      </c>
      <c r="C205">
        <v>4</v>
      </c>
      <c r="D205">
        <v>7</v>
      </c>
      <c r="F205">
        <v>10873.32</v>
      </c>
      <c r="G205" s="1"/>
      <c r="H205" s="1"/>
      <c r="I205" s="1"/>
      <c r="J205" s="1"/>
      <c r="K205" s="1"/>
      <c r="L205" s="1"/>
    </row>
    <row r="206" spans="2:12" x14ac:dyDescent="0.3">
      <c r="B206" s="4">
        <f t="shared" si="376"/>
        <v>21</v>
      </c>
      <c r="C206">
        <v>5</v>
      </c>
      <c r="D206">
        <v>41</v>
      </c>
      <c r="F206">
        <v>10378.040000000001</v>
      </c>
      <c r="G206" s="1">
        <f>AVERAGE(F206:F207)</f>
        <v>10583.865000000002</v>
      </c>
      <c r="H206" s="1">
        <f>STDEV(F206:F207)</f>
        <v>291.08050647544201</v>
      </c>
      <c r="I206" s="1">
        <f t="shared" ref="I206" si="381">H206/G206*100</f>
        <v>2.7502288292173223</v>
      </c>
      <c r="J206" s="1">
        <f t="shared" ref="J206" si="382">G206-$G$4</f>
        <v>9967.8500000000022</v>
      </c>
      <c r="K206" s="1">
        <f t="shared" ref="K206" si="383">J206/$J$2*100</f>
        <v>29.352463370707643</v>
      </c>
      <c r="L206" s="1">
        <f t="shared" ref="L206" si="384">EXP((K206-$R$3)/($Q$3))</f>
        <v>2.8139287860748126</v>
      </c>
    </row>
    <row r="207" spans="2:12" x14ac:dyDescent="0.3">
      <c r="B207" s="4">
        <f t="shared" si="376"/>
        <v>21</v>
      </c>
      <c r="C207">
        <v>6</v>
      </c>
      <c r="D207">
        <v>41</v>
      </c>
      <c r="F207">
        <v>10789.69</v>
      </c>
      <c r="G207" s="1"/>
      <c r="H207" s="1"/>
      <c r="I207" s="1"/>
      <c r="J207" s="1"/>
      <c r="K207" s="1"/>
      <c r="L207" s="1"/>
    </row>
    <row r="208" spans="2:12" x14ac:dyDescent="0.3">
      <c r="B208" s="4">
        <f t="shared" si="376"/>
        <v>21</v>
      </c>
      <c r="C208">
        <v>7</v>
      </c>
      <c r="D208">
        <v>22</v>
      </c>
      <c r="F208">
        <v>10880.38</v>
      </c>
      <c r="G208" s="1">
        <f>AVERAGE(F208:F209)</f>
        <v>10866.189999999999</v>
      </c>
      <c r="H208" s="1">
        <f>STDEV(F208:F209)</f>
        <v>20.067690450073652</v>
      </c>
      <c r="I208" s="1">
        <f t="shared" ref="I208" si="385">H208/G208*100</f>
        <v>0.18468009900502066</v>
      </c>
      <c r="J208" s="1">
        <f t="shared" ref="J208" si="386">G208-$G$4</f>
        <v>10250.174999999999</v>
      </c>
      <c r="K208" s="1">
        <f t="shared" ref="K208" si="387">J208/$J$2*100</f>
        <v>30.183829635362002</v>
      </c>
      <c r="L208" s="1">
        <f t="shared" ref="L208" si="388">EXP((K208-$R$3)/($Q$3))</f>
        <v>2.3602792681556002</v>
      </c>
    </row>
    <row r="209" spans="2:12" x14ac:dyDescent="0.3">
      <c r="B209" s="4">
        <f t="shared" si="376"/>
        <v>21</v>
      </c>
      <c r="C209">
        <v>8</v>
      </c>
      <c r="D209">
        <v>22</v>
      </c>
      <c r="F209">
        <v>10852</v>
      </c>
      <c r="G209" s="1"/>
      <c r="H209" s="1"/>
      <c r="I209" s="1"/>
      <c r="J209" s="1"/>
      <c r="K209" s="1"/>
      <c r="L209" s="1"/>
    </row>
    <row r="210" spans="2:12" x14ac:dyDescent="0.3">
      <c r="B210" s="4">
        <f t="shared" si="376"/>
        <v>21</v>
      </c>
      <c r="C210">
        <v>9</v>
      </c>
      <c r="D210">
        <v>9</v>
      </c>
      <c r="F210">
        <v>9910.61</v>
      </c>
      <c r="G210" s="1">
        <f>AVERAGE(F210:F211)</f>
        <v>9967.8050000000003</v>
      </c>
      <c r="H210" s="1">
        <f>STDEV(F210:F211)</f>
        <v>80.885944699928757</v>
      </c>
      <c r="I210" s="1">
        <f t="shared" ref="I210" si="389">H210/G210*100</f>
        <v>0.81147198104225304</v>
      </c>
      <c r="J210" s="1">
        <f t="shared" ref="J210" si="390">G210-$G$4</f>
        <v>9351.7900000000009</v>
      </c>
      <c r="K210" s="1">
        <f t="shared" ref="K210" si="391">J210/$J$2*100</f>
        <v>27.538343115671882</v>
      </c>
      <c r="L210" s="1">
        <f t="shared" ref="L210" si="392">EXP((K210-$R$3)/($Q$3))</f>
        <v>4.1296707892879763</v>
      </c>
    </row>
    <row r="211" spans="2:12" x14ac:dyDescent="0.3">
      <c r="B211" s="4">
        <f t="shared" si="376"/>
        <v>21</v>
      </c>
      <c r="C211">
        <v>10</v>
      </c>
      <c r="D211">
        <v>9</v>
      </c>
      <c r="F211">
        <v>10025</v>
      </c>
      <c r="G211" s="1"/>
      <c r="H211" s="1"/>
      <c r="I211" s="1"/>
      <c r="J211" s="1"/>
      <c r="K211" s="1"/>
      <c r="L211" s="1"/>
    </row>
    <row r="212" spans="2:12" x14ac:dyDescent="0.3">
      <c r="B212" s="4">
        <f t="shared" si="376"/>
        <v>22</v>
      </c>
      <c r="C212">
        <v>1</v>
      </c>
      <c r="D212">
        <v>10</v>
      </c>
      <c r="F212">
        <v>9186.6200000000008</v>
      </c>
      <c r="G212" s="1">
        <f>AVERAGE(F212:F213)</f>
        <v>9456.27</v>
      </c>
      <c r="H212" s="1">
        <f>STDEV(F212:F213)</f>
        <v>381.3426870939046</v>
      </c>
      <c r="I212" s="1">
        <f t="shared" ref="I212" si="393">H212/G212*100</f>
        <v>4.0326966879531208</v>
      </c>
      <c r="J212" s="1">
        <f t="shared" ref="J212" si="394">G212-$G$4</f>
        <v>8840.255000000001</v>
      </c>
      <c r="K212" s="1">
        <f t="shared" ref="K212" si="395">J212/$J$2*100</f>
        <v>26.032019048763278</v>
      </c>
      <c r="L212" s="1">
        <f t="shared" ref="L212" si="396">EXP((K212-$R$3)/($Q$3))</f>
        <v>5.6787252618891735</v>
      </c>
    </row>
    <row r="213" spans="2:12" x14ac:dyDescent="0.3">
      <c r="B213" s="4">
        <f t="shared" si="376"/>
        <v>22</v>
      </c>
      <c r="C213">
        <v>2</v>
      </c>
      <c r="D213">
        <v>10</v>
      </c>
      <c r="F213">
        <v>9725.92</v>
      </c>
      <c r="G213" s="1"/>
      <c r="H213" s="1"/>
      <c r="I213" s="1"/>
      <c r="J213" s="1"/>
      <c r="K213" s="1"/>
      <c r="L213" s="1"/>
    </row>
    <row r="214" spans="2:12" x14ac:dyDescent="0.3">
      <c r="B214" s="4">
        <f t="shared" si="376"/>
        <v>22</v>
      </c>
      <c r="C214">
        <v>3</v>
      </c>
      <c r="D214">
        <v>11</v>
      </c>
      <c r="F214">
        <v>10554.37</v>
      </c>
      <c r="G214" s="1">
        <f>AVERAGE(F214:F215)</f>
        <v>10277.26</v>
      </c>
      <c r="H214" s="1">
        <f>STDEV(F214:F215)</f>
        <v>391.89272026920924</v>
      </c>
      <c r="I214" s="1">
        <f t="shared" ref="I214" si="397">H214/G214*100</f>
        <v>3.8132023542190154</v>
      </c>
      <c r="J214" s="1">
        <f t="shared" ref="J214" si="398">G214-$G$4</f>
        <v>9661.2450000000008</v>
      </c>
      <c r="K214" s="1">
        <f t="shared" ref="K214" si="399">J214/$J$2*100</f>
        <v>28.449599460057318</v>
      </c>
      <c r="L214" s="1">
        <f t="shared" ref="L214" si="400">EXP((K214-$R$3)/($Q$3))</f>
        <v>3.4058765424997999</v>
      </c>
    </row>
    <row r="215" spans="2:12" x14ac:dyDescent="0.3">
      <c r="B215" s="4">
        <f t="shared" si="376"/>
        <v>22</v>
      </c>
      <c r="C215">
        <v>4</v>
      </c>
      <c r="D215">
        <v>11</v>
      </c>
      <c r="F215">
        <v>10000.15</v>
      </c>
      <c r="G215" s="1"/>
      <c r="H215" s="1"/>
      <c r="I215" s="1"/>
      <c r="J215" s="1"/>
      <c r="K215" s="1"/>
      <c r="L215" s="1"/>
    </row>
    <row r="216" spans="2:12" x14ac:dyDescent="0.3">
      <c r="B216" s="4">
        <f t="shared" si="376"/>
        <v>22</v>
      </c>
      <c r="C216">
        <v>5</v>
      </c>
      <c r="D216">
        <v>19</v>
      </c>
      <c r="F216">
        <v>11368.53</v>
      </c>
      <c r="G216" s="1">
        <f>AVERAGE(F216:F217)</f>
        <v>11687.764999999999</v>
      </c>
      <c r="H216" s="1">
        <f>STDEV(F216:F217)</f>
        <v>451.46646658417455</v>
      </c>
      <c r="I216" s="1">
        <f t="shared" ref="I216" si="401">H216/G216*100</f>
        <v>3.8627271046617944</v>
      </c>
      <c r="J216" s="1">
        <f t="shared" ref="J216" si="402">G216-$G$4</f>
        <v>11071.75</v>
      </c>
      <c r="K216" s="1">
        <f t="shared" ref="K216" si="403">J216/$J$2*100</f>
        <v>32.603132704106926</v>
      </c>
      <c r="L216" s="1">
        <f t="shared" ref="L216" si="404">EXP((K216-$R$3)/($Q$3))</f>
        <v>1.4150872974340585</v>
      </c>
    </row>
    <row r="217" spans="2:12" x14ac:dyDescent="0.3">
      <c r="B217" s="4">
        <f t="shared" si="376"/>
        <v>22</v>
      </c>
      <c r="C217">
        <v>6</v>
      </c>
      <c r="D217">
        <v>19</v>
      </c>
      <c r="F217">
        <v>12007</v>
      </c>
      <c r="G217" s="1"/>
      <c r="H217" s="1"/>
      <c r="I217" s="1"/>
      <c r="J217" s="1"/>
      <c r="K217" s="1"/>
      <c r="L217" s="1"/>
    </row>
    <row r="218" spans="2:12" x14ac:dyDescent="0.3">
      <c r="B218" s="4">
        <f t="shared" si="376"/>
        <v>22</v>
      </c>
      <c r="C218">
        <v>7</v>
      </c>
      <c r="D218">
        <v>53</v>
      </c>
      <c r="F218">
        <v>12010.12</v>
      </c>
      <c r="G218" s="1">
        <f>F218</f>
        <v>12010.12</v>
      </c>
      <c r="H218" s="1"/>
      <c r="I218" s="1"/>
      <c r="J218" s="1">
        <f>G218-$G$4</f>
        <v>11394.105000000001</v>
      </c>
      <c r="K218" s="1">
        <f>J218/$J$2*100</f>
        <v>33.552375853819704</v>
      </c>
      <c r="L218" s="1">
        <f t="shared" ref="L218" si="405">EXP((K218-$R$3)/($Q$3))</f>
        <v>1.1577322455233932</v>
      </c>
    </row>
    <row r="219" spans="2:12" x14ac:dyDescent="0.3">
      <c r="B219" s="4">
        <f t="shared" si="376"/>
        <v>22</v>
      </c>
      <c r="C219">
        <v>8</v>
      </c>
      <c r="D219">
        <v>89</v>
      </c>
      <c r="F219">
        <v>12009.85</v>
      </c>
      <c r="G219" s="1">
        <f t="shared" ref="G219:G248" si="406">F219</f>
        <v>12009.85</v>
      </c>
      <c r="H219" s="1"/>
      <c r="I219" s="1"/>
      <c r="J219" s="1">
        <f t="shared" ref="J219:J248" si="407">G219-$G$4</f>
        <v>11393.835000000001</v>
      </c>
      <c r="K219" s="1">
        <f t="shared" ref="K219:K248" si="408">J219/$J$2*100</f>
        <v>33.551580781150065</v>
      </c>
      <c r="L219" s="1">
        <f t="shared" ref="L219:L248" si="409">EXP((K219-$R$3)/($Q$3))</f>
        <v>1.1579269079573957</v>
      </c>
    </row>
    <row r="220" spans="2:12" x14ac:dyDescent="0.3">
      <c r="B220" s="4">
        <f t="shared" si="376"/>
        <v>22</v>
      </c>
      <c r="C220">
        <v>9</v>
      </c>
      <c r="D220">
        <v>90</v>
      </c>
      <c r="F220">
        <v>8965.4699999999993</v>
      </c>
      <c r="G220" s="1">
        <f t="shared" si="406"/>
        <v>8965.4699999999993</v>
      </c>
      <c r="H220" s="1"/>
      <c r="I220" s="1"/>
      <c r="J220" s="1">
        <f t="shared" si="407"/>
        <v>8349.4549999999999</v>
      </c>
      <c r="K220" s="1">
        <f t="shared" si="408"/>
        <v>24.586753618169588</v>
      </c>
      <c r="L220" s="1">
        <f t="shared" si="409"/>
        <v>7.7086597483893478</v>
      </c>
    </row>
    <row r="221" spans="2:12" x14ac:dyDescent="0.3">
      <c r="B221" s="4">
        <f t="shared" si="376"/>
        <v>22</v>
      </c>
      <c r="C221">
        <v>10</v>
      </c>
      <c r="D221">
        <v>94</v>
      </c>
      <c r="F221">
        <v>12346.5</v>
      </c>
      <c r="G221" s="1">
        <f t="shared" si="406"/>
        <v>12346.5</v>
      </c>
      <c r="H221" s="1"/>
      <c r="I221" s="1"/>
      <c r="J221" s="1">
        <f t="shared" si="407"/>
        <v>11730.485000000001</v>
      </c>
      <c r="K221" s="1">
        <f t="shared" si="408"/>
        <v>34.542918611649995</v>
      </c>
      <c r="L221" s="1">
        <f t="shared" si="409"/>
        <v>0.93894513919843237</v>
      </c>
    </row>
    <row r="222" spans="2:12" x14ac:dyDescent="0.3">
      <c r="B222" s="4">
        <f t="shared" si="376"/>
        <v>23</v>
      </c>
      <c r="C222">
        <v>1</v>
      </c>
      <c r="D222">
        <v>96</v>
      </c>
      <c r="F222">
        <v>9290.56</v>
      </c>
      <c r="G222" s="1">
        <f t="shared" si="406"/>
        <v>9290.56</v>
      </c>
      <c r="H222" s="1"/>
      <c r="I222" s="1"/>
      <c r="J222" s="1">
        <f t="shared" si="407"/>
        <v>8674.5450000000001</v>
      </c>
      <c r="K222" s="1">
        <f t="shared" si="408"/>
        <v>25.544050559554478</v>
      </c>
      <c r="L222" s="1">
        <f t="shared" si="409"/>
        <v>6.295991635581438</v>
      </c>
    </row>
    <row r="223" spans="2:12" x14ac:dyDescent="0.3">
      <c r="B223" s="4">
        <f t="shared" si="376"/>
        <v>23</v>
      </c>
      <c r="C223">
        <v>2</v>
      </c>
      <c r="D223">
        <v>97</v>
      </c>
      <c r="F223">
        <v>11413.66</v>
      </c>
      <c r="G223" s="1">
        <f t="shared" si="406"/>
        <v>11413.66</v>
      </c>
      <c r="H223" s="1"/>
      <c r="I223" s="1"/>
      <c r="J223" s="1">
        <f t="shared" si="407"/>
        <v>10797.645</v>
      </c>
      <c r="K223" s="1">
        <f t="shared" si="408"/>
        <v>31.795971985172777</v>
      </c>
      <c r="L223" s="1">
        <f t="shared" si="409"/>
        <v>1.6784561208010336</v>
      </c>
    </row>
    <row r="224" spans="2:12" x14ac:dyDescent="0.3">
      <c r="B224" s="4">
        <f t="shared" si="376"/>
        <v>23</v>
      </c>
      <c r="C224">
        <v>3</v>
      </c>
      <c r="D224">
        <v>119</v>
      </c>
      <c r="F224">
        <v>9789.9599999999991</v>
      </c>
      <c r="G224" s="1">
        <f t="shared" si="406"/>
        <v>9789.9599999999991</v>
      </c>
      <c r="H224" s="1"/>
      <c r="I224" s="1"/>
      <c r="J224" s="1">
        <f t="shared" si="407"/>
        <v>9173.9449999999997</v>
      </c>
      <c r="K224" s="1">
        <f t="shared" si="408"/>
        <v>27.014640527033055</v>
      </c>
      <c r="L224" s="1">
        <f t="shared" si="409"/>
        <v>4.6132863072608501</v>
      </c>
    </row>
    <row r="225" spans="2:12" x14ac:dyDescent="0.3">
      <c r="B225" s="4">
        <f t="shared" si="376"/>
        <v>23</v>
      </c>
      <c r="C225">
        <v>4</v>
      </c>
      <c r="D225">
        <v>137</v>
      </c>
      <c r="F225">
        <v>10030.370000000001</v>
      </c>
      <c r="G225" s="1">
        <f t="shared" si="406"/>
        <v>10030.370000000001</v>
      </c>
      <c r="H225" s="1"/>
      <c r="I225" s="1"/>
      <c r="J225" s="1">
        <f t="shared" si="407"/>
        <v>9414.3550000000014</v>
      </c>
      <c r="K225" s="1">
        <f t="shared" si="408"/>
        <v>27.722579121509483</v>
      </c>
      <c r="L225" s="1">
        <f t="shared" si="409"/>
        <v>3.9718775819668006</v>
      </c>
    </row>
    <row r="226" spans="2:12" x14ac:dyDescent="0.3">
      <c r="B226" s="4">
        <f t="shared" si="376"/>
        <v>23</v>
      </c>
      <c r="C226">
        <v>5</v>
      </c>
      <c r="D226">
        <v>150</v>
      </c>
      <c r="F226">
        <v>7162.48</v>
      </c>
      <c r="G226" s="1">
        <f t="shared" si="406"/>
        <v>7162.48</v>
      </c>
      <c r="H226" s="1"/>
      <c r="I226" s="1"/>
      <c r="J226" s="1">
        <f t="shared" si="407"/>
        <v>6546.4649999999992</v>
      </c>
      <c r="K226" s="1">
        <f t="shared" si="408"/>
        <v>19.277464460251661</v>
      </c>
      <c r="L226" s="1">
        <f t="shared" si="409"/>
        <v>23.689999082352529</v>
      </c>
    </row>
    <row r="227" spans="2:12" x14ac:dyDescent="0.3">
      <c r="B227" s="4">
        <f t="shared" si="376"/>
        <v>23</v>
      </c>
      <c r="C227">
        <v>6</v>
      </c>
      <c r="D227">
        <v>88</v>
      </c>
      <c r="F227">
        <v>10204.81</v>
      </c>
      <c r="G227" s="1">
        <f t="shared" si="406"/>
        <v>10204.81</v>
      </c>
      <c r="H227" s="1"/>
      <c r="I227" s="1"/>
      <c r="J227" s="1">
        <f t="shared" si="407"/>
        <v>9588.7950000000001</v>
      </c>
      <c r="K227" s="1">
        <f t="shared" si="408"/>
        <v>28.236254960370044</v>
      </c>
      <c r="L227" s="1">
        <f t="shared" si="409"/>
        <v>3.5630482117971529</v>
      </c>
    </row>
    <row r="228" spans="2:12" x14ac:dyDescent="0.3">
      <c r="B228" s="4">
        <f t="shared" si="376"/>
        <v>23</v>
      </c>
      <c r="C228">
        <v>7</v>
      </c>
      <c r="D228">
        <v>92</v>
      </c>
      <c r="F228">
        <v>9060.26</v>
      </c>
      <c r="G228" s="1">
        <f t="shared" si="406"/>
        <v>9060.26</v>
      </c>
      <c r="H228" s="1"/>
      <c r="I228" s="1"/>
      <c r="J228" s="1">
        <f t="shared" si="407"/>
        <v>8444.2450000000008</v>
      </c>
      <c r="K228" s="1">
        <f t="shared" si="408"/>
        <v>24.865883019485757</v>
      </c>
      <c r="L228" s="1">
        <f t="shared" si="409"/>
        <v>7.2668237821268082</v>
      </c>
    </row>
    <row r="229" spans="2:12" x14ac:dyDescent="0.3">
      <c r="B229" s="4">
        <f t="shared" si="376"/>
        <v>23</v>
      </c>
      <c r="C229">
        <v>8</v>
      </c>
      <c r="D229">
        <v>68</v>
      </c>
      <c r="F229">
        <v>11300.54</v>
      </c>
      <c r="G229" s="1">
        <f t="shared" si="406"/>
        <v>11300.54</v>
      </c>
      <c r="H229" s="1"/>
      <c r="I229" s="1"/>
      <c r="J229" s="1">
        <f t="shared" si="407"/>
        <v>10684.525000000001</v>
      </c>
      <c r="K229" s="1">
        <f t="shared" si="408"/>
        <v>31.462865983728694</v>
      </c>
      <c r="L229" s="1">
        <f t="shared" si="409"/>
        <v>1.8009483529965375</v>
      </c>
    </row>
    <row r="230" spans="2:12" x14ac:dyDescent="0.3">
      <c r="B230" s="4">
        <f t="shared" si="376"/>
        <v>23</v>
      </c>
      <c r="C230">
        <v>9</v>
      </c>
      <c r="D230">
        <v>87</v>
      </c>
      <c r="F230">
        <v>10168.129999999999</v>
      </c>
      <c r="G230" s="1">
        <f t="shared" si="406"/>
        <v>10168.129999999999</v>
      </c>
      <c r="H230" s="1"/>
      <c r="I230" s="1"/>
      <c r="J230" s="1">
        <f t="shared" si="407"/>
        <v>9552.1149999999998</v>
      </c>
      <c r="K230" s="1">
        <f t="shared" si="408"/>
        <v>28.128242865842378</v>
      </c>
      <c r="L230" s="1">
        <f t="shared" si="409"/>
        <v>3.645366045975412</v>
      </c>
    </row>
    <row r="231" spans="2:12" x14ac:dyDescent="0.3">
      <c r="B231" s="4">
        <f t="shared" si="376"/>
        <v>23</v>
      </c>
      <c r="C231">
        <v>10</v>
      </c>
      <c r="D231">
        <v>93</v>
      </c>
      <c r="F231">
        <v>9719.99</v>
      </c>
      <c r="G231" s="1">
        <f t="shared" si="406"/>
        <v>9719.99</v>
      </c>
      <c r="H231" s="1"/>
      <c r="I231" s="1"/>
      <c r="J231" s="1">
        <f t="shared" si="407"/>
        <v>9103.9750000000004</v>
      </c>
      <c r="K231" s="1">
        <f t="shared" si="408"/>
        <v>26.80859891705213</v>
      </c>
      <c r="L231" s="1">
        <f t="shared" si="409"/>
        <v>4.8187293520802088</v>
      </c>
    </row>
    <row r="232" spans="2:12" x14ac:dyDescent="0.3">
      <c r="B232" s="4">
        <f t="shared" si="376"/>
        <v>24</v>
      </c>
      <c r="C232">
        <v>1</v>
      </c>
      <c r="D232">
        <v>139</v>
      </c>
      <c r="F232">
        <v>9122.0400000000009</v>
      </c>
      <c r="G232" s="1">
        <f t="shared" si="406"/>
        <v>9122.0400000000009</v>
      </c>
      <c r="H232" s="1"/>
      <c r="I232" s="1"/>
      <c r="J232" s="1">
        <f t="shared" si="407"/>
        <v>8506.0250000000015</v>
      </c>
      <c r="K232" s="1">
        <f t="shared" si="408"/>
        <v>25.047807425154218</v>
      </c>
      <c r="L232" s="1">
        <f t="shared" si="409"/>
        <v>6.9925783418232399</v>
      </c>
    </row>
    <row r="233" spans="2:12" x14ac:dyDescent="0.3">
      <c r="B233" s="4">
        <f t="shared" si="376"/>
        <v>24</v>
      </c>
      <c r="C233">
        <v>2</v>
      </c>
      <c r="D233">
        <v>163</v>
      </c>
      <c r="F233">
        <v>9012.3799999999992</v>
      </c>
      <c r="G233" s="1">
        <f t="shared" si="406"/>
        <v>9012.3799999999992</v>
      </c>
      <c r="H233" s="1"/>
      <c r="I233" s="1"/>
      <c r="J233" s="1">
        <f t="shared" si="407"/>
        <v>8396.3649999999998</v>
      </c>
      <c r="K233" s="1">
        <f t="shared" si="408"/>
        <v>24.724890132735908</v>
      </c>
      <c r="L233" s="1">
        <f t="shared" si="409"/>
        <v>7.486742778205886</v>
      </c>
    </row>
    <row r="234" spans="2:12" x14ac:dyDescent="0.3">
      <c r="B234" s="4">
        <f t="shared" si="376"/>
        <v>24</v>
      </c>
      <c r="C234">
        <v>3</v>
      </c>
      <c r="D234">
        <v>177</v>
      </c>
      <c r="F234">
        <v>11483.09</v>
      </c>
      <c r="G234" s="1">
        <f t="shared" si="406"/>
        <v>11483.09</v>
      </c>
      <c r="H234" s="1"/>
      <c r="I234" s="1"/>
      <c r="J234" s="1">
        <f t="shared" si="407"/>
        <v>10867.075000000001</v>
      </c>
      <c r="K234" s="1">
        <f t="shared" si="408"/>
        <v>32.000423449814427</v>
      </c>
      <c r="L234" s="1">
        <f t="shared" si="409"/>
        <v>1.6074367728669208</v>
      </c>
    </row>
    <row r="235" spans="2:12" x14ac:dyDescent="0.3">
      <c r="B235" s="4">
        <f t="shared" si="376"/>
        <v>24</v>
      </c>
      <c r="C235">
        <v>4</v>
      </c>
      <c r="D235">
        <v>95</v>
      </c>
      <c r="F235">
        <v>10163.870000000001</v>
      </c>
      <c r="G235" s="1">
        <f t="shared" si="406"/>
        <v>10163.870000000001</v>
      </c>
      <c r="H235" s="1"/>
      <c r="I235" s="1"/>
      <c r="J235" s="1">
        <f t="shared" si="407"/>
        <v>9547.8550000000014</v>
      </c>
      <c r="K235" s="1">
        <f t="shared" si="408"/>
        <v>28.115698385943588</v>
      </c>
      <c r="L235" s="1">
        <f t="shared" si="409"/>
        <v>3.6550488387511471</v>
      </c>
    </row>
    <row r="236" spans="2:12" x14ac:dyDescent="0.3">
      <c r="B236" s="4">
        <f t="shared" si="376"/>
        <v>24</v>
      </c>
      <c r="C236">
        <v>5</v>
      </c>
      <c r="D236">
        <v>86</v>
      </c>
      <c r="F236">
        <v>9512.8799999999992</v>
      </c>
      <c r="G236" s="1">
        <f t="shared" si="406"/>
        <v>9512.8799999999992</v>
      </c>
      <c r="H236" s="1"/>
      <c r="I236" s="1"/>
      <c r="J236" s="1">
        <f t="shared" si="407"/>
        <v>8896.8649999999998</v>
      </c>
      <c r="K236" s="1">
        <f t="shared" si="408"/>
        <v>26.198719285164884</v>
      </c>
      <c r="L236" s="1">
        <f t="shared" si="409"/>
        <v>5.4820337277439259</v>
      </c>
    </row>
    <row r="237" spans="2:12" x14ac:dyDescent="0.3">
      <c r="B237" s="4">
        <f t="shared" si="376"/>
        <v>24</v>
      </c>
      <c r="C237">
        <v>6</v>
      </c>
      <c r="D237">
        <v>121</v>
      </c>
      <c r="F237">
        <v>14192.03</v>
      </c>
      <c r="G237" s="1">
        <f t="shared" si="406"/>
        <v>14192.03</v>
      </c>
      <c r="H237" s="1"/>
      <c r="I237" s="1"/>
      <c r="J237" s="1">
        <f t="shared" si="407"/>
        <v>13576.015000000001</v>
      </c>
      <c r="K237" s="1">
        <f t="shared" si="408"/>
        <v>39.977475885740397</v>
      </c>
      <c r="L237" s="1">
        <f t="shared" si="409"/>
        <v>0.29754309366556519</v>
      </c>
    </row>
    <row r="238" spans="2:12" x14ac:dyDescent="0.3">
      <c r="B238" s="4">
        <f t="shared" si="376"/>
        <v>24</v>
      </c>
      <c r="C238">
        <v>7</v>
      </c>
      <c r="D238">
        <v>113</v>
      </c>
      <c r="F238">
        <v>10413.17</v>
      </c>
      <c r="G238" s="1">
        <f t="shared" si="406"/>
        <v>10413.17</v>
      </c>
      <c r="H238" s="1"/>
      <c r="I238" s="1"/>
      <c r="J238" s="1">
        <f t="shared" si="407"/>
        <v>9797.1550000000007</v>
      </c>
      <c r="K238" s="1">
        <f t="shared" si="408"/>
        <v>28.849815484246371</v>
      </c>
      <c r="L238" s="1">
        <f t="shared" si="409"/>
        <v>3.1294966440986021</v>
      </c>
    </row>
    <row r="239" spans="2:12" x14ac:dyDescent="0.3">
      <c r="B239" s="4">
        <f t="shared" si="376"/>
        <v>24</v>
      </c>
      <c r="C239">
        <v>8</v>
      </c>
      <c r="D239">
        <v>98</v>
      </c>
      <c r="F239">
        <v>10714.84</v>
      </c>
      <c r="G239" s="1">
        <f t="shared" si="406"/>
        <v>10714.84</v>
      </c>
      <c r="H239" s="1"/>
      <c r="I239" s="1"/>
      <c r="J239" s="1">
        <f t="shared" si="407"/>
        <v>10098.825000000001</v>
      </c>
      <c r="K239" s="1">
        <f t="shared" si="408"/>
        <v>29.73814723332379</v>
      </c>
      <c r="L239" s="1">
        <f t="shared" si="409"/>
        <v>2.5935419251756233</v>
      </c>
    </row>
    <row r="240" spans="2:12" x14ac:dyDescent="0.3">
      <c r="B240" s="4">
        <f t="shared" si="376"/>
        <v>24</v>
      </c>
      <c r="C240">
        <v>9</v>
      </c>
      <c r="D240">
        <v>111</v>
      </c>
      <c r="F240">
        <v>9733.2199999999993</v>
      </c>
      <c r="G240" s="1">
        <f t="shared" si="406"/>
        <v>9733.2199999999993</v>
      </c>
      <c r="H240" s="1"/>
      <c r="I240" s="1"/>
      <c r="J240" s="1">
        <f t="shared" si="407"/>
        <v>9117.2049999999999</v>
      </c>
      <c r="K240" s="1">
        <f t="shared" si="408"/>
        <v>26.847557477864587</v>
      </c>
      <c r="L240" s="1">
        <f t="shared" si="409"/>
        <v>4.7791946522256099</v>
      </c>
    </row>
    <row r="241" spans="2:12" x14ac:dyDescent="0.3">
      <c r="B241" s="4">
        <f t="shared" si="376"/>
        <v>24</v>
      </c>
      <c r="C241">
        <v>10</v>
      </c>
      <c r="D241">
        <v>112</v>
      </c>
      <c r="F241">
        <v>9848.99</v>
      </c>
      <c r="G241" s="1">
        <f t="shared" si="406"/>
        <v>9848.99</v>
      </c>
      <c r="H241" s="1"/>
      <c r="I241" s="1"/>
      <c r="J241" s="1">
        <f t="shared" si="407"/>
        <v>9232.9750000000004</v>
      </c>
      <c r="K241" s="1">
        <f t="shared" si="408"/>
        <v>27.188466970325532</v>
      </c>
      <c r="L241" s="1">
        <f t="shared" si="409"/>
        <v>4.4467919238757752</v>
      </c>
    </row>
    <row r="242" spans="2:12" x14ac:dyDescent="0.3">
      <c r="B242" s="4">
        <f t="shared" si="376"/>
        <v>25</v>
      </c>
      <c r="C242">
        <v>1</v>
      </c>
      <c r="D242">
        <v>69</v>
      </c>
      <c r="F242">
        <v>9633.17</v>
      </c>
      <c r="G242" s="1">
        <f t="shared" si="406"/>
        <v>9633.17</v>
      </c>
      <c r="H242" s="1"/>
      <c r="I242" s="1"/>
      <c r="J242" s="1">
        <f t="shared" si="407"/>
        <v>9017.1550000000007</v>
      </c>
      <c r="K242" s="1">
        <f t="shared" si="408"/>
        <v>26.552938883058356</v>
      </c>
      <c r="L242" s="1">
        <f t="shared" si="409"/>
        <v>5.0864108798931893</v>
      </c>
    </row>
    <row r="243" spans="2:12" x14ac:dyDescent="0.3">
      <c r="B243" s="4">
        <f t="shared" si="376"/>
        <v>25</v>
      </c>
      <c r="C243">
        <v>2</v>
      </c>
      <c r="D243">
        <v>140</v>
      </c>
      <c r="F243">
        <v>10617.38</v>
      </c>
      <c r="G243" s="1">
        <f t="shared" si="406"/>
        <v>10617.38</v>
      </c>
      <c r="H243" s="1"/>
      <c r="I243" s="1"/>
      <c r="J243" s="1">
        <f t="shared" si="407"/>
        <v>10001.365</v>
      </c>
      <c r="K243" s="1">
        <f t="shared" si="408"/>
        <v>29.451155446718936</v>
      </c>
      <c r="L243" s="1">
        <f t="shared" si="409"/>
        <v>2.7558119196039406</v>
      </c>
    </row>
    <row r="244" spans="2:12" x14ac:dyDescent="0.3">
      <c r="B244" s="4">
        <f t="shared" si="376"/>
        <v>25</v>
      </c>
      <c r="C244">
        <v>3</v>
      </c>
      <c r="D244">
        <v>153</v>
      </c>
      <c r="F244">
        <v>9363.33</v>
      </c>
      <c r="G244" s="1">
        <f t="shared" si="406"/>
        <v>9363.33</v>
      </c>
      <c r="H244" s="1"/>
      <c r="I244" s="1"/>
      <c r="J244" s="1">
        <f t="shared" si="407"/>
        <v>8747.3150000000005</v>
      </c>
      <c r="K244" s="1">
        <f t="shared" si="408"/>
        <v>25.758337367590951</v>
      </c>
      <c r="L244" s="1">
        <f t="shared" si="409"/>
        <v>6.0170664367478626</v>
      </c>
    </row>
    <row r="245" spans="2:12" x14ac:dyDescent="0.3">
      <c r="B245" s="4">
        <f t="shared" si="376"/>
        <v>25</v>
      </c>
      <c r="C245">
        <v>4</v>
      </c>
      <c r="D245">
        <v>185</v>
      </c>
      <c r="F245">
        <v>10820.79</v>
      </c>
      <c r="G245" s="1">
        <f t="shared" si="406"/>
        <v>10820.79</v>
      </c>
      <c r="H245" s="1"/>
      <c r="I245" s="1"/>
      <c r="J245" s="1">
        <f t="shared" si="407"/>
        <v>10204.775000000001</v>
      </c>
      <c r="K245" s="1">
        <f t="shared" si="408"/>
        <v>30.050139638318502</v>
      </c>
      <c r="L245" s="1">
        <f t="shared" si="409"/>
        <v>2.4279570723391748</v>
      </c>
    </row>
    <row r="246" spans="2:12" x14ac:dyDescent="0.3">
      <c r="B246" s="4">
        <f t="shared" si="376"/>
        <v>25</v>
      </c>
      <c r="C246">
        <v>5</v>
      </c>
      <c r="D246">
        <v>142</v>
      </c>
      <c r="F246">
        <v>11086.42</v>
      </c>
      <c r="G246" s="1">
        <f t="shared" si="406"/>
        <v>11086.42</v>
      </c>
      <c r="H246" s="1"/>
      <c r="I246" s="1"/>
      <c r="J246" s="1">
        <f t="shared" si="407"/>
        <v>10470.405000000001</v>
      </c>
      <c r="K246" s="1">
        <f t="shared" si="408"/>
        <v>30.832343909566667</v>
      </c>
      <c r="L246" s="1">
        <f t="shared" si="409"/>
        <v>2.0578141791765923</v>
      </c>
    </row>
    <row r="247" spans="2:12" x14ac:dyDescent="0.3">
      <c r="B247" s="4">
        <f t="shared" si="376"/>
        <v>25</v>
      </c>
      <c r="C247">
        <v>6</v>
      </c>
      <c r="D247">
        <v>165</v>
      </c>
      <c r="F247">
        <v>9780.75</v>
      </c>
      <c r="G247" s="1">
        <f t="shared" si="406"/>
        <v>9780.75</v>
      </c>
      <c r="H247" s="1"/>
      <c r="I247" s="1"/>
      <c r="J247" s="1">
        <f t="shared" si="407"/>
        <v>9164.7350000000006</v>
      </c>
      <c r="K247" s="1">
        <f t="shared" si="408"/>
        <v>26.987519714857495</v>
      </c>
      <c r="L247" s="1">
        <f t="shared" si="409"/>
        <v>4.6398195127128359</v>
      </c>
    </row>
    <row r="248" spans="2:12" x14ac:dyDescent="0.3">
      <c r="B248" s="4">
        <f t="shared" si="376"/>
        <v>25</v>
      </c>
      <c r="C248">
        <v>7</v>
      </c>
      <c r="D248">
        <v>42</v>
      </c>
      <c r="F248">
        <v>10337.39</v>
      </c>
      <c r="G248" s="1">
        <f t="shared" si="406"/>
        <v>10337.39</v>
      </c>
      <c r="H248" s="1"/>
      <c r="I248" s="1"/>
      <c r="J248" s="1">
        <f t="shared" si="407"/>
        <v>9721.375</v>
      </c>
      <c r="K248" s="1">
        <f t="shared" si="408"/>
        <v>28.626665088300179</v>
      </c>
      <c r="L248" s="1">
        <f t="shared" si="409"/>
        <v>3.280709876844742</v>
      </c>
    </row>
    <row r="249" spans="2:12" x14ac:dyDescent="0.3">
      <c r="B249" s="4">
        <f t="shared" si="376"/>
        <v>25</v>
      </c>
      <c r="C249">
        <v>8</v>
      </c>
      <c r="G249" s="1"/>
      <c r="H249" s="1"/>
      <c r="I249" s="1"/>
      <c r="J249" s="1"/>
      <c r="K249" s="1"/>
      <c r="L249" s="1"/>
    </row>
    <row r="250" spans="2:12" x14ac:dyDescent="0.3">
      <c r="B250" s="4">
        <f t="shared" si="376"/>
        <v>25</v>
      </c>
      <c r="C250">
        <v>9</v>
      </c>
      <c r="G250" s="1"/>
      <c r="H250" s="1"/>
      <c r="I250" s="1"/>
      <c r="J250" s="1"/>
      <c r="K250" s="1"/>
      <c r="L250" s="1"/>
    </row>
    <row r="251" spans="2:12" x14ac:dyDescent="0.3">
      <c r="B251" s="4">
        <f t="shared" si="376"/>
        <v>25</v>
      </c>
      <c r="C251">
        <v>10</v>
      </c>
      <c r="G251" s="1"/>
      <c r="H251" s="1"/>
      <c r="I251" s="1"/>
      <c r="J251" s="1"/>
      <c r="K251" s="1"/>
      <c r="L251" s="1"/>
    </row>
    <row r="252" spans="2:12" x14ac:dyDescent="0.3">
      <c r="B252" s="4">
        <f t="shared" si="376"/>
        <v>26</v>
      </c>
      <c r="C252">
        <v>1</v>
      </c>
      <c r="G252" s="1"/>
      <c r="H252" s="1"/>
      <c r="I252" s="1"/>
      <c r="J252" s="1"/>
      <c r="K252" s="1"/>
      <c r="L252" s="1"/>
    </row>
    <row r="253" spans="2:12" x14ac:dyDescent="0.3">
      <c r="B253" s="4">
        <f t="shared" si="376"/>
        <v>26</v>
      </c>
      <c r="C253">
        <v>2</v>
      </c>
      <c r="G253" s="1"/>
      <c r="H253" s="1"/>
      <c r="I253" s="1"/>
      <c r="J253" s="1"/>
      <c r="K253" s="1"/>
      <c r="L253" s="1"/>
    </row>
    <row r="254" spans="2:12" x14ac:dyDescent="0.3">
      <c r="B254" s="4">
        <f t="shared" si="376"/>
        <v>26</v>
      </c>
      <c r="C254">
        <v>3</v>
      </c>
      <c r="G254" s="1"/>
      <c r="H254" s="1"/>
      <c r="I254" s="1"/>
      <c r="J254" s="1"/>
      <c r="K254" s="1"/>
      <c r="L254" s="1"/>
    </row>
    <row r="255" spans="2:12" x14ac:dyDescent="0.3">
      <c r="B255" s="4">
        <f t="shared" si="376"/>
        <v>26</v>
      </c>
      <c r="C255">
        <v>4</v>
      </c>
      <c r="G255" s="1"/>
      <c r="H255" s="1"/>
      <c r="I255" s="1"/>
      <c r="J255" s="1"/>
      <c r="K255" s="1"/>
      <c r="L255" s="1"/>
    </row>
    <row r="256" spans="2:12" x14ac:dyDescent="0.3">
      <c r="B256" s="4">
        <f t="shared" si="376"/>
        <v>26</v>
      </c>
      <c r="C256">
        <v>5</v>
      </c>
      <c r="G256" s="1"/>
      <c r="H256" s="1"/>
      <c r="I256" s="1"/>
      <c r="J256" s="1"/>
      <c r="K256" s="1"/>
      <c r="L256" s="1"/>
    </row>
    <row r="257" spans="2:12" x14ac:dyDescent="0.3">
      <c r="B257" s="4">
        <f t="shared" si="376"/>
        <v>26</v>
      </c>
      <c r="C257">
        <v>6</v>
      </c>
      <c r="G257" s="1"/>
      <c r="H257" s="1"/>
      <c r="I257" s="1"/>
      <c r="J257" s="1"/>
      <c r="K257" s="1"/>
      <c r="L257" s="1"/>
    </row>
    <row r="258" spans="2:12" x14ac:dyDescent="0.3">
      <c r="B258" s="4">
        <f t="shared" si="376"/>
        <v>26</v>
      </c>
      <c r="C258">
        <v>7</v>
      </c>
      <c r="G258" s="1"/>
      <c r="H258" s="1"/>
      <c r="I258" s="1"/>
      <c r="J258" s="1"/>
      <c r="K258" s="1"/>
      <c r="L258" s="1"/>
    </row>
    <row r="259" spans="2:12" x14ac:dyDescent="0.3">
      <c r="B259" s="4">
        <f t="shared" si="376"/>
        <v>26</v>
      </c>
      <c r="C259">
        <v>8</v>
      </c>
      <c r="G259" s="1"/>
      <c r="H259" s="1"/>
      <c r="I259" s="1"/>
      <c r="J259" s="1"/>
      <c r="K259" s="1"/>
      <c r="L259" s="1"/>
    </row>
    <row r="260" spans="2:12" x14ac:dyDescent="0.3">
      <c r="B260" s="4">
        <f t="shared" si="376"/>
        <v>26</v>
      </c>
      <c r="C260">
        <v>9</v>
      </c>
      <c r="G260" s="1"/>
      <c r="H260" s="1"/>
      <c r="I260" s="1"/>
      <c r="J260" s="1"/>
      <c r="K260" s="1"/>
      <c r="L260" s="1"/>
    </row>
    <row r="261" spans="2:12" x14ac:dyDescent="0.3">
      <c r="B261" s="4">
        <f t="shared" si="376"/>
        <v>26</v>
      </c>
      <c r="C261">
        <v>10</v>
      </c>
      <c r="G261" s="1"/>
      <c r="H261" s="1"/>
      <c r="I261" s="1"/>
      <c r="J261" s="1"/>
      <c r="K261" s="1"/>
      <c r="L261" s="1"/>
    </row>
    <row r="262" spans="2:12" x14ac:dyDescent="0.3">
      <c r="B262" s="4">
        <f t="shared" si="376"/>
        <v>27</v>
      </c>
      <c r="C262">
        <v>1</v>
      </c>
      <c r="G262" s="1"/>
      <c r="H262" s="1"/>
      <c r="I262" s="1"/>
      <c r="J262" s="1"/>
      <c r="K262" s="1"/>
      <c r="L262" s="1"/>
    </row>
    <row r="263" spans="2:12" x14ac:dyDescent="0.3">
      <c r="B263" s="4">
        <f t="shared" si="376"/>
        <v>27</v>
      </c>
      <c r="C263">
        <v>2</v>
      </c>
      <c r="G263" s="1"/>
      <c r="H263" s="1"/>
      <c r="I263" s="1"/>
      <c r="J263" s="1"/>
      <c r="K263" s="1"/>
      <c r="L263" s="1"/>
    </row>
    <row r="264" spans="2:12" x14ac:dyDescent="0.3">
      <c r="B264" s="4">
        <f t="shared" si="376"/>
        <v>27</v>
      </c>
      <c r="C264">
        <v>3</v>
      </c>
      <c r="G264" s="1"/>
      <c r="H264" s="1"/>
      <c r="I264" s="1"/>
      <c r="J264" s="1"/>
      <c r="K264" s="1"/>
      <c r="L264" s="1"/>
    </row>
    <row r="265" spans="2:12" x14ac:dyDescent="0.3">
      <c r="B265" s="4">
        <f t="shared" si="376"/>
        <v>27</v>
      </c>
      <c r="C265">
        <v>4</v>
      </c>
      <c r="G265" s="1"/>
      <c r="H265" s="1"/>
      <c r="I265" s="1"/>
      <c r="J265" s="1"/>
      <c r="K265" s="1"/>
      <c r="L265" s="1"/>
    </row>
    <row r="266" spans="2:12" x14ac:dyDescent="0.3">
      <c r="B266" s="4">
        <f t="shared" si="376"/>
        <v>27</v>
      </c>
      <c r="C266">
        <v>5</v>
      </c>
      <c r="G266" s="1"/>
      <c r="H266" s="1"/>
      <c r="I266" s="1"/>
      <c r="J266" s="1"/>
      <c r="K266" s="1"/>
      <c r="L266" s="1"/>
    </row>
    <row r="267" spans="2:12" x14ac:dyDescent="0.3">
      <c r="B267" s="4">
        <f t="shared" ref="B267:B291" si="410">B67+20</f>
        <v>27</v>
      </c>
      <c r="C267">
        <v>6</v>
      </c>
      <c r="G267" s="1"/>
      <c r="H267" s="1"/>
      <c r="I267" s="1"/>
      <c r="J267" s="1"/>
      <c r="K267" s="1"/>
      <c r="L267" s="1"/>
    </row>
    <row r="268" spans="2:12" x14ac:dyDescent="0.3">
      <c r="B268" s="4">
        <f t="shared" si="410"/>
        <v>27</v>
      </c>
      <c r="C268">
        <v>7</v>
      </c>
      <c r="G268" s="1"/>
      <c r="H268" s="1"/>
      <c r="I268" s="1"/>
      <c r="J268" s="1"/>
      <c r="K268" s="1"/>
      <c r="L268" s="1"/>
    </row>
    <row r="269" spans="2:12" x14ac:dyDescent="0.3">
      <c r="B269" s="4">
        <f t="shared" si="410"/>
        <v>27</v>
      </c>
      <c r="C269">
        <v>8</v>
      </c>
      <c r="G269" s="1"/>
      <c r="H269" s="1"/>
      <c r="I269" s="1"/>
      <c r="J269" s="1"/>
      <c r="K269" s="1"/>
      <c r="L269" s="1"/>
    </row>
    <row r="270" spans="2:12" x14ac:dyDescent="0.3">
      <c r="B270" s="4">
        <f t="shared" si="410"/>
        <v>27</v>
      </c>
      <c r="C270">
        <v>9</v>
      </c>
      <c r="G270" s="1"/>
      <c r="H270" s="1"/>
      <c r="I270" s="1"/>
      <c r="J270" s="1"/>
      <c r="K270" s="1"/>
      <c r="L270" s="1"/>
    </row>
    <row r="271" spans="2:12" x14ac:dyDescent="0.3">
      <c r="B271" s="4">
        <f t="shared" si="410"/>
        <v>27</v>
      </c>
      <c r="C271">
        <v>10</v>
      </c>
      <c r="G271" s="1"/>
      <c r="H271" s="1"/>
      <c r="I271" s="1"/>
      <c r="J271" s="1"/>
      <c r="K271" s="1"/>
      <c r="L271" s="1"/>
    </row>
    <row r="272" spans="2:12" x14ac:dyDescent="0.3">
      <c r="B272" s="4">
        <f t="shared" si="410"/>
        <v>28</v>
      </c>
      <c r="C272">
        <v>1</v>
      </c>
      <c r="G272" s="1"/>
      <c r="H272" s="1"/>
      <c r="I272" s="1"/>
      <c r="J272" s="1"/>
      <c r="K272" s="1"/>
      <c r="L272" s="1"/>
    </row>
    <row r="273" spans="2:12" x14ac:dyDescent="0.3">
      <c r="B273" s="4">
        <f t="shared" si="410"/>
        <v>28</v>
      </c>
      <c r="C273">
        <v>2</v>
      </c>
      <c r="G273" s="1"/>
      <c r="H273" s="1"/>
      <c r="I273" s="1"/>
      <c r="J273" s="1"/>
      <c r="K273" s="1"/>
      <c r="L273" s="1"/>
    </row>
    <row r="274" spans="2:12" x14ac:dyDescent="0.3">
      <c r="B274" s="4">
        <f t="shared" si="410"/>
        <v>28</v>
      </c>
      <c r="C274">
        <v>3</v>
      </c>
      <c r="G274" s="1"/>
      <c r="H274" s="1"/>
      <c r="I274" s="1"/>
      <c r="J274" s="1"/>
      <c r="K274" s="1"/>
      <c r="L274" s="1"/>
    </row>
    <row r="275" spans="2:12" x14ac:dyDescent="0.3">
      <c r="B275" s="4">
        <f t="shared" si="410"/>
        <v>28</v>
      </c>
      <c r="C275">
        <v>4</v>
      </c>
      <c r="G275" s="1"/>
      <c r="H275" s="1"/>
      <c r="I275" s="1"/>
      <c r="J275" s="1"/>
      <c r="K275" s="1"/>
      <c r="L275" s="1"/>
    </row>
    <row r="276" spans="2:12" x14ac:dyDescent="0.3">
      <c r="B276" s="4">
        <f t="shared" si="410"/>
        <v>28</v>
      </c>
      <c r="C276">
        <v>5</v>
      </c>
      <c r="G276" s="1"/>
      <c r="H276" s="1"/>
      <c r="I276" s="1"/>
      <c r="J276" s="1"/>
      <c r="K276" s="1"/>
      <c r="L276" s="1"/>
    </row>
    <row r="277" spans="2:12" x14ac:dyDescent="0.3">
      <c r="B277" s="4">
        <f t="shared" si="410"/>
        <v>28</v>
      </c>
      <c r="C277">
        <v>6</v>
      </c>
      <c r="G277" s="1"/>
      <c r="H277" s="1"/>
      <c r="I277" s="1"/>
      <c r="J277" s="1"/>
      <c r="K277" s="1"/>
      <c r="L277" s="1"/>
    </row>
    <row r="278" spans="2:12" x14ac:dyDescent="0.3">
      <c r="B278" s="4">
        <f t="shared" si="410"/>
        <v>28</v>
      </c>
      <c r="C278">
        <v>7</v>
      </c>
      <c r="G278" s="1"/>
      <c r="H278" s="1"/>
      <c r="I278" s="1"/>
      <c r="J278" s="1"/>
      <c r="K278" s="1"/>
      <c r="L278" s="1"/>
    </row>
    <row r="279" spans="2:12" x14ac:dyDescent="0.3">
      <c r="B279" s="4">
        <f t="shared" si="410"/>
        <v>28</v>
      </c>
      <c r="C279">
        <v>8</v>
      </c>
      <c r="G279" s="1"/>
      <c r="H279" s="1"/>
      <c r="I279" s="1"/>
      <c r="J279" s="1"/>
      <c r="K279" s="1"/>
      <c r="L279" s="1"/>
    </row>
    <row r="280" spans="2:12" x14ac:dyDescent="0.3">
      <c r="B280" s="4">
        <f t="shared" si="410"/>
        <v>28</v>
      </c>
      <c r="C280">
        <v>9</v>
      </c>
      <c r="G280" s="1"/>
      <c r="H280" s="1"/>
      <c r="I280" s="1"/>
      <c r="J280" s="1"/>
      <c r="K280" s="1"/>
      <c r="L280" s="1"/>
    </row>
    <row r="281" spans="2:12" x14ac:dyDescent="0.3">
      <c r="B281" s="4">
        <f t="shared" si="410"/>
        <v>28</v>
      </c>
      <c r="C281">
        <v>10</v>
      </c>
      <c r="G281" s="1"/>
      <c r="H281" s="1"/>
      <c r="I281" s="1"/>
      <c r="J281" s="1"/>
      <c r="K281" s="1"/>
      <c r="L281" s="1"/>
    </row>
    <row r="282" spans="2:12" x14ac:dyDescent="0.3">
      <c r="B282" s="4">
        <f t="shared" si="410"/>
        <v>29</v>
      </c>
      <c r="C282">
        <v>1</v>
      </c>
      <c r="G282" s="1"/>
      <c r="H282" s="1"/>
      <c r="I282" s="1"/>
      <c r="J282" s="1"/>
      <c r="K282" s="1"/>
      <c r="L282" s="1"/>
    </row>
    <row r="283" spans="2:12" x14ac:dyDescent="0.3">
      <c r="B283" s="4">
        <f t="shared" si="410"/>
        <v>29</v>
      </c>
      <c r="C283">
        <v>2</v>
      </c>
      <c r="G283" s="1"/>
      <c r="H283" s="1"/>
      <c r="I283" s="1"/>
      <c r="J283" s="1"/>
      <c r="K283" s="1"/>
      <c r="L283" s="1"/>
    </row>
    <row r="284" spans="2:12" x14ac:dyDescent="0.3">
      <c r="B284" s="4">
        <f t="shared" si="410"/>
        <v>29</v>
      </c>
      <c r="C284">
        <v>3</v>
      </c>
      <c r="G284" s="1"/>
      <c r="H284" s="1"/>
      <c r="I284" s="1"/>
      <c r="J284" s="1"/>
      <c r="K284" s="1"/>
      <c r="L284" s="1"/>
    </row>
    <row r="285" spans="2:12" x14ac:dyDescent="0.3">
      <c r="B285" s="4">
        <f t="shared" si="410"/>
        <v>29</v>
      </c>
      <c r="C285">
        <v>4</v>
      </c>
      <c r="G285" s="1"/>
      <c r="H285" s="1"/>
      <c r="I285" s="1"/>
      <c r="J285" s="1"/>
      <c r="K285" s="1"/>
      <c r="L285" s="1"/>
    </row>
    <row r="286" spans="2:12" x14ac:dyDescent="0.3">
      <c r="B286" s="4">
        <f t="shared" si="410"/>
        <v>29</v>
      </c>
      <c r="C286">
        <v>5</v>
      </c>
      <c r="G286" s="1"/>
      <c r="H286" s="1"/>
      <c r="I286" s="1"/>
      <c r="J286" s="1"/>
      <c r="K286" s="1"/>
      <c r="L286" s="1"/>
    </row>
    <row r="287" spans="2:12" x14ac:dyDescent="0.3">
      <c r="B287" s="4">
        <f t="shared" si="410"/>
        <v>29</v>
      </c>
      <c r="C287">
        <v>6</v>
      </c>
      <c r="G287" s="1"/>
      <c r="H287" s="1"/>
      <c r="I287" s="1"/>
      <c r="J287" s="1"/>
      <c r="K287" s="1"/>
      <c r="L287" s="1"/>
    </row>
    <row r="288" spans="2:12" x14ac:dyDescent="0.3">
      <c r="B288" s="4">
        <f t="shared" si="410"/>
        <v>29</v>
      </c>
      <c r="C288">
        <v>7</v>
      </c>
      <c r="G288" s="1"/>
      <c r="H288" s="1"/>
      <c r="I288" s="1"/>
      <c r="J288" s="1"/>
      <c r="K288" s="1"/>
      <c r="L288" s="1"/>
    </row>
    <row r="289" spans="2:12" x14ac:dyDescent="0.3">
      <c r="B289" s="4">
        <f t="shared" si="410"/>
        <v>29</v>
      </c>
      <c r="C289">
        <v>8</v>
      </c>
      <c r="G289" s="1"/>
      <c r="H289" s="1"/>
      <c r="I289" s="1"/>
      <c r="J289" s="1"/>
      <c r="K289" s="1"/>
      <c r="L289" s="1"/>
    </row>
    <row r="290" spans="2:12" x14ac:dyDescent="0.3">
      <c r="B290" s="4">
        <f t="shared" si="410"/>
        <v>29</v>
      </c>
      <c r="C290">
        <v>9</v>
      </c>
      <c r="G290" s="1"/>
      <c r="H290" s="1"/>
      <c r="I290" s="1"/>
      <c r="J290" s="1"/>
      <c r="K290" s="1"/>
      <c r="L290" s="1"/>
    </row>
    <row r="291" spans="2:12" x14ac:dyDescent="0.3">
      <c r="B291" s="4">
        <f t="shared" si="410"/>
        <v>29</v>
      </c>
      <c r="C291">
        <v>10</v>
      </c>
      <c r="G291" s="1"/>
      <c r="H291" s="1"/>
      <c r="I291" s="1"/>
      <c r="J291" s="1"/>
      <c r="K291" s="1"/>
      <c r="L291" s="1"/>
    </row>
    <row r="292" spans="2:12" x14ac:dyDescent="0.3">
      <c r="B292" s="4">
        <v>30</v>
      </c>
      <c r="C292">
        <v>1</v>
      </c>
      <c r="G292" s="1"/>
      <c r="H292" s="1"/>
      <c r="I292" s="1"/>
      <c r="J292" s="1"/>
      <c r="K292" s="1"/>
      <c r="L292" s="1"/>
    </row>
    <row r="293" spans="2:12" x14ac:dyDescent="0.3">
      <c r="B293" s="4">
        <v>30</v>
      </c>
      <c r="C293">
        <v>2</v>
      </c>
      <c r="G293" s="1"/>
      <c r="H293" s="1"/>
      <c r="I293" s="1"/>
      <c r="J293" s="1"/>
      <c r="K293" s="1"/>
      <c r="L293" s="1"/>
    </row>
    <row r="294" spans="2:12" x14ac:dyDescent="0.3">
      <c r="B294" s="4">
        <v>30</v>
      </c>
      <c r="C294">
        <v>3</v>
      </c>
      <c r="G294" s="1"/>
      <c r="H294" s="1"/>
      <c r="I294" s="1"/>
      <c r="J294" s="1"/>
      <c r="K294" s="1"/>
      <c r="L294" s="1"/>
    </row>
    <row r="295" spans="2:12" x14ac:dyDescent="0.3">
      <c r="B295" s="4">
        <v>30</v>
      </c>
      <c r="C295">
        <v>4</v>
      </c>
      <c r="G295" s="1"/>
      <c r="H295" s="1"/>
      <c r="I295" s="1"/>
      <c r="J295" s="1"/>
      <c r="K295" s="1"/>
      <c r="L295" s="1"/>
    </row>
    <row r="296" spans="2:12" x14ac:dyDescent="0.3">
      <c r="B296" s="4">
        <v>30</v>
      </c>
      <c r="C296">
        <v>5</v>
      </c>
      <c r="G296" s="1"/>
      <c r="H296" s="1"/>
      <c r="I296" s="1"/>
      <c r="J296" s="1"/>
      <c r="K296" s="1"/>
      <c r="L296" s="1"/>
    </row>
    <row r="297" spans="2:12" x14ac:dyDescent="0.3">
      <c r="B297" s="4">
        <v>30</v>
      </c>
      <c r="C297">
        <v>6</v>
      </c>
      <c r="G297" s="1"/>
      <c r="H297" s="1"/>
      <c r="I297" s="1"/>
      <c r="J297" s="1"/>
      <c r="K297" s="1"/>
      <c r="L297" s="1"/>
    </row>
    <row r="298" spans="2:12" x14ac:dyDescent="0.3">
      <c r="B298" s="4">
        <v>30</v>
      </c>
      <c r="C298">
        <v>7</v>
      </c>
      <c r="G298" s="1"/>
      <c r="H298" s="1"/>
      <c r="I298" s="1"/>
      <c r="J298" s="1"/>
      <c r="K298" s="1"/>
      <c r="L298" s="1"/>
    </row>
    <row r="299" spans="2:12" x14ac:dyDescent="0.3">
      <c r="B299" s="4">
        <v>30</v>
      </c>
      <c r="C299">
        <v>8</v>
      </c>
      <c r="G299" s="1"/>
      <c r="H299" s="1"/>
      <c r="I299" s="1"/>
      <c r="J299" s="1"/>
      <c r="K299" s="1"/>
      <c r="L299" s="1"/>
    </row>
    <row r="300" spans="2:12" x14ac:dyDescent="0.3">
      <c r="B300" s="4">
        <v>30</v>
      </c>
      <c r="C300">
        <v>9</v>
      </c>
      <c r="G300" s="1"/>
      <c r="H300" s="1"/>
      <c r="I300" s="1"/>
      <c r="J300" s="1"/>
      <c r="K300" s="1"/>
      <c r="L300" s="1"/>
    </row>
    <row r="301" spans="2:12" x14ac:dyDescent="0.3">
      <c r="B301" s="4">
        <v>30</v>
      </c>
      <c r="C301">
        <v>10</v>
      </c>
      <c r="G301" s="1"/>
      <c r="H301" s="1"/>
      <c r="I301" s="1"/>
      <c r="J301" s="1"/>
      <c r="K301" s="1"/>
      <c r="L301" s="1"/>
    </row>
    <row r="302" spans="2:12" x14ac:dyDescent="0.3">
      <c r="G302" s="1"/>
      <c r="H302" s="1"/>
      <c r="I302" s="1"/>
      <c r="J302" s="1"/>
      <c r="K302" s="1"/>
      <c r="L302" s="1"/>
    </row>
    <row r="303" spans="2:12" x14ac:dyDescent="0.3">
      <c r="G303" s="1"/>
      <c r="H303" s="1"/>
      <c r="I303" s="1"/>
      <c r="J303" s="1"/>
      <c r="K303" s="1"/>
      <c r="L303" s="1"/>
    </row>
    <row r="304" spans="2:12" x14ac:dyDescent="0.3">
      <c r="G304" s="1"/>
      <c r="H304" s="1"/>
      <c r="I304" s="1"/>
      <c r="J304" s="1"/>
      <c r="K304" s="1"/>
      <c r="L304" s="1"/>
    </row>
    <row r="305" spans="7:12" x14ac:dyDescent="0.3">
      <c r="G305" s="1"/>
      <c r="H305" s="1"/>
      <c r="I305" s="1"/>
      <c r="J305" s="1"/>
      <c r="K305" s="1"/>
      <c r="L305" s="1"/>
    </row>
    <row r="306" spans="7:12" x14ac:dyDescent="0.3">
      <c r="G306" s="1"/>
      <c r="H306" s="1"/>
      <c r="I306" s="1"/>
      <c r="J306" s="1"/>
      <c r="K306" s="1"/>
      <c r="L306" s="1"/>
    </row>
    <row r="307" spans="7:12" x14ac:dyDescent="0.3">
      <c r="G307" s="1"/>
      <c r="H307" s="1"/>
      <c r="I307" s="1"/>
      <c r="J307" s="1"/>
      <c r="K307" s="1"/>
      <c r="L307" s="1"/>
    </row>
    <row r="308" spans="7:12" x14ac:dyDescent="0.3">
      <c r="G308" s="1"/>
      <c r="H308" s="1"/>
      <c r="I308" s="1"/>
      <c r="J308" s="1"/>
      <c r="K308" s="1"/>
      <c r="L308" s="1"/>
    </row>
    <row r="309" spans="7:12" x14ac:dyDescent="0.3">
      <c r="G309" s="1"/>
      <c r="H309" s="1"/>
      <c r="I309" s="1"/>
      <c r="J309" s="1"/>
      <c r="K309" s="1"/>
      <c r="L309" s="1"/>
    </row>
    <row r="310" spans="7:12" x14ac:dyDescent="0.3">
      <c r="G310" s="1"/>
      <c r="H310" s="1"/>
      <c r="I310" s="1"/>
      <c r="J310" s="1"/>
      <c r="K310" s="1"/>
      <c r="L310" s="1"/>
    </row>
    <row r="311" spans="7:12" x14ac:dyDescent="0.3">
      <c r="G311" s="1"/>
      <c r="H311" s="1"/>
      <c r="I311" s="1"/>
      <c r="J311" s="1"/>
      <c r="K311" s="1"/>
      <c r="L311" s="1"/>
    </row>
    <row r="312" spans="7:12" x14ac:dyDescent="0.3">
      <c r="G312" s="1"/>
      <c r="H312" s="1"/>
      <c r="I312" s="1"/>
      <c r="J312" s="1"/>
      <c r="K312" s="1"/>
      <c r="L312" s="1"/>
    </row>
    <row r="313" spans="7:12" x14ac:dyDescent="0.3">
      <c r="G313" s="1"/>
      <c r="H313" s="1"/>
      <c r="I313" s="1"/>
      <c r="J313" s="1"/>
      <c r="K313" s="1"/>
      <c r="L313" s="1"/>
    </row>
    <row r="314" spans="7:12" x14ac:dyDescent="0.3">
      <c r="G314" s="1"/>
      <c r="H314" s="1"/>
      <c r="I314" s="1"/>
      <c r="J314" s="1"/>
      <c r="K314" s="1"/>
      <c r="L314" s="1"/>
    </row>
    <row r="315" spans="7:12" x14ac:dyDescent="0.3">
      <c r="G315" s="1"/>
      <c r="H315" s="1"/>
      <c r="I315" s="1"/>
      <c r="J315" s="1"/>
      <c r="K315" s="1"/>
      <c r="L315" s="1"/>
    </row>
    <row r="316" spans="7:12" x14ac:dyDescent="0.3">
      <c r="G316" s="1"/>
      <c r="H316" s="1"/>
      <c r="I316" s="1"/>
      <c r="J316" s="1"/>
      <c r="K316" s="1"/>
      <c r="L316" s="1"/>
    </row>
    <row r="317" spans="7:12" x14ac:dyDescent="0.3">
      <c r="G317" s="1"/>
      <c r="H317" s="1"/>
      <c r="I317" s="1"/>
      <c r="J317" s="1"/>
      <c r="K317" s="1"/>
      <c r="L317" s="1"/>
    </row>
    <row r="318" spans="7:12" x14ac:dyDescent="0.3">
      <c r="G318" s="1"/>
      <c r="H318" s="1"/>
      <c r="I318" s="1"/>
      <c r="J318" s="1"/>
      <c r="K318" s="1"/>
      <c r="L318" s="1"/>
    </row>
    <row r="319" spans="7:12" x14ac:dyDescent="0.3">
      <c r="G319" s="1"/>
      <c r="H319" s="1"/>
      <c r="I319" s="1"/>
      <c r="J319" s="1"/>
      <c r="K319" s="1"/>
      <c r="L319" s="1"/>
    </row>
    <row r="320" spans="7:12" x14ac:dyDescent="0.3">
      <c r="G320" s="1"/>
      <c r="H320" s="1"/>
      <c r="I320" s="1"/>
      <c r="J320" s="1"/>
      <c r="K320" s="1"/>
      <c r="L320" s="1"/>
    </row>
    <row r="321" spans="7:12" x14ac:dyDescent="0.3">
      <c r="G321" s="1"/>
      <c r="H321" s="1"/>
      <c r="I321" s="1"/>
      <c r="J321" s="1"/>
      <c r="K321" s="1"/>
      <c r="L321" s="1"/>
    </row>
    <row r="322" spans="7:12" x14ac:dyDescent="0.3">
      <c r="G322" s="1"/>
      <c r="H322" s="1"/>
      <c r="I322" s="1"/>
      <c r="J322" s="1"/>
      <c r="K322" s="1"/>
      <c r="L322" s="1"/>
    </row>
    <row r="323" spans="7:12" x14ac:dyDescent="0.3">
      <c r="G323" s="1"/>
      <c r="H323" s="1"/>
      <c r="I323" s="1"/>
      <c r="J323" s="1"/>
      <c r="K323" s="1"/>
      <c r="L323" s="1"/>
    </row>
  </sheetData>
  <conditionalFormatting sqref="I1:I323">
    <cfRule type="cellIs" dxfId="1" priority="1" operator="greaterThan">
      <formula>10.00001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F486-D506-D341-AED1-3F6B075EF001}">
  <dimension ref="A1:F61"/>
  <sheetViews>
    <sheetView workbookViewId="0">
      <selection activeCell="G18" sqref="G18"/>
    </sheetView>
  </sheetViews>
  <sheetFormatPr defaultColWidth="11.19921875" defaultRowHeight="15.6" x14ac:dyDescent="0.3"/>
  <sheetData>
    <row r="1" spans="1:6" x14ac:dyDescent="0.3">
      <c r="A1" t="s">
        <v>11</v>
      </c>
      <c r="B1" t="s">
        <v>14</v>
      </c>
      <c r="C1" t="s">
        <v>118</v>
      </c>
      <c r="D1" t="s">
        <v>119</v>
      </c>
      <c r="E1" t="s">
        <v>120</v>
      </c>
      <c r="F1" s="1" t="s">
        <v>132</v>
      </c>
    </row>
    <row r="2" spans="1:6" x14ac:dyDescent="0.3">
      <c r="A2" t="s">
        <v>93</v>
      </c>
      <c r="B2" t="s">
        <v>121</v>
      </c>
      <c r="C2">
        <v>8780.7949999999983</v>
      </c>
      <c r="D2">
        <v>305.94389101598358</v>
      </c>
      <c r="E2">
        <v>3.4842390810397426</v>
      </c>
      <c r="F2">
        <v>8.6481040040891113</v>
      </c>
    </row>
    <row r="3" spans="1:6" x14ac:dyDescent="0.3">
      <c r="A3" t="s">
        <v>65</v>
      </c>
      <c r="B3" t="s">
        <v>121</v>
      </c>
      <c r="C3">
        <v>8628.9</v>
      </c>
      <c r="D3">
        <v>46.188214947105081</v>
      </c>
      <c r="E3">
        <v>0.5352734989060608</v>
      </c>
      <c r="F3">
        <v>9.5060078909962566</v>
      </c>
    </row>
    <row r="4" spans="1:6" x14ac:dyDescent="0.3">
      <c r="A4" t="s">
        <v>106</v>
      </c>
      <c r="B4" t="s">
        <v>121</v>
      </c>
      <c r="C4">
        <v>8520.07</v>
      </c>
      <c r="D4">
        <v>71.347074221722394</v>
      </c>
      <c r="E4">
        <v>0.83740009438563767</v>
      </c>
      <c r="F4">
        <v>10.172537126045036</v>
      </c>
    </row>
    <row r="5" spans="1:6" x14ac:dyDescent="0.3">
      <c r="A5" t="s">
        <v>76</v>
      </c>
      <c r="B5" t="s">
        <v>121</v>
      </c>
      <c r="C5">
        <v>8251.6949999999997</v>
      </c>
      <c r="D5">
        <v>36.366501756424341</v>
      </c>
      <c r="E5">
        <v>0.44071553488615789</v>
      </c>
      <c r="F5">
        <v>12.022823398943206</v>
      </c>
    </row>
    <row r="6" spans="1:6" x14ac:dyDescent="0.3">
      <c r="A6" t="s">
        <v>58</v>
      </c>
      <c r="B6" t="s">
        <v>121</v>
      </c>
      <c r="C6">
        <v>8182.6549999999997</v>
      </c>
      <c r="D6">
        <v>73.616886989330595</v>
      </c>
      <c r="E6">
        <v>0.89966993585004618</v>
      </c>
      <c r="F6">
        <v>12.550964240776606</v>
      </c>
    </row>
    <row r="7" spans="1:6" x14ac:dyDescent="0.3">
      <c r="A7" t="s">
        <v>73</v>
      </c>
      <c r="B7" t="s">
        <v>121</v>
      </c>
      <c r="C7">
        <v>8043.2900000000009</v>
      </c>
      <c r="D7">
        <v>433.07461920551293</v>
      </c>
      <c r="E7">
        <v>5.3842969631271895</v>
      </c>
      <c r="F7">
        <v>13.688814742143462</v>
      </c>
    </row>
    <row r="8" spans="1:6" x14ac:dyDescent="0.3">
      <c r="A8" t="s">
        <v>61</v>
      </c>
      <c r="B8" t="s">
        <v>121</v>
      </c>
      <c r="C8">
        <v>7789.7749999999996</v>
      </c>
      <c r="D8">
        <v>539.72753501187981</v>
      </c>
      <c r="E8">
        <v>6.9286665534226577</v>
      </c>
      <c r="F8">
        <v>16.029663700167553</v>
      </c>
    </row>
    <row r="9" spans="1:6" x14ac:dyDescent="0.3">
      <c r="A9" t="s">
        <v>89</v>
      </c>
      <c r="B9" t="s">
        <v>121</v>
      </c>
      <c r="C9">
        <v>7780.41</v>
      </c>
      <c r="D9">
        <v>759.80037852056932</v>
      </c>
      <c r="E9">
        <v>9.7655570660231188</v>
      </c>
      <c r="F9">
        <v>16.123414040437421</v>
      </c>
    </row>
    <row r="10" spans="1:6" x14ac:dyDescent="0.3">
      <c r="A10" t="s">
        <v>57</v>
      </c>
      <c r="B10" t="s">
        <v>121</v>
      </c>
      <c r="C10">
        <v>7776.61</v>
      </c>
      <c r="D10">
        <v>9.7156471735030081</v>
      </c>
      <c r="E10">
        <v>0.1249342216403164</v>
      </c>
      <c r="F10">
        <v>16.161610954017519</v>
      </c>
    </row>
    <row r="11" spans="1:6" x14ac:dyDescent="0.3">
      <c r="A11" t="s">
        <v>48</v>
      </c>
      <c r="B11" t="s">
        <v>121</v>
      </c>
      <c r="C11">
        <v>7445.07</v>
      </c>
      <c r="D11">
        <v>7.2973419818449647</v>
      </c>
      <c r="E11">
        <v>9.801576052132438E-2</v>
      </c>
      <c r="F11">
        <v>19.867520457304384</v>
      </c>
    </row>
    <row r="12" spans="1:6" x14ac:dyDescent="0.3">
      <c r="A12" t="s">
        <v>55</v>
      </c>
      <c r="B12" t="s">
        <v>121</v>
      </c>
      <c r="C12">
        <v>7358.4</v>
      </c>
      <c r="D12">
        <v>125.28517949063205</v>
      </c>
      <c r="E12">
        <v>1.7026144201270934</v>
      </c>
      <c r="F12">
        <v>20.969207107539866</v>
      </c>
    </row>
    <row r="13" spans="1:6" x14ac:dyDescent="0.3">
      <c r="A13" t="s">
        <v>62</v>
      </c>
      <c r="B13" t="s">
        <v>121</v>
      </c>
      <c r="C13">
        <v>7305.85</v>
      </c>
      <c r="D13">
        <v>392.71296413538488</v>
      </c>
      <c r="E13">
        <v>5.3753220246156825</v>
      </c>
      <c r="F13">
        <v>21.666721948778804</v>
      </c>
    </row>
    <row r="14" spans="1:6" x14ac:dyDescent="0.3">
      <c r="A14" t="s">
        <v>99</v>
      </c>
      <c r="B14" t="s">
        <v>121</v>
      </c>
      <c r="C14">
        <v>7277.2250000000004</v>
      </c>
      <c r="D14">
        <v>486.68038428726476</v>
      </c>
      <c r="E14">
        <v>6.6877193475159107</v>
      </c>
      <c r="F14">
        <v>22.056384580376164</v>
      </c>
    </row>
    <row r="15" spans="1:6" x14ac:dyDescent="0.3">
      <c r="A15" t="s">
        <v>47</v>
      </c>
      <c r="B15" t="s">
        <v>121</v>
      </c>
      <c r="C15">
        <v>7121.49</v>
      </c>
      <c r="D15">
        <v>125.21446881251379</v>
      </c>
      <c r="E15">
        <v>1.7582622290070447</v>
      </c>
      <c r="F15">
        <v>24.302449593600123</v>
      </c>
    </row>
    <row r="16" spans="1:6" x14ac:dyDescent="0.3">
      <c r="A16" t="s">
        <v>49</v>
      </c>
      <c r="B16" t="s">
        <v>121</v>
      </c>
      <c r="C16">
        <v>6731.58</v>
      </c>
      <c r="E16" t="s">
        <v>133</v>
      </c>
      <c r="F16">
        <v>30.980911192020411</v>
      </c>
    </row>
    <row r="17" spans="1:6" x14ac:dyDescent="0.3">
      <c r="A17" t="s">
        <v>100</v>
      </c>
      <c r="B17" t="s">
        <v>123</v>
      </c>
      <c r="C17">
        <v>8935.84</v>
      </c>
      <c r="D17">
        <v>308.00157174923635</v>
      </c>
      <c r="E17">
        <v>3.4468116231852446</v>
      </c>
      <c r="F17">
        <v>7.8522076621223285</v>
      </c>
    </row>
    <row r="18" spans="1:6" x14ac:dyDescent="0.3">
      <c r="A18" t="s">
        <v>84</v>
      </c>
      <c r="B18" t="s">
        <v>123</v>
      </c>
      <c r="C18">
        <v>8930.48</v>
      </c>
      <c r="D18">
        <v>51.90163773909233</v>
      </c>
      <c r="E18">
        <v>0.58117411089988813</v>
      </c>
      <c r="F18">
        <v>7.8784592315466151</v>
      </c>
    </row>
    <row r="19" spans="1:6" x14ac:dyDescent="0.3">
      <c r="A19" t="s">
        <v>113</v>
      </c>
      <c r="B19" t="s">
        <v>123</v>
      </c>
      <c r="C19">
        <v>8642.9</v>
      </c>
      <c r="D19">
        <v>737.72450481192448</v>
      </c>
      <c r="E19">
        <v>8.5356131022217596</v>
      </c>
      <c r="F19">
        <v>9.4234975647562482</v>
      </c>
    </row>
    <row r="20" spans="1:6" x14ac:dyDescent="0.3">
      <c r="A20" t="s">
        <v>82</v>
      </c>
      <c r="B20" t="s">
        <v>123</v>
      </c>
      <c r="C20">
        <v>8466.2000000000007</v>
      </c>
      <c r="D20">
        <v>41.889005717490924</v>
      </c>
      <c r="E20">
        <v>0.49477930733376152</v>
      </c>
      <c r="F20">
        <v>10.519557084122846</v>
      </c>
    </row>
    <row r="21" spans="1:6" x14ac:dyDescent="0.3">
      <c r="A21" t="s">
        <v>91</v>
      </c>
      <c r="B21" t="s">
        <v>123</v>
      </c>
      <c r="C21">
        <v>8337.2000000000007</v>
      </c>
      <c r="D21">
        <v>298.7243307800689</v>
      </c>
      <c r="E21">
        <v>3.5830294436989498</v>
      </c>
      <c r="F21">
        <v>11.399431176434375</v>
      </c>
    </row>
    <row r="22" spans="1:6" x14ac:dyDescent="0.3">
      <c r="A22" t="s">
        <v>75</v>
      </c>
      <c r="B22" t="s">
        <v>123</v>
      </c>
      <c r="C22">
        <v>8231.9000000000015</v>
      </c>
      <c r="D22">
        <v>181.91029052805138</v>
      </c>
      <c r="E22">
        <v>2.2098214328168631</v>
      </c>
      <c r="F22">
        <v>12.171936248856719</v>
      </c>
    </row>
    <row r="23" spans="1:6" x14ac:dyDescent="0.3">
      <c r="A23" t="s">
        <v>103</v>
      </c>
      <c r="B23" t="s">
        <v>123</v>
      </c>
      <c r="C23">
        <v>8102.5249999999996</v>
      </c>
      <c r="D23">
        <v>33.099668427342571</v>
      </c>
      <c r="E23">
        <v>0.40851053748482813</v>
      </c>
      <c r="F23">
        <v>13.193098572408097</v>
      </c>
    </row>
    <row r="24" spans="1:6" x14ac:dyDescent="0.3">
      <c r="A24" t="s">
        <v>96</v>
      </c>
      <c r="B24" t="s">
        <v>123</v>
      </c>
      <c r="C24">
        <v>7942.8850000000002</v>
      </c>
      <c r="D24">
        <v>513.69186332859204</v>
      </c>
      <c r="E24">
        <v>6.4673209209071016</v>
      </c>
      <c r="F24">
        <v>14.571980103557378</v>
      </c>
    </row>
    <row r="25" spans="1:6" x14ac:dyDescent="0.3">
      <c r="A25" t="s">
        <v>72</v>
      </c>
      <c r="B25" t="s">
        <v>123</v>
      </c>
      <c r="C25">
        <v>7933.9549999999999</v>
      </c>
      <c r="D25">
        <v>52.700668401833852</v>
      </c>
      <c r="E25">
        <v>0.66424208861575162</v>
      </c>
      <c r="F25">
        <v>14.653235425176113</v>
      </c>
    </row>
    <row r="26" spans="1:6" x14ac:dyDescent="0.3">
      <c r="A26" t="s">
        <v>45</v>
      </c>
      <c r="B26" t="s">
        <v>123</v>
      </c>
      <c r="C26">
        <v>7853.9949999999999</v>
      </c>
      <c r="D26">
        <v>79.174746289457261</v>
      </c>
      <c r="E26">
        <v>1.0080824636310217</v>
      </c>
      <c r="F26">
        <v>15.401296040371866</v>
      </c>
    </row>
    <row r="27" spans="1:6" x14ac:dyDescent="0.3">
      <c r="A27" t="s">
        <v>50</v>
      </c>
      <c r="B27" t="s">
        <v>123</v>
      </c>
      <c r="C27">
        <v>7803.665</v>
      </c>
      <c r="D27">
        <v>303.00232680624765</v>
      </c>
      <c r="E27">
        <v>3.882820787492129</v>
      </c>
      <c r="F27">
        <v>15.891617770089482</v>
      </c>
    </row>
    <row r="28" spans="1:6" x14ac:dyDescent="0.3">
      <c r="A28" t="s">
        <v>54</v>
      </c>
      <c r="B28" t="s">
        <v>123</v>
      </c>
      <c r="C28">
        <v>7720.35</v>
      </c>
      <c r="D28">
        <v>20.63337587502302</v>
      </c>
      <c r="E28">
        <v>0.26725959153436074</v>
      </c>
      <c r="F28">
        <v>16.737829965200575</v>
      </c>
    </row>
    <row r="29" spans="1:6" x14ac:dyDescent="0.3">
      <c r="A29" t="s">
        <v>102</v>
      </c>
      <c r="B29" t="s">
        <v>123</v>
      </c>
      <c r="C29">
        <v>7661.5550000000003</v>
      </c>
      <c r="D29">
        <v>74.988674144833496</v>
      </c>
      <c r="E29">
        <v>0.97876572242623705</v>
      </c>
      <c r="F29">
        <v>17.361977949431772</v>
      </c>
    </row>
    <row r="30" spans="1:6" x14ac:dyDescent="0.3">
      <c r="A30" t="s">
        <v>107</v>
      </c>
      <c r="B30" t="s">
        <v>123</v>
      </c>
      <c r="C30">
        <v>7417.2350000000006</v>
      </c>
      <c r="D30">
        <v>412.90086273826029</v>
      </c>
      <c r="E30">
        <v>5.5667760659903625</v>
      </c>
      <c r="F30">
        <v>20.21487886459218</v>
      </c>
    </row>
    <row r="31" spans="1:6" x14ac:dyDescent="0.3">
      <c r="A31" t="s">
        <v>64</v>
      </c>
      <c r="B31" t="s">
        <v>123</v>
      </c>
      <c r="C31">
        <v>6248.9349999999995</v>
      </c>
      <c r="D31">
        <v>240.57894016309939</v>
      </c>
      <c r="E31">
        <v>3.8499190688189175</v>
      </c>
      <c r="F31">
        <v>41.842423701104416</v>
      </c>
    </row>
    <row r="32" spans="1:6" x14ac:dyDescent="0.3">
      <c r="A32" t="s">
        <v>52</v>
      </c>
      <c r="B32" t="s">
        <v>124</v>
      </c>
      <c r="C32">
        <v>8781.68</v>
      </c>
      <c r="D32">
        <v>97.665588617485227</v>
      </c>
      <c r="E32">
        <v>1.1121515315689621</v>
      </c>
      <c r="F32">
        <v>8.6433394938921904</v>
      </c>
    </row>
    <row r="33" spans="1:6" x14ac:dyDescent="0.3">
      <c r="A33" t="s">
        <v>87</v>
      </c>
      <c r="B33" t="s">
        <v>124</v>
      </c>
      <c r="C33">
        <v>8189.75</v>
      </c>
      <c r="D33">
        <v>254.40287773529587</v>
      </c>
      <c r="E33">
        <v>3.1063570650544383</v>
      </c>
      <c r="F33">
        <v>12.495636334673</v>
      </c>
    </row>
    <row r="34" spans="1:6" x14ac:dyDescent="0.3">
      <c r="A34" t="s">
        <v>79</v>
      </c>
      <c r="B34" t="s">
        <v>124</v>
      </c>
      <c r="C34">
        <v>8071.9150000000009</v>
      </c>
      <c r="D34">
        <v>135.20588763067977</v>
      </c>
      <c r="E34">
        <v>1.6750162462151763</v>
      </c>
      <c r="F34">
        <v>13.446979115981135</v>
      </c>
    </row>
    <row r="35" spans="1:6" x14ac:dyDescent="0.3">
      <c r="A35" t="s">
        <v>112</v>
      </c>
      <c r="B35" t="s">
        <v>124</v>
      </c>
      <c r="C35">
        <v>8010.335</v>
      </c>
      <c r="D35">
        <v>477.07787419875211</v>
      </c>
      <c r="E35">
        <v>5.9557793050946319</v>
      </c>
      <c r="F35">
        <v>13.972622702111806</v>
      </c>
    </row>
    <row r="36" spans="1:6" x14ac:dyDescent="0.3">
      <c r="A36" t="s">
        <v>81</v>
      </c>
      <c r="B36" t="s">
        <v>124</v>
      </c>
      <c r="C36">
        <v>7978.8850000000002</v>
      </c>
      <c r="D36">
        <v>582.21051042556758</v>
      </c>
      <c r="E36">
        <v>7.2968906109759395</v>
      </c>
      <c r="F36">
        <v>14.248955103850562</v>
      </c>
    </row>
    <row r="37" spans="1:6" x14ac:dyDescent="0.3">
      <c r="A37" t="s">
        <v>111</v>
      </c>
      <c r="B37" t="s">
        <v>124</v>
      </c>
      <c r="C37">
        <v>7725.9349999999995</v>
      </c>
      <c r="D37">
        <v>299.80620415528477</v>
      </c>
      <c r="E37">
        <v>3.8805167808852237</v>
      </c>
      <c r="F37">
        <v>16.679721271368216</v>
      </c>
    </row>
    <row r="38" spans="1:6" x14ac:dyDescent="0.3">
      <c r="A38" t="s">
        <v>97</v>
      </c>
      <c r="B38" t="s">
        <v>124</v>
      </c>
      <c r="C38">
        <v>7720.4449999999997</v>
      </c>
      <c r="D38">
        <v>528.32897369915281</v>
      </c>
      <c r="E38">
        <v>6.8432450940218184</v>
      </c>
      <c r="F38">
        <v>16.736839854718504</v>
      </c>
    </row>
    <row r="39" spans="1:6" x14ac:dyDescent="0.3">
      <c r="A39" t="s">
        <v>83</v>
      </c>
      <c r="B39" t="s">
        <v>124</v>
      </c>
      <c r="C39">
        <v>7697.415</v>
      </c>
      <c r="D39">
        <v>121.61529529627416</v>
      </c>
      <c r="E39">
        <v>1.5799498311611644</v>
      </c>
      <c r="F39">
        <v>16.978585628885561</v>
      </c>
    </row>
    <row r="40" spans="1:6" x14ac:dyDescent="0.3">
      <c r="A40" t="s">
        <v>69</v>
      </c>
      <c r="B40" t="s">
        <v>124</v>
      </c>
      <c r="C40">
        <v>7640.165</v>
      </c>
      <c r="D40">
        <v>628.65328381389952</v>
      </c>
      <c r="E40">
        <v>8.2282684184687049</v>
      </c>
      <c r="F40">
        <v>17.59477593182153</v>
      </c>
    </row>
    <row r="41" spans="1:6" x14ac:dyDescent="0.3">
      <c r="A41" t="s">
        <v>51</v>
      </c>
      <c r="B41" t="s">
        <v>124</v>
      </c>
      <c r="C41">
        <v>7607.8449999999993</v>
      </c>
      <c r="D41">
        <v>129.77530755116689</v>
      </c>
      <c r="E41">
        <v>1.7058090372657029</v>
      </c>
      <c r="F41">
        <v>17.95246556195919</v>
      </c>
    </row>
    <row r="42" spans="1:6" x14ac:dyDescent="0.3">
      <c r="A42" t="s">
        <v>68</v>
      </c>
      <c r="B42" t="s">
        <v>124</v>
      </c>
      <c r="C42">
        <v>7547.8249999999998</v>
      </c>
      <c r="D42">
        <v>122.22340712809499</v>
      </c>
      <c r="E42">
        <v>1.6193195672673255</v>
      </c>
      <c r="F42">
        <v>18.636117076183101</v>
      </c>
    </row>
    <row r="43" spans="1:6" x14ac:dyDescent="0.3">
      <c r="A43" t="s">
        <v>56</v>
      </c>
      <c r="B43" t="s">
        <v>124</v>
      </c>
      <c r="C43">
        <v>7477.335</v>
      </c>
      <c r="D43">
        <v>81.904178464837742</v>
      </c>
      <c r="E43">
        <v>1.0953659086404146</v>
      </c>
      <c r="F43">
        <v>19.472341650608499</v>
      </c>
    </row>
    <row r="44" spans="1:6" x14ac:dyDescent="0.3">
      <c r="A44" t="s">
        <v>94</v>
      </c>
      <c r="B44" t="s">
        <v>124</v>
      </c>
      <c r="C44">
        <v>7462.3950000000004</v>
      </c>
      <c r="D44">
        <v>145.48722022913216</v>
      </c>
      <c r="E44">
        <v>1.9496049221346785</v>
      </c>
      <c r="F44">
        <v>19.654338645976505</v>
      </c>
    </row>
    <row r="45" spans="1:6" x14ac:dyDescent="0.3">
      <c r="A45" t="s">
        <v>53</v>
      </c>
      <c r="B45" t="s">
        <v>124</v>
      </c>
      <c r="C45">
        <v>7266.7749999999996</v>
      </c>
      <c r="D45">
        <v>47.538788899171927</v>
      </c>
      <c r="E45">
        <v>0.65419376407239704</v>
      </c>
      <c r="F45">
        <v>22.200376504874328</v>
      </c>
    </row>
    <row r="46" spans="1:6" x14ac:dyDescent="0.3">
      <c r="A46" t="s">
        <v>66</v>
      </c>
      <c r="B46" t="s">
        <v>124</v>
      </c>
      <c r="C46">
        <v>7115.835</v>
      </c>
      <c r="D46">
        <v>136.11098431059838</v>
      </c>
      <c r="E46">
        <v>1.9127900564107851</v>
      </c>
      <c r="F46">
        <v>24.388177314480302</v>
      </c>
    </row>
    <row r="47" spans="1:6" x14ac:dyDescent="0.3">
      <c r="A47" t="s">
        <v>90</v>
      </c>
      <c r="B47" t="s">
        <v>125</v>
      </c>
      <c r="C47">
        <v>9240.625</v>
      </c>
      <c r="D47">
        <v>94.914943238669963</v>
      </c>
      <c r="E47">
        <v>1.0271485233809396</v>
      </c>
      <c r="F47">
        <v>6.4948356166323409</v>
      </c>
    </row>
    <row r="48" spans="1:6" x14ac:dyDescent="0.3">
      <c r="A48" t="s">
        <v>95</v>
      </c>
      <c r="B48" t="s">
        <v>125</v>
      </c>
      <c r="C48">
        <v>9193.9599999999991</v>
      </c>
      <c r="D48">
        <v>720.00440887539003</v>
      </c>
      <c r="E48">
        <v>7.8312762822047315</v>
      </c>
      <c r="F48">
        <v>6.6863310025462415</v>
      </c>
    </row>
    <row r="49" spans="1:6" x14ac:dyDescent="0.3">
      <c r="A49" t="s">
        <v>77</v>
      </c>
      <c r="B49" t="s">
        <v>125</v>
      </c>
      <c r="C49">
        <v>8672.5600000000013</v>
      </c>
      <c r="D49">
        <v>455.9000261022145</v>
      </c>
      <c r="E49">
        <v>5.2568102855698253</v>
      </c>
      <c r="F49">
        <v>9.2510517405618042</v>
      </c>
    </row>
    <row r="50" spans="1:6" x14ac:dyDescent="0.3">
      <c r="A50" t="s">
        <v>114</v>
      </c>
      <c r="B50" t="s">
        <v>125</v>
      </c>
      <c r="C50">
        <v>8523.39</v>
      </c>
      <c r="D50">
        <v>424.88632267937214</v>
      </c>
      <c r="E50">
        <v>4.9849452234307261</v>
      </c>
      <c r="F50">
        <v>10.15152876007541</v>
      </c>
    </row>
    <row r="51" spans="1:6" x14ac:dyDescent="0.3">
      <c r="A51" t="s">
        <v>78</v>
      </c>
      <c r="B51" t="s">
        <v>125</v>
      </c>
      <c r="C51">
        <v>8455.0550000000003</v>
      </c>
      <c r="D51">
        <v>460.10731145027432</v>
      </c>
      <c r="E51">
        <v>5.4418015193310314</v>
      </c>
      <c r="F51">
        <v>10.592815770687317</v>
      </c>
    </row>
    <row r="52" spans="1:6" x14ac:dyDescent="0.3">
      <c r="A52" t="s">
        <v>101</v>
      </c>
      <c r="B52" t="s">
        <v>125</v>
      </c>
      <c r="C52">
        <v>8072.4</v>
      </c>
      <c r="D52">
        <v>55.423029509401672</v>
      </c>
      <c r="E52">
        <v>0.68657437081167527</v>
      </c>
      <c r="F52">
        <v>13.442918661580331</v>
      </c>
    </row>
    <row r="53" spans="1:6" x14ac:dyDescent="0.3">
      <c r="A53" t="s">
        <v>63</v>
      </c>
      <c r="B53" t="s">
        <v>125</v>
      </c>
      <c r="C53">
        <v>8033.55</v>
      </c>
      <c r="D53">
        <v>69.423743776895435</v>
      </c>
      <c r="E53">
        <v>0.86417267306353274</v>
      </c>
      <c r="F53">
        <v>13.772090044671751</v>
      </c>
    </row>
    <row r="54" spans="1:6" x14ac:dyDescent="0.3">
      <c r="A54" t="s">
        <v>59</v>
      </c>
      <c r="B54" t="s">
        <v>125</v>
      </c>
      <c r="C54">
        <v>8021.6449999999995</v>
      </c>
      <c r="D54">
        <v>339.51732098672051</v>
      </c>
      <c r="E54">
        <v>4.2325149141693572</v>
      </c>
      <c r="F54">
        <v>13.874564056947053</v>
      </c>
    </row>
    <row r="55" spans="1:6" x14ac:dyDescent="0.3">
      <c r="A55" t="s">
        <v>109</v>
      </c>
      <c r="B55" t="s">
        <v>125</v>
      </c>
      <c r="C55">
        <v>7924.39</v>
      </c>
      <c r="D55">
        <v>113.78762322853927</v>
      </c>
      <c r="E55">
        <v>1.4359164961408926</v>
      </c>
      <c r="F55">
        <v>14.740771331224918</v>
      </c>
    </row>
    <row r="56" spans="1:6" x14ac:dyDescent="0.3">
      <c r="A56" t="s">
        <v>105</v>
      </c>
      <c r="B56" t="s">
        <v>125</v>
      </c>
      <c r="C56">
        <v>7865.77</v>
      </c>
      <c r="D56">
        <v>105.92459582174494</v>
      </c>
      <c r="E56">
        <v>1.3466525950001709</v>
      </c>
      <c r="F56">
        <v>15.288783550402631</v>
      </c>
    </row>
    <row r="57" spans="1:6" x14ac:dyDescent="0.3">
      <c r="A57" t="s">
        <v>67</v>
      </c>
      <c r="B57" t="s">
        <v>125</v>
      </c>
      <c r="C57">
        <v>7607.6</v>
      </c>
      <c r="D57">
        <v>162.29514841793605</v>
      </c>
      <c r="E57">
        <v>2.1333291500333353</v>
      </c>
      <c r="F57">
        <v>17.955204593679674</v>
      </c>
    </row>
    <row r="58" spans="1:6" x14ac:dyDescent="0.3">
      <c r="A58" t="s">
        <v>85</v>
      </c>
      <c r="B58" t="s">
        <v>125</v>
      </c>
      <c r="C58">
        <v>7574.9049999999997</v>
      </c>
      <c r="D58">
        <v>8.4923524420505903</v>
      </c>
      <c r="E58">
        <v>0.11211166928232882</v>
      </c>
      <c r="F58">
        <v>18.324499939129829</v>
      </c>
    </row>
    <row r="59" spans="1:6" x14ac:dyDescent="0.3">
      <c r="A59" t="s">
        <v>70</v>
      </c>
      <c r="B59" t="s">
        <v>125</v>
      </c>
      <c r="C59">
        <v>7523.8799999999992</v>
      </c>
      <c r="D59">
        <v>119.28891398617043</v>
      </c>
      <c r="E59">
        <v>1.5854707143943079</v>
      </c>
      <c r="F59">
        <v>18.916070503220315</v>
      </c>
    </row>
    <row r="60" spans="1:6" x14ac:dyDescent="0.3">
      <c r="A60" t="s">
        <v>108</v>
      </c>
      <c r="B60" t="s">
        <v>125</v>
      </c>
      <c r="C60">
        <v>7507.49</v>
      </c>
      <c r="D60">
        <v>100.79100059033046</v>
      </c>
      <c r="E60">
        <v>1.3425392586647529</v>
      </c>
      <c r="F60">
        <v>19.110115164872223</v>
      </c>
    </row>
    <row r="61" spans="1:6" x14ac:dyDescent="0.3">
      <c r="A61" t="s">
        <v>88</v>
      </c>
      <c r="B61" t="s">
        <v>125</v>
      </c>
      <c r="C61">
        <v>7448.7749999999996</v>
      </c>
      <c r="D61">
        <v>483.25798746632177</v>
      </c>
      <c r="E61">
        <v>6.4877511733986024</v>
      </c>
      <c r="F61">
        <v>19.821737404384582</v>
      </c>
    </row>
  </sheetData>
  <sortState ref="A2:G249">
    <sortCondition ref="B2:B2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034D-919C-D54A-86B2-4962D8350BB7}">
  <dimension ref="A1:F24"/>
  <sheetViews>
    <sheetView tabSelected="1" workbookViewId="0"/>
  </sheetViews>
  <sheetFormatPr defaultColWidth="11.19921875" defaultRowHeight="15.6" x14ac:dyDescent="0.3"/>
  <sheetData>
    <row r="1" spans="1:6" x14ac:dyDescent="0.3">
      <c r="A1" t="s">
        <v>11</v>
      </c>
      <c r="B1" t="s">
        <v>14</v>
      </c>
      <c r="C1" t="s">
        <v>118</v>
      </c>
      <c r="D1" t="s">
        <v>119</v>
      </c>
      <c r="E1" t="s">
        <v>120</v>
      </c>
      <c r="F1" s="1" t="s">
        <v>132</v>
      </c>
    </row>
    <row r="2" spans="1:6" x14ac:dyDescent="0.3">
      <c r="A2" t="s">
        <v>38</v>
      </c>
      <c r="B2" t="s">
        <v>121</v>
      </c>
      <c r="C2">
        <v>7422.3150000000005</v>
      </c>
      <c r="D2">
        <v>467.19252139776387</v>
      </c>
      <c r="E2">
        <v>6.2944313384404174</v>
      </c>
      <c r="F2">
        <v>20.151034600390062</v>
      </c>
    </row>
    <row r="3" spans="1:6" x14ac:dyDescent="0.3">
      <c r="A3" t="s">
        <v>39</v>
      </c>
      <c r="B3" t="s">
        <v>121</v>
      </c>
      <c r="C3">
        <v>7152.75</v>
      </c>
      <c r="D3">
        <v>275.43223340778428</v>
      </c>
      <c r="E3">
        <v>3.8507180232467833</v>
      </c>
      <c r="F3">
        <v>23.833967737189884</v>
      </c>
    </row>
    <row r="4" spans="1:6" x14ac:dyDescent="0.3">
      <c r="A4" t="s">
        <v>22</v>
      </c>
      <c r="B4" t="s">
        <v>121</v>
      </c>
      <c r="C4">
        <v>6976.3</v>
      </c>
      <c r="D4">
        <v>68.928769030064345</v>
      </c>
      <c r="E4">
        <v>0.98804192810034464</v>
      </c>
      <c r="F4">
        <v>26.60198664650348</v>
      </c>
    </row>
    <row r="5" spans="1:6" x14ac:dyDescent="0.3">
      <c r="A5" t="s">
        <v>30</v>
      </c>
      <c r="B5" t="s">
        <v>121</v>
      </c>
      <c r="C5">
        <v>6574.86</v>
      </c>
      <c r="D5">
        <v>245.47919015672173</v>
      </c>
      <c r="E5">
        <v>3.7336033034425333</v>
      </c>
      <c r="F5">
        <v>34.156730076015066</v>
      </c>
    </row>
    <row r="6" spans="1:6" x14ac:dyDescent="0.3">
      <c r="A6" t="s">
        <v>31</v>
      </c>
      <c r="B6" t="s">
        <v>121</v>
      </c>
      <c r="C6">
        <v>6342.8899999999994</v>
      </c>
      <c r="D6">
        <v>360.25676287892259</v>
      </c>
      <c r="E6">
        <v>5.6796943172421814</v>
      </c>
      <c r="F6">
        <v>39.464662727736417</v>
      </c>
    </row>
    <row r="7" spans="1:6" x14ac:dyDescent="0.3">
      <c r="A7" t="s">
        <v>37</v>
      </c>
      <c r="B7" t="s">
        <v>121</v>
      </c>
      <c r="C7">
        <v>6227.9050000000007</v>
      </c>
      <c r="D7">
        <v>322.06592562703702</v>
      </c>
      <c r="E7">
        <v>5.1713365188941864</v>
      </c>
      <c r="F7">
        <v>42.393963108091256</v>
      </c>
    </row>
    <row r="8" spans="1:6" x14ac:dyDescent="0.3">
      <c r="A8" t="s">
        <v>43</v>
      </c>
      <c r="B8" t="s">
        <v>121</v>
      </c>
      <c r="C8">
        <v>6215.85</v>
      </c>
      <c r="D8">
        <v>571.39884774122527</v>
      </c>
      <c r="E8">
        <v>9.1926099848166416</v>
      </c>
      <c r="F8">
        <v>42.713393347906397</v>
      </c>
    </row>
    <row r="9" spans="1:6" x14ac:dyDescent="0.3">
      <c r="A9" t="s">
        <v>42</v>
      </c>
      <c r="B9" t="s">
        <v>121</v>
      </c>
      <c r="C9">
        <v>6025.9449999999997</v>
      </c>
      <c r="D9">
        <v>15.888689373261903</v>
      </c>
      <c r="E9">
        <v>0.2636713307748727</v>
      </c>
      <c r="F9">
        <v>48.075129360596314</v>
      </c>
    </row>
    <row r="10" spans="1:6" x14ac:dyDescent="0.3">
      <c r="A10" t="s">
        <v>33</v>
      </c>
      <c r="B10" t="s">
        <v>121</v>
      </c>
      <c r="C10">
        <v>5853.8549999999996</v>
      </c>
      <c r="D10">
        <v>133.16942010086308</v>
      </c>
      <c r="E10">
        <v>2.2749012420168095</v>
      </c>
      <c r="F10">
        <v>53.512975768105996</v>
      </c>
    </row>
    <row r="11" spans="1:6" x14ac:dyDescent="0.3">
      <c r="A11" t="s">
        <v>32</v>
      </c>
      <c r="B11" t="s">
        <v>121</v>
      </c>
      <c r="C11">
        <v>5695.1450000000004</v>
      </c>
      <c r="D11">
        <v>264.66299713031282</v>
      </c>
      <c r="E11">
        <v>4.6471687223119478</v>
      </c>
      <c r="F11">
        <v>59.07168547053417</v>
      </c>
    </row>
    <row r="12" spans="1:6" x14ac:dyDescent="0.3">
      <c r="A12" t="s">
        <v>27</v>
      </c>
      <c r="B12" t="s">
        <v>121</v>
      </c>
      <c r="C12">
        <v>5500.68</v>
      </c>
      <c r="D12">
        <v>132.68151642184401</v>
      </c>
      <c r="E12">
        <v>2.4120929852644402</v>
      </c>
      <c r="F12">
        <v>66.675904952731997</v>
      </c>
    </row>
    <row r="13" spans="1:6" x14ac:dyDescent="0.3">
      <c r="A13" t="s">
        <v>35</v>
      </c>
      <c r="B13" t="s">
        <v>122</v>
      </c>
      <c r="C13">
        <v>6998.6450000000004</v>
      </c>
      <c r="D13">
        <v>83.035549314735832</v>
      </c>
      <c r="E13">
        <v>1.1864517962367833</v>
      </c>
      <c r="F13">
        <v>26.234407996094866</v>
      </c>
    </row>
    <row r="14" spans="1:6" x14ac:dyDescent="0.3">
      <c r="A14" t="s">
        <v>26</v>
      </c>
      <c r="B14" t="s">
        <v>122</v>
      </c>
      <c r="C14">
        <v>6448.1100000000006</v>
      </c>
      <c r="D14">
        <v>121.60822422846277</v>
      </c>
      <c r="E14">
        <v>1.8859514528825154</v>
      </c>
      <c r="F14">
        <v>36.961836532846469</v>
      </c>
    </row>
    <row r="15" spans="1:6" x14ac:dyDescent="0.3">
      <c r="A15" t="s">
        <v>25</v>
      </c>
      <c r="B15" t="s">
        <v>122</v>
      </c>
      <c r="C15">
        <v>6312.3649999999998</v>
      </c>
      <c r="D15">
        <v>154.39676567208289</v>
      </c>
      <c r="E15">
        <v>2.445941666429031</v>
      </c>
      <c r="F15">
        <v>40.221969465916374</v>
      </c>
    </row>
    <row r="16" spans="1:6" x14ac:dyDescent="0.3">
      <c r="A16" t="s">
        <v>44</v>
      </c>
      <c r="B16" t="s">
        <v>122</v>
      </c>
      <c r="C16">
        <v>6295.43</v>
      </c>
      <c r="D16">
        <v>63.413336136809789</v>
      </c>
      <c r="E16">
        <v>1.0072915771728028</v>
      </c>
      <c r="F16">
        <v>40.648366499732226</v>
      </c>
    </row>
    <row r="17" spans="1:6" x14ac:dyDescent="0.3">
      <c r="A17" t="s">
        <v>28</v>
      </c>
      <c r="B17" t="s">
        <v>122</v>
      </c>
      <c r="C17">
        <v>6230.9349999999995</v>
      </c>
      <c r="D17">
        <v>133.93309542454452</v>
      </c>
      <c r="E17">
        <v>2.149486319862822</v>
      </c>
      <c r="F17">
        <v>42.314051337599402</v>
      </c>
    </row>
    <row r="18" spans="1:6" x14ac:dyDescent="0.3">
      <c r="A18" t="s">
        <v>29</v>
      </c>
      <c r="B18" t="s">
        <v>122</v>
      </c>
      <c r="C18">
        <v>6143.3549999999996</v>
      </c>
      <c r="D18">
        <v>43.621417331397836</v>
      </c>
      <c r="E18">
        <v>0.71005854832412973</v>
      </c>
      <c r="F18">
        <v>44.685749024402803</v>
      </c>
    </row>
    <row r="19" spans="1:6" x14ac:dyDescent="0.3">
      <c r="A19" t="s">
        <v>36</v>
      </c>
      <c r="B19" t="s">
        <v>122</v>
      </c>
      <c r="C19">
        <v>6046.4650000000001</v>
      </c>
      <c r="D19">
        <v>420.63661092444147</v>
      </c>
      <c r="E19">
        <v>6.9567360585803675</v>
      </c>
      <c r="F19">
        <v>47.464749933825154</v>
      </c>
    </row>
    <row r="20" spans="1:6" x14ac:dyDescent="0.3">
      <c r="A20" t="s">
        <v>24</v>
      </c>
      <c r="B20" t="s">
        <v>122</v>
      </c>
      <c r="C20">
        <v>5985.6299999999992</v>
      </c>
      <c r="D20">
        <v>95.728116037034894</v>
      </c>
      <c r="E20">
        <v>1.5992989215343232</v>
      </c>
      <c r="F20">
        <v>49.297276537975002</v>
      </c>
    </row>
    <row r="21" spans="1:6" x14ac:dyDescent="0.3">
      <c r="A21" t="s">
        <v>41</v>
      </c>
      <c r="B21" t="s">
        <v>122</v>
      </c>
      <c r="C21">
        <v>5859.9249999999993</v>
      </c>
      <c r="D21">
        <v>128.61565243002136</v>
      </c>
      <c r="E21">
        <v>2.1948344463456677</v>
      </c>
      <c r="F21">
        <v>53.311092169556545</v>
      </c>
    </row>
    <row r="22" spans="1:6" x14ac:dyDescent="0.3">
      <c r="A22" t="s">
        <v>20</v>
      </c>
      <c r="B22" t="s">
        <v>122</v>
      </c>
      <c r="C22">
        <v>5586.52</v>
      </c>
      <c r="D22">
        <v>39.711116831437046</v>
      </c>
      <c r="E22">
        <v>0.71083817531194815</v>
      </c>
      <c r="F22">
        <v>63.20552413910719</v>
      </c>
    </row>
    <row r="23" spans="1:6" x14ac:dyDescent="0.3">
      <c r="A23" t="s">
        <v>34</v>
      </c>
      <c r="B23" t="s">
        <v>122</v>
      </c>
      <c r="C23">
        <v>5347.4650000000001</v>
      </c>
      <c r="D23">
        <v>194.06545609664784</v>
      </c>
      <c r="E23">
        <v>3.6291112909883063</v>
      </c>
      <c r="F23">
        <v>73.350513008186994</v>
      </c>
    </row>
    <row r="24" spans="1:6" x14ac:dyDescent="0.3">
      <c r="A24" t="s">
        <v>40</v>
      </c>
      <c r="B24" t="s">
        <v>122</v>
      </c>
      <c r="C24">
        <v>5320.2049999999999</v>
      </c>
      <c r="D24">
        <v>219.04046760815714</v>
      </c>
      <c r="E24">
        <v>4.1171433733880018</v>
      </c>
      <c r="F24">
        <v>74.606236317500532</v>
      </c>
    </row>
  </sheetData>
  <sortState ref="A2:F24">
    <sortCondition descending="1" ref="B2:B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9ECE-9E0F-974F-94C7-F4448F30CD35}">
  <dimension ref="A1:G51"/>
  <sheetViews>
    <sheetView workbookViewId="0">
      <selection activeCell="J22" sqref="J22"/>
    </sheetView>
  </sheetViews>
  <sheetFormatPr defaultColWidth="11.19921875" defaultRowHeight="15.6" x14ac:dyDescent="0.3"/>
  <sheetData>
    <row r="1" spans="1:7" x14ac:dyDescent="0.3">
      <c r="A1" t="s">
        <v>126</v>
      </c>
      <c r="B1" t="s">
        <v>127</v>
      </c>
      <c r="C1" t="s">
        <v>15</v>
      </c>
      <c r="D1" s="1" t="s">
        <v>0</v>
      </c>
      <c r="E1" s="1" t="s">
        <v>1</v>
      </c>
      <c r="F1" s="1" t="s">
        <v>2</v>
      </c>
      <c r="G1" s="1" t="s">
        <v>132</v>
      </c>
    </row>
    <row r="2" spans="1:7" x14ac:dyDescent="0.3">
      <c r="A2">
        <v>31</v>
      </c>
      <c r="B2" s="5" t="s">
        <v>128</v>
      </c>
      <c r="C2">
        <v>7750.34</v>
      </c>
      <c r="D2">
        <v>7750.34</v>
      </c>
      <c r="G2">
        <v>16.428158957583932</v>
      </c>
    </row>
    <row r="3" spans="1:7" x14ac:dyDescent="0.3">
      <c r="A3">
        <v>39</v>
      </c>
      <c r="B3" s="5" t="s">
        <v>128</v>
      </c>
      <c r="C3">
        <v>8656.4500000000007</v>
      </c>
      <c r="D3">
        <v>8656.4500000000007</v>
      </c>
      <c r="G3">
        <v>9.3443214336820901</v>
      </c>
    </row>
    <row r="4" spans="1:7" x14ac:dyDescent="0.3">
      <c r="A4">
        <v>63</v>
      </c>
      <c r="B4" s="5" t="s">
        <v>128</v>
      </c>
      <c r="C4">
        <v>11280.24</v>
      </c>
      <c r="D4">
        <v>11280.24</v>
      </c>
      <c r="G4">
        <v>1.8238580222460177</v>
      </c>
    </row>
    <row r="5" spans="1:7" x14ac:dyDescent="0.3">
      <c r="A5">
        <v>64</v>
      </c>
      <c r="B5" s="5" t="s">
        <v>128</v>
      </c>
      <c r="C5">
        <v>9663.01</v>
      </c>
      <c r="D5">
        <v>9663.01</v>
      </c>
      <c r="G5">
        <v>4.9927721730214554</v>
      </c>
    </row>
    <row r="6" spans="1:7" x14ac:dyDescent="0.3">
      <c r="A6">
        <v>69</v>
      </c>
      <c r="B6" s="5" t="s">
        <v>128</v>
      </c>
      <c r="C6">
        <v>9633.17</v>
      </c>
      <c r="D6">
        <v>9633.17</v>
      </c>
      <c r="G6">
        <v>5.0864108798931893</v>
      </c>
    </row>
    <row r="7" spans="1:7" x14ac:dyDescent="0.3">
      <c r="A7">
        <v>153</v>
      </c>
      <c r="B7" s="5" t="s">
        <v>128</v>
      </c>
      <c r="C7">
        <v>9363.33</v>
      </c>
      <c r="D7">
        <v>9363.33</v>
      </c>
      <c r="G7">
        <v>6.0170664367478626</v>
      </c>
    </row>
    <row r="8" spans="1:7" x14ac:dyDescent="0.3">
      <c r="A8">
        <v>186</v>
      </c>
      <c r="B8" s="5" t="s">
        <v>128</v>
      </c>
      <c r="C8">
        <v>12017.03</v>
      </c>
      <c r="D8">
        <v>12017.03</v>
      </c>
      <c r="G8">
        <v>1.1527614497972132</v>
      </c>
    </row>
    <row r="9" spans="1:7" x14ac:dyDescent="0.3">
      <c r="A9">
        <v>41</v>
      </c>
      <c r="B9" s="6" t="s">
        <v>9</v>
      </c>
      <c r="C9">
        <v>10378.040000000001</v>
      </c>
      <c r="D9">
        <v>10583.865000000002</v>
      </c>
      <c r="E9">
        <v>291.08050647544201</v>
      </c>
      <c r="F9">
        <v>2.7502288292173223</v>
      </c>
      <c r="G9">
        <v>2.8139287860748126</v>
      </c>
    </row>
    <row r="10" spans="1:7" x14ac:dyDescent="0.3">
      <c r="A10">
        <v>92</v>
      </c>
      <c r="B10" s="6" t="s">
        <v>9</v>
      </c>
      <c r="C10">
        <v>9060.26</v>
      </c>
      <c r="D10">
        <v>9060.26</v>
      </c>
      <c r="G10">
        <v>7.2668237821268082</v>
      </c>
    </row>
    <row r="11" spans="1:7" x14ac:dyDescent="0.3">
      <c r="A11">
        <v>98</v>
      </c>
      <c r="B11" s="6" t="s">
        <v>9</v>
      </c>
      <c r="C11">
        <v>10714.84</v>
      </c>
      <c r="D11">
        <v>10714.84</v>
      </c>
      <c r="G11">
        <v>2.5935419251756233</v>
      </c>
    </row>
    <row r="12" spans="1:7" x14ac:dyDescent="0.3">
      <c r="A12">
        <v>113</v>
      </c>
      <c r="B12" s="6" t="s">
        <v>9</v>
      </c>
      <c r="C12">
        <v>10413.17</v>
      </c>
      <c r="D12">
        <v>10413.17</v>
      </c>
      <c r="G12">
        <v>3.1294966440986021</v>
      </c>
    </row>
    <row r="13" spans="1:7" x14ac:dyDescent="0.3">
      <c r="A13">
        <v>121</v>
      </c>
      <c r="B13" s="6" t="s">
        <v>9</v>
      </c>
      <c r="C13">
        <v>14192.03</v>
      </c>
      <c r="D13">
        <v>14192.03</v>
      </c>
      <c r="G13">
        <v>0.29754309366556519</v>
      </c>
    </row>
    <row r="14" spans="1:7" x14ac:dyDescent="0.3">
      <c r="A14">
        <v>140</v>
      </c>
      <c r="B14" s="6" t="s">
        <v>9</v>
      </c>
      <c r="C14">
        <v>10617.38</v>
      </c>
      <c r="D14">
        <v>10617.38</v>
      </c>
      <c r="G14">
        <v>2.7558119196039406</v>
      </c>
    </row>
    <row r="15" spans="1:7" x14ac:dyDescent="0.3">
      <c r="A15">
        <v>163</v>
      </c>
      <c r="B15" s="6" t="s">
        <v>9</v>
      </c>
      <c r="C15">
        <v>9012.3799999999992</v>
      </c>
      <c r="D15">
        <v>9012.3799999999992</v>
      </c>
      <c r="G15">
        <v>7.486742778205886</v>
      </c>
    </row>
    <row r="16" spans="1:7" x14ac:dyDescent="0.3">
      <c r="A16">
        <v>177</v>
      </c>
      <c r="B16" s="6" t="s">
        <v>9</v>
      </c>
      <c r="C16">
        <v>11483.09</v>
      </c>
      <c r="D16">
        <v>11483.09</v>
      </c>
      <c r="G16">
        <v>1.6074367728669208</v>
      </c>
    </row>
    <row r="17" spans="1:7" x14ac:dyDescent="0.3">
      <c r="A17">
        <v>4</v>
      </c>
      <c r="B17" s="7" t="s">
        <v>116</v>
      </c>
      <c r="C17">
        <v>8619.7099999999991</v>
      </c>
      <c r="D17">
        <v>8392.14</v>
      </c>
      <c r="E17">
        <v>321.83258038924481</v>
      </c>
      <c r="F17">
        <v>3.8349286402424752</v>
      </c>
      <c r="G17">
        <v>11.016043636226096</v>
      </c>
    </row>
    <row r="18" spans="1:7" x14ac:dyDescent="0.3">
      <c r="A18">
        <v>6</v>
      </c>
      <c r="B18" s="7" t="s">
        <v>116</v>
      </c>
      <c r="C18">
        <v>9926.36</v>
      </c>
      <c r="D18">
        <v>9905.4650000000001</v>
      </c>
      <c r="E18">
        <v>29.549992385786439</v>
      </c>
      <c r="F18">
        <v>0.29832009285567551</v>
      </c>
      <c r="G18">
        <v>4.2931312088308449</v>
      </c>
    </row>
    <row r="19" spans="1:7" x14ac:dyDescent="0.3">
      <c r="A19">
        <v>7</v>
      </c>
      <c r="B19" s="7" t="s">
        <v>116</v>
      </c>
      <c r="C19">
        <v>9373.3799999999992</v>
      </c>
      <c r="D19">
        <v>10123.349999999999</v>
      </c>
      <c r="E19">
        <v>1060.6177453729504</v>
      </c>
      <c r="F19">
        <v>10.476944345231081</v>
      </c>
      <c r="G19">
        <v>3.7484445298387667</v>
      </c>
    </row>
    <row r="20" spans="1:7" x14ac:dyDescent="0.3">
      <c r="A20">
        <v>19</v>
      </c>
      <c r="B20" s="7" t="s">
        <v>116</v>
      </c>
      <c r="C20">
        <v>11368.53</v>
      </c>
      <c r="D20">
        <v>11687.764999999999</v>
      </c>
      <c r="E20">
        <v>451.46646658417455</v>
      </c>
      <c r="F20">
        <v>3.8627271046617944</v>
      </c>
      <c r="G20">
        <v>1.4150872974340585</v>
      </c>
    </row>
    <row r="21" spans="1:7" x14ac:dyDescent="0.3">
      <c r="A21">
        <v>42</v>
      </c>
      <c r="B21" s="7" t="s">
        <v>116</v>
      </c>
      <c r="C21">
        <v>10337.39</v>
      </c>
      <c r="D21">
        <v>10337.39</v>
      </c>
      <c r="G21">
        <v>3.280709876844742</v>
      </c>
    </row>
    <row r="22" spans="1:7" x14ac:dyDescent="0.3">
      <c r="A22">
        <v>53</v>
      </c>
      <c r="B22" s="7" t="s">
        <v>116</v>
      </c>
      <c r="C22">
        <v>12010.12</v>
      </c>
      <c r="D22">
        <v>12010.12</v>
      </c>
      <c r="G22">
        <v>1.1577322455233932</v>
      </c>
    </row>
    <row r="23" spans="1:7" x14ac:dyDescent="0.3">
      <c r="A23">
        <v>90</v>
      </c>
      <c r="B23" s="7" t="s">
        <v>116</v>
      </c>
      <c r="C23">
        <v>8965.4699999999993</v>
      </c>
      <c r="D23">
        <v>8965.4699999999993</v>
      </c>
      <c r="G23">
        <v>7.7086597483893478</v>
      </c>
    </row>
    <row r="24" spans="1:7" x14ac:dyDescent="0.3">
      <c r="A24">
        <v>93</v>
      </c>
      <c r="B24" s="7" t="s">
        <v>116</v>
      </c>
      <c r="C24">
        <v>9719.99</v>
      </c>
      <c r="D24">
        <v>9719.99</v>
      </c>
      <c r="G24">
        <v>4.8187293520802088</v>
      </c>
    </row>
    <row r="25" spans="1:7" x14ac:dyDescent="0.3">
      <c r="A25">
        <v>97</v>
      </c>
      <c r="B25" s="7" t="s">
        <v>116</v>
      </c>
      <c r="C25">
        <v>11413.66</v>
      </c>
      <c r="D25">
        <v>11413.66</v>
      </c>
      <c r="G25">
        <v>1.6784561208010336</v>
      </c>
    </row>
    <row r="26" spans="1:7" x14ac:dyDescent="0.3">
      <c r="A26">
        <v>139</v>
      </c>
      <c r="B26" s="7" t="s">
        <v>116</v>
      </c>
      <c r="C26">
        <v>9122.0400000000009</v>
      </c>
      <c r="D26">
        <v>9122.0400000000009</v>
      </c>
      <c r="G26">
        <v>6.9925783418232399</v>
      </c>
    </row>
    <row r="27" spans="1:7" x14ac:dyDescent="0.3">
      <c r="A27">
        <v>150</v>
      </c>
      <c r="B27" s="7" t="s">
        <v>116</v>
      </c>
      <c r="C27">
        <v>7162.48</v>
      </c>
      <c r="D27">
        <v>7162.48</v>
      </c>
      <c r="G27">
        <v>23.689999082352529</v>
      </c>
    </row>
    <row r="28" spans="1:7" x14ac:dyDescent="0.3">
      <c r="A28">
        <v>165</v>
      </c>
      <c r="B28" s="7" t="s">
        <v>116</v>
      </c>
      <c r="C28">
        <v>9780.75</v>
      </c>
      <c r="D28">
        <v>9780.75</v>
      </c>
      <c r="G28">
        <v>4.6398195127128359</v>
      </c>
    </row>
    <row r="29" spans="1:7" x14ac:dyDescent="0.3">
      <c r="A29">
        <v>43</v>
      </c>
      <c r="B29" s="8" t="s">
        <v>129</v>
      </c>
      <c r="C29">
        <v>8789.65</v>
      </c>
      <c r="D29">
        <v>8789.65</v>
      </c>
      <c r="G29">
        <v>8.6005500724870867</v>
      </c>
    </row>
    <row r="30" spans="1:7" x14ac:dyDescent="0.3">
      <c r="A30">
        <v>68</v>
      </c>
      <c r="B30" s="8" t="s">
        <v>129</v>
      </c>
      <c r="C30">
        <v>11300.54</v>
      </c>
      <c r="D30">
        <v>11300.54</v>
      </c>
      <c r="G30">
        <v>1.8009483529965375</v>
      </c>
    </row>
    <row r="31" spans="1:7" x14ac:dyDescent="0.3">
      <c r="A31">
        <v>21</v>
      </c>
      <c r="B31" s="9" t="s">
        <v>130</v>
      </c>
      <c r="C31">
        <v>7608.66</v>
      </c>
      <c r="D31">
        <v>7608.66</v>
      </c>
      <c r="G31">
        <v>17.943357095540989</v>
      </c>
    </row>
    <row r="32" spans="1:7" x14ac:dyDescent="0.3">
      <c r="A32">
        <v>52</v>
      </c>
      <c r="B32" s="9" t="s">
        <v>130</v>
      </c>
      <c r="C32">
        <v>11578.27</v>
      </c>
      <c r="D32">
        <v>11578.27</v>
      </c>
      <c r="G32">
        <v>1.5149356402076151</v>
      </c>
    </row>
    <row r="33" spans="1:7" x14ac:dyDescent="0.3">
      <c r="A33">
        <v>88</v>
      </c>
      <c r="B33" s="9" t="s">
        <v>130</v>
      </c>
      <c r="C33">
        <v>10204.81</v>
      </c>
      <c r="D33">
        <v>10204.81</v>
      </c>
      <c r="G33">
        <v>3.5630482117971529</v>
      </c>
    </row>
    <row r="34" spans="1:7" x14ac:dyDescent="0.3">
      <c r="A34">
        <v>94</v>
      </c>
      <c r="B34" s="9" t="s">
        <v>130</v>
      </c>
      <c r="C34">
        <v>12346.5</v>
      </c>
      <c r="D34">
        <v>12346.5</v>
      </c>
      <c r="G34">
        <v>0.93894513919843237</v>
      </c>
    </row>
    <row r="35" spans="1:7" x14ac:dyDescent="0.3">
      <c r="A35">
        <v>111</v>
      </c>
      <c r="B35" s="9" t="s">
        <v>130</v>
      </c>
      <c r="C35">
        <v>9733.2199999999993</v>
      </c>
      <c r="D35">
        <v>9733.2199999999993</v>
      </c>
      <c r="G35">
        <v>4.7791946522256099</v>
      </c>
    </row>
    <row r="36" spans="1:7" x14ac:dyDescent="0.3">
      <c r="A36">
        <v>185</v>
      </c>
      <c r="B36" s="9" t="s">
        <v>130</v>
      </c>
      <c r="C36">
        <v>10820.79</v>
      </c>
      <c r="D36">
        <v>10820.79</v>
      </c>
      <c r="G36">
        <v>2.4279570723391748</v>
      </c>
    </row>
    <row r="37" spans="1:7" x14ac:dyDescent="0.3">
      <c r="A37">
        <v>8</v>
      </c>
      <c r="B37" s="10" t="s">
        <v>131</v>
      </c>
      <c r="C37">
        <v>8357</v>
      </c>
      <c r="D37">
        <v>8357</v>
      </c>
      <c r="G37">
        <v>11.259746877629755</v>
      </c>
    </row>
    <row r="38" spans="1:7" x14ac:dyDescent="0.3">
      <c r="A38">
        <v>9</v>
      </c>
      <c r="B38" s="10" t="s">
        <v>131</v>
      </c>
      <c r="C38">
        <v>9910.61</v>
      </c>
      <c r="D38">
        <v>9967.8050000000003</v>
      </c>
      <c r="E38">
        <v>80.885944699928757</v>
      </c>
      <c r="F38">
        <v>0.81147198104225304</v>
      </c>
      <c r="G38">
        <v>4.1296707892879763</v>
      </c>
    </row>
    <row r="39" spans="1:7" x14ac:dyDescent="0.3">
      <c r="A39">
        <v>10</v>
      </c>
      <c r="B39" s="10" t="s">
        <v>131</v>
      </c>
      <c r="C39">
        <v>9186.6200000000008</v>
      </c>
      <c r="D39">
        <v>9456.27</v>
      </c>
      <c r="E39">
        <v>381.3426870939046</v>
      </c>
      <c r="F39">
        <v>4.0326966879531208</v>
      </c>
      <c r="G39">
        <v>5.6787252618891735</v>
      </c>
    </row>
    <row r="40" spans="1:7" x14ac:dyDescent="0.3">
      <c r="A40">
        <v>11</v>
      </c>
      <c r="B40" s="10" t="s">
        <v>131</v>
      </c>
      <c r="C40">
        <v>10554.37</v>
      </c>
      <c r="D40">
        <v>10277.26</v>
      </c>
      <c r="E40">
        <v>391.89272026920924</v>
      </c>
      <c r="F40">
        <v>3.8132023542190154</v>
      </c>
      <c r="G40">
        <v>3.4058765424997999</v>
      </c>
    </row>
    <row r="41" spans="1:7" x14ac:dyDescent="0.3">
      <c r="A41">
        <v>22</v>
      </c>
      <c r="B41" s="10" t="s">
        <v>131</v>
      </c>
      <c r="C41">
        <v>10880.38</v>
      </c>
      <c r="D41">
        <v>10866.189999999999</v>
      </c>
      <c r="E41">
        <v>20.067690450073652</v>
      </c>
      <c r="F41">
        <v>0.18468009900502066</v>
      </c>
      <c r="G41">
        <v>2.3602792681556002</v>
      </c>
    </row>
    <row r="42" spans="1:7" x14ac:dyDescent="0.3">
      <c r="A42">
        <v>51</v>
      </c>
      <c r="B42" s="10" t="s">
        <v>131</v>
      </c>
      <c r="C42">
        <v>10295.799999999999</v>
      </c>
      <c r="D42">
        <v>10295.799999999999</v>
      </c>
      <c r="G42">
        <v>3.3667827426336805</v>
      </c>
    </row>
    <row r="43" spans="1:7" x14ac:dyDescent="0.3">
      <c r="A43">
        <v>86</v>
      </c>
      <c r="B43" s="10" t="s">
        <v>131</v>
      </c>
      <c r="C43">
        <v>9512.8799999999992</v>
      </c>
      <c r="D43">
        <v>9512.8799999999992</v>
      </c>
      <c r="G43">
        <v>5.4820337277439259</v>
      </c>
    </row>
    <row r="44" spans="1:7" x14ac:dyDescent="0.3">
      <c r="A44">
        <v>87</v>
      </c>
      <c r="B44" s="10" t="s">
        <v>131</v>
      </c>
      <c r="C44">
        <v>10168.129999999999</v>
      </c>
      <c r="D44">
        <v>10168.129999999999</v>
      </c>
      <c r="G44">
        <v>3.645366045975412</v>
      </c>
    </row>
    <row r="45" spans="1:7" x14ac:dyDescent="0.3">
      <c r="A45">
        <v>89</v>
      </c>
      <c r="B45" s="10" t="s">
        <v>131</v>
      </c>
      <c r="C45">
        <v>12009.85</v>
      </c>
      <c r="D45">
        <v>12009.85</v>
      </c>
      <c r="G45">
        <v>1.1579269079573957</v>
      </c>
    </row>
    <row r="46" spans="1:7" x14ac:dyDescent="0.3">
      <c r="A46">
        <v>95</v>
      </c>
      <c r="B46" s="10" t="s">
        <v>131</v>
      </c>
      <c r="C46">
        <v>10163.870000000001</v>
      </c>
      <c r="D46">
        <v>10163.870000000001</v>
      </c>
      <c r="G46">
        <v>3.6550488387511471</v>
      </c>
    </row>
    <row r="47" spans="1:7" x14ac:dyDescent="0.3">
      <c r="A47">
        <v>96</v>
      </c>
      <c r="B47" s="10" t="s">
        <v>131</v>
      </c>
      <c r="C47">
        <v>9290.56</v>
      </c>
      <c r="D47">
        <v>9290.56</v>
      </c>
      <c r="G47">
        <v>6.295991635581438</v>
      </c>
    </row>
    <row r="48" spans="1:7" x14ac:dyDescent="0.3">
      <c r="A48">
        <v>112</v>
      </c>
      <c r="B48" s="10" t="s">
        <v>131</v>
      </c>
      <c r="C48">
        <v>9848.99</v>
      </c>
      <c r="D48">
        <v>9848.99</v>
      </c>
      <c r="G48">
        <v>4.4467919238757752</v>
      </c>
    </row>
    <row r="49" spans="1:7" x14ac:dyDescent="0.3">
      <c r="A49">
        <v>119</v>
      </c>
      <c r="B49" s="10" t="s">
        <v>131</v>
      </c>
      <c r="C49">
        <v>9789.9599999999991</v>
      </c>
      <c r="D49">
        <v>9789.9599999999991</v>
      </c>
      <c r="G49">
        <v>4.6132863072608501</v>
      </c>
    </row>
    <row r="50" spans="1:7" x14ac:dyDescent="0.3">
      <c r="A50">
        <v>137</v>
      </c>
      <c r="B50" s="10" t="s">
        <v>131</v>
      </c>
      <c r="C50">
        <v>10030.370000000001</v>
      </c>
      <c r="D50">
        <v>10030.370000000001</v>
      </c>
      <c r="G50">
        <v>3.9718775819668006</v>
      </c>
    </row>
    <row r="51" spans="1:7" x14ac:dyDescent="0.3">
      <c r="A51">
        <v>142</v>
      </c>
      <c r="B51" s="10" t="s">
        <v>131</v>
      </c>
      <c r="C51">
        <v>11086.42</v>
      </c>
      <c r="D51">
        <v>11086.42</v>
      </c>
      <c r="G51">
        <v>2.0578141791765923</v>
      </c>
    </row>
  </sheetData>
  <conditionalFormatting sqref="F1">
    <cfRule type="cellIs" dxfId="0" priority="1" operator="greaterThan">
      <formula>10.00001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NMX_DR Results</vt:lpstr>
      <vt:lpstr>Original NMX Results</vt:lpstr>
      <vt:lpstr>KD Results</vt:lpstr>
    </vt:vector>
  </TitlesOfParts>
  <Company>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Thompson</dc:creator>
  <cp:lastModifiedBy>Milewski, Tyler</cp:lastModifiedBy>
  <dcterms:created xsi:type="dcterms:W3CDTF">2014-12-18T21:13:07Z</dcterms:created>
  <dcterms:modified xsi:type="dcterms:W3CDTF">2024-12-02T17:27:25Z</dcterms:modified>
</cp:coreProperties>
</file>