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 Storage\School Work (Current Year)\11th Grade\Physics C Mechanics\Polarization_Lab\"/>
    </mc:Choice>
  </mc:AlternateContent>
  <xr:revisionPtr revIDLastSave="0" documentId="13_ncr:1_{D9E54DDD-D264-4159-BE74-3A0E10A0413B}" xr6:coauthVersionLast="32" xr6:coauthVersionMax="33" xr10:uidLastSave="{00000000-0000-0000-0000-000000000000}"/>
  <bookViews>
    <workbookView xWindow="0" yWindow="0" windowWidth="28800" windowHeight="18000" xr2:uid="{E84BFA19-DF2A-4658-93B1-E1C0ADF996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  <c r="N9" i="1" s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1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50" i="1"/>
  <c r="W45" i="1" l="1"/>
  <c r="X45" i="1" s="1" a="1"/>
  <c r="X45" i="1" s="1"/>
  <c r="W44" i="1"/>
  <c r="X44" i="1" s="1" a="1"/>
  <c r="X44" i="1" s="1"/>
  <c r="W43" i="1"/>
  <c r="X43" i="1" s="1" a="1"/>
  <c r="X43" i="1" s="1"/>
  <c r="W42" i="1"/>
  <c r="X42" i="1" s="1" a="1"/>
  <c r="X42" i="1" s="1"/>
  <c r="W41" i="1"/>
  <c r="X41" i="1" s="1" a="1"/>
  <c r="X41" i="1" s="1"/>
  <c r="W40" i="1"/>
  <c r="X40" i="1" s="1" a="1"/>
  <c r="X40" i="1" s="1"/>
  <c r="W39" i="1"/>
  <c r="X39" i="1" s="1" a="1"/>
  <c r="X39" i="1" s="1"/>
  <c r="W38" i="1"/>
  <c r="X38" i="1" s="1" a="1"/>
  <c r="X38" i="1" s="1"/>
  <c r="W37" i="1"/>
  <c r="X37" i="1" s="1" a="1"/>
  <c r="X37" i="1" s="1"/>
  <c r="W36" i="1"/>
  <c r="X36" i="1" s="1" a="1"/>
  <c r="X36" i="1" s="1"/>
  <c r="W35" i="1"/>
  <c r="X35" i="1" s="1" a="1"/>
  <c r="X35" i="1" s="1"/>
  <c r="W34" i="1"/>
  <c r="X34" i="1" s="1" a="1"/>
  <c r="X34" i="1" s="1"/>
  <c r="W33" i="1"/>
  <c r="X33" i="1" s="1" a="1"/>
  <c r="X33" i="1" s="1"/>
  <c r="W32" i="1"/>
  <c r="X32" i="1" s="1" a="1"/>
  <c r="X32" i="1" s="1"/>
  <c r="W31" i="1"/>
  <c r="X31" i="1" s="1" a="1"/>
  <c r="X31" i="1" s="1"/>
  <c r="W30" i="1"/>
  <c r="X30" i="1" s="1" a="1"/>
  <c r="X30" i="1" s="1"/>
  <c r="W29" i="1"/>
  <c r="X29" i="1" s="1" a="1"/>
  <c r="X29" i="1" s="1"/>
  <c r="W28" i="1"/>
  <c r="X28" i="1" s="1" a="1"/>
  <c r="X28" i="1" s="1"/>
  <c r="W27" i="1"/>
  <c r="X27" i="1" s="1" a="1"/>
  <c r="X27" i="1" s="1"/>
  <c r="W26" i="1"/>
  <c r="X26" i="1" s="1" a="1"/>
  <c r="X26" i="1" s="1"/>
  <c r="W25" i="1"/>
  <c r="X25" i="1" s="1" a="1"/>
  <c r="X25" i="1" s="1"/>
  <c r="W24" i="1"/>
  <c r="X24" i="1" s="1" a="1"/>
  <c r="X24" i="1" s="1"/>
  <c r="W23" i="1"/>
  <c r="X23" i="1" s="1" a="1"/>
  <c r="X23" i="1" s="1"/>
  <c r="W22" i="1"/>
  <c r="X22" i="1" s="1" a="1"/>
  <c r="X22" i="1" s="1"/>
  <c r="W21" i="1"/>
  <c r="X21" i="1" s="1" a="1"/>
  <c r="X21" i="1" s="1"/>
  <c r="W20" i="1"/>
  <c r="X20" i="1" s="1" a="1"/>
  <c r="X20" i="1" s="1"/>
  <c r="W19" i="1"/>
  <c r="X19" i="1" s="1" a="1"/>
  <c r="X19" i="1" s="1"/>
  <c r="W18" i="1"/>
  <c r="X18" i="1" s="1" a="1"/>
  <c r="X18" i="1" s="1"/>
  <c r="W17" i="1"/>
  <c r="X17" i="1" s="1" a="1"/>
  <c r="X17" i="1" s="1"/>
  <c r="W16" i="1"/>
  <c r="X16" i="1" s="1" a="1"/>
  <c r="X16" i="1" s="1"/>
  <c r="W15" i="1"/>
  <c r="X15" i="1" s="1" a="1"/>
  <c r="X15" i="1" s="1"/>
  <c r="W14" i="1"/>
  <c r="X14" i="1" s="1" a="1"/>
  <c r="X14" i="1" s="1"/>
  <c r="W13" i="1"/>
  <c r="X13" i="1" s="1" a="1"/>
  <c r="X13" i="1" s="1"/>
  <c r="W12" i="1"/>
  <c r="X12" i="1" s="1" a="1"/>
  <c r="X12" i="1" s="1"/>
  <c r="W11" i="1"/>
  <c r="X11" i="1" s="1" a="1"/>
  <c r="X11" i="1" s="1"/>
  <c r="W10" i="1"/>
  <c r="X10" i="1" s="1" a="1"/>
  <c r="X10" i="1" s="1"/>
  <c r="W9" i="1"/>
  <c r="X9" i="1" s="1" a="1"/>
  <c r="X9" i="1" s="1"/>
  <c r="K33" i="1"/>
  <c r="L33" i="1" s="1" a="1"/>
  <c r="L33" i="1" s="1"/>
  <c r="K29" i="1"/>
  <c r="K27" i="1"/>
  <c r="L27" i="1" s="1" a="1"/>
  <c r="L27" i="1" s="1"/>
  <c r="K13" i="1"/>
  <c r="L13" i="1" s="1" a="1"/>
  <c r="L13" i="1" s="1"/>
  <c r="K42" i="1"/>
  <c r="L42" i="1" s="1" a="1"/>
  <c r="K41" i="1"/>
  <c r="L41" i="1" s="1" a="1"/>
  <c r="K34" i="1"/>
  <c r="L34" i="1" s="1" a="1"/>
  <c r="L34" i="1" s="1"/>
  <c r="K31" i="1"/>
  <c r="L31" i="1" s="1" a="1"/>
  <c r="L31" i="1" s="1"/>
  <c r="K25" i="1"/>
  <c r="K15" i="1"/>
  <c r="L15" i="1" s="1" a="1"/>
  <c r="K28" i="1"/>
  <c r="L28" i="1" s="1" a="1"/>
  <c r="L28" i="1" s="1"/>
  <c r="K9" i="1"/>
  <c r="L9" i="1" s="1" a="1"/>
  <c r="K11" i="1"/>
  <c r="L11" i="1" s="1" a="1"/>
  <c r="L11" i="1" s="1"/>
  <c r="K43" i="1"/>
  <c r="L43" i="1" s="1" a="1"/>
  <c r="L25" i="1" a="1"/>
  <c r="K39" i="1"/>
  <c r="L39" i="1" s="1" a="1"/>
  <c r="K12" i="1"/>
  <c r="L12" i="1" s="1" a="1"/>
  <c r="K23" i="1"/>
  <c r="L23" i="1" s="1" a="1"/>
  <c r="L29" i="1" a="1"/>
  <c r="K36" i="1"/>
  <c r="L36" i="1" s="1" a="1"/>
  <c r="L36" i="1" s="1"/>
  <c r="K21" i="1"/>
  <c r="L21" i="1" s="1" a="1"/>
  <c r="K24" i="1"/>
  <c r="L24" i="1" s="1" a="1"/>
  <c r="K35" i="1"/>
  <c r="L35" i="1" s="1" a="1"/>
  <c r="L35" i="1" s="1"/>
  <c r="K10" i="1"/>
  <c r="L10" i="1" s="1" a="1"/>
  <c r="L10" i="1" s="1"/>
  <c r="K19" i="1"/>
  <c r="L19" i="1" s="1" a="1"/>
  <c r="K26" i="1"/>
  <c r="L26" i="1" s="1" a="1"/>
  <c r="L26" i="1" s="1"/>
  <c r="K37" i="1"/>
  <c r="L37" i="1" s="1" a="1"/>
  <c r="K32" i="1"/>
  <c r="L32" i="1" s="1" a="1"/>
  <c r="L32" i="1" s="1"/>
  <c r="K16" i="1"/>
  <c r="L16" i="1" s="1" a="1"/>
  <c r="K20" i="1"/>
  <c r="L20" i="1" s="1" a="1"/>
  <c r="K18" i="1"/>
  <c r="L18" i="1" s="1" a="1"/>
  <c r="K44" i="1"/>
  <c r="L44" i="1" s="1" a="1"/>
  <c r="K40" i="1"/>
  <c r="L40" i="1" s="1" a="1"/>
  <c r="L40" i="1" s="1"/>
  <c r="K17" i="1"/>
  <c r="L17" i="1" s="1" a="1"/>
  <c r="K45" i="1"/>
  <c r="L45" i="1" s="1" a="1"/>
  <c r="L25" i="1" l="1"/>
  <c r="L18" i="1"/>
  <c r="L16" i="1"/>
  <c r="K14" i="1"/>
  <c r="L14" i="1" s="1" a="1"/>
  <c r="L14" i="1" s="1"/>
  <c r="K22" i="1"/>
  <c r="K30" i="1"/>
  <c r="L30" i="1" s="1" a="1"/>
  <c r="L30" i="1" s="1"/>
  <c r="K38" i="1"/>
  <c r="L38" i="1" s="1" a="1"/>
  <c r="L38" i="1" s="1"/>
  <c r="L43" i="1"/>
  <c r="L20" i="1"/>
  <c r="L19" i="1"/>
  <c r="L29" i="1"/>
  <c r="L41" i="1"/>
  <c r="L37" i="1"/>
  <c r="L9" i="1"/>
  <c r="L42" i="1"/>
  <c r="L17" i="1"/>
  <c r="L24" i="1"/>
  <c r="L23" i="1"/>
  <c r="L21" i="1"/>
  <c r="L12" i="1"/>
  <c r="L44" i="1"/>
  <c r="L15" i="1"/>
  <c r="L45" i="1"/>
  <c r="L39" i="1"/>
  <c r="L22" i="1" l="1" a="1"/>
  <c r="L22" i="1" s="1"/>
</calcChain>
</file>

<file path=xl/sharedStrings.xml><?xml version="1.0" encoding="utf-8"?>
<sst xmlns="http://schemas.openxmlformats.org/spreadsheetml/2006/main" count="32" uniqueCount="24">
  <si>
    <t>Manipulated Variable</t>
  </si>
  <si>
    <t>Degrees</t>
  </si>
  <si>
    <t>+-0.5 Degrees</t>
  </si>
  <si>
    <t>Trial 1</t>
  </si>
  <si>
    <t>Trial 2</t>
  </si>
  <si>
    <t>Trial 3</t>
  </si>
  <si>
    <t>Trial 4</t>
  </si>
  <si>
    <t>Trial 5</t>
  </si>
  <si>
    <t>Trial 6</t>
  </si>
  <si>
    <t>Trial 7</t>
  </si>
  <si>
    <t>Light passed through (Lumens)</t>
  </si>
  <si>
    <t>+- 1 Lumen</t>
  </si>
  <si>
    <t>Average</t>
  </si>
  <si>
    <t>Uncertainty</t>
  </si>
  <si>
    <t>Difference in filter orientation</t>
  </si>
  <si>
    <t>Foot Candle</t>
  </si>
  <si>
    <t>Deviation</t>
  </si>
  <si>
    <t>deg</t>
  </si>
  <si>
    <t>radians</t>
  </si>
  <si>
    <t>func</t>
  </si>
  <si>
    <t>Intensiry of Light That Passed Through Both Filters (Foot Candles)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</si>
  <si>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 Foot Candle</t>
    </r>
  </si>
  <si>
    <t>±0.5 Degrees</t>
  </si>
  <si>
    <t>Intensity of light passing through two differently orientated polarization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</si>
</sst>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2" borderId="9" xfId="0" applyNumberFormat="1" applyFont="1" applyFill="1" applyBorder="1"/>
    <xf numFmtId="164" fontId="0" fillId="0" borderId="9" xfId="0" applyNumberFormat="1" applyFont="1" applyBorder="1"/>
    <xf numFmtId="0" fontId="0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4">
    <dxf>
      <numFmt numFmtId="1" formatCode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1-3348-AB5C-A8195B69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9378527"/>
        <c:axId val="2136483375"/>
      </c:scatterChart>
      <c:valAx>
        <c:axId val="207937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483375"/>
        <c:crosses val="autoZero"/>
        <c:crossBetween val="midCat"/>
      </c:valAx>
      <c:valAx>
        <c:axId val="21364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7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plus>
            <c:minus>
              <c:numRef>
                <c:f>Sheet1!$L$9:$L$27</c:f>
                <c:numCache>
                  <c:formatCode>General</c:formatCode>
                  <c:ptCount val="19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Sheet1!$C$9:$C$27</c:f>
              <c:numCache>
                <c:formatCode>0.0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Sheet1!$K$9:$K$27</c:f>
              <c:numCache>
                <c:formatCode>0</c:formatCode>
                <c:ptCount val="19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4-B543-B715-77DB46816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987135"/>
        <c:axId val="2134613615"/>
      </c:scatterChart>
      <c:valAx>
        <c:axId val="213398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13615"/>
        <c:crosses val="autoZero"/>
        <c:crossBetween val="midCat"/>
      </c:valAx>
      <c:valAx>
        <c:axId val="213461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98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plus>
            <c:minus>
              <c:numRef>
                <c:f>Sheet1!$L$9:$L$45</c:f>
                <c:numCache>
                  <c:formatCode>General</c:formatCode>
                  <c:ptCount val="3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3</c:v>
                  </c:pt>
                  <c:pt idx="4">
                    <c:v>1</c:v>
                  </c:pt>
                  <c:pt idx="5">
                    <c:v>4</c:v>
                  </c:pt>
                  <c:pt idx="6">
                    <c:v>7</c:v>
                  </c:pt>
                  <c:pt idx="7">
                    <c:v>8</c:v>
                  </c:pt>
                  <c:pt idx="8">
                    <c:v>10</c:v>
                  </c:pt>
                  <c:pt idx="9">
                    <c:v>12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11</c:v>
                  </c:pt>
                  <c:pt idx="13">
                    <c:v>8</c:v>
                  </c:pt>
                  <c:pt idx="14">
                    <c:v>4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3</c:v>
                  </c:pt>
                  <c:pt idx="22">
                    <c:v>4</c:v>
                  </c:pt>
                  <c:pt idx="23">
                    <c:v>4</c:v>
                  </c:pt>
                  <c:pt idx="24">
                    <c:v>4</c:v>
                  </c:pt>
                  <c:pt idx="25">
                    <c:v>7</c:v>
                  </c:pt>
                  <c:pt idx="26">
                    <c:v>9</c:v>
                  </c:pt>
                  <c:pt idx="27">
                    <c:v>14</c:v>
                  </c:pt>
                  <c:pt idx="28">
                    <c:v>9</c:v>
                  </c:pt>
                  <c:pt idx="29">
                    <c:v>11</c:v>
                  </c:pt>
                  <c:pt idx="30">
                    <c:v>10</c:v>
                  </c:pt>
                  <c:pt idx="31">
                    <c:v>6</c:v>
                  </c:pt>
                  <c:pt idx="32">
                    <c:v>6</c:v>
                  </c:pt>
                  <c:pt idx="33">
                    <c:v>3</c:v>
                  </c:pt>
                  <c:pt idx="34">
                    <c:v>1</c:v>
                  </c:pt>
                  <c:pt idx="35">
                    <c:v>1</c:v>
                  </c:pt>
                  <c:pt idx="3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Sheet1!$K$9:$K$45</c:f>
              <c:numCache>
                <c:formatCode>0</c:formatCode>
                <c:ptCount val="37"/>
                <c:pt idx="0">
                  <c:v>-0.8571428571428571</c:v>
                </c:pt>
                <c:pt idx="1">
                  <c:v>2</c:v>
                </c:pt>
                <c:pt idx="2">
                  <c:v>16.714285714285715</c:v>
                </c:pt>
                <c:pt idx="3">
                  <c:v>39.571428571428569</c:v>
                </c:pt>
                <c:pt idx="4">
                  <c:v>70</c:v>
                </c:pt>
                <c:pt idx="5">
                  <c:v>103.71428571428571</c:v>
                </c:pt>
                <c:pt idx="6">
                  <c:v>135.71428571428572</c:v>
                </c:pt>
                <c:pt idx="7">
                  <c:v>160.42857142857142</c:v>
                </c:pt>
                <c:pt idx="8">
                  <c:v>178.14285714285714</c:v>
                </c:pt>
                <c:pt idx="9">
                  <c:v>186.14285714285714</c:v>
                </c:pt>
                <c:pt idx="10">
                  <c:v>182.71428571428572</c:v>
                </c:pt>
                <c:pt idx="11">
                  <c:v>169.28571428571428</c:v>
                </c:pt>
                <c:pt idx="12">
                  <c:v>146.14285714285714</c:v>
                </c:pt>
                <c:pt idx="13">
                  <c:v>115.42857142857143</c:v>
                </c:pt>
                <c:pt idx="14">
                  <c:v>84.571428571428569</c:v>
                </c:pt>
                <c:pt idx="15">
                  <c:v>53</c:v>
                </c:pt>
                <c:pt idx="16">
                  <c:v>25.285714285714285</c:v>
                </c:pt>
                <c:pt idx="17">
                  <c:v>7.1428571428571432</c:v>
                </c:pt>
                <c:pt idx="18">
                  <c:v>-0.8571428571428571</c:v>
                </c:pt>
                <c:pt idx="19">
                  <c:v>1.4285714285714286</c:v>
                </c:pt>
                <c:pt idx="20">
                  <c:v>15.142857142857142</c:v>
                </c:pt>
                <c:pt idx="21">
                  <c:v>39.285714285714285</c:v>
                </c:pt>
                <c:pt idx="22">
                  <c:v>70</c:v>
                </c:pt>
                <c:pt idx="23">
                  <c:v>102.42857142857143</c:v>
                </c:pt>
                <c:pt idx="24">
                  <c:v>137.71428571428572</c:v>
                </c:pt>
                <c:pt idx="25">
                  <c:v>165.42857142857142</c:v>
                </c:pt>
                <c:pt idx="26">
                  <c:v>189.28571428571428</c:v>
                </c:pt>
                <c:pt idx="27">
                  <c:v>202.57142857142858</c:v>
                </c:pt>
                <c:pt idx="28">
                  <c:v>200.57142857142858</c:v>
                </c:pt>
                <c:pt idx="29">
                  <c:v>186.14285714285714</c:v>
                </c:pt>
                <c:pt idx="30">
                  <c:v>160.42857142857142</c:v>
                </c:pt>
                <c:pt idx="31">
                  <c:v>124.28571428571429</c:v>
                </c:pt>
                <c:pt idx="32">
                  <c:v>89.571428571428569</c:v>
                </c:pt>
                <c:pt idx="33">
                  <c:v>54.714285714285715</c:v>
                </c:pt>
                <c:pt idx="34">
                  <c:v>25.571428571428573</c:v>
                </c:pt>
                <c:pt idx="35">
                  <c:v>7.1428571428571432</c:v>
                </c:pt>
                <c:pt idx="36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D-BF43-B62A-00B17D6F981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Sheet1!$C$9:$C$45</c:f>
              <c:numCache>
                <c:formatCode>0.0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Sheet1!$N$9:$N$45</c:f>
              <c:numCache>
                <c:formatCode>General</c:formatCode>
                <c:ptCount val="37"/>
                <c:pt idx="0">
                  <c:v>0</c:v>
                </c:pt>
                <c:pt idx="1">
                  <c:v>5.7291914453192163</c:v>
                </c:pt>
                <c:pt idx="2">
                  <c:v>22.225741894600674</c:v>
                </c:pt>
                <c:pt idx="3">
                  <c:v>47.499927227606449</c:v>
                </c:pt>
                <c:pt idx="4">
                  <c:v>78.503312783341471</c:v>
                </c:pt>
                <c:pt idx="5">
                  <c:v>111.49643895545093</c:v>
                </c:pt>
                <c:pt idx="6">
                  <c:v>142.4998544551014</c:v>
                </c:pt>
                <c:pt idx="7">
                  <c:v>167.77409606426616</c:v>
                </c:pt>
                <c:pt idx="8">
                  <c:v>184.27072233422598</c:v>
                </c:pt>
                <c:pt idx="9">
                  <c:v>189.99999999966553</c:v>
                </c:pt>
                <c:pt idx="10">
                  <c:v>184.27089477450698</c:v>
                </c:pt>
                <c:pt idx="11">
                  <c:v>167.77442014602005</c:v>
                </c:pt>
                <c:pt idx="12">
                  <c:v>142.50029108935121</c:v>
                </c:pt>
                <c:pt idx="13">
                  <c:v>111.49693547775001</c:v>
                </c:pt>
                <c:pt idx="14">
                  <c:v>78.503809305872863</c:v>
                </c:pt>
                <c:pt idx="15">
                  <c:v>47.500363862525127</c:v>
                </c:pt>
                <c:pt idx="16">
                  <c:v>22.226065977379434</c:v>
                </c:pt>
                <c:pt idx="17">
                  <c:v>5.7293638868574135</c:v>
                </c:pt>
                <c:pt idx="18">
                  <c:v>1.3378951280174078E-9</c:v>
                </c:pt>
                <c:pt idx="19">
                  <c:v>5.7290190062954451</c:v>
                </c:pt>
                <c:pt idx="20">
                  <c:v>22.225417813871658</c:v>
                </c:pt>
                <c:pt idx="21">
                  <c:v>47.499490594025637</c:v>
                </c:pt>
                <c:pt idx="22">
                  <c:v>78.502816261274774</c:v>
                </c:pt>
                <c:pt idx="23">
                  <c:v>111.4959424326872</c:v>
                </c:pt>
                <c:pt idx="24">
                  <c:v>142.49941781951372</c:v>
                </c:pt>
                <c:pt idx="25">
                  <c:v>167.77377198046239</c:v>
                </c:pt>
                <c:pt idx="26">
                  <c:v>184.27054989143059</c:v>
                </c:pt>
                <c:pt idx="27">
                  <c:v>189.99999999698974</c:v>
                </c:pt>
                <c:pt idx="28">
                  <c:v>184.27106721227355</c:v>
                </c:pt>
                <c:pt idx="29">
                  <c:v>167.77474422572413</c:v>
                </c:pt>
                <c:pt idx="30">
                  <c:v>142.50072772226298</c:v>
                </c:pt>
                <c:pt idx="31">
                  <c:v>111.49743199958445</c:v>
                </c:pt>
                <c:pt idx="32">
                  <c:v>78.504305828868823</c:v>
                </c:pt>
                <c:pt idx="33">
                  <c:v>47.500800498781707</c:v>
                </c:pt>
                <c:pt idx="34">
                  <c:v>22.226390062208054</c:v>
                </c:pt>
                <c:pt idx="35">
                  <c:v>5.7295363309100509</c:v>
                </c:pt>
                <c:pt idx="36">
                  <c:v>5.3515663012149162E-9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6D-BF43-B62A-00B17D6F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3024"/>
        <c:axId val="31646032"/>
      </c:scatterChart>
      <c:valAx>
        <c:axId val="315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6032"/>
        <c:crosses val="autoZero"/>
        <c:crossBetween val="midCat"/>
      </c:valAx>
      <c:valAx>
        <c:axId val="316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185004</xdr:colOff>
      <xdr:row>44</xdr:row>
      <xdr:rowOff>17238</xdr:rowOff>
    </xdr:from>
    <xdr:to>
      <xdr:col>36</xdr:col>
      <xdr:colOff>144202</xdr:colOff>
      <xdr:row>72</xdr:row>
      <xdr:rowOff>107734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17C47E-7F99-994E-B4D0-A567A65C1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163073</xdr:colOff>
      <xdr:row>49</xdr:row>
      <xdr:rowOff>145342</xdr:rowOff>
    </xdr:from>
    <xdr:to>
      <xdr:col>29</xdr:col>
      <xdr:colOff>166401</xdr:colOff>
      <xdr:row>76</xdr:row>
      <xdr:rowOff>148845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D4C155-DCE2-E946-873A-8DC011694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34099</xdr:colOff>
      <xdr:row>41</xdr:row>
      <xdr:rowOff>135439</xdr:rowOff>
    </xdr:from>
    <xdr:to>
      <xdr:col>31</xdr:col>
      <xdr:colOff>395191</xdr:colOff>
      <xdr:row>63</xdr:row>
      <xdr:rowOff>89803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4708F5-596D-F34E-808C-7CACF8AA4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1D8B5-C0FA-2843-A9B1-2A848F333F46}" name="Table1" displayName="Table1" ref="C6:L45" totalsRowShown="0">
  <autoFilter ref="C6:L45" xr:uid="{E58AE203-B932-0B4D-84AA-EC78488D6452}"/>
  <tableColumns count="10">
    <tableColumn id="1" xr3:uid="{7A4644D8-4EB5-C148-A144-13E6143BA73C}" name="Difference in filter orientation" dataDxfId="3"/>
    <tableColumn id="2" xr3:uid="{1FE0CCF9-3C36-E345-AB20-6C538FA866AF}" name="Trial 1" dataDxfId="2"/>
    <tableColumn id="3" xr3:uid="{10833C12-C981-EA4C-8118-E8C5E9C8CACD}" name="Trial 2"/>
    <tableColumn id="4" xr3:uid="{D3E7A334-D93E-1841-9997-35E2EAA1B253}" name="Trial 3"/>
    <tableColumn id="5" xr3:uid="{E84B53B0-CAAD-F540-865F-75C979B55C40}" name="Trial 4"/>
    <tableColumn id="6" xr3:uid="{143B88BD-7575-3546-86BE-0D27B8B2951F}" name="Trial 5"/>
    <tableColumn id="7" xr3:uid="{B708DF02-AA00-3A46-974E-DAF1BB525295}" name="Trial 6"/>
    <tableColumn id="8" xr3:uid="{EC2D9506-430D-6143-AE51-FF6F103B06E3}" name="Trial 7" dataDxfId="1"/>
    <tableColumn id="9" xr3:uid="{B12CB6DD-9531-0E45-893D-86B94EDC8415}" name="Average" dataDxfId="0">
      <calculatedColumnFormula>AVERAGE(D7:J7)</calculatedColumnFormula>
    </tableColumn>
    <tableColumn id="10" xr3:uid="{2600DC50-C1A5-2045-9565-2C68D6695A2D}" name="Deviation">
      <calculatedColumnFormula array="1">MAX(ABS(D7:J7-(ROUND(K7,0))))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1FF-A40B-4BD6-A21F-95CC15305563}">
  <dimension ref="C5:X86"/>
  <sheetViews>
    <sheetView tabSelected="1" topLeftCell="B10" zoomScaleNormal="50" workbookViewId="0">
      <selection activeCell="P29" sqref="P29"/>
    </sheetView>
  </sheetViews>
  <sheetFormatPr defaultColWidth="8.85546875" defaultRowHeight="15" x14ac:dyDescent="0.25"/>
  <cols>
    <col min="3" max="3" width="30.140625" customWidth="1"/>
    <col min="4" max="6" width="10" customWidth="1"/>
    <col min="7" max="7" width="9.140625" customWidth="1"/>
    <col min="8" max="10" width="10" customWidth="1"/>
    <col min="11" max="11" width="12" customWidth="1"/>
    <col min="12" max="12" width="12.28515625" customWidth="1"/>
    <col min="16" max="16" width="8.85546875" customWidth="1"/>
  </cols>
  <sheetData>
    <row r="5" spans="3:24" x14ac:dyDescent="0.25">
      <c r="G5" s="17" t="s">
        <v>23</v>
      </c>
    </row>
    <row r="6" spans="3:24" x14ac:dyDescent="0.25">
      <c r="C6" t="s">
        <v>14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12</v>
      </c>
      <c r="L6" t="s">
        <v>16</v>
      </c>
      <c r="Q6" t="s">
        <v>0</v>
      </c>
      <c r="U6" t="s">
        <v>10</v>
      </c>
      <c r="W6" t="s">
        <v>12</v>
      </c>
      <c r="X6" t="s">
        <v>13</v>
      </c>
    </row>
    <row r="7" spans="3:24" x14ac:dyDescent="0.25">
      <c r="C7" t="s">
        <v>1</v>
      </c>
      <c r="G7" s="5" t="s">
        <v>20</v>
      </c>
      <c r="K7" t="s">
        <v>15</v>
      </c>
      <c r="L7" t="s">
        <v>15</v>
      </c>
      <c r="Q7" t="s">
        <v>1</v>
      </c>
      <c r="U7" s="1" t="s">
        <v>11</v>
      </c>
    </row>
    <row r="8" spans="3:24" ht="15.75" thickBot="1" x14ac:dyDescent="0.3">
      <c r="C8" s="1" t="s">
        <v>22</v>
      </c>
      <c r="D8" s="9"/>
      <c r="G8" s="4" t="s">
        <v>21</v>
      </c>
      <c r="J8" s="11"/>
      <c r="Q8" s="1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</row>
    <row r="9" spans="3:24" x14ac:dyDescent="0.25">
      <c r="C9" s="2">
        <v>0</v>
      </c>
      <c r="D9" s="6">
        <v>0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8">
        <v>-1</v>
      </c>
      <c r="K9" s="3">
        <f t="shared" ref="K9:K45" si="0">AVERAGE(D9:J9)</f>
        <v>-0.8571428571428571</v>
      </c>
      <c r="L9">
        <f t="array" ref="L9">MAX(ABS(D9:J9-(ROUND(K9,0))))</f>
        <v>1</v>
      </c>
      <c r="N9" s="18">
        <f>E50</f>
        <v>0</v>
      </c>
      <c r="Q9" s="2">
        <v>0</v>
      </c>
      <c r="R9">
        <v>0</v>
      </c>
      <c r="S9">
        <v>-1</v>
      </c>
      <c r="T9">
        <v>-1</v>
      </c>
      <c r="U9">
        <v>-1</v>
      </c>
      <c r="V9">
        <v>-1</v>
      </c>
      <c r="W9" s="3">
        <f t="shared" ref="W9:W45" si="1">AVERAGE(R9:V9)</f>
        <v>-0.8</v>
      </c>
      <c r="X9">
        <f t="array" ref="X9">MAX(ABS(R9:V9-(ROUND(W9,0))))</f>
        <v>1</v>
      </c>
    </row>
    <row r="10" spans="3:24" x14ac:dyDescent="0.25">
      <c r="C10" s="2">
        <v>10</v>
      </c>
      <c r="D10" s="9">
        <v>2</v>
      </c>
      <c r="E10" s="10">
        <v>3</v>
      </c>
      <c r="F10" s="10">
        <v>1</v>
      </c>
      <c r="G10" s="10">
        <v>2</v>
      </c>
      <c r="H10" s="10">
        <v>2</v>
      </c>
      <c r="I10" s="10">
        <v>2</v>
      </c>
      <c r="J10" s="11">
        <v>2</v>
      </c>
      <c r="K10" s="3">
        <f t="shared" si="0"/>
        <v>2</v>
      </c>
      <c r="L10">
        <f t="array" ref="L10">MAX(ABS(D10:J10-(ROUND(K10,0))))</f>
        <v>1</v>
      </c>
      <c r="N10" s="18">
        <f>E51</f>
        <v>5.7291914453192163</v>
      </c>
      <c r="Q10" s="2">
        <v>10</v>
      </c>
      <c r="R10">
        <v>2</v>
      </c>
      <c r="S10">
        <v>3</v>
      </c>
      <c r="T10">
        <v>1</v>
      </c>
      <c r="U10">
        <v>2</v>
      </c>
      <c r="V10">
        <v>2</v>
      </c>
      <c r="W10" s="3">
        <f t="shared" si="1"/>
        <v>2</v>
      </c>
      <c r="X10">
        <f t="array" ref="X10">MAX(ABS(R10:V10-(ROUND(W10,0))))</f>
        <v>1</v>
      </c>
    </row>
    <row r="11" spans="3:24" x14ac:dyDescent="0.25">
      <c r="C11" s="2">
        <v>20</v>
      </c>
      <c r="D11" s="9">
        <v>16</v>
      </c>
      <c r="E11" s="10">
        <v>17</v>
      </c>
      <c r="F11" s="10">
        <v>17</v>
      </c>
      <c r="G11" s="10">
        <v>16</v>
      </c>
      <c r="H11" s="10">
        <v>17</v>
      </c>
      <c r="I11" s="10">
        <v>16</v>
      </c>
      <c r="J11" s="11">
        <v>18</v>
      </c>
      <c r="K11" s="3">
        <f t="shared" si="0"/>
        <v>16.714285714285715</v>
      </c>
      <c r="L11">
        <f t="array" ref="L11">MAX(ABS(D11:J11-(ROUND(K11,0))))</f>
        <v>1</v>
      </c>
      <c r="N11" s="18">
        <f t="shared" ref="N11:N45" si="2">E52</f>
        <v>22.225741894600674</v>
      </c>
      <c r="Q11" s="2">
        <v>20</v>
      </c>
      <c r="R11">
        <v>16</v>
      </c>
      <c r="S11">
        <v>17</v>
      </c>
      <c r="T11">
        <v>17</v>
      </c>
      <c r="U11">
        <v>16</v>
      </c>
      <c r="V11">
        <v>17</v>
      </c>
      <c r="W11" s="3">
        <f t="shared" si="1"/>
        <v>16.600000000000001</v>
      </c>
      <c r="X11">
        <f t="array" ref="X11">MAX(ABS(R11:V11-(ROUND(W11,0))))</f>
        <v>1</v>
      </c>
    </row>
    <row r="12" spans="3:24" x14ac:dyDescent="0.25">
      <c r="C12" s="2">
        <v>30</v>
      </c>
      <c r="D12" s="9">
        <v>39</v>
      </c>
      <c r="E12" s="10">
        <v>41</v>
      </c>
      <c r="F12" s="10">
        <v>37</v>
      </c>
      <c r="G12" s="10">
        <v>41</v>
      </c>
      <c r="H12" s="10">
        <v>39</v>
      </c>
      <c r="I12" s="10">
        <v>38</v>
      </c>
      <c r="J12" s="11">
        <v>42</v>
      </c>
      <c r="K12" s="3">
        <f t="shared" si="0"/>
        <v>39.571428571428569</v>
      </c>
      <c r="L12">
        <f t="array" ref="L12">MAX(ABS(D12:J12-(ROUND(K12,0))))</f>
        <v>3</v>
      </c>
      <c r="N12" s="18">
        <f t="shared" si="2"/>
        <v>47.499927227606449</v>
      </c>
      <c r="Q12" s="2">
        <v>30</v>
      </c>
      <c r="R12">
        <v>39</v>
      </c>
      <c r="S12">
        <v>41</v>
      </c>
      <c r="T12">
        <v>37</v>
      </c>
      <c r="U12">
        <v>41</v>
      </c>
      <c r="V12">
        <v>39</v>
      </c>
      <c r="W12" s="3">
        <f t="shared" si="1"/>
        <v>39.4</v>
      </c>
      <c r="X12">
        <f t="array" ref="X12">MAX(ABS(R12:V12-(ROUND(W12,0))))</f>
        <v>2</v>
      </c>
    </row>
    <row r="13" spans="3:24" x14ac:dyDescent="0.25">
      <c r="C13" s="2">
        <v>40</v>
      </c>
      <c r="D13" s="9">
        <v>69</v>
      </c>
      <c r="E13" s="10">
        <v>70</v>
      </c>
      <c r="F13" s="10">
        <v>69</v>
      </c>
      <c r="G13" s="10">
        <v>70</v>
      </c>
      <c r="H13" s="10">
        <v>70</v>
      </c>
      <c r="I13" s="10">
        <v>71</v>
      </c>
      <c r="J13" s="11">
        <v>71</v>
      </c>
      <c r="K13" s="3">
        <f t="shared" si="0"/>
        <v>70</v>
      </c>
      <c r="L13">
        <f t="array" ref="L13">MAX(ABS(D13:J13-(ROUND(K13,0))))</f>
        <v>1</v>
      </c>
      <c r="N13" s="18">
        <f t="shared" si="2"/>
        <v>78.503312783341471</v>
      </c>
      <c r="Q13" s="2">
        <v>40</v>
      </c>
      <c r="R13">
        <v>69</v>
      </c>
      <c r="S13">
        <v>70</v>
      </c>
      <c r="T13">
        <v>69</v>
      </c>
      <c r="U13">
        <v>70</v>
      </c>
      <c r="V13">
        <v>70</v>
      </c>
      <c r="W13" s="3">
        <f t="shared" si="1"/>
        <v>69.599999999999994</v>
      </c>
      <c r="X13">
        <f t="array" ref="X13">MAX(ABS(R13:V13-(ROUND(W13,0))))</f>
        <v>1</v>
      </c>
    </row>
    <row r="14" spans="3:24" x14ac:dyDescent="0.25">
      <c r="C14" s="2">
        <v>50</v>
      </c>
      <c r="D14" s="9">
        <v>103</v>
      </c>
      <c r="E14" s="10">
        <v>104</v>
      </c>
      <c r="F14" s="10">
        <v>102</v>
      </c>
      <c r="G14" s="10">
        <v>100</v>
      </c>
      <c r="H14" s="10">
        <v>103</v>
      </c>
      <c r="I14" s="10">
        <v>106</v>
      </c>
      <c r="J14" s="11">
        <v>108</v>
      </c>
      <c r="K14" s="3">
        <f t="shared" si="0"/>
        <v>103.71428571428571</v>
      </c>
      <c r="L14">
        <f t="array" ref="L14">MAX(ABS(D14:J14-(ROUND(K14,0))))</f>
        <v>4</v>
      </c>
      <c r="N14" s="18">
        <f t="shared" si="2"/>
        <v>111.49643895545093</v>
      </c>
      <c r="Q14" s="2">
        <v>50</v>
      </c>
      <c r="R14">
        <v>103</v>
      </c>
      <c r="S14">
        <v>104</v>
      </c>
      <c r="T14">
        <v>102</v>
      </c>
      <c r="U14">
        <v>100</v>
      </c>
      <c r="V14">
        <v>103</v>
      </c>
      <c r="W14" s="3">
        <f t="shared" si="1"/>
        <v>102.4</v>
      </c>
      <c r="X14">
        <f t="array" ref="X14">MAX(ABS(R14:V14-(ROUND(W14,0))))</f>
        <v>2</v>
      </c>
    </row>
    <row r="15" spans="3:24" x14ac:dyDescent="0.25">
      <c r="C15" s="2">
        <v>60</v>
      </c>
      <c r="D15" s="9">
        <v>133</v>
      </c>
      <c r="E15" s="10">
        <v>135</v>
      </c>
      <c r="F15" s="10">
        <v>137</v>
      </c>
      <c r="G15" s="10">
        <v>135</v>
      </c>
      <c r="H15" s="10">
        <v>133</v>
      </c>
      <c r="I15" s="10">
        <v>134</v>
      </c>
      <c r="J15" s="11">
        <v>143</v>
      </c>
      <c r="K15" s="3">
        <f t="shared" si="0"/>
        <v>135.71428571428572</v>
      </c>
      <c r="L15">
        <f t="array" ref="L15">MAX(ABS(D15:J15-(ROUND(K15,0))))</f>
        <v>7</v>
      </c>
      <c r="N15" s="18">
        <f t="shared" si="2"/>
        <v>142.4998544551014</v>
      </c>
      <c r="Q15" s="2">
        <v>60</v>
      </c>
      <c r="R15">
        <v>133</v>
      </c>
      <c r="S15">
        <v>135</v>
      </c>
      <c r="T15">
        <v>137</v>
      </c>
      <c r="U15">
        <v>135</v>
      </c>
      <c r="V15">
        <v>133</v>
      </c>
      <c r="W15" s="3">
        <f t="shared" si="1"/>
        <v>134.6</v>
      </c>
      <c r="X15">
        <f t="array" ref="X15">MAX(ABS(R15:V15-(ROUND(W15,0))))</f>
        <v>2</v>
      </c>
    </row>
    <row r="16" spans="3:24" x14ac:dyDescent="0.25">
      <c r="C16" s="2">
        <v>70</v>
      </c>
      <c r="D16" s="9">
        <v>160</v>
      </c>
      <c r="E16" s="10">
        <v>161</v>
      </c>
      <c r="F16" s="10">
        <v>158</v>
      </c>
      <c r="G16" s="10">
        <v>159</v>
      </c>
      <c r="H16" s="10">
        <v>158</v>
      </c>
      <c r="I16" s="10">
        <v>159</v>
      </c>
      <c r="J16" s="11">
        <v>168</v>
      </c>
      <c r="K16" s="3">
        <f t="shared" si="0"/>
        <v>160.42857142857142</v>
      </c>
      <c r="L16">
        <f t="array" ref="L16">MAX(ABS(D16:J16-(ROUND(K16,0))))</f>
        <v>8</v>
      </c>
      <c r="N16" s="18">
        <f t="shared" si="2"/>
        <v>167.77409606426616</v>
      </c>
      <c r="Q16" s="2">
        <v>70</v>
      </c>
      <c r="R16">
        <v>160</v>
      </c>
      <c r="S16">
        <v>161</v>
      </c>
      <c r="T16">
        <v>158</v>
      </c>
      <c r="U16">
        <v>159</v>
      </c>
      <c r="V16">
        <v>158</v>
      </c>
      <c r="W16" s="3">
        <f t="shared" si="1"/>
        <v>159.19999999999999</v>
      </c>
      <c r="X16">
        <f t="array" ref="X16">MAX(ABS(R16:V16-(ROUND(W16,0))))</f>
        <v>2</v>
      </c>
    </row>
    <row r="17" spans="3:24" x14ac:dyDescent="0.25">
      <c r="C17" s="2">
        <v>80</v>
      </c>
      <c r="D17" s="9">
        <v>177</v>
      </c>
      <c r="E17" s="10">
        <v>177</v>
      </c>
      <c r="F17" s="10">
        <v>177</v>
      </c>
      <c r="G17" s="10">
        <v>176</v>
      </c>
      <c r="H17" s="10">
        <v>176</v>
      </c>
      <c r="I17" s="10">
        <v>176</v>
      </c>
      <c r="J17" s="11">
        <v>188</v>
      </c>
      <c r="K17" s="3">
        <f t="shared" si="0"/>
        <v>178.14285714285714</v>
      </c>
      <c r="L17">
        <f t="array" ref="L17">MAX(ABS(D17:J17-(ROUND(K17,0))))</f>
        <v>10</v>
      </c>
      <c r="N17" s="18">
        <f t="shared" si="2"/>
        <v>184.27072233422598</v>
      </c>
      <c r="Q17" s="2">
        <v>80</v>
      </c>
      <c r="R17">
        <v>177</v>
      </c>
      <c r="S17">
        <v>177</v>
      </c>
      <c r="T17">
        <v>177</v>
      </c>
      <c r="U17">
        <v>176</v>
      </c>
      <c r="V17">
        <v>176</v>
      </c>
      <c r="W17" s="3">
        <f t="shared" si="1"/>
        <v>176.6</v>
      </c>
      <c r="X17">
        <f t="array" ref="X17">MAX(ABS(R17:V17-(ROUND(W17,0))))</f>
        <v>1</v>
      </c>
    </row>
    <row r="18" spans="3:24" x14ac:dyDescent="0.25">
      <c r="C18" s="2">
        <v>90</v>
      </c>
      <c r="D18" s="9">
        <v>184</v>
      </c>
      <c r="E18" s="10">
        <v>185</v>
      </c>
      <c r="F18" s="10">
        <v>184</v>
      </c>
      <c r="G18" s="10">
        <v>185</v>
      </c>
      <c r="H18" s="10">
        <v>183</v>
      </c>
      <c r="I18" s="10">
        <v>184</v>
      </c>
      <c r="J18" s="11">
        <v>198</v>
      </c>
      <c r="K18" s="3">
        <f t="shared" si="0"/>
        <v>186.14285714285714</v>
      </c>
      <c r="L18">
        <f t="array" ref="L18">MAX(ABS(D18:J18-(ROUND(K18,0))))</f>
        <v>12</v>
      </c>
      <c r="N18" s="18">
        <f t="shared" si="2"/>
        <v>189.99999999966553</v>
      </c>
      <c r="Q18" s="2">
        <v>90</v>
      </c>
      <c r="R18">
        <v>184</v>
      </c>
      <c r="S18">
        <v>185</v>
      </c>
      <c r="T18">
        <v>184</v>
      </c>
      <c r="U18">
        <v>185</v>
      </c>
      <c r="V18">
        <v>183</v>
      </c>
      <c r="W18" s="3">
        <f t="shared" si="1"/>
        <v>184.2</v>
      </c>
      <c r="X18">
        <f t="array" ref="X18">MAX(ABS(R18:V18-(ROUND(W18,0))))</f>
        <v>1</v>
      </c>
    </row>
    <row r="19" spans="3:24" x14ac:dyDescent="0.25">
      <c r="C19" s="2">
        <v>100</v>
      </c>
      <c r="D19" s="9">
        <v>181</v>
      </c>
      <c r="E19" s="10">
        <v>182</v>
      </c>
      <c r="F19" s="10">
        <v>181</v>
      </c>
      <c r="G19" s="10">
        <v>181</v>
      </c>
      <c r="H19" s="10">
        <v>180</v>
      </c>
      <c r="I19" s="10">
        <v>180</v>
      </c>
      <c r="J19" s="11">
        <v>194</v>
      </c>
      <c r="K19" s="3">
        <f t="shared" si="0"/>
        <v>182.71428571428572</v>
      </c>
      <c r="L19">
        <f t="array" ref="L19">MAX(ABS(D19:J19-(ROUND(K19,0))))</f>
        <v>11</v>
      </c>
      <c r="N19" s="18">
        <f t="shared" si="2"/>
        <v>184.27089477450698</v>
      </c>
      <c r="Q19" s="2">
        <v>100</v>
      </c>
      <c r="R19">
        <v>181</v>
      </c>
      <c r="S19">
        <v>182</v>
      </c>
      <c r="T19">
        <v>181</v>
      </c>
      <c r="U19">
        <v>181</v>
      </c>
      <c r="V19">
        <v>180</v>
      </c>
      <c r="W19" s="3">
        <f t="shared" si="1"/>
        <v>181</v>
      </c>
      <c r="X19">
        <f t="array" ref="X19">MAX(ABS(R19:V19-(ROUND(W19,0))))</f>
        <v>1</v>
      </c>
    </row>
    <row r="20" spans="3:24" x14ac:dyDescent="0.25">
      <c r="C20" s="2">
        <v>110</v>
      </c>
      <c r="D20" s="9">
        <v>168</v>
      </c>
      <c r="E20" s="10">
        <v>167</v>
      </c>
      <c r="F20" s="10">
        <v>169</v>
      </c>
      <c r="G20" s="10">
        <v>168</v>
      </c>
      <c r="H20" s="10">
        <v>165</v>
      </c>
      <c r="I20" s="10">
        <v>167</v>
      </c>
      <c r="J20" s="11">
        <v>181</v>
      </c>
      <c r="K20" s="3">
        <f t="shared" si="0"/>
        <v>169.28571428571428</v>
      </c>
      <c r="L20">
        <f t="array" ref="L20">MAX(ABS(D20:J20-(ROUND(K20,0))))</f>
        <v>12</v>
      </c>
      <c r="N20" s="18">
        <f t="shared" si="2"/>
        <v>167.77442014602005</v>
      </c>
      <c r="Q20" s="2">
        <v>110</v>
      </c>
      <c r="R20">
        <v>168</v>
      </c>
      <c r="S20">
        <v>167</v>
      </c>
      <c r="T20">
        <v>169</v>
      </c>
      <c r="U20">
        <v>168</v>
      </c>
      <c r="V20">
        <v>165</v>
      </c>
      <c r="W20" s="3">
        <f t="shared" si="1"/>
        <v>167.4</v>
      </c>
      <c r="X20">
        <f t="array" ref="X20">MAX(ABS(R20:V20-(ROUND(W20,0))))</f>
        <v>2</v>
      </c>
    </row>
    <row r="21" spans="3:24" x14ac:dyDescent="0.25">
      <c r="C21" s="2">
        <v>120</v>
      </c>
      <c r="D21" s="9">
        <v>145</v>
      </c>
      <c r="E21" s="10">
        <v>145</v>
      </c>
      <c r="F21" s="10">
        <v>145</v>
      </c>
      <c r="G21" s="10">
        <v>144</v>
      </c>
      <c r="H21" s="10">
        <v>145</v>
      </c>
      <c r="I21" s="10">
        <v>142</v>
      </c>
      <c r="J21" s="11">
        <v>157</v>
      </c>
      <c r="K21" s="3">
        <f t="shared" si="0"/>
        <v>146.14285714285714</v>
      </c>
      <c r="L21">
        <f t="array" ref="L21">MAX(ABS(D21:J21-(ROUND(K21,0))))</f>
        <v>11</v>
      </c>
      <c r="N21" s="18">
        <f t="shared" si="2"/>
        <v>142.50029108935121</v>
      </c>
      <c r="Q21" s="2">
        <v>120</v>
      </c>
      <c r="R21">
        <v>145</v>
      </c>
      <c r="S21">
        <v>145</v>
      </c>
      <c r="T21">
        <v>145</v>
      </c>
      <c r="U21">
        <v>144</v>
      </c>
      <c r="V21">
        <v>145</v>
      </c>
      <c r="W21" s="3">
        <f t="shared" si="1"/>
        <v>144.80000000000001</v>
      </c>
      <c r="X21">
        <f t="array" ref="X21">MAX(ABS(R21:V21-(ROUND(W21,0))))</f>
        <v>1</v>
      </c>
    </row>
    <row r="22" spans="3:24" x14ac:dyDescent="0.25">
      <c r="C22" s="2">
        <v>130</v>
      </c>
      <c r="D22" s="9">
        <v>117</v>
      </c>
      <c r="E22" s="10">
        <v>114</v>
      </c>
      <c r="F22" s="10">
        <v>115</v>
      </c>
      <c r="G22" s="10">
        <v>114</v>
      </c>
      <c r="H22" s="10">
        <v>113</v>
      </c>
      <c r="I22" s="10">
        <v>112</v>
      </c>
      <c r="J22" s="11">
        <v>123</v>
      </c>
      <c r="K22" s="3">
        <f t="shared" si="0"/>
        <v>115.42857142857143</v>
      </c>
      <c r="L22">
        <f t="array" ref="L22">MAX(ABS(D22:J22-(ROUND(K22,0))))</f>
        <v>8</v>
      </c>
      <c r="N22" s="18">
        <f t="shared" si="2"/>
        <v>111.49693547775001</v>
      </c>
      <c r="Q22" s="2">
        <v>130</v>
      </c>
      <c r="R22">
        <v>117</v>
      </c>
      <c r="S22">
        <v>114</v>
      </c>
      <c r="T22">
        <v>115</v>
      </c>
      <c r="U22">
        <v>114</v>
      </c>
      <c r="V22">
        <v>113</v>
      </c>
      <c r="W22" s="3">
        <f t="shared" si="1"/>
        <v>114.6</v>
      </c>
      <c r="X22">
        <f t="array" ref="X22">MAX(ABS(R22:V22-(ROUND(W22,0))))</f>
        <v>2</v>
      </c>
    </row>
    <row r="23" spans="3:24" x14ac:dyDescent="0.25">
      <c r="C23" s="2">
        <v>140</v>
      </c>
      <c r="D23" s="9">
        <v>86</v>
      </c>
      <c r="E23" s="10">
        <v>82</v>
      </c>
      <c r="F23" s="10">
        <v>85</v>
      </c>
      <c r="G23" s="10">
        <v>83</v>
      </c>
      <c r="H23" s="10">
        <v>84</v>
      </c>
      <c r="I23" s="10">
        <v>83</v>
      </c>
      <c r="J23" s="11">
        <v>89</v>
      </c>
      <c r="K23" s="3">
        <f t="shared" si="0"/>
        <v>84.571428571428569</v>
      </c>
      <c r="L23">
        <f t="array" ref="L23">MAX(ABS(D23:J23-(ROUND(K23,0))))</f>
        <v>4</v>
      </c>
      <c r="N23" s="18">
        <f t="shared" si="2"/>
        <v>78.503809305872863</v>
      </c>
      <c r="Q23" s="2">
        <v>140</v>
      </c>
      <c r="R23">
        <v>86</v>
      </c>
      <c r="S23">
        <v>82</v>
      </c>
      <c r="T23">
        <v>85</v>
      </c>
      <c r="U23">
        <v>83</v>
      </c>
      <c r="V23">
        <v>84</v>
      </c>
      <c r="W23" s="3">
        <f t="shared" si="1"/>
        <v>84</v>
      </c>
      <c r="X23">
        <f t="array" ref="X23">MAX(ABS(R23:V23-(ROUND(W23,0))))</f>
        <v>2</v>
      </c>
    </row>
    <row r="24" spans="3:24" x14ac:dyDescent="0.25">
      <c r="C24" s="2">
        <v>150</v>
      </c>
      <c r="D24" s="9">
        <v>55</v>
      </c>
      <c r="E24" s="10">
        <v>52</v>
      </c>
      <c r="F24" s="10">
        <v>53</v>
      </c>
      <c r="G24" s="10">
        <v>54</v>
      </c>
      <c r="H24" s="10">
        <v>52</v>
      </c>
      <c r="I24" s="10">
        <v>52</v>
      </c>
      <c r="J24" s="11">
        <v>53</v>
      </c>
      <c r="K24" s="3">
        <f t="shared" si="0"/>
        <v>53</v>
      </c>
      <c r="L24">
        <f t="array" ref="L24">MAX(ABS(D24:J24-(ROUND(K24,0))))</f>
        <v>2</v>
      </c>
      <c r="N24" s="18">
        <f t="shared" si="2"/>
        <v>47.500363862525127</v>
      </c>
      <c r="Q24" s="2">
        <v>150</v>
      </c>
      <c r="R24">
        <v>55</v>
      </c>
      <c r="S24">
        <v>52</v>
      </c>
      <c r="T24">
        <v>53</v>
      </c>
      <c r="U24">
        <v>54</v>
      </c>
      <c r="V24">
        <v>52</v>
      </c>
      <c r="W24" s="3">
        <f t="shared" si="1"/>
        <v>53.2</v>
      </c>
      <c r="X24">
        <f t="array" ref="X24">MAX(ABS(R24:V24-(ROUND(W24,0))))</f>
        <v>2</v>
      </c>
    </row>
    <row r="25" spans="3:24" x14ac:dyDescent="0.25">
      <c r="C25" s="2">
        <v>160</v>
      </c>
      <c r="D25" s="9">
        <v>25</v>
      </c>
      <c r="E25" s="10">
        <v>24</v>
      </c>
      <c r="F25" s="10">
        <v>26</v>
      </c>
      <c r="G25" s="10">
        <v>25</v>
      </c>
      <c r="H25" s="10">
        <v>24</v>
      </c>
      <c r="I25" s="10">
        <v>27</v>
      </c>
      <c r="J25" s="11">
        <v>26</v>
      </c>
      <c r="K25" s="3">
        <f t="shared" si="0"/>
        <v>25.285714285714285</v>
      </c>
      <c r="L25">
        <f t="array" ref="L25">MAX(ABS(D25:J25-(ROUND(K25,0))))</f>
        <v>2</v>
      </c>
      <c r="N25" s="18">
        <f t="shared" si="2"/>
        <v>22.226065977379434</v>
      </c>
      <c r="Q25" s="2">
        <v>160</v>
      </c>
      <c r="R25">
        <v>25</v>
      </c>
      <c r="S25">
        <v>24</v>
      </c>
      <c r="T25">
        <v>26</v>
      </c>
      <c r="U25">
        <v>25</v>
      </c>
      <c r="V25">
        <v>24</v>
      </c>
      <c r="W25" s="3">
        <f t="shared" si="1"/>
        <v>24.8</v>
      </c>
      <c r="X25">
        <f t="array" ref="X25">MAX(ABS(R25:V25-(ROUND(W25,0))))</f>
        <v>1</v>
      </c>
    </row>
    <row r="26" spans="3:24" x14ac:dyDescent="0.25">
      <c r="C26" s="2">
        <v>170</v>
      </c>
      <c r="D26" s="9">
        <v>7</v>
      </c>
      <c r="E26" s="10">
        <v>7</v>
      </c>
      <c r="F26" s="10">
        <v>6</v>
      </c>
      <c r="G26" s="10">
        <v>7</v>
      </c>
      <c r="H26" s="10">
        <v>8</v>
      </c>
      <c r="I26" s="10">
        <v>7</v>
      </c>
      <c r="J26" s="11">
        <v>8</v>
      </c>
      <c r="K26" s="3">
        <f t="shared" si="0"/>
        <v>7.1428571428571432</v>
      </c>
      <c r="L26">
        <f t="array" ref="L26">MAX(ABS(D26:J26-(ROUND(K26,0))))</f>
        <v>1</v>
      </c>
      <c r="N26" s="18">
        <f t="shared" si="2"/>
        <v>5.7293638868574135</v>
      </c>
      <c r="Q26" s="2">
        <v>170</v>
      </c>
      <c r="R26">
        <v>7</v>
      </c>
      <c r="S26">
        <v>7</v>
      </c>
      <c r="T26">
        <v>6</v>
      </c>
      <c r="U26">
        <v>7</v>
      </c>
      <c r="V26">
        <v>8</v>
      </c>
      <c r="W26" s="3">
        <f t="shared" si="1"/>
        <v>7</v>
      </c>
      <c r="X26">
        <f t="array" ref="X26">MAX(ABS(R26:V26-(ROUND(W26,0))))</f>
        <v>1</v>
      </c>
    </row>
    <row r="27" spans="3:24" x14ac:dyDescent="0.25">
      <c r="C27" s="2">
        <v>180</v>
      </c>
      <c r="D27" s="9">
        <v>-1</v>
      </c>
      <c r="E27" s="10">
        <v>0</v>
      </c>
      <c r="F27" s="10">
        <v>-1</v>
      </c>
      <c r="G27" s="10">
        <v>-1</v>
      </c>
      <c r="H27" s="10">
        <v>-1</v>
      </c>
      <c r="I27" s="10">
        <v>-1</v>
      </c>
      <c r="J27" s="11">
        <v>-1</v>
      </c>
      <c r="K27" s="3">
        <f t="shared" si="0"/>
        <v>-0.8571428571428571</v>
      </c>
      <c r="L27">
        <f t="array" ref="L27">MAX(ABS(D27:J27-(ROUND(K27,0))))</f>
        <v>1</v>
      </c>
      <c r="N27" s="18">
        <f t="shared" si="2"/>
        <v>1.3378951280174078E-9</v>
      </c>
      <c r="Q27" s="2">
        <v>180</v>
      </c>
      <c r="R27">
        <v>-1</v>
      </c>
      <c r="S27">
        <v>0</v>
      </c>
      <c r="T27">
        <v>-1</v>
      </c>
      <c r="U27">
        <v>-1</v>
      </c>
      <c r="V27">
        <v>-1</v>
      </c>
      <c r="W27" s="3">
        <f t="shared" si="1"/>
        <v>-0.8</v>
      </c>
      <c r="X27">
        <f t="array" ref="X27">MAX(ABS(R27:V27-(ROUND(W27,0))))</f>
        <v>1</v>
      </c>
    </row>
    <row r="28" spans="3:24" x14ac:dyDescent="0.25">
      <c r="C28" s="2">
        <v>190</v>
      </c>
      <c r="D28" s="9">
        <v>1</v>
      </c>
      <c r="E28" s="10">
        <v>2</v>
      </c>
      <c r="F28" s="10">
        <v>2</v>
      </c>
      <c r="G28" s="10">
        <v>2</v>
      </c>
      <c r="H28" s="10">
        <v>1</v>
      </c>
      <c r="I28" s="10">
        <v>1</v>
      </c>
      <c r="J28" s="11">
        <v>1</v>
      </c>
      <c r="K28" s="3">
        <f t="shared" si="0"/>
        <v>1.4285714285714286</v>
      </c>
      <c r="L28">
        <f t="array" ref="L28">MAX(ABS(D28:J28-(ROUND(K28,0))))</f>
        <v>1</v>
      </c>
      <c r="N28" s="18">
        <f t="shared" si="2"/>
        <v>5.7290190062954451</v>
      </c>
      <c r="Q28" s="2">
        <v>190</v>
      </c>
      <c r="R28">
        <v>1</v>
      </c>
      <c r="S28">
        <v>2</v>
      </c>
      <c r="T28">
        <v>2</v>
      </c>
      <c r="U28">
        <v>2</v>
      </c>
      <c r="V28">
        <v>1</v>
      </c>
      <c r="W28" s="3">
        <f t="shared" si="1"/>
        <v>1.6</v>
      </c>
      <c r="X28">
        <f t="array" ref="X28">MAX(ABS(R28:V28-(ROUND(W28,0))))</f>
        <v>1</v>
      </c>
    </row>
    <row r="29" spans="3:24" x14ac:dyDescent="0.25">
      <c r="C29" s="2">
        <v>200</v>
      </c>
      <c r="D29" s="9">
        <v>15</v>
      </c>
      <c r="E29" s="10">
        <v>15</v>
      </c>
      <c r="F29" s="10">
        <v>15</v>
      </c>
      <c r="G29" s="10">
        <v>16</v>
      </c>
      <c r="H29" s="10">
        <v>15</v>
      </c>
      <c r="I29" s="10">
        <v>14</v>
      </c>
      <c r="J29" s="11">
        <v>16</v>
      </c>
      <c r="K29" s="3">
        <f t="shared" si="0"/>
        <v>15.142857142857142</v>
      </c>
      <c r="L29">
        <f t="array" ref="L29">MAX(ABS(D29:J29-(ROUND(K29,0))))</f>
        <v>1</v>
      </c>
      <c r="N29" s="18">
        <f t="shared" si="2"/>
        <v>22.225417813871658</v>
      </c>
      <c r="Q29" s="2">
        <v>200</v>
      </c>
      <c r="R29">
        <v>15</v>
      </c>
      <c r="S29">
        <v>15</v>
      </c>
      <c r="T29">
        <v>15</v>
      </c>
      <c r="U29">
        <v>16</v>
      </c>
      <c r="V29">
        <v>15</v>
      </c>
      <c r="W29" s="3">
        <f t="shared" si="1"/>
        <v>15.2</v>
      </c>
      <c r="X29">
        <f t="array" ref="X29">MAX(ABS(R29:V29-(ROUND(W29,0))))</f>
        <v>1</v>
      </c>
    </row>
    <row r="30" spans="3:24" x14ac:dyDescent="0.25">
      <c r="C30" s="2">
        <v>210</v>
      </c>
      <c r="D30" s="9">
        <v>36</v>
      </c>
      <c r="E30" s="10">
        <v>40</v>
      </c>
      <c r="F30" s="10">
        <v>38</v>
      </c>
      <c r="G30" s="10">
        <v>41</v>
      </c>
      <c r="H30" s="10">
        <v>38</v>
      </c>
      <c r="I30" s="10">
        <v>41</v>
      </c>
      <c r="J30" s="11">
        <v>41</v>
      </c>
      <c r="K30" s="3">
        <f t="shared" si="0"/>
        <v>39.285714285714285</v>
      </c>
      <c r="L30">
        <f t="array" ref="L30">MAX(ABS(D30:J30-(ROUND(K30,0))))</f>
        <v>3</v>
      </c>
      <c r="N30" s="18">
        <f t="shared" si="2"/>
        <v>47.499490594025637</v>
      </c>
      <c r="Q30" s="2">
        <v>210</v>
      </c>
      <c r="R30">
        <v>36</v>
      </c>
      <c r="S30">
        <v>40</v>
      </c>
      <c r="T30">
        <v>38</v>
      </c>
      <c r="U30">
        <v>41</v>
      </c>
      <c r="V30">
        <v>38</v>
      </c>
      <c r="W30" s="3">
        <f t="shared" si="1"/>
        <v>38.6</v>
      </c>
      <c r="X30">
        <f t="array" ref="X30">MAX(ABS(R30:V30-(ROUND(W30,0))))</f>
        <v>3</v>
      </c>
    </row>
    <row r="31" spans="3:24" x14ac:dyDescent="0.25">
      <c r="C31" s="2">
        <v>220</v>
      </c>
      <c r="D31" s="9">
        <v>67</v>
      </c>
      <c r="E31" s="10">
        <v>71</v>
      </c>
      <c r="F31" s="10">
        <v>69</v>
      </c>
      <c r="G31" s="10">
        <v>71</v>
      </c>
      <c r="H31" s="10">
        <v>70</v>
      </c>
      <c r="I31" s="10">
        <v>68</v>
      </c>
      <c r="J31" s="11">
        <v>74</v>
      </c>
      <c r="K31" s="3">
        <f t="shared" si="0"/>
        <v>70</v>
      </c>
      <c r="L31">
        <f t="array" ref="L31">MAX(ABS(D31:J31-(ROUND(K31,0))))</f>
        <v>4</v>
      </c>
      <c r="N31" s="18">
        <f t="shared" si="2"/>
        <v>78.502816261274774</v>
      </c>
      <c r="Q31" s="2">
        <v>220</v>
      </c>
      <c r="R31">
        <v>67</v>
      </c>
      <c r="S31">
        <v>71</v>
      </c>
      <c r="T31">
        <v>69</v>
      </c>
      <c r="U31">
        <v>71</v>
      </c>
      <c r="V31">
        <v>70</v>
      </c>
      <c r="W31" s="3">
        <f t="shared" si="1"/>
        <v>69.599999999999994</v>
      </c>
      <c r="X31">
        <f t="array" ref="X31">MAX(ABS(R31:V31-(ROUND(W31,0))))</f>
        <v>3</v>
      </c>
    </row>
    <row r="32" spans="3:24" x14ac:dyDescent="0.25">
      <c r="C32" s="2">
        <v>230</v>
      </c>
      <c r="D32" s="9">
        <v>102</v>
      </c>
      <c r="E32" s="10">
        <v>103</v>
      </c>
      <c r="F32" s="10">
        <v>101</v>
      </c>
      <c r="G32" s="10">
        <v>101</v>
      </c>
      <c r="H32" s="10">
        <v>99</v>
      </c>
      <c r="I32" s="10">
        <v>106</v>
      </c>
      <c r="J32" s="11">
        <v>105</v>
      </c>
      <c r="K32" s="3">
        <f t="shared" si="0"/>
        <v>102.42857142857143</v>
      </c>
      <c r="L32">
        <f t="array" ref="L32">MAX(ABS(D32:J32-(ROUND(K32,0))))</f>
        <v>4</v>
      </c>
      <c r="N32" s="18">
        <f t="shared" si="2"/>
        <v>111.4959424326872</v>
      </c>
      <c r="Q32" s="2">
        <v>230</v>
      </c>
      <c r="R32">
        <v>102</v>
      </c>
      <c r="S32">
        <v>103</v>
      </c>
      <c r="T32">
        <v>101</v>
      </c>
      <c r="U32">
        <v>101</v>
      </c>
      <c r="V32">
        <v>99</v>
      </c>
      <c r="W32" s="3">
        <f t="shared" si="1"/>
        <v>101.2</v>
      </c>
      <c r="X32">
        <f t="array" ref="X32">MAX(ABS(R32:V32-(ROUND(W32,0))))</f>
        <v>2</v>
      </c>
    </row>
    <row r="33" spans="3:24" x14ac:dyDescent="0.25">
      <c r="C33" s="2">
        <v>240</v>
      </c>
      <c r="D33" s="9">
        <v>137</v>
      </c>
      <c r="E33" s="10">
        <v>137</v>
      </c>
      <c r="F33" s="10">
        <v>138</v>
      </c>
      <c r="G33" s="10">
        <v>136</v>
      </c>
      <c r="H33" s="10">
        <v>138</v>
      </c>
      <c r="I33" s="10">
        <v>136</v>
      </c>
      <c r="J33" s="11">
        <v>142</v>
      </c>
      <c r="K33" s="3">
        <f t="shared" si="0"/>
        <v>137.71428571428572</v>
      </c>
      <c r="L33">
        <f t="array" ref="L33">MAX(ABS(D33:J33-(ROUND(K33,0))))</f>
        <v>4</v>
      </c>
      <c r="N33" s="18">
        <f t="shared" si="2"/>
        <v>142.49941781951372</v>
      </c>
      <c r="Q33" s="2">
        <v>240</v>
      </c>
      <c r="R33">
        <v>137</v>
      </c>
      <c r="S33">
        <v>137</v>
      </c>
      <c r="T33">
        <v>138</v>
      </c>
      <c r="U33">
        <v>136</v>
      </c>
      <c r="V33">
        <v>138</v>
      </c>
      <c r="W33" s="3">
        <f t="shared" si="1"/>
        <v>137.19999999999999</v>
      </c>
      <c r="X33">
        <f t="array" ref="X33">MAX(ABS(R33:V33-(ROUND(W33,0))))</f>
        <v>1</v>
      </c>
    </row>
    <row r="34" spans="3:24" x14ac:dyDescent="0.25">
      <c r="C34" s="2">
        <v>250</v>
      </c>
      <c r="D34" s="9">
        <v>165</v>
      </c>
      <c r="E34" s="10">
        <v>164</v>
      </c>
      <c r="F34" s="10">
        <v>169</v>
      </c>
      <c r="G34" s="10">
        <v>161</v>
      </c>
      <c r="H34" s="10">
        <v>163</v>
      </c>
      <c r="I34" s="10">
        <v>164</v>
      </c>
      <c r="J34" s="11">
        <v>172</v>
      </c>
      <c r="K34" s="3">
        <f t="shared" si="0"/>
        <v>165.42857142857142</v>
      </c>
      <c r="L34">
        <f t="array" ref="L34">MAX(ABS(D34:J34-(ROUND(K34,0))))</f>
        <v>7</v>
      </c>
      <c r="N34" s="18">
        <f t="shared" si="2"/>
        <v>167.77377198046239</v>
      </c>
      <c r="Q34" s="2">
        <v>250</v>
      </c>
      <c r="R34">
        <v>165</v>
      </c>
      <c r="S34">
        <v>164</v>
      </c>
      <c r="T34">
        <v>169</v>
      </c>
      <c r="U34">
        <v>161</v>
      </c>
      <c r="V34">
        <v>163</v>
      </c>
      <c r="W34" s="3">
        <f t="shared" si="1"/>
        <v>164.4</v>
      </c>
      <c r="X34">
        <f t="array" ref="X34">MAX(ABS(R34:V34-(ROUND(W34,0))))</f>
        <v>5</v>
      </c>
    </row>
    <row r="35" spans="3:24" x14ac:dyDescent="0.25">
      <c r="C35" s="2">
        <v>260</v>
      </c>
      <c r="D35" s="9">
        <v>184</v>
      </c>
      <c r="E35" s="10">
        <v>187</v>
      </c>
      <c r="F35" s="10">
        <v>186</v>
      </c>
      <c r="G35" s="10">
        <v>187</v>
      </c>
      <c r="H35" s="10">
        <v>186</v>
      </c>
      <c r="I35" s="10">
        <v>197</v>
      </c>
      <c r="J35" s="11">
        <v>198</v>
      </c>
      <c r="K35" s="3">
        <f t="shared" si="0"/>
        <v>189.28571428571428</v>
      </c>
      <c r="L35">
        <f t="array" ref="L35">MAX(ABS(D35:J35-(ROUND(K35,0))))</f>
        <v>9</v>
      </c>
      <c r="N35" s="18">
        <f t="shared" si="2"/>
        <v>184.27054989143059</v>
      </c>
      <c r="Q35" s="2">
        <v>260</v>
      </c>
      <c r="R35">
        <v>184</v>
      </c>
      <c r="S35">
        <v>187</v>
      </c>
      <c r="T35">
        <v>186</v>
      </c>
      <c r="U35">
        <v>187</v>
      </c>
      <c r="V35">
        <v>186</v>
      </c>
      <c r="W35" s="3">
        <f t="shared" si="1"/>
        <v>186</v>
      </c>
      <c r="X35">
        <f t="array" ref="X35">MAX(ABS(R35:V35-(ROUND(W35,0))))</f>
        <v>2</v>
      </c>
    </row>
    <row r="36" spans="3:24" x14ac:dyDescent="0.25">
      <c r="C36" s="2">
        <v>270</v>
      </c>
      <c r="D36" s="9">
        <v>198</v>
      </c>
      <c r="E36" s="10">
        <v>198</v>
      </c>
      <c r="F36" s="10">
        <v>198</v>
      </c>
      <c r="G36" s="10">
        <v>198</v>
      </c>
      <c r="H36" s="10">
        <v>198</v>
      </c>
      <c r="I36" s="10">
        <v>217</v>
      </c>
      <c r="J36" s="11">
        <v>211</v>
      </c>
      <c r="K36" s="3">
        <f t="shared" si="0"/>
        <v>202.57142857142858</v>
      </c>
      <c r="L36">
        <f t="array" ref="L36">MAX(ABS(D36:J36-(ROUND(K36,0))))</f>
        <v>14</v>
      </c>
      <c r="N36" s="18">
        <f t="shared" si="2"/>
        <v>189.99999999698974</v>
      </c>
      <c r="Q36" s="2">
        <v>270</v>
      </c>
      <c r="R36">
        <v>198</v>
      </c>
      <c r="S36">
        <v>198</v>
      </c>
      <c r="T36">
        <v>198</v>
      </c>
      <c r="U36">
        <v>198</v>
      </c>
      <c r="V36">
        <v>198</v>
      </c>
      <c r="W36" s="3">
        <f t="shared" si="1"/>
        <v>198</v>
      </c>
      <c r="X36">
        <f t="array" ref="X36">MAX(ABS(R36:V36-(ROUND(W36,0))))</f>
        <v>0</v>
      </c>
    </row>
    <row r="37" spans="3:24" x14ac:dyDescent="0.25">
      <c r="C37" s="2">
        <v>280</v>
      </c>
      <c r="D37" s="9">
        <v>197</v>
      </c>
      <c r="E37" s="10">
        <v>197</v>
      </c>
      <c r="F37" s="10">
        <v>198</v>
      </c>
      <c r="G37" s="10">
        <v>196</v>
      </c>
      <c r="H37" s="10">
        <v>197</v>
      </c>
      <c r="I37" s="10">
        <v>209</v>
      </c>
      <c r="J37" s="11">
        <v>210</v>
      </c>
      <c r="K37" s="3">
        <f t="shared" si="0"/>
        <v>200.57142857142858</v>
      </c>
      <c r="L37">
        <f t="array" ref="L37">MAX(ABS(D37:J37-(ROUND(K37,0))))</f>
        <v>9</v>
      </c>
      <c r="N37" s="18">
        <f t="shared" si="2"/>
        <v>184.27106721227355</v>
      </c>
      <c r="Q37" s="2">
        <v>280</v>
      </c>
      <c r="R37">
        <v>197</v>
      </c>
      <c r="S37">
        <v>197</v>
      </c>
      <c r="T37">
        <v>198</v>
      </c>
      <c r="U37">
        <v>196</v>
      </c>
      <c r="V37">
        <v>197</v>
      </c>
      <c r="W37" s="3">
        <f t="shared" si="1"/>
        <v>197</v>
      </c>
      <c r="X37">
        <f t="array" ref="X37">MAX(ABS(R37:V37-(ROUND(W37,0))))</f>
        <v>1</v>
      </c>
    </row>
    <row r="38" spans="3:24" x14ac:dyDescent="0.25">
      <c r="C38" s="2">
        <v>290</v>
      </c>
      <c r="D38" s="9">
        <v>184</v>
      </c>
      <c r="E38" s="10">
        <v>183</v>
      </c>
      <c r="F38" s="10">
        <v>183</v>
      </c>
      <c r="G38" s="10">
        <v>181</v>
      </c>
      <c r="H38" s="10">
        <v>180</v>
      </c>
      <c r="I38" s="10">
        <v>195</v>
      </c>
      <c r="J38" s="11">
        <v>197</v>
      </c>
      <c r="K38" s="3">
        <f t="shared" si="0"/>
        <v>186.14285714285714</v>
      </c>
      <c r="L38">
        <f t="array" ref="L38">MAX(ABS(D38:J38-(ROUND(K38,0))))</f>
        <v>11</v>
      </c>
      <c r="N38" s="18">
        <f t="shared" si="2"/>
        <v>167.77474422572413</v>
      </c>
      <c r="Q38" s="2">
        <v>290</v>
      </c>
      <c r="R38">
        <v>184</v>
      </c>
      <c r="S38">
        <v>183</v>
      </c>
      <c r="T38">
        <v>183</v>
      </c>
      <c r="U38">
        <v>181</v>
      </c>
      <c r="V38">
        <v>180</v>
      </c>
      <c r="W38" s="3">
        <f t="shared" si="1"/>
        <v>182.2</v>
      </c>
      <c r="X38">
        <f t="array" ref="X38">MAX(ABS(R38:V38-(ROUND(W38,0))))</f>
        <v>2</v>
      </c>
    </row>
    <row r="39" spans="3:24" x14ac:dyDescent="0.25">
      <c r="C39" s="2">
        <v>300</v>
      </c>
      <c r="D39" s="9">
        <v>158</v>
      </c>
      <c r="E39" s="10">
        <v>157</v>
      </c>
      <c r="F39" s="10">
        <v>158</v>
      </c>
      <c r="G39" s="10">
        <v>155</v>
      </c>
      <c r="H39" s="10">
        <v>157</v>
      </c>
      <c r="I39" s="10">
        <v>168</v>
      </c>
      <c r="J39" s="11">
        <v>170</v>
      </c>
      <c r="K39" s="3">
        <f t="shared" si="0"/>
        <v>160.42857142857142</v>
      </c>
      <c r="L39">
        <f t="array" ref="L39">MAX(ABS(D39:J39-(ROUND(K39,0))))</f>
        <v>10</v>
      </c>
      <c r="N39" s="18">
        <f t="shared" si="2"/>
        <v>142.50072772226298</v>
      </c>
      <c r="Q39" s="2">
        <v>300</v>
      </c>
      <c r="R39">
        <v>158</v>
      </c>
      <c r="S39">
        <v>157</v>
      </c>
      <c r="T39">
        <v>158</v>
      </c>
      <c r="U39">
        <v>155</v>
      </c>
      <c r="V39">
        <v>157</v>
      </c>
      <c r="W39" s="3">
        <f t="shared" si="1"/>
        <v>157</v>
      </c>
      <c r="X39">
        <f t="array" ref="X39">MAX(ABS(R39:V39-(ROUND(W39,0))))</f>
        <v>2</v>
      </c>
    </row>
    <row r="40" spans="3:24" x14ac:dyDescent="0.25">
      <c r="C40" s="2">
        <v>310</v>
      </c>
      <c r="D40" s="9">
        <v>124</v>
      </c>
      <c r="E40" s="10">
        <v>122</v>
      </c>
      <c r="F40" s="10">
        <v>121</v>
      </c>
      <c r="G40" s="10">
        <v>122</v>
      </c>
      <c r="H40" s="10">
        <v>121</v>
      </c>
      <c r="I40" s="10">
        <v>130</v>
      </c>
      <c r="J40" s="11">
        <v>130</v>
      </c>
      <c r="K40" s="3">
        <f t="shared" si="0"/>
        <v>124.28571428571429</v>
      </c>
      <c r="L40">
        <f t="array" ref="L40">MAX(ABS(D40:J40-(ROUND(K40,0))))</f>
        <v>6</v>
      </c>
      <c r="N40" s="18">
        <f t="shared" si="2"/>
        <v>111.49743199958445</v>
      </c>
      <c r="Q40" s="2">
        <v>310</v>
      </c>
      <c r="R40">
        <v>124</v>
      </c>
      <c r="S40">
        <v>122</v>
      </c>
      <c r="T40">
        <v>121</v>
      </c>
      <c r="U40">
        <v>122</v>
      </c>
      <c r="V40">
        <v>121</v>
      </c>
      <c r="W40" s="3">
        <f t="shared" si="1"/>
        <v>122</v>
      </c>
      <c r="X40">
        <f t="array" ref="X40">MAX(ABS(R40:V40-(ROUND(W40,0))))</f>
        <v>2</v>
      </c>
    </row>
    <row r="41" spans="3:24" x14ac:dyDescent="0.25">
      <c r="C41" s="2">
        <v>320</v>
      </c>
      <c r="D41" s="9">
        <v>88</v>
      </c>
      <c r="E41" s="10">
        <v>88</v>
      </c>
      <c r="F41" s="10">
        <v>88</v>
      </c>
      <c r="G41" s="10">
        <v>87</v>
      </c>
      <c r="H41" s="10">
        <v>88</v>
      </c>
      <c r="I41" s="10">
        <v>92</v>
      </c>
      <c r="J41" s="11">
        <v>96</v>
      </c>
      <c r="K41" s="3">
        <f t="shared" si="0"/>
        <v>89.571428571428569</v>
      </c>
      <c r="L41">
        <f t="array" ref="L41">MAX(ABS(D41:J41-(ROUND(K41,0))))</f>
        <v>6</v>
      </c>
      <c r="N41" s="18">
        <f t="shared" si="2"/>
        <v>78.504305828868823</v>
      </c>
      <c r="Q41" s="2">
        <v>320</v>
      </c>
      <c r="R41">
        <v>88</v>
      </c>
      <c r="S41">
        <v>88</v>
      </c>
      <c r="T41">
        <v>88</v>
      </c>
      <c r="U41">
        <v>87</v>
      </c>
      <c r="V41">
        <v>88</v>
      </c>
      <c r="W41" s="3">
        <f t="shared" si="1"/>
        <v>87.8</v>
      </c>
      <c r="X41">
        <f t="array" ref="X41">MAX(ABS(R41:V41-(ROUND(W41,0))))</f>
        <v>1</v>
      </c>
    </row>
    <row r="42" spans="3:24" x14ac:dyDescent="0.25">
      <c r="C42" s="2">
        <v>330</v>
      </c>
      <c r="D42" s="9">
        <v>54</v>
      </c>
      <c r="E42" s="10">
        <v>54</v>
      </c>
      <c r="F42" s="10">
        <v>52</v>
      </c>
      <c r="G42" s="10">
        <v>55</v>
      </c>
      <c r="H42" s="10">
        <v>55</v>
      </c>
      <c r="I42" s="10">
        <v>56</v>
      </c>
      <c r="J42" s="11">
        <v>57</v>
      </c>
      <c r="K42" s="3">
        <f t="shared" si="0"/>
        <v>54.714285714285715</v>
      </c>
      <c r="L42">
        <f t="array" ref="L42">MAX(ABS(D42:J42-(ROUND(K42,0))))</f>
        <v>3</v>
      </c>
      <c r="N42" s="18">
        <f t="shared" si="2"/>
        <v>47.500800498781707</v>
      </c>
      <c r="Q42" s="2">
        <v>330</v>
      </c>
      <c r="R42">
        <v>54</v>
      </c>
      <c r="S42">
        <v>54</v>
      </c>
      <c r="T42">
        <v>52</v>
      </c>
      <c r="U42">
        <v>55</v>
      </c>
      <c r="V42">
        <v>55</v>
      </c>
      <c r="W42" s="3">
        <f t="shared" si="1"/>
        <v>54</v>
      </c>
      <c r="X42">
        <f t="array" ref="X42">MAX(ABS(R42:V42-(ROUND(W42,0))))</f>
        <v>2</v>
      </c>
    </row>
    <row r="43" spans="3:24" x14ac:dyDescent="0.25">
      <c r="C43" s="2">
        <v>340</v>
      </c>
      <c r="D43" s="9">
        <v>25</v>
      </c>
      <c r="E43" s="10">
        <v>26</v>
      </c>
      <c r="F43" s="10">
        <v>25</v>
      </c>
      <c r="G43" s="10">
        <v>27</v>
      </c>
      <c r="H43" s="10">
        <v>25</v>
      </c>
      <c r="I43" s="10">
        <v>26</v>
      </c>
      <c r="J43" s="11">
        <v>25</v>
      </c>
      <c r="K43" s="3">
        <f t="shared" si="0"/>
        <v>25.571428571428573</v>
      </c>
      <c r="L43">
        <f t="array" ref="L43">MAX(ABS(D43:J43-(ROUND(K43,0))))</f>
        <v>1</v>
      </c>
      <c r="N43" s="18">
        <f t="shared" si="2"/>
        <v>22.226390062208054</v>
      </c>
      <c r="Q43" s="2">
        <v>340</v>
      </c>
      <c r="R43">
        <v>25</v>
      </c>
      <c r="S43">
        <v>26</v>
      </c>
      <c r="T43">
        <v>25</v>
      </c>
      <c r="U43">
        <v>27</v>
      </c>
      <c r="V43">
        <v>25</v>
      </c>
      <c r="W43" s="3">
        <f t="shared" si="1"/>
        <v>25.6</v>
      </c>
      <c r="X43">
        <f t="array" ref="X43">MAX(ABS(R43:V43-(ROUND(W43,0))))</f>
        <v>1</v>
      </c>
    </row>
    <row r="44" spans="3:24" x14ac:dyDescent="0.25">
      <c r="C44" s="2">
        <v>350</v>
      </c>
      <c r="D44" s="9">
        <v>8</v>
      </c>
      <c r="E44" s="10">
        <v>7</v>
      </c>
      <c r="F44" s="10">
        <v>7</v>
      </c>
      <c r="G44" s="10">
        <v>7</v>
      </c>
      <c r="H44" s="10">
        <v>6</v>
      </c>
      <c r="I44" s="10">
        <v>7</v>
      </c>
      <c r="J44" s="11">
        <v>8</v>
      </c>
      <c r="K44" s="3">
        <f t="shared" si="0"/>
        <v>7.1428571428571432</v>
      </c>
      <c r="L44">
        <f t="array" ref="L44">MAX(ABS(D44:J44-(ROUND(K44,0))))</f>
        <v>1</v>
      </c>
      <c r="N44" s="18">
        <f t="shared" si="2"/>
        <v>5.7295363309100509</v>
      </c>
      <c r="Q44" s="2">
        <v>350</v>
      </c>
      <c r="R44">
        <v>8</v>
      </c>
      <c r="S44">
        <v>7</v>
      </c>
      <c r="T44">
        <v>7</v>
      </c>
      <c r="U44">
        <v>7</v>
      </c>
      <c r="V44">
        <v>6</v>
      </c>
      <c r="W44" s="3">
        <f t="shared" si="1"/>
        <v>7</v>
      </c>
      <c r="X44">
        <f t="array" ref="X44">MAX(ABS(R44:V44-(ROUND(W44,0))))</f>
        <v>1</v>
      </c>
    </row>
    <row r="45" spans="3:24" ht="15.75" thickBot="1" x14ac:dyDescent="0.3">
      <c r="C45" s="2">
        <v>360</v>
      </c>
      <c r="D45" s="12">
        <v>-1</v>
      </c>
      <c r="E45" s="13">
        <v>-1</v>
      </c>
      <c r="F45" s="13">
        <v>-1</v>
      </c>
      <c r="G45" s="13">
        <v>-1</v>
      </c>
      <c r="H45" s="13">
        <v>-1</v>
      </c>
      <c r="I45" s="13">
        <v>-1</v>
      </c>
      <c r="J45" s="14">
        <v>-1</v>
      </c>
      <c r="K45" s="3">
        <f t="shared" si="0"/>
        <v>-1</v>
      </c>
      <c r="L45">
        <f t="array" ref="L45">MAX(ABS(D45:J45-(ROUND(K45,0))))</f>
        <v>0</v>
      </c>
      <c r="N45" s="18">
        <f t="shared" si="2"/>
        <v>5.3515663012149162E-9</v>
      </c>
      <c r="Q45" s="2">
        <v>360</v>
      </c>
      <c r="R45">
        <v>-1</v>
      </c>
      <c r="S45">
        <v>-1</v>
      </c>
      <c r="T45">
        <v>-1</v>
      </c>
      <c r="U45">
        <v>-1</v>
      </c>
      <c r="V45">
        <v>-1</v>
      </c>
      <c r="W45" s="3">
        <f t="shared" si="1"/>
        <v>-1</v>
      </c>
      <c r="X45">
        <f t="array" ref="X45">MAX(ABS(R45:V45-(ROUND(W45,0))))</f>
        <v>0</v>
      </c>
    </row>
    <row r="48" spans="3:24" x14ac:dyDescent="0.25">
      <c r="E48">
        <v>97</v>
      </c>
    </row>
    <row r="49" spans="3:5" x14ac:dyDescent="0.25">
      <c r="C49" t="s">
        <v>17</v>
      </c>
      <c r="D49" t="s">
        <v>18</v>
      </c>
      <c r="E49" t="s">
        <v>19</v>
      </c>
    </row>
    <row r="50" spans="3:5" x14ac:dyDescent="0.25">
      <c r="C50" s="15">
        <v>0</v>
      </c>
      <c r="D50">
        <f>C50*2*(3.14159)/360</f>
        <v>0</v>
      </c>
      <c r="E50">
        <f>-E48*COS(2*D50)+E48</f>
        <v>0</v>
      </c>
    </row>
    <row r="51" spans="3:5" x14ac:dyDescent="0.25">
      <c r="C51" s="16">
        <v>10</v>
      </c>
      <c r="D51">
        <f t="shared" ref="D51:D86" si="3">C51*2*(3.14159)/360</f>
        <v>0.17453277777777779</v>
      </c>
      <c r="E51">
        <f t="shared" ref="E51:E86" si="4">-95*COS(2*D51)+95</f>
        <v>5.7291914453192163</v>
      </c>
    </row>
    <row r="52" spans="3:5" x14ac:dyDescent="0.25">
      <c r="C52" s="15">
        <v>20</v>
      </c>
      <c r="D52">
        <f t="shared" si="3"/>
        <v>0.34906555555555557</v>
      </c>
      <c r="E52">
        <f t="shared" si="4"/>
        <v>22.225741894600674</v>
      </c>
    </row>
    <row r="53" spans="3:5" x14ac:dyDescent="0.25">
      <c r="C53" s="16">
        <v>30</v>
      </c>
      <c r="D53">
        <f t="shared" si="3"/>
        <v>0.52359833333333328</v>
      </c>
      <c r="E53">
        <f t="shared" si="4"/>
        <v>47.499927227606449</v>
      </c>
    </row>
    <row r="54" spans="3:5" x14ac:dyDescent="0.25">
      <c r="C54" s="15">
        <v>40</v>
      </c>
      <c r="D54">
        <f t="shared" si="3"/>
        <v>0.69813111111111115</v>
      </c>
      <c r="E54">
        <f t="shared" si="4"/>
        <v>78.503312783341471</v>
      </c>
    </row>
    <row r="55" spans="3:5" x14ac:dyDescent="0.25">
      <c r="C55" s="16">
        <v>50</v>
      </c>
      <c r="D55">
        <f t="shared" si="3"/>
        <v>0.87266388888888891</v>
      </c>
      <c r="E55">
        <f t="shared" si="4"/>
        <v>111.49643895545093</v>
      </c>
    </row>
    <row r="56" spans="3:5" x14ac:dyDescent="0.25">
      <c r="C56" s="15">
        <v>60</v>
      </c>
      <c r="D56">
        <f t="shared" si="3"/>
        <v>1.0471966666666666</v>
      </c>
      <c r="E56">
        <f t="shared" si="4"/>
        <v>142.4998544551014</v>
      </c>
    </row>
    <row r="57" spans="3:5" x14ac:dyDescent="0.25">
      <c r="C57" s="16">
        <v>70</v>
      </c>
      <c r="D57">
        <f t="shared" si="3"/>
        <v>1.2217294444444444</v>
      </c>
      <c r="E57">
        <f t="shared" si="4"/>
        <v>167.77409606426616</v>
      </c>
    </row>
    <row r="58" spans="3:5" x14ac:dyDescent="0.25">
      <c r="C58" s="15">
        <v>80</v>
      </c>
      <c r="D58">
        <f t="shared" si="3"/>
        <v>1.3962622222222223</v>
      </c>
      <c r="E58">
        <f t="shared" si="4"/>
        <v>184.27072233422598</v>
      </c>
    </row>
    <row r="59" spans="3:5" x14ac:dyDescent="0.25">
      <c r="C59" s="16">
        <v>90</v>
      </c>
      <c r="D59">
        <f t="shared" si="3"/>
        <v>1.5707949999999999</v>
      </c>
      <c r="E59">
        <f t="shared" si="4"/>
        <v>189.99999999966553</v>
      </c>
    </row>
    <row r="60" spans="3:5" x14ac:dyDescent="0.25">
      <c r="C60" s="15">
        <v>100</v>
      </c>
      <c r="D60">
        <f t="shared" si="3"/>
        <v>1.7453277777777778</v>
      </c>
      <c r="E60">
        <f t="shared" si="4"/>
        <v>184.27089477450698</v>
      </c>
    </row>
    <row r="61" spans="3:5" x14ac:dyDescent="0.25">
      <c r="C61" s="16">
        <v>110</v>
      </c>
      <c r="D61">
        <f t="shared" si="3"/>
        <v>1.9198605555555557</v>
      </c>
      <c r="E61">
        <f t="shared" si="4"/>
        <v>167.77442014602005</v>
      </c>
    </row>
    <row r="62" spans="3:5" x14ac:dyDescent="0.25">
      <c r="C62" s="15">
        <v>120</v>
      </c>
      <c r="D62">
        <f t="shared" si="3"/>
        <v>2.0943933333333331</v>
      </c>
      <c r="E62">
        <f t="shared" si="4"/>
        <v>142.50029108935121</v>
      </c>
    </row>
    <row r="63" spans="3:5" x14ac:dyDescent="0.25">
      <c r="C63" s="16">
        <v>130</v>
      </c>
      <c r="D63">
        <f t="shared" si="3"/>
        <v>2.268926111111111</v>
      </c>
      <c r="E63">
        <f t="shared" si="4"/>
        <v>111.49693547775001</v>
      </c>
    </row>
    <row r="64" spans="3:5" x14ac:dyDescent="0.25">
      <c r="C64" s="15">
        <v>140</v>
      </c>
      <c r="D64">
        <f t="shared" si="3"/>
        <v>2.4434588888888888</v>
      </c>
      <c r="E64">
        <f t="shared" si="4"/>
        <v>78.503809305872863</v>
      </c>
    </row>
    <row r="65" spans="3:5" x14ac:dyDescent="0.25">
      <c r="C65" s="16">
        <v>150</v>
      </c>
      <c r="D65">
        <f t="shared" si="3"/>
        <v>2.6179916666666667</v>
      </c>
      <c r="E65">
        <f t="shared" si="4"/>
        <v>47.500363862525127</v>
      </c>
    </row>
    <row r="66" spans="3:5" x14ac:dyDescent="0.25">
      <c r="C66" s="15">
        <v>160</v>
      </c>
      <c r="D66">
        <f t="shared" si="3"/>
        <v>2.7925244444444446</v>
      </c>
      <c r="E66">
        <f t="shared" si="4"/>
        <v>22.226065977379434</v>
      </c>
    </row>
    <row r="67" spans="3:5" x14ac:dyDescent="0.25">
      <c r="C67" s="16">
        <v>170</v>
      </c>
      <c r="D67">
        <f t="shared" si="3"/>
        <v>2.967057222222222</v>
      </c>
      <c r="E67">
        <f t="shared" si="4"/>
        <v>5.7293638868574135</v>
      </c>
    </row>
    <row r="68" spans="3:5" x14ac:dyDescent="0.25">
      <c r="C68" s="15">
        <v>180</v>
      </c>
      <c r="D68">
        <f t="shared" si="3"/>
        <v>3.1415899999999999</v>
      </c>
      <c r="E68">
        <f t="shared" si="4"/>
        <v>1.3378951280174078E-9</v>
      </c>
    </row>
    <row r="69" spans="3:5" x14ac:dyDescent="0.25">
      <c r="C69" s="16">
        <v>190</v>
      </c>
      <c r="D69">
        <f t="shared" si="3"/>
        <v>3.3161227777777778</v>
      </c>
      <c r="E69">
        <f t="shared" si="4"/>
        <v>5.7290190062954451</v>
      </c>
    </row>
    <row r="70" spans="3:5" x14ac:dyDescent="0.25">
      <c r="C70" s="15">
        <v>200</v>
      </c>
      <c r="D70">
        <f t="shared" si="3"/>
        <v>3.4906555555555556</v>
      </c>
      <c r="E70">
        <f t="shared" si="4"/>
        <v>22.225417813871658</v>
      </c>
    </row>
    <row r="71" spans="3:5" x14ac:dyDescent="0.25">
      <c r="C71" s="16">
        <v>210</v>
      </c>
      <c r="D71">
        <f t="shared" si="3"/>
        <v>3.665188333333333</v>
      </c>
      <c r="E71">
        <f t="shared" si="4"/>
        <v>47.499490594025637</v>
      </c>
    </row>
    <row r="72" spans="3:5" x14ac:dyDescent="0.25">
      <c r="C72" s="15">
        <v>220</v>
      </c>
      <c r="D72">
        <f t="shared" si="3"/>
        <v>3.8397211111111114</v>
      </c>
      <c r="E72">
        <f t="shared" si="4"/>
        <v>78.502816261274774</v>
      </c>
    </row>
    <row r="73" spans="3:5" x14ac:dyDescent="0.25">
      <c r="C73" s="16">
        <v>230</v>
      </c>
      <c r="D73">
        <f t="shared" si="3"/>
        <v>4.0142538888888888</v>
      </c>
      <c r="E73">
        <f t="shared" si="4"/>
        <v>111.4959424326872</v>
      </c>
    </row>
    <row r="74" spans="3:5" x14ac:dyDescent="0.25">
      <c r="C74" s="15">
        <v>240</v>
      </c>
      <c r="D74">
        <f t="shared" si="3"/>
        <v>4.1887866666666662</v>
      </c>
      <c r="E74">
        <f t="shared" si="4"/>
        <v>142.49941781951372</v>
      </c>
    </row>
    <row r="75" spans="3:5" x14ac:dyDescent="0.25">
      <c r="C75" s="16">
        <v>250</v>
      </c>
      <c r="D75">
        <f t="shared" si="3"/>
        <v>4.3633194444444436</v>
      </c>
      <c r="E75">
        <f t="shared" si="4"/>
        <v>167.77377198046239</v>
      </c>
    </row>
    <row r="76" spans="3:5" x14ac:dyDescent="0.25">
      <c r="C76" s="15">
        <v>260</v>
      </c>
      <c r="D76">
        <f t="shared" si="3"/>
        <v>4.537852222222222</v>
      </c>
      <c r="E76">
        <f t="shared" si="4"/>
        <v>184.27054989143059</v>
      </c>
    </row>
    <row r="77" spans="3:5" x14ac:dyDescent="0.25">
      <c r="C77" s="16">
        <v>270</v>
      </c>
      <c r="D77">
        <f t="shared" si="3"/>
        <v>4.7123849999999994</v>
      </c>
      <c r="E77">
        <f t="shared" si="4"/>
        <v>189.99999999698974</v>
      </c>
    </row>
    <row r="78" spans="3:5" x14ac:dyDescent="0.25">
      <c r="C78" s="15">
        <v>280</v>
      </c>
      <c r="D78">
        <f t="shared" si="3"/>
        <v>4.8869177777777777</v>
      </c>
      <c r="E78">
        <f t="shared" si="4"/>
        <v>184.27106721227355</v>
      </c>
    </row>
    <row r="79" spans="3:5" x14ac:dyDescent="0.25">
      <c r="C79" s="16">
        <v>290</v>
      </c>
      <c r="D79">
        <f t="shared" si="3"/>
        <v>5.061450555555556</v>
      </c>
      <c r="E79">
        <f t="shared" si="4"/>
        <v>167.77474422572413</v>
      </c>
    </row>
    <row r="80" spans="3:5" x14ac:dyDescent="0.25">
      <c r="C80" s="15">
        <v>300</v>
      </c>
      <c r="D80">
        <f t="shared" si="3"/>
        <v>5.2359833333333334</v>
      </c>
      <c r="E80">
        <f t="shared" si="4"/>
        <v>142.50072772226298</v>
      </c>
    </row>
    <row r="81" spans="3:5" x14ac:dyDescent="0.25">
      <c r="C81" s="16">
        <v>310</v>
      </c>
      <c r="D81">
        <f t="shared" si="3"/>
        <v>5.4105161111111109</v>
      </c>
      <c r="E81">
        <f t="shared" si="4"/>
        <v>111.49743199958445</v>
      </c>
    </row>
    <row r="82" spans="3:5" x14ac:dyDescent="0.25">
      <c r="C82" s="15">
        <v>320</v>
      </c>
      <c r="D82">
        <f t="shared" si="3"/>
        <v>5.5850488888888892</v>
      </c>
      <c r="E82">
        <f t="shared" si="4"/>
        <v>78.504305828868823</v>
      </c>
    </row>
    <row r="83" spans="3:5" x14ac:dyDescent="0.25">
      <c r="C83" s="16">
        <v>330</v>
      </c>
      <c r="D83">
        <f t="shared" si="3"/>
        <v>5.7595816666666666</v>
      </c>
      <c r="E83">
        <f t="shared" si="4"/>
        <v>47.500800498781707</v>
      </c>
    </row>
    <row r="84" spans="3:5" x14ac:dyDescent="0.25">
      <c r="C84" s="15">
        <v>340</v>
      </c>
      <c r="D84">
        <f t="shared" si="3"/>
        <v>5.934114444444444</v>
      </c>
      <c r="E84">
        <f t="shared" si="4"/>
        <v>22.226390062208054</v>
      </c>
    </row>
    <row r="85" spans="3:5" x14ac:dyDescent="0.25">
      <c r="C85" s="16">
        <v>350</v>
      </c>
      <c r="D85">
        <f t="shared" si="3"/>
        <v>6.1086472222222215</v>
      </c>
      <c r="E85">
        <f t="shared" si="4"/>
        <v>5.7295363309100509</v>
      </c>
    </row>
    <row r="86" spans="3:5" x14ac:dyDescent="0.25">
      <c r="C86" s="15">
        <v>360</v>
      </c>
      <c r="D86">
        <f t="shared" si="3"/>
        <v>6.2831799999999998</v>
      </c>
      <c r="E86">
        <f t="shared" si="4"/>
        <v>5.3515663012149162E-9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cp:lastPrinted>2018-05-29T22:27:53Z</cp:lastPrinted>
  <dcterms:created xsi:type="dcterms:W3CDTF">2018-05-24T22:42:44Z</dcterms:created>
  <dcterms:modified xsi:type="dcterms:W3CDTF">2018-05-31T04:05:34Z</dcterms:modified>
</cp:coreProperties>
</file>