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aki/StudioProjects/chord/test/outputs/"/>
    </mc:Choice>
  </mc:AlternateContent>
  <xr:revisionPtr revIDLastSave="0" documentId="13_ncr:1_{AA74A7BE-EFCD-C04F-A778-9EA5C7EE46B6}" xr6:coauthVersionLast="47" xr6:coauthVersionMax="47" xr10:uidLastSave="{00000000-0000-0000-0000-000000000000}"/>
  <bookViews>
    <workbookView xWindow="12060" yWindow="1020" windowWidth="22720" windowHeight="209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19" i="1" l="1"/>
  <c r="AE19" i="1"/>
  <c r="DJ3" i="1"/>
  <c r="DM18" i="1" s="1" a="1"/>
  <c r="DM18" i="1" s="1"/>
  <c r="DB3" i="1"/>
  <c r="DL16" i="1" a="1"/>
  <c r="DL16" i="1" s="1"/>
  <c r="DK14" i="1" a="1"/>
  <c r="DK14" i="1" s="1"/>
  <c r="DN10" i="1" a="1"/>
  <c r="DN10" i="1" s="1"/>
  <c r="DM8" i="1" a="1"/>
  <c r="DM8" i="1" s="1"/>
  <c r="DL6" i="1" a="1"/>
  <c r="DL6" i="1" s="1"/>
  <c r="DN5" i="1"/>
  <c r="DM5" i="1"/>
  <c r="DL5" i="1"/>
  <c r="DK5" i="1"/>
  <c r="DL17" i="1" a="1"/>
  <c r="DL17" i="1" s="1"/>
  <c r="DF5" i="1"/>
  <c r="DE5" i="1"/>
  <c r="DD5" i="1"/>
  <c r="DC5" i="1"/>
  <c r="DD17" i="1" a="1"/>
  <c r="DD17" i="1" s="1"/>
  <c r="W805" i="1" a="1"/>
  <c r="W805" i="1" s="1"/>
  <c r="X805" i="1" s="1"/>
  <c r="W804" i="1" a="1"/>
  <c r="W804" i="1" s="1"/>
  <c r="X804" i="1" s="1"/>
  <c r="W803" i="1" a="1"/>
  <c r="W803" i="1" s="1"/>
  <c r="X803" i="1" s="1"/>
  <c r="W802" i="1" a="1"/>
  <c r="W802" i="1" s="1"/>
  <c r="X802" i="1" s="1"/>
  <c r="W800" i="1" a="1"/>
  <c r="W800" i="1" s="1"/>
  <c r="X800" i="1" s="1"/>
  <c r="W799" i="1" a="1"/>
  <c r="W799" i="1" s="1"/>
  <c r="X799" i="1" s="1"/>
  <c r="W798" i="1"/>
  <c r="X798" i="1" s="1"/>
  <c r="W798" i="1" a="1"/>
  <c r="W797" i="1"/>
  <c r="X797" i="1" s="1"/>
  <c r="W797" i="1" a="1"/>
  <c r="W795" i="1"/>
  <c r="X795" i="1" s="1"/>
  <c r="W795" i="1" a="1"/>
  <c r="W794" i="1"/>
  <c r="X794" i="1" s="1"/>
  <c r="W794" i="1" a="1"/>
  <c r="W793" i="1" a="1"/>
  <c r="W793" i="1" s="1"/>
  <c r="X793" i="1" s="1"/>
  <c r="W792" i="1" a="1"/>
  <c r="W792" i="1" s="1"/>
  <c r="X792" i="1" s="1"/>
  <c r="W790" i="1" a="1"/>
  <c r="W790" i="1" s="1"/>
  <c r="X790" i="1" s="1"/>
  <c r="W789" i="1" a="1"/>
  <c r="W789" i="1" s="1"/>
  <c r="X789" i="1" s="1"/>
  <c r="W788" i="1" a="1"/>
  <c r="W788" i="1" s="1"/>
  <c r="X788" i="1" s="1"/>
  <c r="W787" i="1" a="1"/>
  <c r="W787" i="1" s="1"/>
  <c r="X787" i="1" s="1"/>
  <c r="W785" i="1"/>
  <c r="X785" i="1" s="1"/>
  <c r="W785" i="1" a="1"/>
  <c r="W784" i="1" a="1"/>
  <c r="W784" i="1" s="1"/>
  <c r="X784" i="1" s="1"/>
  <c r="W783" i="1"/>
  <c r="X783" i="1" s="1"/>
  <c r="W783" i="1" a="1"/>
  <c r="W782" i="1"/>
  <c r="X782" i="1" s="1"/>
  <c r="W782" i="1" a="1"/>
  <c r="W780" i="1" a="1"/>
  <c r="W780" i="1" s="1"/>
  <c r="X780" i="1" s="1"/>
  <c r="W779" i="1" a="1"/>
  <c r="W779" i="1" s="1"/>
  <c r="X779" i="1" s="1"/>
  <c r="W778" i="1" a="1"/>
  <c r="W778" i="1" s="1"/>
  <c r="X778" i="1" s="1"/>
  <c r="W777" i="1" a="1"/>
  <c r="W777" i="1" s="1"/>
  <c r="X777" i="1" s="1"/>
  <c r="W775" i="1" a="1"/>
  <c r="W775" i="1" s="1"/>
  <c r="X775" i="1" s="1"/>
  <c r="W774" i="1" a="1"/>
  <c r="W774" i="1" s="1"/>
  <c r="X774" i="1" s="1"/>
  <c r="X773" i="1"/>
  <c r="W773" i="1"/>
  <c r="W773" i="1" a="1"/>
  <c r="W772" i="1" a="1"/>
  <c r="W772" i="1" s="1"/>
  <c r="X772" i="1" s="1"/>
  <c r="W770" i="1"/>
  <c r="X770" i="1" s="1"/>
  <c r="W770" i="1" a="1"/>
  <c r="W769" i="1"/>
  <c r="X769" i="1" s="1"/>
  <c r="W769" i="1" a="1"/>
  <c r="W768" i="1" a="1"/>
  <c r="W768" i="1" s="1"/>
  <c r="X768" i="1" s="1"/>
  <c r="W767" i="1" a="1"/>
  <c r="W767" i="1" s="1"/>
  <c r="X767" i="1" s="1"/>
  <c r="W765" i="1" a="1"/>
  <c r="W765" i="1" s="1"/>
  <c r="X765" i="1" s="1"/>
  <c r="W764" i="1" a="1"/>
  <c r="W764" i="1" s="1"/>
  <c r="X764" i="1" s="1"/>
  <c r="W763" i="1" a="1"/>
  <c r="W763" i="1" s="1"/>
  <c r="X763" i="1" s="1"/>
  <c r="W762" i="1" a="1"/>
  <c r="W762" i="1" s="1"/>
  <c r="X762" i="1" s="1"/>
  <c r="X760" i="1"/>
  <c r="W760" i="1"/>
  <c r="W760" i="1" a="1"/>
  <c r="W759" i="1" a="1"/>
  <c r="W759" i="1" s="1"/>
  <c r="X759" i="1" s="1"/>
  <c r="W758" i="1"/>
  <c r="X758" i="1" s="1"/>
  <c r="W758" i="1" a="1"/>
  <c r="W757" i="1"/>
  <c r="X757" i="1" s="1"/>
  <c r="W757" i="1" a="1"/>
  <c r="W755" i="1" a="1"/>
  <c r="W755" i="1" s="1"/>
  <c r="X755" i="1" s="1"/>
  <c r="W754" i="1" a="1"/>
  <c r="W754" i="1" s="1"/>
  <c r="X754" i="1" s="1"/>
  <c r="W753" i="1" a="1"/>
  <c r="W753" i="1" s="1"/>
  <c r="X753" i="1" s="1"/>
  <c r="W752" i="1" a="1"/>
  <c r="W752" i="1" s="1"/>
  <c r="X752" i="1" s="1"/>
  <c r="W750" i="1" a="1"/>
  <c r="W750" i="1" s="1"/>
  <c r="X750" i="1" s="1"/>
  <c r="W749" i="1" a="1"/>
  <c r="W749" i="1" s="1"/>
  <c r="X749" i="1" s="1"/>
  <c r="X748" i="1"/>
  <c r="W748" i="1"/>
  <c r="W748" i="1" a="1"/>
  <c r="W747" i="1" a="1"/>
  <c r="W747" i="1" s="1"/>
  <c r="X747" i="1" s="1"/>
  <c r="W745" i="1"/>
  <c r="X745" i="1" s="1"/>
  <c r="W745" i="1" a="1"/>
  <c r="X744" i="1"/>
  <c r="W744" i="1"/>
  <c r="W744" i="1" a="1"/>
  <c r="W743" i="1" a="1"/>
  <c r="W743" i="1" s="1"/>
  <c r="X743" i="1" s="1"/>
  <c r="W742" i="1" a="1"/>
  <c r="W742" i="1" s="1"/>
  <c r="X742" i="1" s="1"/>
  <c r="W738" i="1" a="1"/>
  <c r="W738" i="1" s="1"/>
  <c r="X738" i="1" s="1"/>
  <c r="W737" i="1" a="1"/>
  <c r="W737" i="1" s="1"/>
  <c r="X737" i="1" s="1"/>
  <c r="X736" i="1"/>
  <c r="W736" i="1"/>
  <c r="W736" i="1" a="1"/>
  <c r="W735" i="1" a="1"/>
  <c r="W735" i="1" s="1"/>
  <c r="X735" i="1" s="1"/>
  <c r="W733" i="1" a="1"/>
  <c r="W733" i="1" s="1"/>
  <c r="X733" i="1" s="1"/>
  <c r="W732" i="1" a="1"/>
  <c r="W732" i="1" s="1"/>
  <c r="X732" i="1" s="1"/>
  <c r="W731" i="1"/>
  <c r="X731" i="1" s="1"/>
  <c r="W731" i="1" a="1"/>
  <c r="W730" i="1"/>
  <c r="X730" i="1" s="1"/>
  <c r="W730" i="1" a="1"/>
  <c r="W728" i="1"/>
  <c r="X728" i="1" s="1"/>
  <c r="W728" i="1" a="1"/>
  <c r="W727" i="1" a="1"/>
  <c r="W727" i="1" s="1"/>
  <c r="X727" i="1" s="1"/>
  <c r="W726" i="1" a="1"/>
  <c r="W726" i="1" s="1"/>
  <c r="X726" i="1" s="1"/>
  <c r="W725" i="1" a="1"/>
  <c r="W725" i="1" s="1"/>
  <c r="X725" i="1" s="1"/>
  <c r="W723" i="1"/>
  <c r="X723" i="1" s="1"/>
  <c r="W723" i="1" a="1"/>
  <c r="W722" i="1" a="1"/>
  <c r="W722" i="1" s="1"/>
  <c r="X722" i="1" s="1"/>
  <c r="W721" i="1" a="1"/>
  <c r="W721" i="1" s="1"/>
  <c r="X721" i="1" s="1"/>
  <c r="W720" i="1" a="1"/>
  <c r="W720" i="1" s="1"/>
  <c r="X720" i="1" s="1"/>
  <c r="W718" i="1"/>
  <c r="X718" i="1" s="1"/>
  <c r="W718" i="1" a="1"/>
  <c r="W717" i="1"/>
  <c r="X717" i="1" s="1"/>
  <c r="W717" i="1" a="1"/>
  <c r="W716" i="1" a="1"/>
  <c r="W716" i="1" s="1"/>
  <c r="X716" i="1" s="1"/>
  <c r="W715" i="1" a="1"/>
  <c r="W715" i="1" s="1"/>
  <c r="X715" i="1" s="1"/>
  <c r="W713" i="1" a="1"/>
  <c r="W713" i="1" s="1"/>
  <c r="X713" i="1" s="1"/>
  <c r="W712" i="1" a="1"/>
  <c r="W712" i="1" s="1"/>
  <c r="X712" i="1" s="1"/>
  <c r="W711" i="1"/>
  <c r="X711" i="1" s="1"/>
  <c r="W711" i="1" a="1"/>
  <c r="W710" i="1" a="1"/>
  <c r="W710" i="1" s="1"/>
  <c r="X710" i="1" s="1"/>
  <c r="W708" i="1" a="1"/>
  <c r="W708" i="1" s="1"/>
  <c r="X708" i="1" s="1"/>
  <c r="W707" i="1" a="1"/>
  <c r="W707" i="1" s="1"/>
  <c r="X707" i="1" s="1"/>
  <c r="W706" i="1"/>
  <c r="X706" i="1" s="1"/>
  <c r="W706" i="1" a="1"/>
  <c r="W705" i="1" a="1"/>
  <c r="W705" i="1" s="1"/>
  <c r="X705" i="1" s="1"/>
  <c r="W703" i="1" a="1"/>
  <c r="W703" i="1" s="1"/>
  <c r="X703" i="1" s="1"/>
  <c r="W702" i="1" a="1"/>
  <c r="W702" i="1" s="1"/>
  <c r="X702" i="1" s="1"/>
  <c r="W701" i="1" a="1"/>
  <c r="W701" i="1" s="1"/>
  <c r="X701" i="1" s="1"/>
  <c r="W700" i="1" a="1"/>
  <c r="W700" i="1" s="1"/>
  <c r="X700" i="1" s="1"/>
  <c r="W698" i="1"/>
  <c r="X698" i="1" s="1"/>
  <c r="W698" i="1" a="1"/>
  <c r="W697" i="1" a="1"/>
  <c r="W697" i="1" s="1"/>
  <c r="X697" i="1" s="1"/>
  <c r="W696" i="1" a="1"/>
  <c r="W696" i="1" s="1"/>
  <c r="X696" i="1" s="1"/>
  <c r="W695" i="1" a="1"/>
  <c r="W695" i="1" s="1"/>
  <c r="X695" i="1" s="1"/>
  <c r="W693" i="1"/>
  <c r="X693" i="1" s="1"/>
  <c r="W693" i="1" a="1"/>
  <c r="W692" i="1" a="1"/>
  <c r="W692" i="1" s="1"/>
  <c r="X692" i="1" s="1"/>
  <c r="W691" i="1"/>
  <c r="X691" i="1" s="1"/>
  <c r="W691" i="1" a="1"/>
  <c r="W690" i="1" a="1"/>
  <c r="W690" i="1" s="1"/>
  <c r="X690" i="1" s="1"/>
  <c r="W688" i="1" a="1"/>
  <c r="W688" i="1" s="1"/>
  <c r="X688" i="1" s="1"/>
  <c r="W687" i="1" a="1"/>
  <c r="W687" i="1" s="1"/>
  <c r="X687" i="1" s="1"/>
  <c r="X686" i="1"/>
  <c r="W686" i="1"/>
  <c r="W686" i="1" a="1"/>
  <c r="W685" i="1" a="1"/>
  <c r="W685" i="1" s="1"/>
  <c r="X685" i="1" s="1"/>
  <c r="W683" i="1" a="1"/>
  <c r="W683" i="1" s="1"/>
  <c r="X683" i="1" s="1"/>
  <c r="W682" i="1" a="1"/>
  <c r="W682" i="1" s="1"/>
  <c r="X682" i="1" s="1"/>
  <c r="W681" i="1"/>
  <c r="X681" i="1" s="1"/>
  <c r="W681" i="1" a="1"/>
  <c r="W680" i="1" a="1"/>
  <c r="W680" i="1" s="1"/>
  <c r="X680" i="1" s="1"/>
  <c r="W678" i="1" a="1"/>
  <c r="W678" i="1" s="1"/>
  <c r="X678" i="1" s="1"/>
  <c r="W677" i="1" a="1"/>
  <c r="W677" i="1" s="1"/>
  <c r="X677" i="1" s="1"/>
  <c r="W676" i="1" a="1"/>
  <c r="W676" i="1" s="1"/>
  <c r="X676" i="1" s="1"/>
  <c r="W675" i="1" a="1"/>
  <c r="W675" i="1" s="1"/>
  <c r="X675" i="1" s="1"/>
  <c r="W671" i="1" a="1"/>
  <c r="W671" i="1" s="1"/>
  <c r="X671" i="1" s="1"/>
  <c r="CX18" i="1" s="1" a="1"/>
  <c r="CX18" i="1" s="1"/>
  <c r="W670" i="1" a="1"/>
  <c r="W670" i="1" s="1"/>
  <c r="X670" i="1" s="1"/>
  <c r="CW18" i="1" s="1" a="1"/>
  <c r="CW18" i="1" s="1"/>
  <c r="W669" i="1" a="1"/>
  <c r="W669" i="1" s="1"/>
  <c r="X669" i="1" s="1"/>
  <c r="W668" i="1" a="1"/>
  <c r="W668" i="1" s="1"/>
  <c r="X668" i="1" s="1"/>
  <c r="CU18" i="1" s="1" a="1"/>
  <c r="CU18" i="1" s="1"/>
  <c r="W666" i="1" a="1"/>
  <c r="W666" i="1" s="1"/>
  <c r="X666" i="1" s="1"/>
  <c r="CX17" i="1" s="1" a="1"/>
  <c r="CX17" i="1" s="1"/>
  <c r="W665" i="1" a="1"/>
  <c r="W665" i="1" s="1"/>
  <c r="X665" i="1" s="1"/>
  <c r="W664" i="1"/>
  <c r="X664" i="1" s="1"/>
  <c r="CV17" i="1" s="1" a="1"/>
  <c r="CV17" i="1" s="1"/>
  <c r="W664" i="1" a="1"/>
  <c r="W663" i="1" a="1"/>
  <c r="W663" i="1" s="1"/>
  <c r="X663" i="1" s="1"/>
  <c r="W661" i="1" a="1"/>
  <c r="W661" i="1" s="1"/>
  <c r="X661" i="1" s="1"/>
  <c r="CX16" i="1" s="1" a="1"/>
  <c r="CX16" i="1" s="1"/>
  <c r="W660" i="1" a="1"/>
  <c r="W660" i="1" s="1"/>
  <c r="X660" i="1" s="1"/>
  <c r="CW16" i="1" s="1" a="1"/>
  <c r="CW16" i="1" s="1"/>
  <c r="W659" i="1" a="1"/>
  <c r="W659" i="1" s="1"/>
  <c r="X659" i="1" s="1"/>
  <c r="CV16" i="1" s="1" a="1"/>
  <c r="CV16" i="1" s="1"/>
  <c r="W658" i="1" a="1"/>
  <c r="W658" i="1" s="1"/>
  <c r="X658" i="1" s="1"/>
  <c r="W656" i="1" a="1"/>
  <c r="W656" i="1" s="1"/>
  <c r="X656" i="1" s="1"/>
  <c r="W655" i="1" a="1"/>
  <c r="W655" i="1" s="1"/>
  <c r="X655" i="1" s="1"/>
  <c r="CW15" i="1" s="1" a="1"/>
  <c r="CW15" i="1" s="1"/>
  <c r="W654" i="1" a="1"/>
  <c r="W654" i="1" s="1"/>
  <c r="X654" i="1" s="1"/>
  <c r="W653" i="1" a="1"/>
  <c r="W653" i="1" s="1"/>
  <c r="X653" i="1" s="1"/>
  <c r="W651" i="1"/>
  <c r="X651" i="1" s="1"/>
  <c r="CX14" i="1" s="1" a="1"/>
  <c r="CX14" i="1" s="1"/>
  <c r="W651" i="1" a="1"/>
  <c r="W650" i="1" a="1"/>
  <c r="W650" i="1" s="1"/>
  <c r="X650" i="1" s="1"/>
  <c r="W649" i="1" a="1"/>
  <c r="W649" i="1" s="1"/>
  <c r="X649" i="1" s="1"/>
  <c r="CV14" i="1" s="1" a="1"/>
  <c r="CV14" i="1" s="1"/>
  <c r="W648" i="1" a="1"/>
  <c r="W648" i="1" s="1"/>
  <c r="X648" i="1" s="1"/>
  <c r="CU14" i="1" s="1" a="1"/>
  <c r="CU14" i="1" s="1"/>
  <c r="W646" i="1" a="1"/>
  <c r="W646" i="1" s="1"/>
  <c r="X646" i="1" s="1"/>
  <c r="W645" i="1" a="1"/>
  <c r="W645" i="1" s="1"/>
  <c r="X645" i="1" s="1"/>
  <c r="W644" i="1" a="1"/>
  <c r="W644" i="1" s="1"/>
  <c r="X644" i="1" s="1"/>
  <c r="CV13" i="1" s="1" a="1"/>
  <c r="CV13" i="1" s="1"/>
  <c r="W643" i="1" a="1"/>
  <c r="W643" i="1" s="1"/>
  <c r="X643" i="1" s="1"/>
  <c r="W641" i="1" a="1"/>
  <c r="W641" i="1" s="1"/>
  <c r="X641" i="1" s="1"/>
  <c r="W640" i="1" a="1"/>
  <c r="W640" i="1" s="1"/>
  <c r="X640" i="1" s="1"/>
  <c r="CW12" i="1" s="1" a="1"/>
  <c r="CW12" i="1" s="1"/>
  <c r="W639" i="1"/>
  <c r="X639" i="1" s="1"/>
  <c r="CV12" i="1" s="1" a="1"/>
  <c r="CV12" i="1" s="1"/>
  <c r="W639" i="1" a="1"/>
  <c r="W638" i="1" a="1"/>
  <c r="W638" i="1" s="1"/>
  <c r="X638" i="1" s="1"/>
  <c r="CU12" i="1" s="1" a="1"/>
  <c r="CU12" i="1" s="1"/>
  <c r="W636" i="1" a="1"/>
  <c r="W636" i="1" s="1"/>
  <c r="X636" i="1" s="1"/>
  <c r="W635" i="1" a="1"/>
  <c r="W635" i="1" s="1"/>
  <c r="X635" i="1" s="1"/>
  <c r="W634" i="1" a="1"/>
  <c r="W634" i="1" s="1"/>
  <c r="X634" i="1" s="1"/>
  <c r="W633" i="1" a="1"/>
  <c r="W633" i="1" s="1"/>
  <c r="X633" i="1" s="1"/>
  <c r="CU11" i="1" s="1" a="1"/>
  <c r="CU11" i="1" s="1"/>
  <c r="W631" i="1" a="1"/>
  <c r="W631" i="1" s="1"/>
  <c r="X631" i="1" s="1"/>
  <c r="CX10" i="1" s="1" a="1"/>
  <c r="CX10" i="1" s="1"/>
  <c r="W630" i="1" a="1"/>
  <c r="W630" i="1" s="1"/>
  <c r="X630" i="1" s="1"/>
  <c r="W629" i="1" a="1"/>
  <c r="W629" i="1" s="1"/>
  <c r="X629" i="1" s="1"/>
  <c r="CV10" i="1" s="1" a="1"/>
  <c r="CV10" i="1" s="1"/>
  <c r="W628" i="1" a="1"/>
  <c r="W628" i="1" s="1"/>
  <c r="X628" i="1" s="1"/>
  <c r="CU10" i="1" s="1" a="1"/>
  <c r="CU10" i="1" s="1"/>
  <c r="W626" i="1"/>
  <c r="X626" i="1" s="1"/>
  <c r="W626" i="1" a="1"/>
  <c r="W625" i="1" a="1"/>
  <c r="W625" i="1" s="1"/>
  <c r="X625" i="1" s="1"/>
  <c r="W624" i="1" a="1"/>
  <c r="W624" i="1" s="1"/>
  <c r="X624" i="1" s="1"/>
  <c r="W623" i="1" a="1"/>
  <c r="W623" i="1" s="1"/>
  <c r="X623" i="1" s="1"/>
  <c r="W621" i="1" a="1"/>
  <c r="W621" i="1" s="1"/>
  <c r="X621" i="1" s="1"/>
  <c r="CX8" i="1" s="1" a="1"/>
  <c r="CX8" i="1" s="1"/>
  <c r="W620" i="1" a="1"/>
  <c r="W620" i="1" s="1"/>
  <c r="X620" i="1" s="1"/>
  <c r="CW8" i="1" s="1" a="1"/>
  <c r="CW8" i="1" s="1"/>
  <c r="W619" i="1" a="1"/>
  <c r="W619" i="1" s="1"/>
  <c r="X619" i="1" s="1"/>
  <c r="W618" i="1" a="1"/>
  <c r="W618" i="1" s="1"/>
  <c r="X618" i="1" s="1"/>
  <c r="CU8" i="1" s="1" a="1"/>
  <c r="CU8" i="1" s="1"/>
  <c r="W616" i="1" a="1"/>
  <c r="W616" i="1" s="1"/>
  <c r="X616" i="1" s="1"/>
  <c r="CX7" i="1" s="1" a="1"/>
  <c r="CX7" i="1" s="1"/>
  <c r="W615" i="1" a="1"/>
  <c r="W615" i="1" s="1"/>
  <c r="X615" i="1" s="1"/>
  <c r="W614" i="1"/>
  <c r="X614" i="1" s="1"/>
  <c r="W614" i="1" a="1"/>
  <c r="W613" i="1" a="1"/>
  <c r="W613" i="1" s="1"/>
  <c r="X613" i="1" s="1"/>
  <c r="W611" i="1" a="1"/>
  <c r="W611" i="1" s="1"/>
  <c r="X611" i="1" s="1"/>
  <c r="CX6" i="1" s="1" a="1"/>
  <c r="CX6" i="1" s="1"/>
  <c r="W610" i="1" a="1"/>
  <c r="W610" i="1" s="1"/>
  <c r="X610" i="1" s="1"/>
  <c r="CW6" i="1" s="1" a="1"/>
  <c r="CW6" i="1" s="1"/>
  <c r="W609" i="1" a="1"/>
  <c r="W609" i="1" s="1"/>
  <c r="X609" i="1" s="1"/>
  <c r="CV6" i="1" s="1" a="1"/>
  <c r="CV6" i="1" s="1"/>
  <c r="W608" i="1" a="1"/>
  <c r="W608" i="1" s="1"/>
  <c r="X608" i="1" s="1"/>
  <c r="W604" i="1" a="1"/>
  <c r="W604" i="1" s="1"/>
  <c r="X604" i="1" s="1"/>
  <c r="CP18" i="1" s="1" a="1"/>
  <c r="CP18" i="1" s="1"/>
  <c r="W603" i="1" a="1"/>
  <c r="W603" i="1" s="1"/>
  <c r="X603" i="1" s="1"/>
  <c r="CO18" i="1" s="1" a="1"/>
  <c r="CO18" i="1" s="1"/>
  <c r="W602" i="1" a="1"/>
  <c r="W602" i="1" s="1"/>
  <c r="X602" i="1" s="1"/>
  <c r="W601" i="1" a="1"/>
  <c r="W601" i="1" s="1"/>
  <c r="X601" i="1" s="1"/>
  <c r="CM18" i="1" s="1" a="1"/>
  <c r="CM18" i="1" s="1"/>
  <c r="W599" i="1"/>
  <c r="X599" i="1" s="1"/>
  <c r="CP17" i="1" s="1" a="1"/>
  <c r="CP17" i="1" s="1"/>
  <c r="W599" i="1" a="1"/>
  <c r="W598" i="1" a="1"/>
  <c r="W598" i="1" s="1"/>
  <c r="X598" i="1" s="1"/>
  <c r="W597" i="1"/>
  <c r="X597" i="1" s="1"/>
  <c r="CN17" i="1" s="1" a="1"/>
  <c r="CN17" i="1" s="1"/>
  <c r="W597" i="1" a="1"/>
  <c r="W596" i="1"/>
  <c r="X596" i="1" s="1"/>
  <c r="W596" i="1" a="1"/>
  <c r="W594" i="1"/>
  <c r="X594" i="1" s="1"/>
  <c r="CP16" i="1" s="1" a="1"/>
  <c r="CP16" i="1" s="1"/>
  <c r="W594" i="1" a="1"/>
  <c r="W593" i="1" a="1"/>
  <c r="W593" i="1" s="1"/>
  <c r="X593" i="1" s="1"/>
  <c r="CO16" i="1" s="1" a="1"/>
  <c r="CO16" i="1" s="1"/>
  <c r="W592" i="1" a="1"/>
  <c r="W592" i="1" s="1"/>
  <c r="X592" i="1" s="1"/>
  <c r="CN16" i="1" s="1" a="1"/>
  <c r="CN16" i="1" s="1"/>
  <c r="W591" i="1" a="1"/>
  <c r="W591" i="1" s="1"/>
  <c r="X591" i="1" s="1"/>
  <c r="W589" i="1" a="1"/>
  <c r="W589" i="1" s="1"/>
  <c r="X589" i="1" s="1"/>
  <c r="W588" i="1" a="1"/>
  <c r="W588" i="1" s="1"/>
  <c r="X588" i="1" s="1"/>
  <c r="CO15" i="1" s="1" a="1"/>
  <c r="CO15" i="1" s="1"/>
  <c r="W587" i="1"/>
  <c r="X587" i="1" s="1"/>
  <c r="W587" i="1" a="1"/>
  <c r="W586" i="1" a="1"/>
  <c r="W586" i="1" s="1"/>
  <c r="X586" i="1" s="1"/>
  <c r="W584" i="1"/>
  <c r="X584" i="1" s="1"/>
  <c r="CP14" i="1" s="1" a="1"/>
  <c r="CP14" i="1" s="1"/>
  <c r="W584" i="1" a="1"/>
  <c r="W583" i="1"/>
  <c r="X583" i="1" s="1"/>
  <c r="CO14" i="1" s="1" a="1"/>
  <c r="CO14" i="1" s="1"/>
  <c r="W583" i="1" a="1"/>
  <c r="W582" i="1"/>
  <c r="X582" i="1" s="1"/>
  <c r="CN14" i="1" s="1" a="1"/>
  <c r="CN14" i="1" s="1"/>
  <c r="W582" i="1" a="1"/>
  <c r="W581" i="1" a="1"/>
  <c r="W581" i="1" s="1"/>
  <c r="X581" i="1" s="1"/>
  <c r="CM14" i="1" s="1" a="1"/>
  <c r="CM14" i="1" s="1"/>
  <c r="W579" i="1" a="1"/>
  <c r="W579" i="1" s="1"/>
  <c r="X579" i="1" s="1"/>
  <c r="W578" i="1" a="1"/>
  <c r="W578" i="1" s="1"/>
  <c r="X578" i="1" s="1"/>
  <c r="W577" i="1" a="1"/>
  <c r="W577" i="1" s="1"/>
  <c r="X577" i="1" s="1"/>
  <c r="CN13" i="1" s="1" a="1"/>
  <c r="CN13" i="1" s="1"/>
  <c r="W576" i="1" a="1"/>
  <c r="W576" i="1" s="1"/>
  <c r="X576" i="1" s="1"/>
  <c r="W574" i="1"/>
  <c r="X574" i="1" s="1"/>
  <c r="W574" i="1" a="1"/>
  <c r="W573" i="1" a="1"/>
  <c r="W573" i="1" s="1"/>
  <c r="X573" i="1" s="1"/>
  <c r="CO12" i="1" s="1" a="1"/>
  <c r="CO12" i="1" s="1"/>
  <c r="W572" i="1"/>
  <c r="X572" i="1" s="1"/>
  <c r="CN12" i="1" s="1" a="1"/>
  <c r="CN12" i="1" s="1"/>
  <c r="W572" i="1" a="1"/>
  <c r="W571" i="1"/>
  <c r="X571" i="1" s="1"/>
  <c r="CM12" i="1" s="1" a="1"/>
  <c r="CM12" i="1" s="1"/>
  <c r="W571" i="1" a="1"/>
  <c r="W569" i="1"/>
  <c r="X569" i="1" s="1"/>
  <c r="W569" i="1" a="1"/>
  <c r="W568" i="1" a="1"/>
  <c r="W568" i="1" s="1"/>
  <c r="X568" i="1" s="1"/>
  <c r="W567" i="1" a="1"/>
  <c r="W567" i="1" s="1"/>
  <c r="X567" i="1" s="1"/>
  <c r="W566" i="1" a="1"/>
  <c r="W566" i="1" s="1"/>
  <c r="X566" i="1" s="1"/>
  <c r="CM11" i="1" s="1" a="1"/>
  <c r="CM11" i="1" s="1"/>
  <c r="W564" i="1" a="1"/>
  <c r="W564" i="1" s="1"/>
  <c r="X564" i="1" s="1"/>
  <c r="CP10" i="1" s="1" a="1"/>
  <c r="CP10" i="1" s="1"/>
  <c r="W563" i="1" a="1"/>
  <c r="W563" i="1" s="1"/>
  <c r="X563" i="1" s="1"/>
  <c r="W562" i="1"/>
  <c r="X562" i="1" s="1"/>
  <c r="CN10" i="1" s="1" a="1"/>
  <c r="CN10" i="1" s="1"/>
  <c r="W562" i="1" a="1"/>
  <c r="W561" i="1" a="1"/>
  <c r="W561" i="1" s="1"/>
  <c r="X561" i="1" s="1"/>
  <c r="CM10" i="1" s="1" a="1"/>
  <c r="CM10" i="1" s="1"/>
  <c r="W559" i="1"/>
  <c r="X559" i="1" s="1"/>
  <c r="W559" i="1" a="1"/>
  <c r="W558" i="1"/>
  <c r="X558" i="1" s="1"/>
  <c r="W558" i="1" a="1"/>
  <c r="W557" i="1" a="1"/>
  <c r="W557" i="1" s="1"/>
  <c r="X557" i="1" s="1"/>
  <c r="W556" i="1" a="1"/>
  <c r="W556" i="1" s="1"/>
  <c r="X556" i="1" s="1"/>
  <c r="W554" i="1" a="1"/>
  <c r="W554" i="1" s="1"/>
  <c r="X554" i="1" s="1"/>
  <c r="CP8" i="1" s="1" a="1"/>
  <c r="CP8" i="1" s="1"/>
  <c r="W553" i="1" a="1"/>
  <c r="W553" i="1" s="1"/>
  <c r="X553" i="1" s="1"/>
  <c r="CO8" i="1" s="1" a="1"/>
  <c r="CO8" i="1" s="1"/>
  <c r="W552" i="1" a="1"/>
  <c r="W552" i="1" s="1"/>
  <c r="X552" i="1" s="1"/>
  <c r="W551" i="1" a="1"/>
  <c r="W551" i="1" s="1"/>
  <c r="X551" i="1" s="1"/>
  <c r="CM8" i="1" s="1" a="1"/>
  <c r="CM8" i="1" s="1"/>
  <c r="W549" i="1"/>
  <c r="X549" i="1" s="1"/>
  <c r="CP7" i="1" s="1" a="1"/>
  <c r="CP7" i="1" s="1"/>
  <c r="W549" i="1" a="1"/>
  <c r="W548" i="1" a="1"/>
  <c r="W548" i="1" s="1"/>
  <c r="X548" i="1" s="1"/>
  <c r="W547" i="1"/>
  <c r="X547" i="1" s="1"/>
  <c r="W547" i="1" a="1"/>
  <c r="W546" i="1"/>
  <c r="X546" i="1" s="1"/>
  <c r="W546" i="1" a="1"/>
  <c r="W544" i="1" a="1"/>
  <c r="W544" i="1" s="1"/>
  <c r="X544" i="1" s="1"/>
  <c r="CP6" i="1" s="1" a="1"/>
  <c r="CP6" i="1" s="1"/>
  <c r="W543" i="1" a="1"/>
  <c r="W543" i="1" s="1"/>
  <c r="X543" i="1" s="1"/>
  <c r="CO6" i="1" s="1" a="1"/>
  <c r="CO6" i="1" s="1"/>
  <c r="W542" i="1" a="1"/>
  <c r="W542" i="1" s="1"/>
  <c r="X542" i="1" s="1"/>
  <c r="CN6" i="1" s="1" a="1"/>
  <c r="CN6" i="1" s="1"/>
  <c r="W541" i="1" a="1"/>
  <c r="W541" i="1" s="1"/>
  <c r="X541" i="1" s="1"/>
  <c r="CT3" i="1"/>
  <c r="CL3" i="1"/>
  <c r="CX5" i="1"/>
  <c r="CW5" i="1"/>
  <c r="CV5" i="1"/>
  <c r="CU5" i="1"/>
  <c r="CT4" i="1" a="1"/>
  <c r="CT4" i="1" s="1"/>
  <c r="CP5" i="1"/>
  <c r="CO5" i="1"/>
  <c r="CN5" i="1"/>
  <c r="CM5" i="1"/>
  <c r="CL4" i="1" a="1"/>
  <c r="CL4" i="1" s="1"/>
  <c r="W537" i="1" a="1"/>
  <c r="W537" i="1" s="1"/>
  <c r="X537" i="1" s="1"/>
  <c r="W536" i="1" a="1"/>
  <c r="W536" i="1" s="1"/>
  <c r="X536" i="1" s="1"/>
  <c r="X535" i="1"/>
  <c r="W535" i="1" a="1"/>
  <c r="W535" i="1"/>
  <c r="W534" i="1" a="1"/>
  <c r="W534" i="1" s="1"/>
  <c r="X534" i="1" s="1"/>
  <c r="W532" i="1" a="1"/>
  <c r="W532" i="1"/>
  <c r="X532" i="1" s="1"/>
  <c r="W531" i="1" a="1"/>
  <c r="W531" i="1" s="1"/>
  <c r="X531" i="1" s="1"/>
  <c r="W530" i="1" a="1"/>
  <c r="W530" i="1" s="1"/>
  <c r="X530" i="1" s="1"/>
  <c r="X529" i="1"/>
  <c r="W529" i="1" a="1"/>
  <c r="W529" i="1"/>
  <c r="W527" i="1" a="1"/>
  <c r="W527" i="1" s="1"/>
  <c r="X527" i="1" s="1"/>
  <c r="W526" i="1" a="1"/>
  <c r="W526" i="1" s="1"/>
  <c r="X526" i="1" s="1"/>
  <c r="W525" i="1" a="1"/>
  <c r="W525" i="1" s="1"/>
  <c r="X525" i="1" s="1"/>
  <c r="W524" i="1" a="1"/>
  <c r="W524" i="1" s="1"/>
  <c r="X524" i="1" s="1"/>
  <c r="X522" i="1"/>
  <c r="W522" i="1" a="1"/>
  <c r="W522" i="1"/>
  <c r="W521" i="1" a="1"/>
  <c r="W521" i="1" s="1"/>
  <c r="X521" i="1" s="1"/>
  <c r="W520" i="1" a="1"/>
  <c r="W520" i="1"/>
  <c r="X520" i="1" s="1"/>
  <c r="W519" i="1" a="1"/>
  <c r="W519" i="1" s="1"/>
  <c r="X519" i="1" s="1"/>
  <c r="W517" i="1" a="1"/>
  <c r="W517" i="1" s="1"/>
  <c r="X517" i="1" s="1"/>
  <c r="X516" i="1"/>
  <c r="W516" i="1" a="1"/>
  <c r="W516" i="1"/>
  <c r="X515" i="1"/>
  <c r="W515" i="1" a="1"/>
  <c r="W515" i="1"/>
  <c r="W514" i="1" a="1"/>
  <c r="W514" i="1" s="1"/>
  <c r="X514" i="1" s="1"/>
  <c r="W512" i="1" a="1"/>
  <c r="W512" i="1" s="1"/>
  <c r="X512" i="1" s="1"/>
  <c r="W511" i="1" a="1"/>
  <c r="W511" i="1" s="1"/>
  <c r="X511" i="1" s="1"/>
  <c r="X510" i="1"/>
  <c r="W510" i="1" a="1"/>
  <c r="W510" i="1"/>
  <c r="W509" i="1" a="1"/>
  <c r="W509" i="1" s="1"/>
  <c r="X509" i="1" s="1"/>
  <c r="W507" i="1" a="1"/>
  <c r="W507" i="1"/>
  <c r="X507" i="1" s="1"/>
  <c r="W506" i="1" a="1"/>
  <c r="W506" i="1" s="1"/>
  <c r="X506" i="1" s="1"/>
  <c r="W505" i="1" a="1"/>
  <c r="W505" i="1" s="1"/>
  <c r="X505" i="1" s="1"/>
  <c r="X504" i="1"/>
  <c r="W504" i="1" a="1"/>
  <c r="W504" i="1"/>
  <c r="X502" i="1"/>
  <c r="W502" i="1" a="1"/>
  <c r="W502" i="1"/>
  <c r="W501" i="1" a="1"/>
  <c r="W501" i="1" s="1"/>
  <c r="X501" i="1" s="1"/>
  <c r="W500" i="1" a="1"/>
  <c r="W500" i="1" s="1"/>
  <c r="X500" i="1" s="1"/>
  <c r="W499" i="1" a="1"/>
  <c r="W499" i="1" s="1"/>
  <c r="X499" i="1" s="1"/>
  <c r="X497" i="1"/>
  <c r="W497" i="1" a="1"/>
  <c r="W497" i="1"/>
  <c r="W496" i="1" a="1"/>
  <c r="W496" i="1" s="1"/>
  <c r="X496" i="1" s="1"/>
  <c r="W495" i="1" a="1"/>
  <c r="W495" i="1"/>
  <c r="X495" i="1" s="1"/>
  <c r="W494" i="1" a="1"/>
  <c r="W494" i="1" s="1"/>
  <c r="X494" i="1" s="1"/>
  <c r="W492" i="1" a="1"/>
  <c r="W492" i="1" s="1"/>
  <c r="X492" i="1" s="1"/>
  <c r="X491" i="1"/>
  <c r="W491" i="1" a="1"/>
  <c r="W491" i="1"/>
  <c r="X490" i="1"/>
  <c r="W490" i="1" a="1"/>
  <c r="W490" i="1"/>
  <c r="W489" i="1" a="1"/>
  <c r="W489" i="1" s="1"/>
  <c r="X489" i="1" s="1"/>
  <c r="W487" i="1" a="1"/>
  <c r="W487" i="1" s="1"/>
  <c r="X487" i="1" s="1"/>
  <c r="W486" i="1" a="1"/>
  <c r="W486" i="1" s="1"/>
  <c r="X486" i="1" s="1"/>
  <c r="X485" i="1"/>
  <c r="W485" i="1" a="1"/>
  <c r="W485" i="1"/>
  <c r="W484" i="1" a="1"/>
  <c r="W484" i="1" s="1"/>
  <c r="X484" i="1" s="1"/>
  <c r="W482" i="1" a="1"/>
  <c r="W482" i="1"/>
  <c r="X482" i="1" s="1"/>
  <c r="W481" i="1" a="1"/>
  <c r="W481" i="1" s="1"/>
  <c r="X481" i="1" s="1"/>
  <c r="W480" i="1" a="1"/>
  <c r="W480" i="1" s="1"/>
  <c r="X480" i="1" s="1"/>
  <c r="W479" i="1" a="1"/>
  <c r="W479" i="1" s="1"/>
  <c r="X479" i="1" s="1"/>
  <c r="X477" i="1"/>
  <c r="W477" i="1" a="1"/>
  <c r="W477" i="1"/>
  <c r="W476" i="1" a="1"/>
  <c r="W476" i="1" s="1"/>
  <c r="X476" i="1" s="1"/>
  <c r="W475" i="1" a="1"/>
  <c r="W475" i="1" s="1"/>
  <c r="X475" i="1" s="1"/>
  <c r="W474" i="1" a="1"/>
  <c r="W474" i="1" s="1"/>
  <c r="X474" i="1" s="1"/>
  <c r="X470" i="1"/>
  <c r="W470" i="1" a="1"/>
  <c r="W470" i="1"/>
  <c r="W469" i="1" a="1"/>
  <c r="W469" i="1" s="1"/>
  <c r="X469" i="1" s="1"/>
  <c r="W468" i="1" a="1"/>
  <c r="W468" i="1"/>
  <c r="X468" i="1" s="1"/>
  <c r="W467" i="1" a="1"/>
  <c r="W467" i="1" s="1"/>
  <c r="X467" i="1" s="1"/>
  <c r="W465" i="1" a="1"/>
  <c r="W465" i="1" s="1"/>
  <c r="X465" i="1" s="1"/>
  <c r="W464" i="1" a="1"/>
  <c r="W464" i="1" s="1"/>
  <c r="X464" i="1" s="1"/>
  <c r="X463" i="1"/>
  <c r="W463" i="1" a="1"/>
  <c r="W463" i="1"/>
  <c r="W462" i="1" a="1"/>
  <c r="W462" i="1" s="1"/>
  <c r="X462" i="1" s="1"/>
  <c r="W460" i="1" a="1"/>
  <c r="W460" i="1" s="1"/>
  <c r="X460" i="1" s="1"/>
  <c r="W459" i="1" a="1"/>
  <c r="W459" i="1" s="1"/>
  <c r="X459" i="1" s="1"/>
  <c r="X458" i="1"/>
  <c r="W458" i="1" a="1"/>
  <c r="W458" i="1"/>
  <c r="W457" i="1" a="1"/>
  <c r="W457" i="1" s="1"/>
  <c r="X457" i="1" s="1"/>
  <c r="W455" i="1" a="1"/>
  <c r="W455" i="1"/>
  <c r="X455" i="1" s="1"/>
  <c r="W454" i="1" a="1"/>
  <c r="W454" i="1" s="1"/>
  <c r="X454" i="1" s="1"/>
  <c r="W453" i="1" a="1"/>
  <c r="W453" i="1" s="1"/>
  <c r="X453" i="1" s="1"/>
  <c r="X452" i="1"/>
  <c r="W452" i="1" a="1"/>
  <c r="W452" i="1"/>
  <c r="X450" i="1"/>
  <c r="W450" i="1" a="1"/>
  <c r="W450" i="1"/>
  <c r="W449" i="1" a="1"/>
  <c r="W449" i="1" s="1"/>
  <c r="X449" i="1" s="1"/>
  <c r="W448" i="1" a="1"/>
  <c r="W448" i="1" s="1"/>
  <c r="X448" i="1" s="1"/>
  <c r="W447" i="1" a="1"/>
  <c r="W447" i="1" s="1"/>
  <c r="X447" i="1" s="1"/>
  <c r="X445" i="1"/>
  <c r="W445" i="1" a="1"/>
  <c r="W445" i="1"/>
  <c r="W444" i="1" a="1"/>
  <c r="W444" i="1" s="1"/>
  <c r="X444" i="1" s="1"/>
  <c r="W443" i="1" a="1"/>
  <c r="W443" i="1"/>
  <c r="X443" i="1" s="1"/>
  <c r="W442" i="1" a="1"/>
  <c r="W442" i="1" s="1"/>
  <c r="X442" i="1" s="1"/>
  <c r="W440" i="1" a="1"/>
  <c r="W440" i="1" s="1"/>
  <c r="X440" i="1" s="1"/>
  <c r="X439" i="1"/>
  <c r="W439" i="1" a="1"/>
  <c r="W439" i="1"/>
  <c r="X438" i="1"/>
  <c r="W438" i="1" a="1"/>
  <c r="W438" i="1"/>
  <c r="W437" i="1" a="1"/>
  <c r="W437" i="1" s="1"/>
  <c r="X437" i="1" s="1"/>
  <c r="W435" i="1" a="1"/>
  <c r="W435" i="1" s="1"/>
  <c r="X435" i="1" s="1"/>
  <c r="W434" i="1" a="1"/>
  <c r="W434" i="1" s="1"/>
  <c r="X434" i="1" s="1"/>
  <c r="X433" i="1"/>
  <c r="W433" i="1" a="1"/>
  <c r="W433" i="1"/>
  <c r="W432" i="1" a="1"/>
  <c r="W432" i="1" s="1"/>
  <c r="X432" i="1" s="1"/>
  <c r="W430" i="1" a="1"/>
  <c r="W430" i="1"/>
  <c r="X430" i="1" s="1"/>
  <c r="W429" i="1" a="1"/>
  <c r="W429" i="1" s="1"/>
  <c r="X429" i="1" s="1"/>
  <c r="W428" i="1" a="1"/>
  <c r="W428" i="1" s="1"/>
  <c r="X428" i="1" s="1"/>
  <c r="X427" i="1"/>
  <c r="W427" i="1" a="1"/>
  <c r="W427" i="1"/>
  <c r="X425" i="1"/>
  <c r="W425" i="1" a="1"/>
  <c r="W425" i="1"/>
  <c r="W424" i="1" a="1"/>
  <c r="W424" i="1" s="1"/>
  <c r="X424" i="1" s="1"/>
  <c r="W423" i="1" a="1"/>
  <c r="W423" i="1" s="1"/>
  <c r="X423" i="1" s="1"/>
  <c r="W422" i="1" a="1"/>
  <c r="W422" i="1" s="1"/>
  <c r="X422" i="1" s="1"/>
  <c r="X420" i="1"/>
  <c r="W420" i="1" a="1"/>
  <c r="W420" i="1"/>
  <c r="W419" i="1" a="1"/>
  <c r="W419" i="1" s="1"/>
  <c r="X419" i="1" s="1"/>
  <c r="W418" i="1" a="1"/>
  <c r="W418" i="1"/>
  <c r="X418" i="1" s="1"/>
  <c r="W417" i="1" a="1"/>
  <c r="W417" i="1" s="1"/>
  <c r="X417" i="1" s="1"/>
  <c r="W415" i="1" a="1"/>
  <c r="W415" i="1" s="1"/>
  <c r="X415" i="1" s="1"/>
  <c r="W414" i="1" a="1"/>
  <c r="W414" i="1" s="1"/>
  <c r="X414" i="1" s="1"/>
  <c r="X413" i="1"/>
  <c r="W413" i="1" a="1"/>
  <c r="W413" i="1"/>
  <c r="W412" i="1" a="1"/>
  <c r="W412" i="1" s="1"/>
  <c r="X412" i="1" s="1"/>
  <c r="W410" i="1" a="1"/>
  <c r="W410" i="1" s="1"/>
  <c r="X410" i="1" s="1"/>
  <c r="W409" i="1" a="1"/>
  <c r="W409" i="1" s="1"/>
  <c r="X409" i="1" s="1"/>
  <c r="X408" i="1"/>
  <c r="W408" i="1" a="1"/>
  <c r="W408" i="1"/>
  <c r="W407" i="1" a="1"/>
  <c r="W407" i="1" s="1"/>
  <c r="X407" i="1" s="1"/>
  <c r="W403" i="1" a="1"/>
  <c r="W403" i="1"/>
  <c r="X403" i="1" s="1"/>
  <c r="W402" i="1" a="1"/>
  <c r="W402" i="1" s="1"/>
  <c r="X402" i="1" s="1"/>
  <c r="W401" i="1" a="1"/>
  <c r="W401" i="1" s="1"/>
  <c r="X401" i="1" s="1"/>
  <c r="X400" i="1"/>
  <c r="W400" i="1" a="1"/>
  <c r="W400" i="1"/>
  <c r="X398" i="1"/>
  <c r="W398" i="1" a="1"/>
  <c r="W398" i="1"/>
  <c r="W397" i="1" a="1"/>
  <c r="W397" i="1" s="1"/>
  <c r="X397" i="1" s="1"/>
  <c r="W396" i="1" a="1"/>
  <c r="W396" i="1" s="1"/>
  <c r="X396" i="1" s="1"/>
  <c r="W395" i="1" a="1"/>
  <c r="W395" i="1" s="1"/>
  <c r="X395" i="1" s="1"/>
  <c r="X393" i="1"/>
  <c r="W393" i="1" a="1"/>
  <c r="W393" i="1"/>
  <c r="W392" i="1" a="1"/>
  <c r="W392" i="1" s="1"/>
  <c r="X392" i="1" s="1"/>
  <c r="W391" i="1" a="1"/>
  <c r="W391" i="1"/>
  <c r="X391" i="1" s="1"/>
  <c r="W390" i="1" a="1"/>
  <c r="W390" i="1" s="1"/>
  <c r="X390" i="1" s="1"/>
  <c r="W388" i="1" a="1"/>
  <c r="W388" i="1" s="1"/>
  <c r="X388" i="1" s="1"/>
  <c r="X387" i="1"/>
  <c r="W387" i="1" a="1"/>
  <c r="W387" i="1"/>
  <c r="X386" i="1"/>
  <c r="W386" i="1" a="1"/>
  <c r="W386" i="1"/>
  <c r="W385" i="1" a="1"/>
  <c r="W385" i="1" s="1"/>
  <c r="X385" i="1" s="1"/>
  <c r="W383" i="1" a="1"/>
  <c r="W383" i="1" s="1"/>
  <c r="X383" i="1" s="1"/>
  <c r="W382" i="1" a="1"/>
  <c r="W382" i="1" s="1"/>
  <c r="X382" i="1" s="1"/>
  <c r="X381" i="1"/>
  <c r="W381" i="1" a="1"/>
  <c r="W381" i="1"/>
  <c r="X380" i="1"/>
  <c r="W380" i="1" a="1"/>
  <c r="W380" i="1"/>
  <c r="W378" i="1" a="1"/>
  <c r="W378" i="1"/>
  <c r="X378" i="1" s="1"/>
  <c r="W377" i="1" a="1"/>
  <c r="W377" i="1" s="1"/>
  <c r="X377" i="1" s="1"/>
  <c r="W376" i="1" a="1"/>
  <c r="W376" i="1" s="1"/>
  <c r="X376" i="1" s="1"/>
  <c r="X375" i="1"/>
  <c r="W375" i="1" a="1"/>
  <c r="W375" i="1"/>
  <c r="X373" i="1"/>
  <c r="W373" i="1" a="1"/>
  <c r="W373" i="1"/>
  <c r="W372" i="1" a="1"/>
  <c r="W372" i="1"/>
  <c r="X372" i="1" s="1"/>
  <c r="W371" i="1" a="1"/>
  <c r="W371" i="1" s="1"/>
  <c r="X371" i="1" s="1"/>
  <c r="W370" i="1" a="1"/>
  <c r="W370" i="1" s="1"/>
  <c r="X370" i="1" s="1"/>
  <c r="X368" i="1"/>
  <c r="W368" i="1" a="1"/>
  <c r="W368" i="1"/>
  <c r="X367" i="1"/>
  <c r="W367" i="1" a="1"/>
  <c r="W367" i="1"/>
  <c r="W366" i="1" a="1"/>
  <c r="W366" i="1"/>
  <c r="X366" i="1" s="1"/>
  <c r="W365" i="1" a="1"/>
  <c r="W365" i="1" s="1"/>
  <c r="X365" i="1" s="1"/>
  <c r="W363" i="1" a="1"/>
  <c r="W363" i="1" s="1"/>
  <c r="X363" i="1" s="1"/>
  <c r="X362" i="1"/>
  <c r="W362" i="1" a="1"/>
  <c r="W362" i="1"/>
  <c r="X361" i="1"/>
  <c r="W361" i="1" a="1"/>
  <c r="W361" i="1"/>
  <c r="W360" i="1" a="1"/>
  <c r="W360" i="1"/>
  <c r="X360" i="1" s="1"/>
  <c r="W358" i="1" a="1"/>
  <c r="W358" i="1" s="1"/>
  <c r="X358" i="1" s="1"/>
  <c r="W357" i="1" a="1"/>
  <c r="W357" i="1" s="1"/>
  <c r="X357" i="1" s="1"/>
  <c r="X356" i="1"/>
  <c r="W356" i="1" a="1"/>
  <c r="W356" i="1"/>
  <c r="X355" i="1"/>
  <c r="W355" i="1" a="1"/>
  <c r="W355" i="1"/>
  <c r="W353" i="1" a="1"/>
  <c r="W353" i="1"/>
  <c r="X353" i="1" s="1"/>
  <c r="W352" i="1" a="1"/>
  <c r="W352" i="1" s="1"/>
  <c r="X352" i="1" s="1"/>
  <c r="W351" i="1" a="1"/>
  <c r="W351" i="1" s="1"/>
  <c r="X351" i="1" s="1"/>
  <c r="X350" i="1"/>
  <c r="W350" i="1" a="1"/>
  <c r="W350" i="1"/>
  <c r="W348" i="1" a="1"/>
  <c r="W348" i="1"/>
  <c r="X348" i="1" s="1"/>
  <c r="W347" i="1" a="1"/>
  <c r="W347" i="1"/>
  <c r="X347" i="1" s="1"/>
  <c r="W346" i="1" a="1"/>
  <c r="W346" i="1" s="1"/>
  <c r="X346" i="1" s="1"/>
  <c r="W345" i="1" a="1"/>
  <c r="W345" i="1" s="1"/>
  <c r="X345" i="1" s="1"/>
  <c r="X343" i="1"/>
  <c r="W343" i="1" a="1"/>
  <c r="W343" i="1"/>
  <c r="X342" i="1"/>
  <c r="W342" i="1" a="1"/>
  <c r="W342" i="1"/>
  <c r="W341" i="1" a="1"/>
  <c r="W341" i="1"/>
  <c r="X341" i="1" s="1"/>
  <c r="W340" i="1" a="1"/>
  <c r="W340" i="1" s="1"/>
  <c r="X340" i="1" s="1"/>
  <c r="W336" i="1" a="1"/>
  <c r="W336" i="1" s="1"/>
  <c r="X336" i="1" s="1"/>
  <c r="X335" i="1"/>
  <c r="W335" i="1" a="1"/>
  <c r="W335" i="1"/>
  <c r="W334" i="1" a="1"/>
  <c r="W334" i="1"/>
  <c r="X334" i="1" s="1"/>
  <c r="W333" i="1" a="1"/>
  <c r="W333" i="1"/>
  <c r="X333" i="1" s="1"/>
  <c r="W331" i="1" a="1"/>
  <c r="W331" i="1" s="1"/>
  <c r="X331" i="1" s="1"/>
  <c r="W330" i="1" a="1"/>
  <c r="W330" i="1"/>
  <c r="X330" i="1" s="1"/>
  <c r="W329" i="1" a="1"/>
  <c r="W329" i="1"/>
  <c r="X329" i="1" s="1"/>
  <c r="X328" i="1"/>
  <c r="W328" i="1" a="1"/>
  <c r="W328" i="1"/>
  <c r="W326" i="1" a="1"/>
  <c r="W326" i="1"/>
  <c r="X326" i="1" s="1"/>
  <c r="W325" i="1" a="1"/>
  <c r="W325" i="1" s="1"/>
  <c r="X325" i="1" s="1"/>
  <c r="W324" i="1" a="1"/>
  <c r="W324" i="1" s="1"/>
  <c r="X324" i="1" s="1"/>
  <c r="X323" i="1"/>
  <c r="W323" i="1" a="1"/>
  <c r="W323" i="1"/>
  <c r="W321" i="1" a="1"/>
  <c r="W321" i="1"/>
  <c r="X321" i="1" s="1"/>
  <c r="W320" i="1" a="1"/>
  <c r="W320" i="1"/>
  <c r="X320" i="1" s="1"/>
  <c r="W319" i="1" a="1"/>
  <c r="W319" i="1" s="1"/>
  <c r="X319" i="1" s="1"/>
  <c r="W318" i="1" a="1"/>
  <c r="W318" i="1" s="1"/>
  <c r="X318" i="1" s="1"/>
  <c r="W316" i="1" a="1"/>
  <c r="W316" i="1"/>
  <c r="X316" i="1" s="1"/>
  <c r="X315" i="1"/>
  <c r="W315" i="1" a="1"/>
  <c r="W315" i="1"/>
  <c r="W314" i="1" a="1"/>
  <c r="W314" i="1"/>
  <c r="X314" i="1" s="1"/>
  <c r="X313" i="1"/>
  <c r="W313" i="1" a="1"/>
  <c r="W313" i="1" s="1"/>
  <c r="W311" i="1" a="1"/>
  <c r="W311" i="1" s="1"/>
  <c r="X311" i="1" s="1"/>
  <c r="X310" i="1"/>
  <c r="W310" i="1" a="1"/>
  <c r="W310" i="1"/>
  <c r="X309" i="1"/>
  <c r="W309" i="1" a="1"/>
  <c r="W309" i="1" s="1"/>
  <c r="W308" i="1" a="1"/>
  <c r="W308" i="1" s="1"/>
  <c r="X308" i="1" s="1"/>
  <c r="W306" i="1" a="1"/>
  <c r="W306" i="1" s="1"/>
  <c r="X306" i="1" s="1"/>
  <c r="W305" i="1" a="1"/>
  <c r="W305" i="1" s="1"/>
  <c r="X305" i="1" s="1"/>
  <c r="W304" i="1" a="1"/>
  <c r="W304" i="1"/>
  <c r="X304" i="1" s="1"/>
  <c r="X303" i="1"/>
  <c r="W303" i="1" a="1"/>
  <c r="W303" i="1" s="1"/>
  <c r="W301" i="1" a="1"/>
  <c r="W301" i="1"/>
  <c r="X301" i="1" s="1"/>
  <c r="W300" i="1" a="1"/>
  <c r="W300" i="1" s="1"/>
  <c r="X300" i="1" s="1"/>
  <c r="W299" i="1" a="1"/>
  <c r="W299" i="1" s="1"/>
  <c r="X299" i="1" s="1"/>
  <c r="X298" i="1"/>
  <c r="W298" i="1" a="1"/>
  <c r="W298" i="1"/>
  <c r="W296" i="1" a="1"/>
  <c r="W296" i="1" s="1"/>
  <c r="X296" i="1" s="1"/>
  <c r="W295" i="1" a="1"/>
  <c r="W295" i="1"/>
  <c r="X295" i="1" s="1"/>
  <c r="W294" i="1" a="1"/>
  <c r="W294" i="1" s="1"/>
  <c r="X294" i="1" s="1"/>
  <c r="W293" i="1" a="1"/>
  <c r="W293" i="1" s="1"/>
  <c r="X293" i="1" s="1"/>
  <c r="X291" i="1"/>
  <c r="W291" i="1" a="1"/>
  <c r="W291" i="1"/>
  <c r="X290" i="1"/>
  <c r="W290" i="1" a="1"/>
  <c r="W290" i="1" s="1"/>
  <c r="W289" i="1" a="1"/>
  <c r="W289" i="1"/>
  <c r="X289" i="1" s="1"/>
  <c r="W288" i="1" a="1"/>
  <c r="W288" i="1" s="1"/>
  <c r="X288" i="1" s="1"/>
  <c r="X286" i="1"/>
  <c r="W286" i="1" a="1"/>
  <c r="W286" i="1" s="1"/>
  <c r="X285" i="1"/>
  <c r="W285" i="1" a="1"/>
  <c r="W285" i="1"/>
  <c r="W284" i="1" a="1"/>
  <c r="W284" i="1"/>
  <c r="X284" i="1" s="1"/>
  <c r="W283" i="1" a="1"/>
  <c r="W283" i="1"/>
  <c r="X283" i="1" s="1"/>
  <c r="W281" i="1" a="1"/>
  <c r="W281" i="1" s="1"/>
  <c r="X281" i="1" s="1"/>
  <c r="W280" i="1" a="1"/>
  <c r="W280" i="1" s="1"/>
  <c r="X280" i="1" s="1"/>
  <c r="W279" i="1" a="1"/>
  <c r="W279" i="1"/>
  <c r="X279" i="1" s="1"/>
  <c r="X278" i="1"/>
  <c r="W278" i="1" a="1"/>
  <c r="W278" i="1"/>
  <c r="W276" i="1" a="1"/>
  <c r="W276" i="1"/>
  <c r="X276" i="1" s="1"/>
  <c r="X275" i="1"/>
  <c r="W275" i="1" a="1"/>
  <c r="W275" i="1" s="1"/>
  <c r="W274" i="1" a="1"/>
  <c r="W274" i="1" s="1"/>
  <c r="X274" i="1" s="1"/>
  <c r="W273" i="1" a="1"/>
  <c r="W273" i="1" s="1"/>
  <c r="X273" i="1" s="1"/>
  <c r="W269" i="1" a="1"/>
  <c r="W269" i="1" s="1"/>
  <c r="X269" i="1" s="1"/>
  <c r="W268" i="1" a="1"/>
  <c r="W268" i="1"/>
  <c r="X268" i="1" s="1"/>
  <c r="W267" i="1" a="1"/>
  <c r="W267" i="1" s="1"/>
  <c r="X267" i="1" s="1"/>
  <c r="W266" i="1" a="1"/>
  <c r="W266" i="1" s="1"/>
  <c r="X266" i="1" s="1"/>
  <c r="X264" i="1"/>
  <c r="W264" i="1" a="1"/>
  <c r="W264" i="1"/>
  <c r="X263" i="1"/>
  <c r="W263" i="1" a="1"/>
  <c r="W263" i="1" s="1"/>
  <c r="W262" i="1" a="1"/>
  <c r="W262" i="1"/>
  <c r="X262" i="1" s="1"/>
  <c r="W261" i="1" a="1"/>
  <c r="W261" i="1" s="1"/>
  <c r="X261" i="1" s="1"/>
  <c r="W259" i="1" a="1"/>
  <c r="W259" i="1" s="1"/>
  <c r="X259" i="1" s="1"/>
  <c r="W258" i="1" a="1"/>
  <c r="W258" i="1" s="1"/>
  <c r="X258" i="1" s="1"/>
  <c r="W257" i="1" a="1"/>
  <c r="W257" i="1" s="1"/>
  <c r="X257" i="1" s="1"/>
  <c r="W256" i="1" a="1"/>
  <c r="W256" i="1" s="1"/>
  <c r="X256" i="1" s="1"/>
  <c r="W254" i="1" a="1"/>
  <c r="W254" i="1" s="1"/>
  <c r="X254" i="1" s="1"/>
  <c r="W253" i="1" a="1"/>
  <c r="W253" i="1" s="1"/>
  <c r="X253" i="1" s="1"/>
  <c r="X252" i="1"/>
  <c r="W252" i="1" a="1"/>
  <c r="W252" i="1"/>
  <c r="X251" i="1"/>
  <c r="W251" i="1" a="1"/>
  <c r="W251" i="1" s="1"/>
  <c r="W249" i="1" a="1"/>
  <c r="W249" i="1"/>
  <c r="X249" i="1" s="1"/>
  <c r="X248" i="1"/>
  <c r="W248" i="1" a="1"/>
  <c r="W248" i="1" s="1"/>
  <c r="W247" i="1" a="1"/>
  <c r="W247" i="1" s="1"/>
  <c r="X247" i="1" s="1"/>
  <c r="X246" i="1"/>
  <c r="W246" i="1" a="1"/>
  <c r="W246" i="1"/>
  <c r="W244" i="1" a="1"/>
  <c r="W244" i="1" s="1"/>
  <c r="X244" i="1" s="1"/>
  <c r="W243" i="1" a="1"/>
  <c r="W243" i="1" s="1"/>
  <c r="X243" i="1" s="1"/>
  <c r="W242" i="1" a="1"/>
  <c r="W242" i="1" s="1"/>
  <c r="X242" i="1" s="1"/>
  <c r="W241" i="1" a="1"/>
  <c r="W241" i="1" s="1"/>
  <c r="X241" i="1" s="1"/>
  <c r="W239" i="1" a="1"/>
  <c r="W239" i="1"/>
  <c r="X239" i="1" s="1"/>
  <c r="X238" i="1"/>
  <c r="W238" i="1" a="1"/>
  <c r="W238" i="1"/>
  <c r="W237" i="1" a="1"/>
  <c r="W237" i="1"/>
  <c r="X237" i="1" s="1"/>
  <c r="X236" i="1"/>
  <c r="W236" i="1" a="1"/>
  <c r="W236" i="1" s="1"/>
  <c r="W234" i="1" a="1"/>
  <c r="W234" i="1" s="1"/>
  <c r="X234" i="1" s="1"/>
  <c r="W233" i="1" a="1"/>
  <c r="W233" i="1" s="1"/>
  <c r="X233" i="1" s="1"/>
  <c r="W232" i="1" a="1"/>
  <c r="W232" i="1"/>
  <c r="X232" i="1" s="1"/>
  <c r="W231" i="1" a="1"/>
  <c r="W231" i="1" s="1"/>
  <c r="X231" i="1" s="1"/>
  <c r="W229" i="1" a="1"/>
  <c r="W229" i="1" s="1"/>
  <c r="X229" i="1" s="1"/>
  <c r="W228" i="1" a="1"/>
  <c r="W228" i="1" s="1"/>
  <c r="X228" i="1" s="1"/>
  <c r="X227" i="1"/>
  <c r="W227" i="1" a="1"/>
  <c r="W227" i="1"/>
  <c r="W226" i="1" a="1"/>
  <c r="W226" i="1" s="1"/>
  <c r="X226" i="1" s="1"/>
  <c r="W224" i="1" a="1"/>
  <c r="W224" i="1"/>
  <c r="X224" i="1" s="1"/>
  <c r="X223" i="1"/>
  <c r="W223" i="1" a="1"/>
  <c r="W223" i="1" s="1"/>
  <c r="W222" i="1" a="1"/>
  <c r="W222" i="1" s="1"/>
  <c r="X222" i="1" s="1"/>
  <c r="X221" i="1"/>
  <c r="W221" i="1" a="1"/>
  <c r="W221" i="1"/>
  <c r="W219" i="1" a="1"/>
  <c r="W219" i="1" s="1"/>
  <c r="X219" i="1" s="1"/>
  <c r="W218" i="1" a="1"/>
  <c r="W218" i="1" s="1"/>
  <c r="X218" i="1" s="1"/>
  <c r="W217" i="1" a="1"/>
  <c r="W217" i="1" s="1"/>
  <c r="X217" i="1" s="1"/>
  <c r="W216" i="1" a="1"/>
  <c r="W216" i="1" s="1"/>
  <c r="X216" i="1" s="1"/>
  <c r="X214" i="1"/>
  <c r="W214" i="1" a="1"/>
  <c r="W214" i="1"/>
  <c r="X213" i="1"/>
  <c r="W213" i="1" a="1"/>
  <c r="W213" i="1" s="1"/>
  <c r="W212" i="1" a="1"/>
  <c r="W212" i="1"/>
  <c r="X212" i="1" s="1"/>
  <c r="W211" i="1" a="1"/>
  <c r="W211" i="1" s="1"/>
  <c r="X211" i="1" s="1"/>
  <c r="X209" i="1"/>
  <c r="W209" i="1" a="1"/>
  <c r="W209" i="1" s="1"/>
  <c r="X208" i="1"/>
  <c r="W208" i="1" a="1"/>
  <c r="W208" i="1"/>
  <c r="W207" i="1" a="1"/>
  <c r="W207" i="1" s="1"/>
  <c r="X207" i="1" s="1"/>
  <c r="W206" i="1" a="1"/>
  <c r="W206" i="1"/>
  <c r="X206" i="1" s="1"/>
  <c r="W202" i="1" a="1"/>
  <c r="W202" i="1" s="1"/>
  <c r="X202" i="1" s="1"/>
  <c r="W201" i="1" a="1"/>
  <c r="W201" i="1" s="1"/>
  <c r="X201" i="1" s="1"/>
  <c r="X200" i="1"/>
  <c r="W200" i="1" a="1"/>
  <c r="W200" i="1"/>
  <c r="X199" i="1"/>
  <c r="W199" i="1" a="1"/>
  <c r="W199" i="1"/>
  <c r="W197" i="1" a="1"/>
  <c r="W197" i="1"/>
  <c r="X197" i="1" s="1"/>
  <c r="X196" i="1"/>
  <c r="W196" i="1" a="1"/>
  <c r="W196" i="1" s="1"/>
  <c r="W195" i="1" a="1"/>
  <c r="W195" i="1" s="1"/>
  <c r="X195" i="1" s="1"/>
  <c r="W194" i="1" a="1"/>
  <c r="W194" i="1" s="1"/>
  <c r="X194" i="1" s="1"/>
  <c r="W192" i="1" a="1"/>
  <c r="W192" i="1" s="1"/>
  <c r="X192" i="1" s="1"/>
  <c r="W191" i="1" a="1"/>
  <c r="W191" i="1"/>
  <c r="X191" i="1" s="1"/>
  <c r="W190" i="1" a="1"/>
  <c r="W190" i="1" s="1"/>
  <c r="X190" i="1" s="1"/>
  <c r="W189" i="1" a="1"/>
  <c r="W189" i="1"/>
  <c r="X189" i="1" s="1"/>
  <c r="X187" i="1"/>
  <c r="W187" i="1" a="1"/>
  <c r="W187" i="1"/>
  <c r="X186" i="1"/>
  <c r="W186" i="1" a="1"/>
  <c r="W186" i="1" s="1"/>
  <c r="W185" i="1" a="1"/>
  <c r="W185" i="1"/>
  <c r="X185" i="1" s="1"/>
  <c r="W184" i="1" a="1"/>
  <c r="W184" i="1" s="1"/>
  <c r="X184" i="1" s="1"/>
  <c r="W182" i="1" a="1"/>
  <c r="W182" i="1" s="1"/>
  <c r="X182" i="1" s="1"/>
  <c r="X181" i="1"/>
  <c r="W181" i="1" a="1"/>
  <c r="W181" i="1"/>
  <c r="W180" i="1" a="1"/>
  <c r="W180" i="1" s="1"/>
  <c r="X180" i="1" s="1"/>
  <c r="W179" i="1" a="1"/>
  <c r="W179" i="1"/>
  <c r="X179" i="1" s="1"/>
  <c r="W177" i="1" a="1"/>
  <c r="W177" i="1" s="1"/>
  <c r="X177" i="1" s="1"/>
  <c r="W176" i="1" a="1"/>
  <c r="W176" i="1" s="1"/>
  <c r="X176" i="1" s="1"/>
  <c r="X175" i="1"/>
  <c r="W175" i="1" a="1"/>
  <c r="W175" i="1"/>
  <c r="X174" i="1"/>
  <c r="W174" i="1" a="1"/>
  <c r="W174" i="1" s="1"/>
  <c r="W172" i="1" a="1"/>
  <c r="W172" i="1"/>
  <c r="X172" i="1" s="1"/>
  <c r="W171" i="1" a="1"/>
  <c r="W171" i="1" s="1"/>
  <c r="X171" i="1" s="1"/>
  <c r="W170" i="1" a="1"/>
  <c r="W170" i="1" s="1"/>
  <c r="X170" i="1" s="1"/>
  <c r="X169" i="1"/>
  <c r="W169" i="1" a="1"/>
  <c r="W169" i="1"/>
  <c r="W167" i="1" a="1"/>
  <c r="W167" i="1" s="1"/>
  <c r="X167" i="1" s="1"/>
  <c r="W166" i="1" a="1"/>
  <c r="W166" i="1" s="1"/>
  <c r="X166" i="1" s="1"/>
  <c r="W165" i="1" a="1"/>
  <c r="W165" i="1" s="1"/>
  <c r="X165" i="1" s="1"/>
  <c r="W164" i="1" a="1"/>
  <c r="W164" i="1" s="1"/>
  <c r="X164" i="1" s="1"/>
  <c r="W162" i="1" a="1"/>
  <c r="W162" i="1"/>
  <c r="X162" i="1" s="1"/>
  <c r="X161" i="1"/>
  <c r="W161" i="1" a="1"/>
  <c r="W161" i="1" s="1"/>
  <c r="W160" i="1" a="1"/>
  <c r="W160" i="1"/>
  <c r="X160" i="1" s="1"/>
  <c r="W159" i="1" a="1"/>
  <c r="W159" i="1" s="1"/>
  <c r="X159" i="1" s="1"/>
  <c r="X157" i="1"/>
  <c r="W157" i="1" a="1"/>
  <c r="W157" i="1" s="1"/>
  <c r="W156" i="1" a="1"/>
  <c r="W156" i="1"/>
  <c r="X156" i="1" s="1"/>
  <c r="W155" i="1" a="1"/>
  <c r="W155" i="1" s="1"/>
  <c r="X155" i="1" s="1"/>
  <c r="W154" i="1" a="1"/>
  <c r="W154" i="1" s="1"/>
  <c r="X154" i="1" s="1"/>
  <c r="W152" i="1" a="1"/>
  <c r="W152" i="1" s="1"/>
  <c r="X152" i="1" s="1"/>
  <c r="W151" i="1" a="1"/>
  <c r="W151" i="1" s="1"/>
  <c r="X151" i="1" s="1"/>
  <c r="W150" i="1" a="1"/>
  <c r="W150" i="1"/>
  <c r="X150" i="1" s="1"/>
  <c r="X149" i="1"/>
  <c r="W149" i="1" a="1"/>
  <c r="W149" i="1"/>
  <c r="W147" i="1" a="1"/>
  <c r="W147" i="1"/>
  <c r="X147" i="1" s="1"/>
  <c r="X146" i="1"/>
  <c r="W146" i="1" a="1"/>
  <c r="W146" i="1" s="1"/>
  <c r="W145" i="1" a="1"/>
  <c r="W145" i="1" s="1"/>
  <c r="X145" i="1" s="1"/>
  <c r="W144" i="1" a="1"/>
  <c r="W144" i="1"/>
  <c r="X144" i="1" s="1"/>
  <c r="W142" i="1" a="1"/>
  <c r="W142" i="1" s="1"/>
  <c r="X142" i="1" s="1"/>
  <c r="W141" i="1" a="1"/>
  <c r="W141" i="1" s="1"/>
  <c r="X141" i="1" s="1"/>
  <c r="W140" i="1" a="1"/>
  <c r="W140" i="1" s="1"/>
  <c r="X140" i="1" s="1"/>
  <c r="W139" i="1" a="1"/>
  <c r="W139" i="1"/>
  <c r="X139" i="1" s="1"/>
  <c r="W135" i="1" a="1"/>
  <c r="W135" i="1"/>
  <c r="X135" i="1" s="1"/>
  <c r="X134" i="1"/>
  <c r="W134" i="1" a="1"/>
  <c r="W134" i="1"/>
  <c r="W133" i="1" a="1"/>
  <c r="W133" i="1"/>
  <c r="X133" i="1" s="1"/>
  <c r="W132" i="1" a="1"/>
  <c r="W132" i="1" s="1"/>
  <c r="X132" i="1" s="1"/>
  <c r="W130" i="1" a="1"/>
  <c r="W130" i="1" s="1"/>
  <c r="X130" i="1" s="1"/>
  <c r="X129" i="1"/>
  <c r="W129" i="1" a="1"/>
  <c r="W129" i="1"/>
  <c r="X128" i="1"/>
  <c r="W128" i="1" a="1"/>
  <c r="W128" i="1" s="1"/>
  <c r="W127" i="1" a="1"/>
  <c r="W127" i="1" s="1"/>
  <c r="X127" i="1" s="1"/>
  <c r="W125" i="1" a="1"/>
  <c r="W125" i="1" s="1"/>
  <c r="X125" i="1" s="1"/>
  <c r="W124" i="1" a="1"/>
  <c r="W124" i="1"/>
  <c r="X124" i="1" s="1"/>
  <c r="X123" i="1"/>
  <c r="W123" i="1" a="1"/>
  <c r="W123" i="1"/>
  <c r="X122" i="1"/>
  <c r="W122" i="1" a="1"/>
  <c r="W122" i="1" s="1"/>
  <c r="W120" i="1" a="1"/>
  <c r="W120" i="1"/>
  <c r="X120" i="1" s="1"/>
  <c r="X119" i="1"/>
  <c r="W119" i="1" a="1"/>
  <c r="W119" i="1" s="1"/>
  <c r="W118" i="1" a="1"/>
  <c r="W118" i="1" s="1"/>
  <c r="X118" i="1" s="1"/>
  <c r="W117" i="1" a="1"/>
  <c r="W117" i="1"/>
  <c r="X117" i="1" s="1"/>
  <c r="W115" i="1" a="1"/>
  <c r="W115" i="1"/>
  <c r="X115" i="1" s="1"/>
  <c r="W114" i="1" a="1"/>
  <c r="W114" i="1" s="1"/>
  <c r="X114" i="1" s="1"/>
  <c r="W113" i="1" a="1"/>
  <c r="W113" i="1" s="1"/>
  <c r="X113" i="1" s="1"/>
  <c r="W112" i="1" a="1"/>
  <c r="W112" i="1"/>
  <c r="X112" i="1" s="1"/>
  <c r="W110" i="1" a="1"/>
  <c r="W110" i="1"/>
  <c r="X110" i="1" s="1"/>
  <c r="X109" i="1"/>
  <c r="W109" i="1" a="1"/>
  <c r="W109" i="1"/>
  <c r="W108" i="1" a="1"/>
  <c r="W108" i="1"/>
  <c r="X108" i="1" s="1"/>
  <c r="W107" i="1" a="1"/>
  <c r="W107" i="1" s="1"/>
  <c r="X107" i="1" s="1"/>
  <c r="W105" i="1" a="1"/>
  <c r="W105" i="1" s="1"/>
  <c r="X105" i="1" s="1"/>
  <c r="W104" i="1" a="1"/>
  <c r="W104" i="1"/>
  <c r="X104" i="1" s="1"/>
  <c r="X103" i="1"/>
  <c r="W103" i="1" a="1"/>
  <c r="W103" i="1" s="1"/>
  <c r="W102" i="1" a="1"/>
  <c r="W102" i="1" s="1"/>
  <c r="X102" i="1" s="1"/>
  <c r="W100" i="1" a="1"/>
  <c r="W100" i="1" s="1"/>
  <c r="X100" i="1" s="1"/>
  <c r="W99" i="1" a="1"/>
  <c r="W99" i="1"/>
  <c r="X99" i="1" s="1"/>
  <c r="W98" i="1" a="1"/>
  <c r="W98" i="1"/>
  <c r="X98" i="1" s="1"/>
  <c r="X97" i="1"/>
  <c r="W97" i="1" a="1"/>
  <c r="W97" i="1"/>
  <c r="W95" i="1" a="1"/>
  <c r="W95" i="1"/>
  <c r="X95" i="1" s="1"/>
  <c r="W94" i="1" a="1"/>
  <c r="W94" i="1" s="1"/>
  <c r="X94" i="1" s="1"/>
  <c r="W93" i="1" a="1"/>
  <c r="W93" i="1" s="1"/>
  <c r="X93" i="1" s="1"/>
  <c r="W92" i="1" a="1"/>
  <c r="W92" i="1"/>
  <c r="X92" i="1" s="1"/>
  <c r="W90" i="1" a="1"/>
  <c r="W90" i="1" s="1"/>
  <c r="X90" i="1" s="1"/>
  <c r="W89" i="1" a="1"/>
  <c r="W89" i="1" s="1"/>
  <c r="X89" i="1" s="1"/>
  <c r="W88" i="1" a="1"/>
  <c r="W88" i="1" s="1"/>
  <c r="X88" i="1" s="1"/>
  <c r="W87" i="1" a="1"/>
  <c r="W87" i="1" s="1"/>
  <c r="X87" i="1" s="1"/>
  <c r="W85" i="1" a="1"/>
  <c r="W85" i="1"/>
  <c r="X85" i="1" s="1"/>
  <c r="W84" i="1" a="1"/>
  <c r="W84" i="1" s="1"/>
  <c r="X84" i="1" s="1"/>
  <c r="W83" i="1" a="1"/>
  <c r="W83" i="1"/>
  <c r="X83" i="1" s="1"/>
  <c r="X82" i="1"/>
  <c r="W82" i="1" a="1"/>
  <c r="W82" i="1" s="1"/>
  <c r="W80" i="1" a="1"/>
  <c r="W80" i="1" s="1"/>
  <c r="X80" i="1" s="1"/>
  <c r="X79" i="1"/>
  <c r="W79" i="1" a="1"/>
  <c r="W79" i="1"/>
  <c r="W78" i="1" a="1"/>
  <c r="W78" i="1" s="1"/>
  <c r="X78" i="1" s="1"/>
  <c r="W77" i="1" a="1"/>
  <c r="W77" i="1" s="1"/>
  <c r="X77" i="1" s="1"/>
  <c r="W75" i="1" a="1"/>
  <c r="W75" i="1" s="1"/>
  <c r="X75" i="1" s="1"/>
  <c r="W74" i="1" a="1"/>
  <c r="W74" i="1" s="1"/>
  <c r="X74" i="1" s="1"/>
  <c r="W73" i="1" a="1"/>
  <c r="W73" i="1"/>
  <c r="X73" i="1" s="1"/>
  <c r="X72" i="1"/>
  <c r="W72" i="1" a="1"/>
  <c r="W72" i="1" s="1"/>
  <c r="W68" i="1" a="1"/>
  <c r="W68" i="1"/>
  <c r="X68" i="1" s="1"/>
  <c r="W67" i="1" a="1"/>
  <c r="W67" i="1" s="1"/>
  <c r="X67" i="1" s="1"/>
  <c r="AC18" i="1" s="1" a="1"/>
  <c r="AC18" i="1" s="1"/>
  <c r="X66" i="1"/>
  <c r="AB18" i="1" s="1" a="1"/>
  <c r="AB18" i="1" s="1"/>
  <c r="W66" i="1" a="1"/>
  <c r="W66" i="1" s="1"/>
  <c r="W65" i="1" a="1"/>
  <c r="W65" i="1"/>
  <c r="X65" i="1" s="1"/>
  <c r="AA18" i="1" s="1" a="1"/>
  <c r="AA18" i="1" s="1"/>
  <c r="W63" i="1" a="1"/>
  <c r="W63" i="1"/>
  <c r="X63" i="1" s="1"/>
  <c r="AD17" i="1" s="1" a="1"/>
  <c r="AD17" i="1" s="1"/>
  <c r="W62" i="1" a="1"/>
  <c r="W62" i="1" s="1"/>
  <c r="X62" i="1" s="1"/>
  <c r="AC17" i="1" s="1" a="1"/>
  <c r="AC17" i="1" s="1"/>
  <c r="W61" i="1" a="1"/>
  <c r="W61" i="1" s="1"/>
  <c r="X61" i="1" s="1"/>
  <c r="AB17" i="1" s="1" a="1"/>
  <c r="AB17" i="1" s="1"/>
  <c r="W60" i="1" a="1"/>
  <c r="W60" i="1"/>
  <c r="X60" i="1" s="1"/>
  <c r="X58" i="1"/>
  <c r="W58" i="1" a="1"/>
  <c r="W58" i="1"/>
  <c r="W57" i="1" a="1"/>
  <c r="W57" i="1" s="1"/>
  <c r="X57" i="1" s="1"/>
  <c r="W56" i="1" a="1"/>
  <c r="W56" i="1"/>
  <c r="X56" i="1" s="1"/>
  <c r="X55" i="1"/>
  <c r="AA16" i="1" s="1" a="1"/>
  <c r="AA16" i="1" s="1"/>
  <c r="W55" i="1" a="1"/>
  <c r="W55" i="1" s="1"/>
  <c r="W53" i="1" a="1"/>
  <c r="W53" i="1" s="1"/>
  <c r="X53" i="1" s="1"/>
  <c r="AD15" i="1" s="1" a="1"/>
  <c r="AD15" i="1" s="1"/>
  <c r="X52" i="1"/>
  <c r="W52" i="1" a="1"/>
  <c r="W52" i="1"/>
  <c r="W51" i="1" a="1"/>
  <c r="W51" i="1" s="1"/>
  <c r="X51" i="1" s="1"/>
  <c r="AB15" i="1" s="1" a="1"/>
  <c r="AB15" i="1" s="1"/>
  <c r="W50" i="1" a="1"/>
  <c r="W50" i="1" s="1"/>
  <c r="X50" i="1" s="1"/>
  <c r="AA15" i="1" s="1" a="1"/>
  <c r="AA15" i="1" s="1"/>
  <c r="W48" i="1" a="1"/>
  <c r="W48" i="1" s="1"/>
  <c r="X48" i="1" s="1"/>
  <c r="AD14" i="1" s="1" a="1"/>
  <c r="AD14" i="1" s="1"/>
  <c r="W47" i="1" a="1"/>
  <c r="W47" i="1" s="1"/>
  <c r="X47" i="1" s="1"/>
  <c r="AC14" i="1" s="1" a="1"/>
  <c r="AC14" i="1" s="1"/>
  <c r="X46" i="1"/>
  <c r="W46" i="1" a="1"/>
  <c r="W46" i="1"/>
  <c r="X45" i="1"/>
  <c r="W45" i="1" a="1"/>
  <c r="W45" i="1" s="1"/>
  <c r="W43" i="1" a="1"/>
  <c r="W43" i="1"/>
  <c r="X43" i="1" s="1"/>
  <c r="W42" i="1" a="1"/>
  <c r="W42" i="1" s="1"/>
  <c r="X42" i="1" s="1"/>
  <c r="X41" i="1"/>
  <c r="W41" i="1" a="1"/>
  <c r="W41" i="1" s="1"/>
  <c r="X40" i="1"/>
  <c r="W40" i="1" a="1"/>
  <c r="W40" i="1"/>
  <c r="X38" i="1"/>
  <c r="W38" i="1" a="1"/>
  <c r="W38" i="1"/>
  <c r="X37" i="1"/>
  <c r="W37" i="1" a="1"/>
  <c r="W37" i="1" s="1"/>
  <c r="W36" i="1" a="1"/>
  <c r="W36" i="1" s="1"/>
  <c r="X36" i="1" s="1"/>
  <c r="W35" i="1" a="1"/>
  <c r="W35" i="1" s="1"/>
  <c r="X35" i="1" s="1"/>
  <c r="AA12" i="1" s="1" a="1"/>
  <c r="AA12" i="1" s="1"/>
  <c r="W33" i="1" a="1"/>
  <c r="W33" i="1"/>
  <c r="X33" i="1" s="1"/>
  <c r="AD11" i="1" s="1" a="1"/>
  <c r="AD11" i="1" s="1"/>
  <c r="X32" i="1"/>
  <c r="W32" i="1" a="1"/>
  <c r="W32" i="1"/>
  <c r="W31" i="1" a="1"/>
  <c r="W31" i="1"/>
  <c r="X31" i="1" s="1"/>
  <c r="X30" i="1"/>
  <c r="W30" i="1" a="1"/>
  <c r="W30" i="1" s="1"/>
  <c r="W28" i="1" a="1"/>
  <c r="W28" i="1"/>
  <c r="X28" i="1" s="1"/>
  <c r="AD10" i="1" s="1" a="1"/>
  <c r="AD10" i="1" s="1"/>
  <c r="X27" i="1"/>
  <c r="AC10" i="1" s="1" a="1"/>
  <c r="AC10" i="1" s="1"/>
  <c r="W27" i="1" a="1"/>
  <c r="W27" i="1"/>
  <c r="W26" i="1" a="1"/>
  <c r="W26" i="1" s="1"/>
  <c r="X26" i="1" s="1"/>
  <c r="W25" i="1" a="1"/>
  <c r="W25" i="1" s="1"/>
  <c r="X25" i="1" s="1"/>
  <c r="W23" i="1" a="1"/>
  <c r="W23" i="1" s="1"/>
  <c r="X23" i="1" s="1"/>
  <c r="W22" i="1" a="1"/>
  <c r="W22" i="1" s="1"/>
  <c r="X22" i="1" s="1"/>
  <c r="X21" i="1"/>
  <c r="AB9" i="1" s="1" a="1"/>
  <c r="AB9" i="1" s="1"/>
  <c r="W21" i="1" a="1"/>
  <c r="W21" i="1" s="1"/>
  <c r="X20" i="1"/>
  <c r="AA9" i="1" s="1" a="1"/>
  <c r="AA9" i="1" s="1"/>
  <c r="W20" i="1" a="1"/>
  <c r="W20" i="1"/>
  <c r="CH18" i="1" a="1"/>
  <c r="CH18" i="1" s="1"/>
  <c r="AD18" i="1" a="1"/>
  <c r="AD18" i="1" s="1"/>
  <c r="W18" i="1" a="1"/>
  <c r="W18" i="1" s="1"/>
  <c r="X18" i="1" s="1"/>
  <c r="AD8" i="1" s="1" a="1"/>
  <c r="AD8" i="1" s="1"/>
  <c r="CE17" i="1" a="1"/>
  <c r="CE17" i="1" s="1"/>
  <c r="BZ17" i="1" a="1"/>
  <c r="BZ17" i="1" s="1"/>
  <c r="AA17" i="1" a="1"/>
  <c r="AA17" i="1" s="1"/>
  <c r="W17" i="1" a="1"/>
  <c r="W17" i="1" s="1"/>
  <c r="X17" i="1" s="1"/>
  <c r="AC8" i="1" s="1" a="1"/>
  <c r="AC8" i="1" s="1"/>
  <c r="BY16" i="1" a="1"/>
  <c r="BY16" i="1" s="1"/>
  <c r="AD16" i="1" a="1"/>
  <c r="AD16" i="1" s="1"/>
  <c r="AC16" i="1" a="1"/>
  <c r="AC16" i="1" s="1"/>
  <c r="AB16" i="1" a="1"/>
  <c r="AB16" i="1" s="1"/>
  <c r="W16" i="1" a="1"/>
  <c r="W16" i="1" s="1"/>
  <c r="X16" i="1" s="1"/>
  <c r="CH15" i="1" a="1"/>
  <c r="CH15" i="1" s="1"/>
  <c r="CG15" i="1" a="1"/>
  <c r="CG15" i="1" s="1"/>
  <c r="CF15" i="1" a="1"/>
  <c r="CF15" i="1" s="1"/>
  <c r="BZ15" i="1" a="1"/>
  <c r="BZ15" i="1" s="1"/>
  <c r="BW15" i="1" a="1"/>
  <c r="BW15" i="1" s="1"/>
  <c r="AC15" i="1" a="1"/>
  <c r="AC15" i="1" s="1"/>
  <c r="W15" i="1" a="1"/>
  <c r="W15" i="1"/>
  <c r="X15" i="1" s="1"/>
  <c r="CH14" i="1" a="1"/>
  <c r="CH14" i="1" s="1"/>
  <c r="CG14" i="1" a="1"/>
  <c r="CG14" i="1" s="1"/>
  <c r="BZ14" i="1" a="1"/>
  <c r="BZ14" i="1" s="1"/>
  <c r="BY14" i="1" a="1"/>
  <c r="BY14" i="1" s="1"/>
  <c r="BX14" i="1" a="1"/>
  <c r="BX14" i="1" s="1"/>
  <c r="AB14" i="1" a="1"/>
  <c r="AB14" i="1" s="1"/>
  <c r="AA14" i="1" a="1"/>
  <c r="AA14" i="1" s="1"/>
  <c r="CH13" i="1" a="1"/>
  <c r="CH13" i="1" s="1"/>
  <c r="BY13" i="1" a="1"/>
  <c r="BY13" i="1" s="1"/>
  <c r="BW13" i="1" a="1"/>
  <c r="BW13" i="1" s="1"/>
  <c r="AD13" i="1" a="1"/>
  <c r="AD13" i="1" s="1"/>
  <c r="AC13" i="1" a="1"/>
  <c r="AC13" i="1" s="1"/>
  <c r="AB13" i="1" a="1"/>
  <c r="AB13" i="1" s="1"/>
  <c r="AA13" i="1" a="1"/>
  <c r="AA13" i="1" s="1"/>
  <c r="W13" i="1" a="1"/>
  <c r="W13" i="1" s="1"/>
  <c r="X13" i="1" s="1"/>
  <c r="AD7" i="1" s="1" a="1"/>
  <c r="AD7" i="1" s="1"/>
  <c r="CH12" i="1" a="1"/>
  <c r="CH12" i="1" s="1"/>
  <c r="CG12" i="1" a="1"/>
  <c r="CG12" i="1" s="1"/>
  <c r="BY12" i="1" a="1"/>
  <c r="BY12" i="1" s="1"/>
  <c r="BX12" i="1" a="1"/>
  <c r="BX12" i="1" s="1"/>
  <c r="AJ12" i="1" a="1"/>
  <c r="AJ12" i="1" s="1"/>
  <c r="AI12" i="1" a="1"/>
  <c r="AI12" i="1" s="1"/>
  <c r="AD12" i="1" a="1"/>
  <c r="AD12" i="1" s="1"/>
  <c r="AC12" i="1" a="1"/>
  <c r="AC12" i="1" s="1"/>
  <c r="AB12" i="1" a="1"/>
  <c r="AB12" i="1" s="1"/>
  <c r="W12" i="1" a="1"/>
  <c r="W12" i="1"/>
  <c r="X12" i="1" s="1"/>
  <c r="AC7" i="1" s="1" a="1"/>
  <c r="AC7" i="1" s="1"/>
  <c r="CH11" i="1" a="1"/>
  <c r="CH11" i="1" s="1"/>
  <c r="CE11" i="1" a="1"/>
  <c r="CE11" i="1" s="1"/>
  <c r="BZ11" i="1" a="1"/>
  <c r="BZ11" i="1" s="1"/>
  <c r="BY11" i="1" a="1"/>
  <c r="BY11" i="1" s="1"/>
  <c r="AL11" i="1" a="1"/>
  <c r="AL11" i="1" s="1"/>
  <c r="AK11" i="1" a="1"/>
  <c r="AK11" i="1" s="1"/>
  <c r="AC11" i="1" a="1"/>
  <c r="AC11" i="1" s="1"/>
  <c r="AB11" i="1" a="1"/>
  <c r="AB11" i="1" s="1"/>
  <c r="AA11" i="1" a="1"/>
  <c r="AA11" i="1" s="1"/>
  <c r="W11" i="1" a="1"/>
  <c r="W11" i="1" s="1"/>
  <c r="X11" i="1" s="1"/>
  <c r="AB7" i="1" s="1" a="1"/>
  <c r="AB7" i="1" s="1"/>
  <c r="CH10" i="1" a="1"/>
  <c r="CH10" i="1" s="1"/>
  <c r="CG10" i="1" a="1"/>
  <c r="CG10" i="1" s="1"/>
  <c r="CF10" i="1" a="1"/>
  <c r="CF10" i="1" s="1"/>
  <c r="CE10" i="1" a="1"/>
  <c r="CE10" i="1" s="1"/>
  <c r="BY10" i="1" a="1"/>
  <c r="BY10" i="1" s="1"/>
  <c r="BX10" i="1" a="1"/>
  <c r="BX10" i="1" s="1"/>
  <c r="AB10" i="1" a="1"/>
  <c r="AB10" i="1" s="1"/>
  <c r="AA10" i="1" a="1"/>
  <c r="AA10" i="1" s="1"/>
  <c r="W10" i="1" a="1"/>
  <c r="W10" i="1" s="1"/>
  <c r="X10" i="1" s="1"/>
  <c r="AA7" i="1" s="1" a="1"/>
  <c r="AA7" i="1" s="1"/>
  <c r="CF9" i="1" a="1"/>
  <c r="CF9" i="1" s="1"/>
  <c r="CE9" i="1" a="1"/>
  <c r="CE9" i="1" s="1"/>
  <c r="BW9" i="1" a="1"/>
  <c r="BW9" i="1" s="1"/>
  <c r="AD9" i="1" a="1"/>
  <c r="AD9" i="1" s="1"/>
  <c r="AC9" i="1" a="1"/>
  <c r="AC9" i="1" s="1"/>
  <c r="CH8" i="1" a="1"/>
  <c r="CH8" i="1" s="1"/>
  <c r="CG8" i="1" a="1"/>
  <c r="CG8" i="1" s="1"/>
  <c r="BZ8" i="1" a="1"/>
  <c r="BZ8" i="1" s="1"/>
  <c r="BY8" i="1" a="1"/>
  <c r="BY8" i="1" s="1"/>
  <c r="BX8" i="1" a="1"/>
  <c r="BX8" i="1" s="1"/>
  <c r="AT8" i="1" a="1"/>
  <c r="AT8" i="1" s="1"/>
  <c r="AL8" i="1" a="1"/>
  <c r="AL8" i="1" s="1"/>
  <c r="AB8" i="1" a="1"/>
  <c r="AB8" i="1" s="1"/>
  <c r="AA8" i="1" a="1"/>
  <c r="AA8" i="1" s="1"/>
  <c r="W8" i="1" a="1"/>
  <c r="W8" i="1" s="1"/>
  <c r="X8" i="1" s="1"/>
  <c r="AD6" i="1" s="1" a="1"/>
  <c r="AD6" i="1" s="1"/>
  <c r="CH7" i="1" a="1"/>
  <c r="CH7" i="1" s="1"/>
  <c r="CG7" i="1" a="1"/>
  <c r="CG7" i="1" s="1"/>
  <c r="CF7" i="1" a="1"/>
  <c r="CF7" i="1" s="1"/>
  <c r="CE7" i="1" a="1"/>
  <c r="CE7" i="1" s="1"/>
  <c r="BY7" i="1" a="1"/>
  <c r="BY7" i="1" s="1"/>
  <c r="BW7" i="1" a="1"/>
  <c r="BW7" i="1" s="1"/>
  <c r="AK7" i="1" a="1"/>
  <c r="AK7" i="1" s="1"/>
  <c r="W7" i="1" a="1"/>
  <c r="W7" i="1"/>
  <c r="X7" i="1" s="1"/>
  <c r="AC6" i="1" s="1" a="1"/>
  <c r="AC6" i="1" s="1"/>
  <c r="CH6" i="1" a="1"/>
  <c r="CH6" i="1" s="1"/>
  <c r="CG6" i="1" a="1"/>
  <c r="CG6" i="1" s="1"/>
  <c r="CF6" i="1" a="1"/>
  <c r="CF6" i="1" s="1"/>
  <c r="BZ6" i="1" a="1"/>
  <c r="BZ6" i="1" s="1"/>
  <c r="BY6" i="1" a="1"/>
  <c r="BY6" i="1" s="1"/>
  <c r="AQ6" i="1" a="1"/>
  <c r="AQ6" i="1" s="1"/>
  <c r="AJ6" i="1" a="1"/>
  <c r="AJ6" i="1" s="1"/>
  <c r="X6" i="1"/>
  <c r="AB6" i="1" s="1" a="1"/>
  <c r="AB6" i="1" s="1"/>
  <c r="W6" i="1" a="1"/>
  <c r="W6" i="1" s="1"/>
  <c r="CH5" i="1"/>
  <c r="CG5" i="1"/>
  <c r="CF5" i="1"/>
  <c r="CE5" i="1"/>
  <c r="BZ5" i="1"/>
  <c r="BY5" i="1"/>
  <c r="BX5" i="1"/>
  <c r="BW5" i="1"/>
  <c r="BR5" i="1"/>
  <c r="BQ5" i="1"/>
  <c r="BP5" i="1"/>
  <c r="BO5" i="1"/>
  <c r="BJ5" i="1"/>
  <c r="BI5" i="1"/>
  <c r="BH5" i="1"/>
  <c r="BG5" i="1"/>
  <c r="BB5" i="1"/>
  <c r="BA5" i="1"/>
  <c r="AZ5" i="1"/>
  <c r="AY5" i="1"/>
  <c r="AT5" i="1"/>
  <c r="AS5" i="1"/>
  <c r="AR5" i="1"/>
  <c r="AQ5" i="1"/>
  <c r="AL5" i="1"/>
  <c r="AK5" i="1"/>
  <c r="AJ5" i="1"/>
  <c r="AI5" i="1"/>
  <c r="AD5" i="1"/>
  <c r="AC5" i="1"/>
  <c r="AB5" i="1"/>
  <c r="AA5" i="1"/>
  <c r="W5" i="1" a="1"/>
  <c r="W5" i="1" s="1"/>
  <c r="X5" i="1" s="1"/>
  <c r="AA6" i="1" s="1" a="1"/>
  <c r="AA6" i="1" s="1"/>
  <c r="CD4" i="1" a="1"/>
  <c r="CD4" i="1" s="1"/>
  <c r="BV4" i="1" a="1"/>
  <c r="BV4" i="1" s="1"/>
  <c r="AX4" i="1" a="1"/>
  <c r="AX4" i="1" s="1"/>
  <c r="Z4" i="1" a="1"/>
  <c r="Z4" i="1"/>
  <c r="CD3" i="1"/>
  <c r="CG9" i="1" s="1" a="1"/>
  <c r="CG9" i="1" s="1"/>
  <c r="BV3" i="1"/>
  <c r="BN3" i="1"/>
  <c r="BF3" i="1"/>
  <c r="BH16" i="1" s="1" a="1"/>
  <c r="BH16" i="1" s="1"/>
  <c r="AX3" i="1"/>
  <c r="AP3" i="1"/>
  <c r="AH3" i="1"/>
  <c r="AI14" i="1" s="1" a="1"/>
  <c r="AI14" i="1" s="1"/>
  <c r="AC3" i="1"/>
  <c r="DN9" i="1" l="1" a="1"/>
  <c r="DN9" i="1" s="1"/>
  <c r="DK13" i="1" a="1"/>
  <c r="DK13" i="1" s="1"/>
  <c r="DJ4" i="1" a="1"/>
  <c r="DJ4" i="1" s="1"/>
  <c r="DM6" i="1" a="1"/>
  <c r="DM6" i="1" s="1"/>
  <c r="DN8" i="1" a="1"/>
  <c r="DN8" i="1" s="1"/>
  <c r="DK12" i="1" a="1"/>
  <c r="DK12" i="1" s="1"/>
  <c r="DL14" i="1" a="1"/>
  <c r="DL14" i="1" s="1"/>
  <c r="DM16" i="1" a="1"/>
  <c r="DM16" i="1" s="1"/>
  <c r="DN18" i="1" a="1"/>
  <c r="DN18" i="1" s="1"/>
  <c r="DN7" i="1" a="1"/>
  <c r="DN7" i="1" s="1"/>
  <c r="DK11" i="1" a="1"/>
  <c r="DK11" i="1" s="1"/>
  <c r="DL13" i="1" a="1"/>
  <c r="DL13" i="1" s="1"/>
  <c r="DM15" i="1" a="1"/>
  <c r="DM15" i="1" s="1"/>
  <c r="DN17" i="1" a="1"/>
  <c r="DN17" i="1" s="1"/>
  <c r="DL15" i="1" a="1"/>
  <c r="DL15" i="1" s="1"/>
  <c r="DN6" i="1" a="1"/>
  <c r="DN6" i="1" s="1"/>
  <c r="DK10" i="1" a="1"/>
  <c r="DK10" i="1" s="1"/>
  <c r="DL12" i="1" a="1"/>
  <c r="DL12" i="1" s="1"/>
  <c r="DM14" i="1" a="1"/>
  <c r="DM14" i="1" s="1"/>
  <c r="DN16" i="1" a="1"/>
  <c r="DN16" i="1" s="1"/>
  <c r="DK9" i="1" a="1"/>
  <c r="DK9" i="1" s="1"/>
  <c r="DL11" i="1" a="1"/>
  <c r="DL11" i="1" s="1"/>
  <c r="DM13" i="1" a="1"/>
  <c r="DM13" i="1" s="1"/>
  <c r="DN15" i="1" a="1"/>
  <c r="DN15" i="1" s="1"/>
  <c r="DK8" i="1" a="1"/>
  <c r="DK8" i="1" s="1"/>
  <c r="DL10" i="1" a="1"/>
  <c r="DL10" i="1" s="1"/>
  <c r="DM12" i="1" a="1"/>
  <c r="DM12" i="1" s="1"/>
  <c r="DN14" i="1" a="1"/>
  <c r="DN14" i="1" s="1"/>
  <c r="DK18" i="1" a="1"/>
  <c r="DK18" i="1" s="1"/>
  <c r="DM17" i="1" a="1"/>
  <c r="DM17" i="1" s="1"/>
  <c r="DK7" i="1" a="1"/>
  <c r="DK7" i="1" s="1"/>
  <c r="DL9" i="1" a="1"/>
  <c r="DL9" i="1" s="1"/>
  <c r="DM11" i="1" a="1"/>
  <c r="DM11" i="1" s="1"/>
  <c r="DN13" i="1" a="1"/>
  <c r="DN13" i="1" s="1"/>
  <c r="DK17" i="1" a="1"/>
  <c r="DK17" i="1" s="1"/>
  <c r="DK6" i="1" a="1"/>
  <c r="DK6" i="1" s="1"/>
  <c r="DL8" i="1" a="1"/>
  <c r="DL8" i="1" s="1"/>
  <c r="DM10" i="1" a="1"/>
  <c r="DM10" i="1" s="1"/>
  <c r="DN12" i="1" a="1"/>
  <c r="DN12" i="1" s="1"/>
  <c r="DK16" i="1" a="1"/>
  <c r="DK16" i="1" s="1"/>
  <c r="DL18" i="1" a="1"/>
  <c r="DL18" i="1" s="1"/>
  <c r="DM7" i="1" a="1"/>
  <c r="DM7" i="1" s="1"/>
  <c r="DL7" i="1" a="1"/>
  <c r="DL7" i="1" s="1"/>
  <c r="DM9" i="1" a="1"/>
  <c r="DM9" i="1" s="1"/>
  <c r="DN11" i="1" a="1"/>
  <c r="DN11" i="1" s="1"/>
  <c r="DK15" i="1" a="1"/>
  <c r="DK15" i="1" s="1"/>
  <c r="DO15" i="1" s="1"/>
  <c r="DD6" i="1" a="1"/>
  <c r="DD6" i="1" s="1"/>
  <c r="DE8" i="1" a="1"/>
  <c r="DE8" i="1" s="1"/>
  <c r="DF10" i="1" a="1"/>
  <c r="DF10" i="1" s="1"/>
  <c r="DC14" i="1" a="1"/>
  <c r="DC14" i="1" s="1"/>
  <c r="DD16" i="1" a="1"/>
  <c r="DD16" i="1" s="1"/>
  <c r="DE18" i="1" a="1"/>
  <c r="DE18" i="1" s="1"/>
  <c r="DE7" i="1" a="1"/>
  <c r="DE7" i="1" s="1"/>
  <c r="DF9" i="1" a="1"/>
  <c r="DF9" i="1" s="1"/>
  <c r="DC13" i="1" a="1"/>
  <c r="DC13" i="1" s="1"/>
  <c r="DD15" i="1" a="1"/>
  <c r="DD15" i="1" s="1"/>
  <c r="DE17" i="1" a="1"/>
  <c r="DE17" i="1" s="1"/>
  <c r="DB4" i="1" a="1"/>
  <c r="DB4" i="1" s="1"/>
  <c r="DE6" i="1" a="1"/>
  <c r="DE6" i="1" s="1"/>
  <c r="DF8" i="1" a="1"/>
  <c r="DF8" i="1" s="1"/>
  <c r="DC12" i="1" a="1"/>
  <c r="DC12" i="1" s="1"/>
  <c r="DD14" i="1" a="1"/>
  <c r="DD14" i="1" s="1"/>
  <c r="DE16" i="1" a="1"/>
  <c r="DE16" i="1" s="1"/>
  <c r="DF18" i="1" a="1"/>
  <c r="DF18" i="1" s="1"/>
  <c r="DF7" i="1" a="1"/>
  <c r="DF7" i="1" s="1"/>
  <c r="DC11" i="1" a="1"/>
  <c r="DC11" i="1" s="1"/>
  <c r="DD13" i="1" a="1"/>
  <c r="DD13" i="1" s="1"/>
  <c r="DE15" i="1" a="1"/>
  <c r="DE15" i="1" s="1"/>
  <c r="DF17" i="1" a="1"/>
  <c r="DF17" i="1" s="1"/>
  <c r="DF6" i="1" a="1"/>
  <c r="DF6" i="1" s="1"/>
  <c r="DC10" i="1" a="1"/>
  <c r="DC10" i="1" s="1"/>
  <c r="DD12" i="1" a="1"/>
  <c r="DD12" i="1" s="1"/>
  <c r="DE14" i="1" a="1"/>
  <c r="DE14" i="1" s="1"/>
  <c r="DF16" i="1" a="1"/>
  <c r="DF16" i="1" s="1"/>
  <c r="DC9" i="1" a="1"/>
  <c r="DC9" i="1" s="1"/>
  <c r="DD11" i="1" a="1"/>
  <c r="DD11" i="1" s="1"/>
  <c r="DE13" i="1" a="1"/>
  <c r="DE13" i="1" s="1"/>
  <c r="DF15" i="1" a="1"/>
  <c r="DF15" i="1" s="1"/>
  <c r="DC8" i="1" a="1"/>
  <c r="DC8" i="1" s="1"/>
  <c r="DD10" i="1" a="1"/>
  <c r="DD10" i="1" s="1"/>
  <c r="DE12" i="1" a="1"/>
  <c r="DE12" i="1" s="1"/>
  <c r="DF14" i="1" a="1"/>
  <c r="DF14" i="1" s="1"/>
  <c r="DC18" i="1" a="1"/>
  <c r="DC18" i="1" s="1"/>
  <c r="DC7" i="1" a="1"/>
  <c r="DC7" i="1" s="1"/>
  <c r="DD9" i="1" a="1"/>
  <c r="DD9" i="1" s="1"/>
  <c r="DE11" i="1" a="1"/>
  <c r="DE11" i="1" s="1"/>
  <c r="DF13" i="1" a="1"/>
  <c r="DF13" i="1" s="1"/>
  <c r="DC17" i="1" a="1"/>
  <c r="DC17" i="1" s="1"/>
  <c r="DC6" i="1" a="1"/>
  <c r="DC6" i="1" s="1"/>
  <c r="DD8" i="1" a="1"/>
  <c r="DD8" i="1" s="1"/>
  <c r="DE10" i="1" a="1"/>
  <c r="DE10" i="1" s="1"/>
  <c r="DF12" i="1" a="1"/>
  <c r="DF12" i="1" s="1"/>
  <c r="DC16" i="1" a="1"/>
  <c r="DC16" i="1" s="1"/>
  <c r="DD18" i="1" a="1"/>
  <c r="DD18" i="1" s="1"/>
  <c r="DD7" i="1" a="1"/>
  <c r="DD7" i="1" s="1"/>
  <c r="DE9" i="1" a="1"/>
  <c r="DE9" i="1" s="1"/>
  <c r="DF11" i="1" a="1"/>
  <c r="DF11" i="1" s="1"/>
  <c r="DC15" i="1" a="1"/>
  <c r="DC15" i="1" s="1"/>
  <c r="AE13" i="1"/>
  <c r="CW14" i="1" a="1"/>
  <c r="CW14" i="1" s="1"/>
  <c r="AE12" i="1"/>
  <c r="AE18" i="1"/>
  <c r="AE11" i="1"/>
  <c r="AE14" i="1"/>
  <c r="AE16" i="1"/>
  <c r="AE9" i="1"/>
  <c r="AB19" i="1"/>
  <c r="AE17" i="1"/>
  <c r="AE10" i="1"/>
  <c r="CY14" i="1"/>
  <c r="CW7" i="1" a="1"/>
  <c r="CW7" i="1" s="1"/>
  <c r="CX9" i="1" a="1"/>
  <c r="CX9" i="1" s="1"/>
  <c r="CU13" i="1" a="1"/>
  <c r="CU13" i="1" s="1"/>
  <c r="CV15" i="1" a="1"/>
  <c r="CV15" i="1" s="1"/>
  <c r="CW17" i="1" a="1"/>
  <c r="CW17" i="1" s="1"/>
  <c r="CU9" i="1" a="1"/>
  <c r="CU9" i="1" s="1"/>
  <c r="CV11" i="1" a="1"/>
  <c r="CV11" i="1" s="1"/>
  <c r="CW13" i="1" a="1"/>
  <c r="CW13" i="1" s="1"/>
  <c r="CX15" i="1" a="1"/>
  <c r="CX15" i="1" s="1"/>
  <c r="CU7" i="1" a="1"/>
  <c r="CU7" i="1" s="1"/>
  <c r="CV9" i="1" a="1"/>
  <c r="CV9" i="1" s="1"/>
  <c r="CW11" i="1" a="1"/>
  <c r="CW11" i="1" s="1"/>
  <c r="CX13" i="1" a="1"/>
  <c r="CX13" i="1" s="1"/>
  <c r="CU17" i="1" a="1"/>
  <c r="CU17" i="1" s="1"/>
  <c r="CU6" i="1" a="1"/>
  <c r="CU6" i="1" s="1"/>
  <c r="CV8" i="1" a="1"/>
  <c r="CV8" i="1" s="1"/>
  <c r="CY8" i="1" s="1"/>
  <c r="CW10" i="1" a="1"/>
  <c r="CW10" i="1" s="1"/>
  <c r="CY10" i="1" s="1"/>
  <c r="CX12" i="1" a="1"/>
  <c r="CX12" i="1" s="1"/>
  <c r="CY12" i="1" s="1"/>
  <c r="CU16" i="1" a="1"/>
  <c r="CU16" i="1" s="1"/>
  <c r="CY16" i="1" s="1"/>
  <c r="CV18" i="1" a="1"/>
  <c r="CV18" i="1" s="1"/>
  <c r="CY18" i="1" s="1"/>
  <c r="CV7" i="1" a="1"/>
  <c r="CV7" i="1" s="1"/>
  <c r="CW9" i="1" a="1"/>
  <c r="CW9" i="1" s="1"/>
  <c r="CX11" i="1" a="1"/>
  <c r="CX11" i="1" s="1"/>
  <c r="CU15" i="1" a="1"/>
  <c r="CU15" i="1" s="1"/>
  <c r="CQ14" i="1"/>
  <c r="CO7" i="1" a="1"/>
  <c r="CO7" i="1" s="1"/>
  <c r="CP9" i="1" a="1"/>
  <c r="CP9" i="1" s="1"/>
  <c r="CM13" i="1" a="1"/>
  <c r="CM13" i="1" s="1"/>
  <c r="CN15" i="1" a="1"/>
  <c r="CN15" i="1" s="1"/>
  <c r="CO17" i="1" a="1"/>
  <c r="CO17" i="1" s="1"/>
  <c r="CM9" i="1" a="1"/>
  <c r="CM9" i="1" s="1"/>
  <c r="CN11" i="1" a="1"/>
  <c r="CN11" i="1" s="1"/>
  <c r="CO13" i="1" a="1"/>
  <c r="CO13" i="1" s="1"/>
  <c r="CP15" i="1" a="1"/>
  <c r="CP15" i="1" s="1"/>
  <c r="CM7" i="1" a="1"/>
  <c r="CM7" i="1" s="1"/>
  <c r="CN9" i="1" a="1"/>
  <c r="CN9" i="1" s="1"/>
  <c r="CO11" i="1" a="1"/>
  <c r="CO11" i="1" s="1"/>
  <c r="CP13" i="1" a="1"/>
  <c r="CP13" i="1" s="1"/>
  <c r="CM17" i="1" a="1"/>
  <c r="CM17" i="1" s="1"/>
  <c r="CM6" i="1" a="1"/>
  <c r="CM6" i="1" s="1"/>
  <c r="CN8" i="1" a="1"/>
  <c r="CN8" i="1" s="1"/>
  <c r="CQ8" i="1" s="1"/>
  <c r="CO10" i="1" a="1"/>
  <c r="CO10" i="1" s="1"/>
  <c r="CQ10" i="1" s="1"/>
  <c r="CP12" i="1" a="1"/>
  <c r="CP12" i="1" s="1"/>
  <c r="CQ12" i="1" s="1"/>
  <c r="CM16" i="1" a="1"/>
  <c r="CM16" i="1" s="1"/>
  <c r="CQ16" i="1" s="1"/>
  <c r="CN18" i="1" a="1"/>
  <c r="CN18" i="1" s="1"/>
  <c r="CQ18" i="1" s="1"/>
  <c r="CN7" i="1" a="1"/>
  <c r="CN7" i="1" s="1"/>
  <c r="CO9" i="1" a="1"/>
  <c r="CO9" i="1" s="1"/>
  <c r="CP11" i="1" a="1"/>
  <c r="CP11" i="1" s="1"/>
  <c r="CM15" i="1" a="1"/>
  <c r="CM15" i="1" s="1"/>
  <c r="AE7" i="1"/>
  <c r="AA19" i="1"/>
  <c r="AE6" i="1"/>
  <c r="BO13" i="1" a="1"/>
  <c r="BO13" i="1" s="1"/>
  <c r="BO11" i="1" a="1"/>
  <c r="BO11" i="1" s="1"/>
  <c r="BO17" i="1" a="1"/>
  <c r="BO17" i="1" s="1"/>
  <c r="BO16" i="1" a="1"/>
  <c r="BO16" i="1" s="1"/>
  <c r="BQ9" i="1" a="1"/>
  <c r="BQ9" i="1" s="1"/>
  <c r="BR8" i="1" a="1"/>
  <c r="BR8" i="1" s="1"/>
  <c r="BR15" i="1" a="1"/>
  <c r="BR15" i="1" s="1"/>
  <c r="BR17" i="1" a="1"/>
  <c r="BR17" i="1" s="1"/>
  <c r="BR13" i="1" a="1"/>
  <c r="BR13" i="1" s="1"/>
  <c r="BR10" i="1" a="1"/>
  <c r="BR10" i="1" s="1"/>
  <c r="BR7" i="1" a="1"/>
  <c r="BR7" i="1" s="1"/>
  <c r="BN4" i="1" a="1"/>
  <c r="BN4" i="1" s="1"/>
  <c r="BO6" i="1" a="1"/>
  <c r="BO6" i="1" s="1"/>
  <c r="BR11" i="1" a="1"/>
  <c r="BR11" i="1" s="1"/>
  <c r="BP10" i="1" a="1"/>
  <c r="BP10" i="1" s="1"/>
  <c r="BP16" i="1" a="1"/>
  <c r="BP16" i="1" s="1"/>
  <c r="BP9" i="1" a="1"/>
  <c r="BP9" i="1" s="1"/>
  <c r="BQ18" i="1" a="1"/>
  <c r="BQ18" i="1" s="1"/>
  <c r="BP13" i="1" a="1"/>
  <c r="BP13" i="1" s="1"/>
  <c r="BQ8" i="1" a="1"/>
  <c r="BQ8" i="1" s="1"/>
  <c r="BP7" i="1" a="1"/>
  <c r="BP7" i="1" s="1"/>
  <c r="BQ17" i="1" a="1"/>
  <c r="BQ17" i="1" s="1"/>
  <c r="BR14" i="1" a="1"/>
  <c r="BR14" i="1" s="1"/>
  <c r="BQ13" i="1" a="1"/>
  <c r="BQ13" i="1" s="1"/>
  <c r="BR12" i="1" a="1"/>
  <c r="BR12" i="1" s="1"/>
  <c r="BQ10" i="1" a="1"/>
  <c r="BQ10" i="1" s="1"/>
  <c r="BQ7" i="1" a="1"/>
  <c r="BQ7" i="1" s="1"/>
  <c r="BR18" i="1" a="1"/>
  <c r="BR18" i="1" s="1"/>
  <c r="BP17" i="1" a="1"/>
  <c r="BP17" i="1" s="1"/>
  <c r="BQ14" i="1" a="1"/>
  <c r="BQ14" i="1" s="1"/>
  <c r="BQ12" i="1" a="1"/>
  <c r="BQ12" i="1" s="1"/>
  <c r="BO9" i="1" a="1"/>
  <c r="BO9" i="1" s="1"/>
  <c r="BR16" i="1" a="1"/>
  <c r="BR16" i="1" s="1"/>
  <c r="BP15" i="1" a="1"/>
  <c r="BP15" i="1" s="1"/>
  <c r="BO18" i="1" a="1"/>
  <c r="BO18" i="1" s="1"/>
  <c r="BQ16" i="1" a="1"/>
  <c r="BQ16" i="1" s="1"/>
  <c r="BO15" i="1" a="1"/>
  <c r="BO15" i="1" s="1"/>
  <c r="BP6" i="1" a="1"/>
  <c r="BP6" i="1" s="1"/>
  <c r="AQ17" i="1" a="1"/>
  <c r="AQ17" i="1" s="1"/>
  <c r="AQ15" i="1" a="1"/>
  <c r="AQ15" i="1" s="1"/>
  <c r="AR12" i="1" a="1"/>
  <c r="AR12" i="1" s="1"/>
  <c r="AR18" i="1" a="1"/>
  <c r="AR18" i="1" s="1"/>
  <c r="AQ18" i="1" a="1"/>
  <c r="AQ18" i="1" s="1"/>
  <c r="AS16" i="1" a="1"/>
  <c r="AS16" i="1" s="1"/>
  <c r="AR15" i="1" a="1"/>
  <c r="AR15" i="1" s="1"/>
  <c r="AS13" i="1" a="1"/>
  <c r="AS13" i="1" s="1"/>
  <c r="AT10" i="1" a="1"/>
  <c r="AT10" i="1" s="1"/>
  <c r="AR16" i="1" a="1"/>
  <c r="AR16" i="1" s="1"/>
  <c r="AQ10" i="1" a="1"/>
  <c r="AQ10" i="1" s="1"/>
  <c r="AR8" i="1" a="1"/>
  <c r="AR8" i="1" s="1"/>
  <c r="AR7" i="1" a="1"/>
  <c r="AR7" i="1" s="1"/>
  <c r="AT15" i="1" a="1"/>
  <c r="AT15" i="1" s="1"/>
  <c r="AR11" i="1" a="1"/>
  <c r="AR11" i="1" s="1"/>
  <c r="AT12" i="1" a="1"/>
  <c r="AT12" i="1" s="1"/>
  <c r="AS9" i="1" a="1"/>
  <c r="AS9" i="1" s="1"/>
  <c r="AT13" i="1" a="1"/>
  <c r="AT13" i="1" s="1"/>
  <c r="AQ11" i="1" a="1"/>
  <c r="AQ11" i="1" s="1"/>
  <c r="AT9" i="1" a="1"/>
  <c r="AT9" i="1" s="1"/>
  <c r="AQ8" i="1" a="1"/>
  <c r="AQ8" i="1" s="1"/>
  <c r="AT6" i="1" a="1"/>
  <c r="AT6" i="1" s="1"/>
  <c r="AT17" i="1" a="1"/>
  <c r="AT17" i="1" s="1"/>
  <c r="AQ7" i="1" a="1"/>
  <c r="AQ7" i="1" s="1"/>
  <c r="AT14" i="1" a="1"/>
  <c r="AT14" i="1" s="1"/>
  <c r="AS17" i="1" a="1"/>
  <c r="AS17" i="1" s="1"/>
  <c r="AT18" i="1" a="1"/>
  <c r="AT18" i="1" s="1"/>
  <c r="AR17" i="1" a="1"/>
  <c r="AR17" i="1" s="1"/>
  <c r="AS18" i="1" a="1"/>
  <c r="AS18" i="1" s="1"/>
  <c r="AQ16" i="1" a="1"/>
  <c r="AQ16" i="1" s="1"/>
  <c r="AQ14" i="1" a="1"/>
  <c r="AQ14" i="1" s="1"/>
  <c r="AS11" i="1" a="1"/>
  <c r="AS11" i="1" s="1"/>
  <c r="AS8" i="1" a="1"/>
  <c r="AS8" i="1" s="1"/>
  <c r="AS7" i="1" a="1"/>
  <c r="AS7" i="1" s="1"/>
  <c r="AT16" i="1" a="1"/>
  <c r="AT16" i="1" s="1"/>
  <c r="BP18" i="1" a="1"/>
  <c r="BP18" i="1" s="1"/>
  <c r="BO7" i="1" a="1"/>
  <c r="BO7" i="1" s="1"/>
  <c r="BJ9" i="1" a="1"/>
  <c r="BJ9" i="1" s="1"/>
  <c r="AR10" i="1" a="1"/>
  <c r="AR10" i="1" s="1"/>
  <c r="BO10" i="1" a="1"/>
  <c r="BO10" i="1" s="1"/>
  <c r="BB18" i="1" a="1"/>
  <c r="BB18" i="1" s="1"/>
  <c r="BB16" i="1" a="1"/>
  <c r="BB16" i="1" s="1"/>
  <c r="BB14" i="1" a="1"/>
  <c r="BB14" i="1" s="1"/>
  <c r="BA18" i="1" a="1"/>
  <c r="BA18" i="1" s="1"/>
  <c r="BA17" i="1" a="1"/>
  <c r="BA17" i="1" s="1"/>
  <c r="AZ18" i="1" a="1"/>
  <c r="AZ18" i="1" s="1"/>
  <c r="BA15" i="1" a="1"/>
  <c r="BA15" i="1" s="1"/>
  <c r="BB13" i="1" a="1"/>
  <c r="BB13" i="1" s="1"/>
  <c r="BA12" i="1" a="1"/>
  <c r="BA12" i="1" s="1"/>
  <c r="AZ11" i="1" a="1"/>
  <c r="AZ11" i="1" s="1"/>
  <c r="AZ9" i="1" a="1"/>
  <c r="AZ9" i="1" s="1"/>
  <c r="BA8" i="1" a="1"/>
  <c r="BA8" i="1" s="1"/>
  <c r="AZ17" i="1" a="1"/>
  <c r="AZ17" i="1" s="1"/>
  <c r="AY18" i="1" a="1"/>
  <c r="AY18" i="1" s="1"/>
  <c r="AY17" i="1" a="1"/>
  <c r="AY17" i="1" s="1"/>
  <c r="BA16" i="1" a="1"/>
  <c r="BA16" i="1" s="1"/>
  <c r="BB17" i="1" a="1"/>
  <c r="BB17" i="1" s="1"/>
  <c r="AZ15" i="1" a="1"/>
  <c r="AZ15" i="1" s="1"/>
  <c r="AZ14" i="1" a="1"/>
  <c r="AZ14" i="1" s="1"/>
  <c r="AY13" i="1" a="1"/>
  <c r="AY13" i="1" s="1"/>
  <c r="AZ10" i="1" a="1"/>
  <c r="AZ10" i="1" s="1"/>
  <c r="BA7" i="1" a="1"/>
  <c r="BA7" i="1" s="1"/>
  <c r="BA11" i="1" a="1"/>
  <c r="BA11" i="1" s="1"/>
  <c r="AY11" i="1" a="1"/>
  <c r="AY11" i="1" s="1"/>
  <c r="BB9" i="1" a="1"/>
  <c r="BB9" i="1" s="1"/>
  <c r="AY7" i="1" a="1"/>
  <c r="AY7" i="1" s="1"/>
  <c r="AZ16" i="1" a="1"/>
  <c r="AZ16" i="1" s="1"/>
  <c r="AY15" i="1" a="1"/>
  <c r="AY15" i="1" s="1"/>
  <c r="AY14" i="1" a="1"/>
  <c r="AY14" i="1" s="1"/>
  <c r="AY12" i="1" a="1"/>
  <c r="AY12" i="1" s="1"/>
  <c r="AY10" i="1" a="1"/>
  <c r="AY10" i="1" s="1"/>
  <c r="AZ8" i="1" a="1"/>
  <c r="AZ8" i="1" s="1"/>
  <c r="AZ7" i="1" a="1"/>
  <c r="AZ7" i="1" s="1"/>
  <c r="AY16" i="1" a="1"/>
  <c r="AY16" i="1" s="1"/>
  <c r="BB6" i="1" a="1"/>
  <c r="BB6" i="1" s="1"/>
  <c r="BB15" i="1" a="1"/>
  <c r="BB15" i="1" s="1"/>
  <c r="AZ12" i="1" a="1"/>
  <c r="AZ12" i="1" s="1"/>
  <c r="BB11" i="1" a="1"/>
  <c r="BB11" i="1" s="1"/>
  <c r="AY9" i="1" a="1"/>
  <c r="AY9" i="1" s="1"/>
  <c r="BB8" i="1" a="1"/>
  <c r="BB8" i="1" s="1"/>
  <c r="AY6" i="1" a="1"/>
  <c r="AY6" i="1" s="1"/>
  <c r="AP4" i="1" a="1"/>
  <c r="AP4" i="1" s="1"/>
  <c r="BA6" i="1" a="1"/>
  <c r="BA6" i="1" s="1"/>
  <c r="AT7" i="1" a="1"/>
  <c r="AT7" i="1" s="1"/>
  <c r="BO8" i="1" a="1"/>
  <c r="BO8" i="1" s="1"/>
  <c r="AQ9" i="1" a="1"/>
  <c r="AQ9" i="1" s="1"/>
  <c r="BJ13" i="1" a="1"/>
  <c r="BJ13" i="1" s="1"/>
  <c r="AR14" i="1" a="1"/>
  <c r="AR14" i="1" s="1"/>
  <c r="BP14" i="1" a="1"/>
  <c r="BP14" i="1" s="1"/>
  <c r="BH17" i="1" a="1"/>
  <c r="BH17" i="1" s="1"/>
  <c r="BH15" i="1" a="1"/>
  <c r="BH15" i="1" s="1"/>
  <c r="BI12" i="1" a="1"/>
  <c r="BI12" i="1" s="1"/>
  <c r="BI18" i="1" a="1"/>
  <c r="BI18" i="1" s="1"/>
  <c r="BJ18" i="1" a="1"/>
  <c r="BJ18" i="1" s="1"/>
  <c r="BJ17" i="1" a="1"/>
  <c r="BJ17" i="1" s="1"/>
  <c r="BJ15" i="1" a="1"/>
  <c r="BJ15" i="1" s="1"/>
  <c r="BJ12" i="1" a="1"/>
  <c r="BJ12" i="1" s="1"/>
  <c r="BI17" i="1" a="1"/>
  <c r="BI17" i="1" s="1"/>
  <c r="BJ16" i="1" a="1"/>
  <c r="BJ16" i="1" s="1"/>
  <c r="BI10" i="1" a="1"/>
  <c r="BI10" i="1" s="1"/>
  <c r="BG6" i="1" a="1"/>
  <c r="BG6" i="1" s="1"/>
  <c r="BG9" i="1" a="1"/>
  <c r="BG9" i="1" s="1"/>
  <c r="BJ8" i="1" a="1"/>
  <c r="BJ8" i="1" s="1"/>
  <c r="BI7" i="1" a="1"/>
  <c r="BI7" i="1" s="1"/>
  <c r="BI16" i="1" a="1"/>
  <c r="BI16" i="1" s="1"/>
  <c r="BG12" i="1" a="1"/>
  <c r="BG12" i="1" s="1"/>
  <c r="BH11" i="1" a="1"/>
  <c r="BH11" i="1" s="1"/>
  <c r="BG18" i="1" a="1"/>
  <c r="BG18" i="1" s="1"/>
  <c r="BI14" i="1" a="1"/>
  <c r="BI14" i="1" s="1"/>
  <c r="BH13" i="1" a="1"/>
  <c r="BH13" i="1" s="1"/>
  <c r="BJ11" i="1" a="1"/>
  <c r="BJ11" i="1" s="1"/>
  <c r="BG14" i="1" a="1"/>
  <c r="BG14" i="1" s="1"/>
  <c r="BG10" i="1" a="1"/>
  <c r="BG10" i="1" s="1"/>
  <c r="BJ6" i="1" a="1"/>
  <c r="BJ6" i="1" s="1"/>
  <c r="BI15" i="1" a="1"/>
  <c r="BI15" i="1" s="1"/>
  <c r="BH14" i="1" a="1"/>
  <c r="BH14" i="1" s="1"/>
  <c r="BH12" i="1" a="1"/>
  <c r="BH12" i="1" s="1"/>
  <c r="BH10" i="1" a="1"/>
  <c r="BH10" i="1" s="1"/>
  <c r="BI8" i="1" a="1"/>
  <c r="BI8" i="1" s="1"/>
  <c r="BF4" i="1" a="1"/>
  <c r="BF4" i="1" s="1"/>
  <c r="BG13" i="1" a="1"/>
  <c r="BG13" i="1" s="1"/>
  <c r="BI11" i="1" a="1"/>
  <c r="BI11" i="1" s="1"/>
  <c r="BH7" i="1" a="1"/>
  <c r="BH7" i="1" s="1"/>
  <c r="BH8" i="1" a="1"/>
  <c r="BH8" i="1" s="1"/>
  <c r="BG15" i="1" a="1"/>
  <c r="BG15" i="1" s="1"/>
  <c r="BG17" i="1" a="1"/>
  <c r="BG17" i="1" s="1"/>
  <c r="BG16" i="1" a="1"/>
  <c r="BG16" i="1" s="1"/>
  <c r="BH18" i="1" a="1"/>
  <c r="BH18" i="1" s="1"/>
  <c r="BJ14" i="1" a="1"/>
  <c r="BJ14" i="1" s="1"/>
  <c r="BI13" i="1" a="1"/>
  <c r="BI13" i="1" s="1"/>
  <c r="BH9" i="1" a="1"/>
  <c r="BH9" i="1" s="1"/>
  <c r="BJ7" i="1" a="1"/>
  <c r="BJ7" i="1" s="1"/>
  <c r="BH6" i="1" a="1"/>
  <c r="BH6" i="1" s="1"/>
  <c r="AR9" i="1" a="1"/>
  <c r="AR9" i="1" s="1"/>
  <c r="BR9" i="1" a="1"/>
  <c r="BR9" i="1" s="1"/>
  <c r="AS10" i="1" a="1"/>
  <c r="AS10" i="1" s="1"/>
  <c r="BP11" i="1" a="1"/>
  <c r="BP11" i="1" s="1"/>
  <c r="BO12" i="1" a="1"/>
  <c r="BO12" i="1" s="1"/>
  <c r="BA14" i="1" a="1"/>
  <c r="BA14" i="1" s="1"/>
  <c r="AS12" i="1" a="1"/>
  <c r="AS12" i="1" s="1"/>
  <c r="AE8" i="1"/>
  <c r="AR6" i="1" a="1"/>
  <c r="AR6" i="1" s="1"/>
  <c r="AR13" i="1" a="1"/>
  <c r="AR13" i="1" s="1"/>
  <c r="AY8" i="1" a="1"/>
  <c r="AY8" i="1" s="1"/>
  <c r="BA9" i="1" a="1"/>
  <c r="BA9" i="1" s="1"/>
  <c r="AI10" i="1" a="1"/>
  <c r="AI10" i="1" s="1"/>
  <c r="BB10" i="1" a="1"/>
  <c r="BB10" i="1" s="1"/>
  <c r="AZ13" i="1" a="1"/>
  <c r="AZ13" i="1" s="1"/>
  <c r="BB7" i="1" a="1"/>
  <c r="BB7" i="1" s="1"/>
  <c r="BP12" i="1" a="1"/>
  <c r="BP12" i="1" s="1"/>
  <c r="CI7" i="1"/>
  <c r="CI10" i="1"/>
  <c r="AS15" i="1" a="1"/>
  <c r="AS15" i="1" s="1"/>
  <c r="BP8" i="1" a="1"/>
  <c r="BP8" i="1" s="1"/>
  <c r="AS14" i="1" a="1"/>
  <c r="AS14" i="1" s="1"/>
  <c r="BA10" i="1" a="1"/>
  <c r="BA10" i="1" s="1"/>
  <c r="AT11" i="1" a="1"/>
  <c r="AT11" i="1" s="1"/>
  <c r="AS6" i="1" a="1"/>
  <c r="AS6" i="1" s="1"/>
  <c r="AU6" i="1" s="1"/>
  <c r="BG7" i="1" a="1"/>
  <c r="BG7" i="1" s="1"/>
  <c r="AL7" i="1" a="1"/>
  <c r="AL7" i="1" s="1"/>
  <c r="BI9" i="1" a="1"/>
  <c r="BI9" i="1" s="1"/>
  <c r="AJ10" i="1" a="1"/>
  <c r="AJ10" i="1" s="1"/>
  <c r="BJ10" i="1" a="1"/>
  <c r="BJ10" i="1" s="1"/>
  <c r="BB12" i="1" a="1"/>
  <c r="BB12" i="1" s="1"/>
  <c r="BA13" i="1" a="1"/>
  <c r="BA13" i="1" s="1"/>
  <c r="AE15" i="1"/>
  <c r="AD19" i="1"/>
  <c r="AQ12" i="1" a="1"/>
  <c r="AQ12" i="1" s="1"/>
  <c r="AQ13" i="1" a="1"/>
  <c r="AQ13" i="1" s="1"/>
  <c r="BI6" i="1" a="1"/>
  <c r="BI6" i="1" s="1"/>
  <c r="BQ11" i="1" a="1"/>
  <c r="BQ11" i="1" s="1"/>
  <c r="BQ6" i="1" a="1"/>
  <c r="BQ6" i="1" s="1"/>
  <c r="AK18" i="1" a="1"/>
  <c r="AK18" i="1" s="1"/>
  <c r="AK16" i="1" a="1"/>
  <c r="AK16" i="1" s="1"/>
  <c r="AK14" i="1" a="1"/>
  <c r="AK14" i="1" s="1"/>
  <c r="AL13" i="1" a="1"/>
  <c r="AL13" i="1" s="1"/>
  <c r="AL17" i="1" a="1"/>
  <c r="AL17" i="1" s="1"/>
  <c r="AJ16" i="1" a="1"/>
  <c r="AJ16" i="1" s="1"/>
  <c r="AI15" i="1" a="1"/>
  <c r="AI15" i="1" s="1"/>
  <c r="AJ13" i="1" a="1"/>
  <c r="AJ13" i="1" s="1"/>
  <c r="AI11" i="1" a="1"/>
  <c r="AI11" i="1" s="1"/>
  <c r="AI9" i="1" a="1"/>
  <c r="AI9" i="1" s="1"/>
  <c r="AJ8" i="1" a="1"/>
  <c r="AJ8" i="1" s="1"/>
  <c r="AL18" i="1" a="1"/>
  <c r="AL18" i="1" s="1"/>
  <c r="AI16" i="1" a="1"/>
  <c r="AI16" i="1" s="1"/>
  <c r="AJ17" i="1" a="1"/>
  <c r="AJ17" i="1" s="1"/>
  <c r="AL15" i="1" a="1"/>
  <c r="AL15" i="1" s="1"/>
  <c r="AL9" i="1" a="1"/>
  <c r="AL9" i="1" s="1"/>
  <c r="AI8" i="1" a="1"/>
  <c r="AI8" i="1" s="1"/>
  <c r="AJ7" i="1" a="1"/>
  <c r="AJ7" i="1" s="1"/>
  <c r="AI18" i="1" a="1"/>
  <c r="AI18" i="1" s="1"/>
  <c r="AL16" i="1" a="1"/>
  <c r="AL16" i="1" s="1"/>
  <c r="AL14" i="1" a="1"/>
  <c r="AL14" i="1" s="1"/>
  <c r="AK13" i="1" a="1"/>
  <c r="AK13" i="1" s="1"/>
  <c r="AL12" i="1" a="1"/>
  <c r="AL12" i="1" s="1"/>
  <c r="AL6" i="1" a="1"/>
  <c r="AL6" i="1" s="1"/>
  <c r="AJ15" i="1" a="1"/>
  <c r="AJ15" i="1" s="1"/>
  <c r="AJ14" i="1" a="1"/>
  <c r="AJ14" i="1" s="1"/>
  <c r="AM14" i="1" s="1"/>
  <c r="AI13" i="1" a="1"/>
  <c r="AI13" i="1" s="1"/>
  <c r="AK10" i="1" a="1"/>
  <c r="AK10" i="1" s="1"/>
  <c r="AJ9" i="1" a="1"/>
  <c r="AJ9" i="1" s="1"/>
  <c r="AI17" i="1" a="1"/>
  <c r="AI17" i="1" s="1"/>
  <c r="AK15" i="1" a="1"/>
  <c r="AK15" i="1" s="1"/>
  <c r="AK9" i="1" a="1"/>
  <c r="AK9" i="1" s="1"/>
  <c r="AI7" i="1" a="1"/>
  <c r="AI7" i="1" s="1"/>
  <c r="AJ18" i="1" a="1"/>
  <c r="AJ18" i="1" s="1"/>
  <c r="AK12" i="1" a="1"/>
  <c r="AK12" i="1" s="1"/>
  <c r="AM12" i="1" s="1"/>
  <c r="AL10" i="1" a="1"/>
  <c r="AL10" i="1" s="1"/>
  <c r="AK6" i="1" a="1"/>
  <c r="AK6" i="1" s="1"/>
  <c r="AK17" i="1" a="1"/>
  <c r="AK17" i="1" s="1"/>
  <c r="AJ11" i="1" a="1"/>
  <c r="AJ11" i="1" s="1"/>
  <c r="AH4" i="1" a="1"/>
  <c r="AH4" i="1" s="1"/>
  <c r="AI6" i="1" a="1"/>
  <c r="AI6" i="1" s="1"/>
  <c r="AZ6" i="1" a="1"/>
  <c r="AZ6" i="1" s="1"/>
  <c r="BR6" i="1" a="1"/>
  <c r="BR6" i="1" s="1"/>
  <c r="AC19" i="1"/>
  <c r="AK8" i="1" a="1"/>
  <c r="AK8" i="1" s="1"/>
  <c r="BG8" i="1" a="1"/>
  <c r="BG8" i="1" s="1"/>
  <c r="BG11" i="1" a="1"/>
  <c r="BG11" i="1" s="1"/>
  <c r="BO14" i="1" a="1"/>
  <c r="BO14" i="1" s="1"/>
  <c r="BQ15" i="1" a="1"/>
  <c r="BQ15" i="1" s="1"/>
  <c r="CH16" i="1" a="1"/>
  <c r="CH16" i="1" s="1"/>
  <c r="BY17" i="1" a="1"/>
  <c r="BY17" i="1" s="1"/>
  <c r="BY15" i="1" a="1"/>
  <c r="BY15" i="1" s="1"/>
  <c r="BZ12" i="1" a="1"/>
  <c r="BZ12" i="1" s="1"/>
  <c r="BZ18" i="1" a="1"/>
  <c r="BZ18" i="1" s="1"/>
  <c r="BX18" i="1" a="1"/>
  <c r="BX18" i="1" s="1"/>
  <c r="BX17" i="1" a="1"/>
  <c r="BX17" i="1" s="1"/>
  <c r="BW17" i="1" a="1"/>
  <c r="BW17" i="1" s="1"/>
  <c r="BX16" i="1" a="1"/>
  <c r="BX16" i="1" s="1"/>
  <c r="BX13" i="1" a="1"/>
  <c r="BX13" i="1" s="1"/>
  <c r="BW10" i="1" a="1"/>
  <c r="BW10" i="1" s="1"/>
  <c r="BX7" i="1" a="1"/>
  <c r="BX7" i="1" s="1"/>
  <c r="BW18" i="1" a="1"/>
  <c r="BW18" i="1" s="1"/>
  <c r="BW16" i="1" a="1"/>
  <c r="BW16" i="1" s="1"/>
  <c r="CE6" i="1" a="1"/>
  <c r="CE6" i="1" s="1"/>
  <c r="BX9" i="1" a="1"/>
  <c r="BX9" i="1" s="1"/>
  <c r="BZ13" i="1" a="1"/>
  <c r="BZ13" i="1" s="1"/>
  <c r="CA13" i="1" s="1"/>
  <c r="BZ16" i="1" a="1"/>
  <c r="BZ16" i="1" s="1"/>
  <c r="CE18" i="1" a="1"/>
  <c r="CE18" i="1" s="1"/>
  <c r="CE16" i="1" a="1"/>
  <c r="CE16" i="1" s="1"/>
  <c r="CE14" i="1" a="1"/>
  <c r="CE14" i="1" s="1"/>
  <c r="CF13" i="1" a="1"/>
  <c r="CF13" i="1" s="1"/>
  <c r="CF11" i="1" a="1"/>
  <c r="CF11" i="1" s="1"/>
  <c r="CF17" i="1" a="1"/>
  <c r="CF17" i="1" s="1"/>
  <c r="CH17" i="1" a="1"/>
  <c r="CH17" i="1" s="1"/>
  <c r="CG18" i="1" a="1"/>
  <c r="CG18" i="1" s="1"/>
  <c r="CG17" i="1" a="1"/>
  <c r="CG17" i="1" s="1"/>
  <c r="CG16" i="1" a="1"/>
  <c r="CG16" i="1" s="1"/>
  <c r="CG13" i="1" a="1"/>
  <c r="CG13" i="1" s="1"/>
  <c r="CH9" i="1" a="1"/>
  <c r="CH9" i="1" s="1"/>
  <c r="CE15" i="1" a="1"/>
  <c r="CE15" i="1" s="1"/>
  <c r="CI15" i="1" s="1"/>
  <c r="CF18" i="1" a="1"/>
  <c r="CF18" i="1" s="1"/>
  <c r="CF16" i="1" a="1"/>
  <c r="CF16" i="1" s="1"/>
  <c r="BW6" i="1" a="1"/>
  <c r="BW6" i="1" s="1"/>
  <c r="BZ7" i="1" a="1"/>
  <c r="BZ7" i="1" s="1"/>
  <c r="CE8" i="1" a="1"/>
  <c r="CE8" i="1" s="1"/>
  <c r="BZ10" i="1" a="1"/>
  <c r="BZ10" i="1" s="1"/>
  <c r="CE12" i="1" a="1"/>
  <c r="CE12" i="1" s="1"/>
  <c r="BX15" i="1" a="1"/>
  <c r="BX15" i="1" s="1"/>
  <c r="BW11" i="1" a="1"/>
  <c r="BW11" i="1" s="1"/>
  <c r="CG11" i="1" a="1"/>
  <c r="CG11" i="1" s="1"/>
  <c r="CF12" i="1" a="1"/>
  <c r="CF12" i="1" s="1"/>
  <c r="CF14" i="1" a="1"/>
  <c r="CF14" i="1" s="1"/>
  <c r="BY18" i="1" a="1"/>
  <c r="BY18" i="1" s="1"/>
  <c r="BY9" i="1" a="1"/>
  <c r="BY9" i="1" s="1"/>
  <c r="BY19" i="1" s="1"/>
  <c r="BX6" i="1" a="1"/>
  <c r="BX6" i="1" s="1"/>
  <c r="BW8" i="1" a="1"/>
  <c r="BW8" i="1" s="1"/>
  <c r="CA8" i="1" s="1"/>
  <c r="CF8" i="1" a="1"/>
  <c r="CF8" i="1" s="1"/>
  <c r="BZ9" i="1" a="1"/>
  <c r="BZ9" i="1" s="1"/>
  <c r="BX11" i="1" a="1"/>
  <c r="BX11" i="1" s="1"/>
  <c r="BW12" i="1" a="1"/>
  <c r="BW12" i="1" s="1"/>
  <c r="CE13" i="1" a="1"/>
  <c r="CE13" i="1" s="1"/>
  <c r="BW14" i="1" a="1"/>
  <c r="BW14" i="1" s="1"/>
  <c r="CA14" i="1" s="1"/>
  <c r="DO14" i="1" l="1"/>
  <c r="DO8" i="1"/>
  <c r="DL19" i="1"/>
  <c r="DO17" i="1"/>
  <c r="DG11" i="1"/>
  <c r="DG13" i="1"/>
  <c r="DO10" i="1"/>
  <c r="DO6" i="1"/>
  <c r="DK19" i="1"/>
  <c r="DN19" i="1"/>
  <c r="DO12" i="1"/>
  <c r="DM19" i="1"/>
  <c r="DO13" i="1"/>
  <c r="DO7" i="1"/>
  <c r="DO9" i="1"/>
  <c r="DO11" i="1"/>
  <c r="DO16" i="1"/>
  <c r="DO18" i="1"/>
  <c r="DG7" i="1"/>
  <c r="DG10" i="1"/>
  <c r="DG12" i="1"/>
  <c r="DG9" i="1"/>
  <c r="DG16" i="1"/>
  <c r="DF19" i="1"/>
  <c r="DG14" i="1"/>
  <c r="DG18" i="1"/>
  <c r="DG6" i="1"/>
  <c r="DC19" i="1"/>
  <c r="DG8" i="1"/>
  <c r="DE19" i="1"/>
  <c r="DG15" i="1"/>
  <c r="DG17" i="1"/>
  <c r="DD19" i="1"/>
  <c r="AU13" i="1"/>
  <c r="BK13" i="1"/>
  <c r="CI17" i="1"/>
  <c r="AU16" i="1"/>
  <c r="BC15" i="1"/>
  <c r="BZ19" i="1"/>
  <c r="BS10" i="1"/>
  <c r="CA18" i="1"/>
  <c r="CA7" i="1"/>
  <c r="CA12" i="1"/>
  <c r="CA10" i="1"/>
  <c r="AM9" i="1"/>
  <c r="CA11" i="1"/>
  <c r="CH19" i="1"/>
  <c r="BS9" i="1"/>
  <c r="BS11" i="1"/>
  <c r="BS12" i="1"/>
  <c r="CY11" i="1"/>
  <c r="CN19" i="1"/>
  <c r="CG19" i="1"/>
  <c r="CI14" i="1"/>
  <c r="AM17" i="1"/>
  <c r="CA9" i="1"/>
  <c r="AJ19" i="1"/>
  <c r="BS13" i="1"/>
  <c r="CY17" i="1"/>
  <c r="CV19" i="1"/>
  <c r="CW19" i="1"/>
  <c r="CQ11" i="1"/>
  <c r="CO19" i="1"/>
  <c r="CQ9" i="1"/>
  <c r="CY7" i="1"/>
  <c r="CY9" i="1"/>
  <c r="CY6" i="1"/>
  <c r="CU19" i="1"/>
  <c r="CY15" i="1"/>
  <c r="CX19" i="1"/>
  <c r="CY13" i="1"/>
  <c r="CQ7" i="1"/>
  <c r="CP19" i="1"/>
  <c r="CQ15" i="1"/>
  <c r="CQ17" i="1"/>
  <c r="CQ6" i="1"/>
  <c r="CM19" i="1"/>
  <c r="CQ13" i="1"/>
  <c r="CI13" i="1"/>
  <c r="CI11" i="1"/>
  <c r="AZ19" i="1"/>
  <c r="BK14" i="1"/>
  <c r="BK9" i="1"/>
  <c r="BA19" i="1"/>
  <c r="AU18" i="1"/>
  <c r="BO19" i="1"/>
  <c r="BS6" i="1"/>
  <c r="BS17" i="1"/>
  <c r="BC6" i="1"/>
  <c r="AY19" i="1"/>
  <c r="BC10" i="1"/>
  <c r="BG19" i="1"/>
  <c r="BK6" i="1"/>
  <c r="AT19" i="1"/>
  <c r="AU15" i="1"/>
  <c r="AM6" i="1"/>
  <c r="AI19" i="1"/>
  <c r="BC14" i="1"/>
  <c r="AU14" i="1"/>
  <c r="AU8" i="1"/>
  <c r="AU10" i="1"/>
  <c r="AU17" i="1"/>
  <c r="CA17" i="1"/>
  <c r="BP19" i="1"/>
  <c r="CI9" i="1"/>
  <c r="AU7" i="1"/>
  <c r="BQ19" i="1"/>
  <c r="BC13" i="1"/>
  <c r="CI18" i="1"/>
  <c r="AK19" i="1"/>
  <c r="BI19" i="1"/>
  <c r="BK16" i="1"/>
  <c r="BK8" i="1"/>
  <c r="BK7" i="1"/>
  <c r="BK17" i="1"/>
  <c r="BK12" i="1"/>
  <c r="BS7" i="1"/>
  <c r="AU11" i="1"/>
  <c r="BS15" i="1"/>
  <c r="BC12" i="1"/>
  <c r="BK11" i="1"/>
  <c r="AM15" i="1"/>
  <c r="BC8" i="1"/>
  <c r="BX19" i="1"/>
  <c r="AU12" i="1"/>
  <c r="AS19" i="1"/>
  <c r="BK15" i="1"/>
  <c r="AU9" i="1"/>
  <c r="BC7" i="1"/>
  <c r="AM11" i="1"/>
  <c r="BC9" i="1"/>
  <c r="AM13" i="1"/>
  <c r="CI8" i="1"/>
  <c r="CE19" i="1"/>
  <c r="CI6" i="1"/>
  <c r="AL19" i="1"/>
  <c r="AR19" i="1"/>
  <c r="BJ19" i="1"/>
  <c r="BS8" i="1"/>
  <c r="BB19" i="1"/>
  <c r="BC17" i="1"/>
  <c r="BS18" i="1"/>
  <c r="CI16" i="1"/>
  <c r="AM18" i="1"/>
  <c r="AM10" i="1"/>
  <c r="CA15" i="1"/>
  <c r="BS14" i="1"/>
  <c r="CF19" i="1"/>
  <c r="AQ19" i="1"/>
  <c r="BK18" i="1"/>
  <c r="CI12" i="1"/>
  <c r="AM8" i="1"/>
  <c r="BW19" i="1"/>
  <c r="CA6" i="1"/>
  <c r="CA16" i="1"/>
  <c r="BR19" i="1"/>
  <c r="AM7" i="1"/>
  <c r="AM16" i="1"/>
  <c r="BH19" i="1"/>
  <c r="BK10" i="1"/>
  <c r="BC16" i="1"/>
  <c r="BC11" i="1"/>
  <c r="BC18" i="1"/>
  <c r="BS16" i="1"/>
  <c r="DG19" i="1" l="1"/>
  <c r="DO19" i="1"/>
  <c r="CQ19" i="1"/>
  <c r="CI19" i="1"/>
  <c r="CY19" i="1"/>
  <c r="AM19" i="1"/>
  <c r="CA19" i="1"/>
  <c r="BK19" i="1"/>
  <c r="BS19" i="1"/>
  <c r="BC19" i="1"/>
</calcChain>
</file>

<file path=xl/sharedStrings.xml><?xml version="1.0" encoding="utf-8"?>
<sst xmlns="http://schemas.openxmlformats.org/spreadsheetml/2006/main" count="16447" uniqueCount="212">
  <si>
    <t>offset</t>
  </si>
  <si>
    <t>chords</t>
  </si>
  <si>
    <t xml:space="preserve">sound source </t>
  </si>
  <si>
    <t>songs</t>
  </si>
  <si>
    <t>offset delta</t>
  </si>
  <si>
    <t>matching none-0.0 template scaled, normal distribution comb filter, sparse mags ln scaled, E2-E8, first</t>
  </si>
  <si>
    <t>1_correct</t>
  </si>
  <si>
    <t>G</t>
  </si>
  <si>
    <t>Em</t>
  </si>
  <si>
    <t>Bm</t>
  </si>
  <si>
    <t>C</t>
  </si>
  <si>
    <t>Am7</t>
  </si>
  <si>
    <t>D7</t>
  </si>
  <si>
    <t>D</t>
  </si>
  <si>
    <t>G7</t>
  </si>
  <si>
    <t>1_Halion_CleanGuitarVX</t>
  </si>
  <si>
    <t>SongID</t>
  </si>
  <si>
    <t>1_Halion_CleanStratGuitar</t>
  </si>
  <si>
    <t>GM7</t>
  </si>
  <si>
    <t>1_HojoGuitar</t>
  </si>
  <si>
    <t>1_RealStrat</t>
  </si>
  <si>
    <t>2_correct</t>
  </si>
  <si>
    <t>F#m7b5</t>
  </si>
  <si>
    <t>B7</t>
  </si>
  <si>
    <t>Em7</t>
  </si>
  <si>
    <t>EmM7</t>
  </si>
  <si>
    <t>C7</t>
  </si>
  <si>
    <t>Bm7b5</t>
  </si>
  <si>
    <t>E7</t>
  </si>
  <si>
    <t>2_Halion_CleanGuitarVX</t>
  </si>
  <si>
    <t>Bm7</t>
  </si>
  <si>
    <t>2_Halion_CleanStratGuitar</t>
  </si>
  <si>
    <t>2_HojoGuitar</t>
  </si>
  <si>
    <t>2_RealStrat</t>
  </si>
  <si>
    <t>F#m7</t>
  </si>
  <si>
    <t>3_correct</t>
  </si>
  <si>
    <t>F</t>
  </si>
  <si>
    <t>Dm</t>
  </si>
  <si>
    <t>E</t>
  </si>
  <si>
    <t>Dm7</t>
  </si>
  <si>
    <t>Gm7</t>
  </si>
  <si>
    <t>FM7</t>
  </si>
  <si>
    <t>Am</t>
  </si>
  <si>
    <t>3_Halion_CleanGuitarVX</t>
  </si>
  <si>
    <t>3_Halion_CleanStratGuitar</t>
  </si>
  <si>
    <t>3_HojoGuitar</t>
  </si>
  <si>
    <t>3_RealStrat</t>
  </si>
  <si>
    <t>Eadd9</t>
  </si>
  <si>
    <t>4_correct</t>
  </si>
  <si>
    <t>Esus4</t>
  </si>
  <si>
    <t>A</t>
  </si>
  <si>
    <t>C#m7</t>
  </si>
  <si>
    <t>4_Halion_CleanGuitarVX</t>
  </si>
  <si>
    <t>B7sus4</t>
  </si>
  <si>
    <t>4_Halion_CleanStratGuitar</t>
  </si>
  <si>
    <t>Halion_CleanGuitarVX</t>
  </si>
  <si>
    <t>4_HojoGuitar</t>
  </si>
  <si>
    <t>Halion_CleanStratGuitar</t>
  </si>
  <si>
    <t>4_RealStrat</t>
  </si>
  <si>
    <t>Bsus4</t>
  </si>
  <si>
    <t>Aadd9</t>
  </si>
  <si>
    <t>HojoGuitar</t>
  </si>
  <si>
    <t>5_correct</t>
  </si>
  <si>
    <t>D#</t>
  </si>
  <si>
    <t>A#</t>
  </si>
  <si>
    <t>Gm</t>
  </si>
  <si>
    <t>Am7b5</t>
  </si>
  <si>
    <t>RealStrat</t>
  </si>
  <si>
    <t>5_Halion_CleanGuitarVX</t>
  </si>
  <si>
    <t>5_Halion_CleanStratGuitar</t>
  </si>
  <si>
    <t>5_HojoGuitar</t>
  </si>
  <si>
    <t>5_RealStrat</t>
  </si>
  <si>
    <t>6_correct</t>
  </si>
  <si>
    <t>C#7</t>
  </si>
  <si>
    <t>F#m</t>
  </si>
  <si>
    <t>Edim</t>
  </si>
  <si>
    <t>AM7</t>
  </si>
  <si>
    <t>Bdim</t>
  </si>
  <si>
    <t>6_Halion_CleanGuitarVX</t>
  </si>
  <si>
    <t>6_Halion_CleanStratGuitar</t>
  </si>
  <si>
    <t>6_HojoGuitar</t>
  </si>
  <si>
    <t>6_RealStrat</t>
  </si>
  <si>
    <t>BM7</t>
  </si>
  <si>
    <t>7_correct</t>
  </si>
  <si>
    <t>F#7</t>
  </si>
  <si>
    <t>D#dim</t>
  </si>
  <si>
    <t>C#m7b5</t>
  </si>
  <si>
    <t>A#dim</t>
  </si>
  <si>
    <t>CM7</t>
  </si>
  <si>
    <t>D6</t>
  </si>
  <si>
    <t>7_Halion_CleanGuitarVX</t>
  </si>
  <si>
    <t>7_Halion_CleanStratGuitar</t>
  </si>
  <si>
    <t>D#m7b5</t>
  </si>
  <si>
    <t>A#m7b5</t>
  </si>
  <si>
    <t>7_HojoGuitar</t>
  </si>
  <si>
    <t>7_RealStrat</t>
  </si>
  <si>
    <t>8_correct</t>
  </si>
  <si>
    <t>8_Halion_CleanGuitarVX</t>
  </si>
  <si>
    <t>8_Halion_CleanStratGuitar</t>
  </si>
  <si>
    <t>8_HojoGuitar</t>
  </si>
  <si>
    <t>8_RealStrat</t>
  </si>
  <si>
    <t>9_correct</t>
  </si>
  <si>
    <t>Cm</t>
  </si>
  <si>
    <t>F7</t>
  </si>
  <si>
    <t>A#M7</t>
  </si>
  <si>
    <t>F#dim</t>
  </si>
  <si>
    <t>9_Halion_CleanGuitarVX</t>
  </si>
  <si>
    <t>9_Halion_CleanStratGuitar</t>
  </si>
  <si>
    <t>9_HojoGuitar</t>
  </si>
  <si>
    <t>9_RealStrat</t>
  </si>
  <si>
    <t>10_correct</t>
  </si>
  <si>
    <t>10_Halion_CleanGuitarVX</t>
  </si>
  <si>
    <t>10_Halion_CleanStratGuitar</t>
  </si>
  <si>
    <t>10_HojoGuitar</t>
  </si>
  <si>
    <t>10_RealStrat</t>
  </si>
  <si>
    <t>11_correct</t>
  </si>
  <si>
    <t>Cadd9</t>
  </si>
  <si>
    <t>11_Halion_CleanGuitarVX</t>
  </si>
  <si>
    <t>11_Halion_CleanStratGuitar</t>
  </si>
  <si>
    <t>11_HojoGuitar</t>
  </si>
  <si>
    <t>11_RealStrat</t>
  </si>
  <si>
    <t>12_correct</t>
  </si>
  <si>
    <t>Dadd9</t>
  </si>
  <si>
    <t>12_Halion_CleanGuitarVX</t>
  </si>
  <si>
    <t>Asus4</t>
  </si>
  <si>
    <t>12_Halion_CleanStratGuitar</t>
  </si>
  <si>
    <t>12_HojoGuitar</t>
  </si>
  <si>
    <t>12_RealStrat</t>
  </si>
  <si>
    <t>13_correct</t>
  </si>
  <si>
    <t>13_Halion_CleanGuitarVX</t>
  </si>
  <si>
    <t>13_Halion_CleanStratGuitar</t>
  </si>
  <si>
    <t>13_HojoGuitar</t>
  </si>
  <si>
    <t>13_RealStrat</t>
  </si>
  <si>
    <t>matching none-0.0 template scaled, normal distribution comb filter, sparse mags none scaled, E2-E8, first</t>
  </si>
  <si>
    <t>B</t>
  </si>
  <si>
    <t>Badd9</t>
  </si>
  <si>
    <t>D#m7</t>
  </si>
  <si>
    <t>F#</t>
  </si>
  <si>
    <t>Csus4</t>
  </si>
  <si>
    <t>matching none-0.0 template scaled, normal distribution comb filter, stft mags ln scaled, E2-E8, first</t>
  </si>
  <si>
    <t>D#add9</t>
  </si>
  <si>
    <t>GmM7</t>
  </si>
  <si>
    <t>DM7</t>
  </si>
  <si>
    <t>F#mM7</t>
  </si>
  <si>
    <t>BmM7</t>
  </si>
  <si>
    <t>matching none-0.0 template scaled, normal distribution comb filter, stft mags none scaled, E2-E8, first</t>
  </si>
  <si>
    <t>matching none-0.0 template scaled, sparse, ln, E2-E8, first</t>
  </si>
  <si>
    <t>Gadd9</t>
  </si>
  <si>
    <t>E7sus4</t>
  </si>
  <si>
    <t>G7sus4</t>
  </si>
  <si>
    <t>A7sus4</t>
  </si>
  <si>
    <t>AmM7</t>
  </si>
  <si>
    <t>Fadd9</t>
  </si>
  <si>
    <t>EM7</t>
  </si>
  <si>
    <t>G#7sus4</t>
  </si>
  <si>
    <t>D#M7</t>
  </si>
  <si>
    <t>A#add9</t>
  </si>
  <si>
    <t>C#add9</t>
  </si>
  <si>
    <t>Em7b5</t>
  </si>
  <si>
    <t>F#add9</t>
  </si>
  <si>
    <t>A#m7</t>
  </si>
  <si>
    <t>F#7sus4</t>
  </si>
  <si>
    <t>Gsus4</t>
  </si>
  <si>
    <t>Cm7</t>
  </si>
  <si>
    <t>D7sus4</t>
  </si>
  <si>
    <t>matching none-0.0 template scaled, sparse, none, E2-E8, first</t>
  </si>
  <si>
    <t>DmM7</t>
  </si>
  <si>
    <t>C#7sus4</t>
  </si>
  <si>
    <t>F#M7</t>
  </si>
  <si>
    <t>C#sus4</t>
  </si>
  <si>
    <t>search tree 0.3 threshold 4 notes, normal distribution comb filter, sparse mags none scaled, E2-E8, first</t>
  </si>
  <si>
    <t>***</t>
  </si>
  <si>
    <t>search tree 0.3 threshold 4 notes, normal distribution comb filter, stft mags none scaled, E2-E8, first</t>
  </si>
  <si>
    <t>search tree 0.3 threshold 4 notes, sparse, none, E2-E8, first</t>
  </si>
  <si>
    <t>search tree 0.5 threshold 4 notes, normal distribution comb filter, sparse mags ln scaled, E2-E8, first</t>
  </si>
  <si>
    <t>C#dim</t>
  </si>
  <si>
    <t>search tree 0.5 threshold 4 notes, normal distribution comb filter, stft mags ln scaled, E2-E8, first</t>
  </si>
  <si>
    <t>search tree 0.5 threshold 4 notes, sparse, ln, E2-E8, first</t>
  </si>
  <si>
    <t>想定されうるパターン</t>
  </si>
  <si>
    <t>パターンマッチング</t>
  </si>
  <si>
    <t>スパース+平均律ビン</t>
  </si>
  <si>
    <t>L2ノルム</t>
  </si>
  <si>
    <t>DB</t>
  </si>
  <si>
    <t>探索木</t>
  </si>
  <si>
    <t>スパース+コムフィルタ</t>
  </si>
  <si>
    <t>自然対数スケール</t>
  </si>
  <si>
    <t>DBなし</t>
  </si>
  <si>
    <t>コムフィルタ</t>
  </si>
  <si>
    <t>結局DBを用いても6thの分類ができない</t>
  </si>
  <si>
    <t>よって、検知可能なコード群から削除する方が手っ取り早い</t>
  </si>
  <si>
    <t>ルート音推定</t>
  </si>
  <si>
    <t>村上さんの論文を参照する</t>
  </si>
  <si>
    <t>倍音成分を低減</t>
  </si>
  <si>
    <t>相談事項</t>
  </si>
  <si>
    <t>コムフィルタの分散値</t>
  </si>
  <si>
    <t>STFTの値を対数スケールにするべきかどうか</t>
  </si>
  <si>
    <t>Am7 C6</t>
  </si>
  <si>
    <t>Am7b5, Cm6</t>
  </si>
  <si>
    <t>今後の方針</t>
  </si>
  <si>
    <t>学外発表</t>
  </si>
  <si>
    <t>中間発表までにすること</t>
  </si>
  <si>
    <t>タイトル,パワーポイント</t>
  </si>
  <si>
    <t>メソッドにラベルをつける</t>
  </si>
  <si>
    <t>主張したいことを元にグラフを作る</t>
  </si>
  <si>
    <t>軸タイトル</t>
  </si>
  <si>
    <t>手法と音源ごとのグラフ</t>
  </si>
  <si>
    <t>音源ごとにラベルをつける</t>
  </si>
  <si>
    <t>グラフは多すぎない</t>
  </si>
  <si>
    <t>手法ごとのグラフを作る</t>
  </si>
  <si>
    <t>手法ごとの特徴を述べる時にグラフを使う</t>
  </si>
  <si>
    <t>機械学習</t>
  </si>
  <si>
    <t>Pythonサーバを作る。これ自体は難しくないので、モデルを考える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</si>
</sst>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7" tint="-0.499984740745262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標準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/>
              <a:t>マッチング</a:t>
            </a:r>
            <a:r>
              <a:rPr lang="en-US"/>
              <a:t>+</a:t>
            </a:r>
            <a:r>
              <a:rPr lang="ja-JP"/>
              <a:t>スパース</a:t>
            </a:r>
            <a:r>
              <a:rPr lang="en-US"/>
              <a:t>+</a:t>
            </a:r>
            <a:r>
              <a:rPr lang="ja-JP"/>
              <a:t>コムフィルタ</a:t>
            </a:r>
            <a:r>
              <a:rPr lang="en-US"/>
              <a:t>+</a:t>
            </a:r>
            <a:r>
              <a:rPr lang="ja-JP"/>
              <a:t>自然対数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Sheet1!$AA$5</c:f>
              <c:strCache>
                <c:ptCount val="1"/>
                <c:pt idx="0">
                  <c:v>Halion_CleanGuitarVX</c:v>
                </c:pt>
              </c:strCache>
            </c:strRef>
          </c:tx>
          <c:invertIfNegative val="0"/>
          <c:val>
            <c:numRef>
              <c:f>Sheet1!$AA$6:$AA$18</c:f>
              <c:numCache>
                <c:formatCode>General</c:formatCode>
                <c:ptCount val="13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0.9</c:v>
                </c:pt>
                <c:pt idx="4">
                  <c:v>0.9</c:v>
                </c:pt>
                <c:pt idx="5">
                  <c:v>1</c:v>
                </c:pt>
                <c:pt idx="6">
                  <c:v>0.95</c:v>
                </c:pt>
                <c:pt idx="7">
                  <c:v>0.9</c:v>
                </c:pt>
                <c:pt idx="8">
                  <c:v>1</c:v>
                </c:pt>
                <c:pt idx="9">
                  <c:v>1</c:v>
                </c:pt>
                <c:pt idx="10">
                  <c:v>0.9</c:v>
                </c:pt>
                <c:pt idx="11">
                  <c:v>0.9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2-6B4A-ACB3-5B83DCA5818A}"/>
            </c:ext>
          </c:extLst>
        </c:ser>
        <c:ser>
          <c:idx val="1"/>
          <c:order val="1"/>
          <c:tx>
            <c:strRef>
              <c:f>Sheet1!$AB$5</c:f>
              <c:strCache>
                <c:ptCount val="1"/>
                <c:pt idx="0">
                  <c:v>Halion_CleanStratGuitar</c:v>
                </c:pt>
              </c:strCache>
            </c:strRef>
          </c:tx>
          <c:invertIfNegative val="0"/>
          <c:val>
            <c:numRef>
              <c:f>Sheet1!$AB$6:$AB$18</c:f>
              <c:numCache>
                <c:formatCode>General</c:formatCode>
                <c:ptCount val="13"/>
                <c:pt idx="0">
                  <c:v>0.95</c:v>
                </c:pt>
                <c:pt idx="1">
                  <c:v>0.95</c:v>
                </c:pt>
                <c:pt idx="2">
                  <c:v>0.95</c:v>
                </c:pt>
                <c:pt idx="3">
                  <c:v>1</c:v>
                </c:pt>
                <c:pt idx="4">
                  <c:v>0.95</c:v>
                </c:pt>
                <c:pt idx="5">
                  <c:v>1</c:v>
                </c:pt>
                <c:pt idx="6">
                  <c:v>0.55000000000000004</c:v>
                </c:pt>
                <c:pt idx="7">
                  <c:v>0.9</c:v>
                </c:pt>
                <c:pt idx="8">
                  <c:v>1</c:v>
                </c:pt>
                <c:pt idx="9">
                  <c:v>1</c:v>
                </c:pt>
                <c:pt idx="10">
                  <c:v>0.9</c:v>
                </c:pt>
                <c:pt idx="11">
                  <c:v>0.95</c:v>
                </c:pt>
                <c:pt idx="12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72-6B4A-ACB3-5B83DCA5818A}"/>
            </c:ext>
          </c:extLst>
        </c:ser>
        <c:ser>
          <c:idx val="2"/>
          <c:order val="2"/>
          <c:tx>
            <c:strRef>
              <c:f>Sheet1!$AC$5</c:f>
              <c:strCache>
                <c:ptCount val="1"/>
                <c:pt idx="0">
                  <c:v>HojoGuitar</c:v>
                </c:pt>
              </c:strCache>
            </c:strRef>
          </c:tx>
          <c:invertIfNegative val="0"/>
          <c:val>
            <c:numRef>
              <c:f>Sheet1!$AC$6:$AC$18</c:f>
              <c:numCache>
                <c:formatCode>General</c:formatCode>
                <c:ptCount val="13"/>
                <c:pt idx="0">
                  <c:v>1</c:v>
                </c:pt>
                <c:pt idx="1">
                  <c:v>0.95</c:v>
                </c:pt>
                <c:pt idx="2">
                  <c:v>0.9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72-6B4A-ACB3-5B83DCA5818A}"/>
            </c:ext>
          </c:extLst>
        </c:ser>
        <c:ser>
          <c:idx val="3"/>
          <c:order val="3"/>
          <c:tx>
            <c:strRef>
              <c:f>Sheet1!$AD$5</c:f>
              <c:strCache>
                <c:ptCount val="1"/>
                <c:pt idx="0">
                  <c:v>RealStrat</c:v>
                </c:pt>
              </c:strCache>
            </c:strRef>
          </c:tx>
          <c:invertIfNegative val="0"/>
          <c:val>
            <c:numRef>
              <c:f>Sheet1!$AD$6:$AD$18</c:f>
              <c:numCache>
                <c:formatCode>General</c:formatCode>
                <c:ptCount val="13"/>
                <c:pt idx="0">
                  <c:v>0.85</c:v>
                </c:pt>
                <c:pt idx="1">
                  <c:v>0.8</c:v>
                </c:pt>
                <c:pt idx="2">
                  <c:v>0.7</c:v>
                </c:pt>
                <c:pt idx="3">
                  <c:v>0.65</c:v>
                </c:pt>
                <c:pt idx="4">
                  <c:v>1</c:v>
                </c:pt>
                <c:pt idx="5">
                  <c:v>0.85</c:v>
                </c:pt>
                <c:pt idx="6">
                  <c:v>0.9</c:v>
                </c:pt>
                <c:pt idx="7">
                  <c:v>0.9</c:v>
                </c:pt>
                <c:pt idx="8">
                  <c:v>1</c:v>
                </c:pt>
                <c:pt idx="9">
                  <c:v>1</c:v>
                </c:pt>
                <c:pt idx="10">
                  <c:v>0.4</c:v>
                </c:pt>
                <c:pt idx="11">
                  <c:v>0.75</c:v>
                </c:pt>
                <c:pt idx="12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72-6B4A-ACB3-5B83DCA58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Sheet1!$AI$5</c:f>
              <c:strCache>
                <c:ptCount val="1"/>
                <c:pt idx="0">
                  <c:v>Halion_CleanGuitarVX</c:v>
                </c:pt>
              </c:strCache>
            </c:strRef>
          </c:tx>
          <c:invertIfNegative val="0"/>
          <c:val>
            <c:numRef>
              <c:f>Sheet1!$AI$6:$AI$18</c:f>
              <c:numCache>
                <c:formatCode>General</c:formatCode>
                <c:ptCount val="13"/>
                <c:pt idx="0">
                  <c:v>0.95</c:v>
                </c:pt>
                <c:pt idx="1">
                  <c:v>0.75</c:v>
                </c:pt>
                <c:pt idx="2">
                  <c:v>0.85</c:v>
                </c:pt>
                <c:pt idx="3">
                  <c:v>0.95</c:v>
                </c:pt>
                <c:pt idx="4">
                  <c:v>1</c:v>
                </c:pt>
                <c:pt idx="5">
                  <c:v>1</c:v>
                </c:pt>
                <c:pt idx="6">
                  <c:v>0.95</c:v>
                </c:pt>
                <c:pt idx="7">
                  <c:v>1</c:v>
                </c:pt>
                <c:pt idx="8">
                  <c:v>0.95</c:v>
                </c:pt>
                <c:pt idx="9">
                  <c:v>0.9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D0-C642-8624-E627B08F8086}"/>
            </c:ext>
          </c:extLst>
        </c:ser>
        <c:ser>
          <c:idx val="1"/>
          <c:order val="1"/>
          <c:tx>
            <c:strRef>
              <c:f>Sheet1!$AJ$5</c:f>
              <c:strCache>
                <c:ptCount val="1"/>
                <c:pt idx="0">
                  <c:v>Halion_CleanStratGuitar</c:v>
                </c:pt>
              </c:strCache>
            </c:strRef>
          </c:tx>
          <c:invertIfNegative val="0"/>
          <c:val>
            <c:numRef>
              <c:f>Sheet1!$AJ$6:$AJ$18</c:f>
              <c:numCache>
                <c:formatCode>General</c:formatCode>
                <c:ptCount val="13"/>
                <c:pt idx="0">
                  <c:v>1</c:v>
                </c:pt>
                <c:pt idx="1">
                  <c:v>0.8</c:v>
                </c:pt>
                <c:pt idx="2">
                  <c:v>1</c:v>
                </c:pt>
                <c:pt idx="3">
                  <c:v>0.85</c:v>
                </c:pt>
                <c:pt idx="4">
                  <c:v>0.95</c:v>
                </c:pt>
                <c:pt idx="5">
                  <c:v>0.8</c:v>
                </c:pt>
                <c:pt idx="6">
                  <c:v>0.7</c:v>
                </c:pt>
                <c:pt idx="7">
                  <c:v>0.8</c:v>
                </c:pt>
                <c:pt idx="8">
                  <c:v>0.8</c:v>
                </c:pt>
                <c:pt idx="9">
                  <c:v>0.95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D0-C642-8624-E627B08F8086}"/>
            </c:ext>
          </c:extLst>
        </c:ser>
        <c:ser>
          <c:idx val="2"/>
          <c:order val="2"/>
          <c:tx>
            <c:strRef>
              <c:f>Sheet1!$AK$5</c:f>
              <c:strCache>
                <c:ptCount val="1"/>
                <c:pt idx="0">
                  <c:v>HojoGuitar</c:v>
                </c:pt>
              </c:strCache>
            </c:strRef>
          </c:tx>
          <c:invertIfNegative val="0"/>
          <c:val>
            <c:numRef>
              <c:f>Sheet1!$AK$6:$AK$18</c:f>
              <c:numCache>
                <c:formatCode>General</c:formatCode>
                <c:ptCount val="13"/>
                <c:pt idx="0">
                  <c:v>1</c:v>
                </c:pt>
                <c:pt idx="1">
                  <c:v>0.95</c:v>
                </c:pt>
                <c:pt idx="2">
                  <c:v>0.85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</c:v>
                </c:pt>
                <c:pt idx="7">
                  <c:v>0.9</c:v>
                </c:pt>
                <c:pt idx="8">
                  <c:v>1</c:v>
                </c:pt>
                <c:pt idx="9">
                  <c:v>0.95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D0-C642-8624-E627B08F8086}"/>
            </c:ext>
          </c:extLst>
        </c:ser>
        <c:ser>
          <c:idx val="3"/>
          <c:order val="3"/>
          <c:tx>
            <c:strRef>
              <c:f>Sheet1!$AL$5</c:f>
              <c:strCache>
                <c:ptCount val="1"/>
                <c:pt idx="0">
                  <c:v>RealStrat</c:v>
                </c:pt>
              </c:strCache>
            </c:strRef>
          </c:tx>
          <c:invertIfNegative val="0"/>
          <c:val>
            <c:numRef>
              <c:f>Sheet1!$AL$6:$AL$18</c:f>
              <c:numCache>
                <c:formatCode>General</c:formatCode>
                <c:ptCount val="13"/>
                <c:pt idx="0">
                  <c:v>1</c:v>
                </c:pt>
                <c:pt idx="1">
                  <c:v>0.95</c:v>
                </c:pt>
                <c:pt idx="2">
                  <c:v>0.9</c:v>
                </c:pt>
                <c:pt idx="3">
                  <c:v>0.85</c:v>
                </c:pt>
                <c:pt idx="4">
                  <c:v>1</c:v>
                </c:pt>
                <c:pt idx="5">
                  <c:v>0.95</c:v>
                </c:pt>
                <c:pt idx="6">
                  <c:v>0.9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0.65</c:v>
                </c:pt>
                <c:pt idx="11">
                  <c:v>0.95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9D0-C642-8624-E627B08F8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Sheet1!$AQ$5</c:f>
              <c:strCache>
                <c:ptCount val="1"/>
                <c:pt idx="0">
                  <c:v>Halion_CleanGuitarVX</c:v>
                </c:pt>
              </c:strCache>
            </c:strRef>
          </c:tx>
          <c:invertIfNegative val="0"/>
          <c:val>
            <c:numRef>
              <c:f>Sheet1!$AQ$6:$AQ$18</c:f>
              <c:numCache>
                <c:formatCode>General</c:formatCode>
                <c:ptCount val="13"/>
                <c:pt idx="0">
                  <c:v>0.6</c:v>
                </c:pt>
                <c:pt idx="1">
                  <c:v>0.85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0.85</c:v>
                </c:pt>
                <c:pt idx="6">
                  <c:v>0.75</c:v>
                </c:pt>
                <c:pt idx="7">
                  <c:v>0.9</c:v>
                </c:pt>
                <c:pt idx="8">
                  <c:v>0.65</c:v>
                </c:pt>
                <c:pt idx="9">
                  <c:v>0.6</c:v>
                </c:pt>
                <c:pt idx="10">
                  <c:v>0.7</c:v>
                </c:pt>
                <c:pt idx="11">
                  <c:v>0.5</c:v>
                </c:pt>
                <c:pt idx="1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51-984C-A900-9B4F18EC950F}"/>
            </c:ext>
          </c:extLst>
        </c:ser>
        <c:ser>
          <c:idx val="1"/>
          <c:order val="1"/>
          <c:tx>
            <c:strRef>
              <c:f>Sheet1!$AR$5</c:f>
              <c:strCache>
                <c:ptCount val="1"/>
                <c:pt idx="0">
                  <c:v>Halion_CleanStratGuitar</c:v>
                </c:pt>
              </c:strCache>
            </c:strRef>
          </c:tx>
          <c:invertIfNegative val="0"/>
          <c:val>
            <c:numRef>
              <c:f>Sheet1!$AR$6:$AR$18</c:f>
              <c:numCache>
                <c:formatCode>General</c:formatCode>
                <c:ptCount val="13"/>
                <c:pt idx="0">
                  <c:v>0.65</c:v>
                </c:pt>
                <c:pt idx="1">
                  <c:v>0.9</c:v>
                </c:pt>
                <c:pt idx="2">
                  <c:v>0.75</c:v>
                </c:pt>
                <c:pt idx="3">
                  <c:v>0.75</c:v>
                </c:pt>
                <c:pt idx="4">
                  <c:v>0.8</c:v>
                </c:pt>
                <c:pt idx="5">
                  <c:v>0.85</c:v>
                </c:pt>
                <c:pt idx="6">
                  <c:v>0.45</c:v>
                </c:pt>
                <c:pt idx="7">
                  <c:v>0.9</c:v>
                </c:pt>
                <c:pt idx="8">
                  <c:v>0.8</c:v>
                </c:pt>
                <c:pt idx="9">
                  <c:v>0.75</c:v>
                </c:pt>
                <c:pt idx="10">
                  <c:v>0.7</c:v>
                </c:pt>
                <c:pt idx="11">
                  <c:v>0.8</c:v>
                </c:pt>
                <c:pt idx="1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51-984C-A900-9B4F18EC950F}"/>
            </c:ext>
          </c:extLst>
        </c:ser>
        <c:ser>
          <c:idx val="2"/>
          <c:order val="2"/>
          <c:tx>
            <c:strRef>
              <c:f>Sheet1!$AS$5</c:f>
              <c:strCache>
                <c:ptCount val="1"/>
                <c:pt idx="0">
                  <c:v>HojoGuitar</c:v>
                </c:pt>
              </c:strCache>
            </c:strRef>
          </c:tx>
          <c:invertIfNegative val="0"/>
          <c:val>
            <c:numRef>
              <c:f>Sheet1!$AS$6:$AS$18</c:f>
              <c:numCache>
                <c:formatCode>General</c:formatCode>
                <c:ptCount val="13"/>
                <c:pt idx="0">
                  <c:v>0.8</c:v>
                </c:pt>
                <c:pt idx="1">
                  <c:v>0.85</c:v>
                </c:pt>
                <c:pt idx="2">
                  <c:v>0.85</c:v>
                </c:pt>
                <c:pt idx="3">
                  <c:v>1</c:v>
                </c:pt>
                <c:pt idx="4">
                  <c:v>0.85</c:v>
                </c:pt>
                <c:pt idx="5">
                  <c:v>1</c:v>
                </c:pt>
                <c:pt idx="6">
                  <c:v>0.9</c:v>
                </c:pt>
                <c:pt idx="7">
                  <c:v>0.95</c:v>
                </c:pt>
                <c:pt idx="8">
                  <c:v>0.75</c:v>
                </c:pt>
                <c:pt idx="9">
                  <c:v>0.8</c:v>
                </c:pt>
                <c:pt idx="10">
                  <c:v>0.75</c:v>
                </c:pt>
                <c:pt idx="11">
                  <c:v>0.95</c:v>
                </c:pt>
                <c:pt idx="12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51-984C-A900-9B4F18EC950F}"/>
            </c:ext>
          </c:extLst>
        </c:ser>
        <c:ser>
          <c:idx val="3"/>
          <c:order val="3"/>
          <c:tx>
            <c:strRef>
              <c:f>Sheet1!$AT$5</c:f>
              <c:strCache>
                <c:ptCount val="1"/>
                <c:pt idx="0">
                  <c:v>RealStrat</c:v>
                </c:pt>
              </c:strCache>
            </c:strRef>
          </c:tx>
          <c:invertIfNegative val="0"/>
          <c:val>
            <c:numRef>
              <c:f>Sheet1!$AT$6:$AT$18</c:f>
              <c:numCache>
                <c:formatCode>General</c:formatCode>
                <c:ptCount val="13"/>
                <c:pt idx="0">
                  <c:v>0.55000000000000004</c:v>
                </c:pt>
                <c:pt idx="1">
                  <c:v>0.75</c:v>
                </c:pt>
                <c:pt idx="2">
                  <c:v>0.5</c:v>
                </c:pt>
                <c:pt idx="3">
                  <c:v>0.5</c:v>
                </c:pt>
                <c:pt idx="4">
                  <c:v>0.75</c:v>
                </c:pt>
                <c:pt idx="5">
                  <c:v>0.75</c:v>
                </c:pt>
                <c:pt idx="6">
                  <c:v>0.7</c:v>
                </c:pt>
                <c:pt idx="7">
                  <c:v>0.9</c:v>
                </c:pt>
                <c:pt idx="8">
                  <c:v>0.65</c:v>
                </c:pt>
                <c:pt idx="9">
                  <c:v>0.6</c:v>
                </c:pt>
                <c:pt idx="10">
                  <c:v>0.25</c:v>
                </c:pt>
                <c:pt idx="11">
                  <c:v>0.45</c:v>
                </c:pt>
                <c:pt idx="1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51-984C-A900-9B4F18EC9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Sheet1!$AY$5</c:f>
              <c:strCache>
                <c:ptCount val="1"/>
                <c:pt idx="0">
                  <c:v>Halion_CleanGuitarVX</c:v>
                </c:pt>
              </c:strCache>
            </c:strRef>
          </c:tx>
          <c:invertIfNegative val="0"/>
          <c:val>
            <c:numRef>
              <c:f>Sheet1!$AY$6:$AY$18</c:f>
              <c:numCache>
                <c:formatCode>General</c:formatCode>
                <c:ptCount val="13"/>
                <c:pt idx="0">
                  <c:v>1</c:v>
                </c:pt>
                <c:pt idx="1">
                  <c:v>0.75</c:v>
                </c:pt>
                <c:pt idx="2">
                  <c:v>0.8</c:v>
                </c:pt>
                <c:pt idx="3">
                  <c:v>0.95</c:v>
                </c:pt>
                <c:pt idx="4">
                  <c:v>0.9</c:v>
                </c:pt>
                <c:pt idx="5">
                  <c:v>1</c:v>
                </c:pt>
                <c:pt idx="6">
                  <c:v>0.95</c:v>
                </c:pt>
                <c:pt idx="7">
                  <c:v>1</c:v>
                </c:pt>
                <c:pt idx="8">
                  <c:v>0.95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B3-B84E-AC11-AD72D09AAC23}"/>
            </c:ext>
          </c:extLst>
        </c:ser>
        <c:ser>
          <c:idx val="1"/>
          <c:order val="1"/>
          <c:tx>
            <c:strRef>
              <c:f>Sheet1!$AZ$5</c:f>
              <c:strCache>
                <c:ptCount val="1"/>
                <c:pt idx="0">
                  <c:v>Halion_CleanStratGuitar</c:v>
                </c:pt>
              </c:strCache>
            </c:strRef>
          </c:tx>
          <c:invertIfNegative val="0"/>
          <c:val>
            <c:numRef>
              <c:f>Sheet1!$AZ$6:$AZ$18</c:f>
              <c:numCache>
                <c:formatCode>General</c:formatCode>
                <c:ptCount val="13"/>
                <c:pt idx="0">
                  <c:v>1</c:v>
                </c:pt>
                <c:pt idx="1">
                  <c:v>0.8</c:v>
                </c:pt>
                <c:pt idx="2">
                  <c:v>1</c:v>
                </c:pt>
                <c:pt idx="3">
                  <c:v>0.85</c:v>
                </c:pt>
                <c:pt idx="4">
                  <c:v>0.95</c:v>
                </c:pt>
                <c:pt idx="5">
                  <c:v>0.75</c:v>
                </c:pt>
                <c:pt idx="6">
                  <c:v>0.7</c:v>
                </c:pt>
                <c:pt idx="7">
                  <c:v>0.8</c:v>
                </c:pt>
                <c:pt idx="8">
                  <c:v>0.75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B3-B84E-AC11-AD72D09AAC23}"/>
            </c:ext>
          </c:extLst>
        </c:ser>
        <c:ser>
          <c:idx val="2"/>
          <c:order val="2"/>
          <c:tx>
            <c:strRef>
              <c:f>Sheet1!$BA$5</c:f>
              <c:strCache>
                <c:ptCount val="1"/>
                <c:pt idx="0">
                  <c:v>HojoGuitar</c:v>
                </c:pt>
              </c:strCache>
            </c:strRef>
          </c:tx>
          <c:invertIfNegative val="0"/>
          <c:val>
            <c:numRef>
              <c:f>Sheet1!$BA$6:$BA$18</c:f>
              <c:numCache>
                <c:formatCode>General</c:formatCode>
                <c:ptCount val="13"/>
                <c:pt idx="0">
                  <c:v>1</c:v>
                </c:pt>
                <c:pt idx="1">
                  <c:v>0.95</c:v>
                </c:pt>
                <c:pt idx="2">
                  <c:v>0.9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0.95</c:v>
                </c:pt>
                <c:pt idx="7">
                  <c:v>0.95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B3-B84E-AC11-AD72D09AAC23}"/>
            </c:ext>
          </c:extLst>
        </c:ser>
        <c:ser>
          <c:idx val="3"/>
          <c:order val="3"/>
          <c:tx>
            <c:strRef>
              <c:f>Sheet1!$BB$5</c:f>
              <c:strCache>
                <c:ptCount val="1"/>
                <c:pt idx="0">
                  <c:v>RealStrat</c:v>
                </c:pt>
              </c:strCache>
            </c:strRef>
          </c:tx>
          <c:invertIfNegative val="0"/>
          <c:val>
            <c:numRef>
              <c:f>Sheet1!$BB$6:$BB$18</c:f>
              <c:numCache>
                <c:formatCode>General</c:formatCode>
                <c:ptCount val="13"/>
                <c:pt idx="0">
                  <c:v>1</c:v>
                </c:pt>
                <c:pt idx="1">
                  <c:v>0.9</c:v>
                </c:pt>
                <c:pt idx="2">
                  <c:v>0.85</c:v>
                </c:pt>
                <c:pt idx="3">
                  <c:v>0.85</c:v>
                </c:pt>
                <c:pt idx="4">
                  <c:v>1</c:v>
                </c:pt>
                <c:pt idx="5">
                  <c:v>0.95</c:v>
                </c:pt>
                <c:pt idx="6">
                  <c:v>0.9</c:v>
                </c:pt>
                <c:pt idx="7">
                  <c:v>0.9</c:v>
                </c:pt>
                <c:pt idx="8">
                  <c:v>1</c:v>
                </c:pt>
                <c:pt idx="9">
                  <c:v>1</c:v>
                </c:pt>
                <c:pt idx="10">
                  <c:v>0.65</c:v>
                </c:pt>
                <c:pt idx="11">
                  <c:v>0.95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B3-B84E-AC11-AD72D09AA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平均律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Sheet1!$BG$5</c:f>
              <c:strCache>
                <c:ptCount val="1"/>
                <c:pt idx="0">
                  <c:v>Halion_CleanGuitarVX</c:v>
                </c:pt>
              </c:strCache>
            </c:strRef>
          </c:tx>
          <c:invertIfNegative val="0"/>
          <c:val>
            <c:numRef>
              <c:f>Sheet1!$BG$6:$BG$18</c:f>
              <c:numCache>
                <c:formatCode>General</c:formatCode>
                <c:ptCount val="13"/>
                <c:pt idx="0">
                  <c:v>0.4</c:v>
                </c:pt>
                <c:pt idx="1">
                  <c:v>0.45</c:v>
                </c:pt>
                <c:pt idx="2">
                  <c:v>0.35</c:v>
                </c:pt>
                <c:pt idx="3">
                  <c:v>0.25</c:v>
                </c:pt>
                <c:pt idx="4">
                  <c:v>0.45</c:v>
                </c:pt>
                <c:pt idx="5">
                  <c:v>0.35</c:v>
                </c:pt>
                <c:pt idx="6">
                  <c:v>0.3</c:v>
                </c:pt>
                <c:pt idx="7">
                  <c:v>0.55000000000000004</c:v>
                </c:pt>
                <c:pt idx="8">
                  <c:v>0.4</c:v>
                </c:pt>
                <c:pt idx="9">
                  <c:v>0.4</c:v>
                </c:pt>
                <c:pt idx="10">
                  <c:v>0.35</c:v>
                </c:pt>
                <c:pt idx="11">
                  <c:v>0.05</c:v>
                </c:pt>
                <c:pt idx="1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1D-2042-938E-F540B5C980FF}"/>
            </c:ext>
          </c:extLst>
        </c:ser>
        <c:ser>
          <c:idx val="1"/>
          <c:order val="1"/>
          <c:tx>
            <c:strRef>
              <c:f>Sheet1!$BH$5</c:f>
              <c:strCache>
                <c:ptCount val="1"/>
                <c:pt idx="0">
                  <c:v>Halion_CleanStratGuitar</c:v>
                </c:pt>
              </c:strCache>
            </c:strRef>
          </c:tx>
          <c:invertIfNegative val="0"/>
          <c:val>
            <c:numRef>
              <c:f>Sheet1!$BH$6:$BH$18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0.25</c:v>
                </c:pt>
                <c:pt idx="3">
                  <c:v>0.3</c:v>
                </c:pt>
                <c:pt idx="4">
                  <c:v>0.25</c:v>
                </c:pt>
                <c:pt idx="5">
                  <c:v>0.3</c:v>
                </c:pt>
                <c:pt idx="6">
                  <c:v>0.1</c:v>
                </c:pt>
                <c:pt idx="7">
                  <c:v>0.65</c:v>
                </c:pt>
                <c:pt idx="8">
                  <c:v>0.15</c:v>
                </c:pt>
                <c:pt idx="9">
                  <c:v>0.4</c:v>
                </c:pt>
                <c:pt idx="10">
                  <c:v>0.35</c:v>
                </c:pt>
                <c:pt idx="11">
                  <c:v>0.05</c:v>
                </c:pt>
                <c:pt idx="1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1D-2042-938E-F540B5C980FF}"/>
            </c:ext>
          </c:extLst>
        </c:ser>
        <c:ser>
          <c:idx val="2"/>
          <c:order val="2"/>
          <c:tx>
            <c:strRef>
              <c:f>Sheet1!$BI$5</c:f>
              <c:strCache>
                <c:ptCount val="1"/>
                <c:pt idx="0">
                  <c:v>HojoGuitar</c:v>
                </c:pt>
              </c:strCache>
            </c:strRef>
          </c:tx>
          <c:invertIfNegative val="0"/>
          <c:val>
            <c:numRef>
              <c:f>Sheet1!$BI$6:$BI$18</c:f>
              <c:numCache>
                <c:formatCode>General</c:formatCode>
                <c:ptCount val="13"/>
                <c:pt idx="0">
                  <c:v>0.35</c:v>
                </c:pt>
                <c:pt idx="1">
                  <c:v>0.75</c:v>
                </c:pt>
                <c:pt idx="2">
                  <c:v>0.5</c:v>
                </c:pt>
                <c:pt idx="3">
                  <c:v>0.4</c:v>
                </c:pt>
                <c:pt idx="4">
                  <c:v>0.35</c:v>
                </c:pt>
                <c:pt idx="5">
                  <c:v>0.6</c:v>
                </c:pt>
                <c:pt idx="6">
                  <c:v>0.45</c:v>
                </c:pt>
                <c:pt idx="7">
                  <c:v>0.8</c:v>
                </c:pt>
                <c:pt idx="8">
                  <c:v>0.6</c:v>
                </c:pt>
                <c:pt idx="9">
                  <c:v>0.5</c:v>
                </c:pt>
                <c:pt idx="10">
                  <c:v>0.5</c:v>
                </c:pt>
                <c:pt idx="11">
                  <c:v>0.2</c:v>
                </c:pt>
                <c:pt idx="1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1D-2042-938E-F540B5C980FF}"/>
            </c:ext>
          </c:extLst>
        </c:ser>
        <c:ser>
          <c:idx val="3"/>
          <c:order val="3"/>
          <c:tx>
            <c:strRef>
              <c:f>Sheet1!$BJ$5</c:f>
              <c:strCache>
                <c:ptCount val="1"/>
                <c:pt idx="0">
                  <c:v>RealStrat</c:v>
                </c:pt>
              </c:strCache>
            </c:strRef>
          </c:tx>
          <c:invertIfNegative val="0"/>
          <c:val>
            <c:numRef>
              <c:f>Sheet1!$BJ$6:$BJ$18</c:f>
              <c:numCache>
                <c:formatCode>General</c:formatCode>
                <c:ptCount val="13"/>
                <c:pt idx="0">
                  <c:v>0.15</c:v>
                </c:pt>
                <c:pt idx="1">
                  <c:v>0.3</c:v>
                </c:pt>
                <c:pt idx="2">
                  <c:v>0.15</c:v>
                </c:pt>
                <c:pt idx="3">
                  <c:v>0.25</c:v>
                </c:pt>
                <c:pt idx="4">
                  <c:v>0.35</c:v>
                </c:pt>
                <c:pt idx="5">
                  <c:v>0.25</c:v>
                </c:pt>
                <c:pt idx="6">
                  <c:v>0.35</c:v>
                </c:pt>
                <c:pt idx="7">
                  <c:v>0.3</c:v>
                </c:pt>
                <c:pt idx="8">
                  <c:v>0.15</c:v>
                </c:pt>
                <c:pt idx="9">
                  <c:v>0.2</c:v>
                </c:pt>
                <c:pt idx="10">
                  <c:v>0.35</c:v>
                </c:pt>
                <c:pt idx="11">
                  <c:v>0.05</c:v>
                </c:pt>
                <c:pt idx="1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1D-2042-938E-F540B5C98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Sheet1!$BO$5</c:f>
              <c:strCache>
                <c:ptCount val="1"/>
                <c:pt idx="0">
                  <c:v>Halion_CleanGuitarVX</c:v>
                </c:pt>
              </c:strCache>
            </c:strRef>
          </c:tx>
          <c:invertIfNegative val="0"/>
          <c:val>
            <c:numRef>
              <c:f>Sheet1!$BO$6:$BO$18</c:f>
              <c:numCache>
                <c:formatCode>General</c:formatCode>
                <c:ptCount val="13"/>
                <c:pt idx="0">
                  <c:v>0.85</c:v>
                </c:pt>
                <c:pt idx="1">
                  <c:v>0.85</c:v>
                </c:pt>
                <c:pt idx="2">
                  <c:v>0.65</c:v>
                </c:pt>
                <c:pt idx="3">
                  <c:v>0.65</c:v>
                </c:pt>
                <c:pt idx="4">
                  <c:v>0.85</c:v>
                </c:pt>
                <c:pt idx="5">
                  <c:v>0.9</c:v>
                </c:pt>
                <c:pt idx="6">
                  <c:v>0.85</c:v>
                </c:pt>
                <c:pt idx="7">
                  <c:v>1</c:v>
                </c:pt>
                <c:pt idx="8">
                  <c:v>0.9</c:v>
                </c:pt>
                <c:pt idx="9">
                  <c:v>0.85</c:v>
                </c:pt>
                <c:pt idx="10">
                  <c:v>1</c:v>
                </c:pt>
                <c:pt idx="11">
                  <c:v>0.65</c:v>
                </c:pt>
                <c:pt idx="12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A-2E4D-B18A-2C7811A4D404}"/>
            </c:ext>
          </c:extLst>
        </c:ser>
        <c:ser>
          <c:idx val="1"/>
          <c:order val="1"/>
          <c:tx>
            <c:strRef>
              <c:f>Sheet1!$BP$5</c:f>
              <c:strCache>
                <c:ptCount val="1"/>
                <c:pt idx="0">
                  <c:v>Halion_CleanStratGuitar</c:v>
                </c:pt>
              </c:strCache>
            </c:strRef>
          </c:tx>
          <c:invertIfNegative val="0"/>
          <c:val>
            <c:numRef>
              <c:f>Sheet1!$BP$6:$BP$18</c:f>
              <c:numCache>
                <c:formatCode>General</c:formatCode>
                <c:ptCount val="13"/>
                <c:pt idx="0">
                  <c:v>0.65</c:v>
                </c:pt>
                <c:pt idx="1">
                  <c:v>0.6</c:v>
                </c:pt>
                <c:pt idx="2">
                  <c:v>0.55000000000000004</c:v>
                </c:pt>
                <c:pt idx="3">
                  <c:v>0.5</c:v>
                </c:pt>
                <c:pt idx="4">
                  <c:v>0.6</c:v>
                </c:pt>
                <c:pt idx="5">
                  <c:v>0.5</c:v>
                </c:pt>
                <c:pt idx="6">
                  <c:v>0.05</c:v>
                </c:pt>
                <c:pt idx="7">
                  <c:v>0.7</c:v>
                </c:pt>
                <c:pt idx="8">
                  <c:v>0.3</c:v>
                </c:pt>
                <c:pt idx="9">
                  <c:v>0.6</c:v>
                </c:pt>
                <c:pt idx="10">
                  <c:v>0.7</c:v>
                </c:pt>
                <c:pt idx="11">
                  <c:v>0.6</c:v>
                </c:pt>
                <c:pt idx="1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2A-2E4D-B18A-2C7811A4D404}"/>
            </c:ext>
          </c:extLst>
        </c:ser>
        <c:ser>
          <c:idx val="2"/>
          <c:order val="2"/>
          <c:tx>
            <c:strRef>
              <c:f>Sheet1!$BQ$5</c:f>
              <c:strCache>
                <c:ptCount val="1"/>
                <c:pt idx="0">
                  <c:v>HojoGuitar</c:v>
                </c:pt>
              </c:strCache>
            </c:strRef>
          </c:tx>
          <c:invertIfNegative val="0"/>
          <c:val>
            <c:numRef>
              <c:f>Sheet1!$BQ$6:$BQ$18</c:f>
              <c:numCache>
                <c:formatCode>General</c:formatCode>
                <c:ptCount val="13"/>
                <c:pt idx="0">
                  <c:v>1</c:v>
                </c:pt>
                <c:pt idx="1">
                  <c:v>0.9</c:v>
                </c:pt>
                <c:pt idx="2">
                  <c:v>0.75</c:v>
                </c:pt>
                <c:pt idx="3">
                  <c:v>0.8</c:v>
                </c:pt>
                <c:pt idx="4">
                  <c:v>1</c:v>
                </c:pt>
                <c:pt idx="5">
                  <c:v>0.8</c:v>
                </c:pt>
                <c:pt idx="6">
                  <c:v>0.95</c:v>
                </c:pt>
                <c:pt idx="7">
                  <c:v>0.9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0.7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2A-2E4D-B18A-2C7811A4D404}"/>
            </c:ext>
          </c:extLst>
        </c:ser>
        <c:ser>
          <c:idx val="3"/>
          <c:order val="3"/>
          <c:tx>
            <c:strRef>
              <c:f>Sheet1!$BR$5</c:f>
              <c:strCache>
                <c:ptCount val="1"/>
                <c:pt idx="0">
                  <c:v>RealStrat</c:v>
                </c:pt>
              </c:strCache>
            </c:strRef>
          </c:tx>
          <c:invertIfNegative val="0"/>
          <c:val>
            <c:numRef>
              <c:f>Sheet1!$BR$6:$BR$18</c:f>
              <c:numCache>
                <c:formatCode>General</c:formatCode>
                <c:ptCount val="13"/>
                <c:pt idx="0">
                  <c:v>0.3</c:v>
                </c:pt>
                <c:pt idx="1">
                  <c:v>0.65</c:v>
                </c:pt>
                <c:pt idx="2">
                  <c:v>0.35</c:v>
                </c:pt>
                <c:pt idx="3">
                  <c:v>0.3</c:v>
                </c:pt>
                <c:pt idx="4">
                  <c:v>0.8</c:v>
                </c:pt>
                <c:pt idx="5">
                  <c:v>0.55000000000000004</c:v>
                </c:pt>
                <c:pt idx="6">
                  <c:v>0.4</c:v>
                </c:pt>
                <c:pt idx="7">
                  <c:v>0.7</c:v>
                </c:pt>
                <c:pt idx="8">
                  <c:v>0.45</c:v>
                </c:pt>
                <c:pt idx="9">
                  <c:v>0.4</c:v>
                </c:pt>
                <c:pt idx="10">
                  <c:v>0.25</c:v>
                </c:pt>
                <c:pt idx="11">
                  <c:v>0.05</c:v>
                </c:pt>
                <c:pt idx="1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2A-2E4D-B18A-2C7811A4D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Sheet1!$BW$5</c:f>
              <c:strCache>
                <c:ptCount val="1"/>
                <c:pt idx="0">
                  <c:v>Halion_CleanGuitarVX</c:v>
                </c:pt>
              </c:strCache>
            </c:strRef>
          </c:tx>
          <c:invertIfNegative val="0"/>
          <c:val>
            <c:numRef>
              <c:f>Sheet1!$BW$6:$BW$18</c:f>
              <c:numCache>
                <c:formatCode>General</c:formatCode>
                <c:ptCount val="13"/>
                <c:pt idx="0">
                  <c:v>0.85</c:v>
                </c:pt>
                <c:pt idx="1">
                  <c:v>0.6</c:v>
                </c:pt>
                <c:pt idx="2">
                  <c:v>0.65</c:v>
                </c:pt>
                <c:pt idx="3">
                  <c:v>0.8</c:v>
                </c:pt>
                <c:pt idx="4">
                  <c:v>0.5</c:v>
                </c:pt>
                <c:pt idx="5">
                  <c:v>0.55000000000000004</c:v>
                </c:pt>
                <c:pt idx="6">
                  <c:v>0.7</c:v>
                </c:pt>
                <c:pt idx="7">
                  <c:v>0.85</c:v>
                </c:pt>
                <c:pt idx="8">
                  <c:v>0.35</c:v>
                </c:pt>
                <c:pt idx="9">
                  <c:v>0.55000000000000004</c:v>
                </c:pt>
                <c:pt idx="10">
                  <c:v>1</c:v>
                </c:pt>
                <c:pt idx="11">
                  <c:v>0.85</c:v>
                </c:pt>
                <c:pt idx="12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92-344E-9F52-546B4A196469}"/>
            </c:ext>
          </c:extLst>
        </c:ser>
        <c:ser>
          <c:idx val="1"/>
          <c:order val="1"/>
          <c:tx>
            <c:strRef>
              <c:f>Sheet1!$BX$5</c:f>
              <c:strCache>
                <c:ptCount val="1"/>
                <c:pt idx="0">
                  <c:v>Halion_CleanStratGuitar</c:v>
                </c:pt>
              </c:strCache>
            </c:strRef>
          </c:tx>
          <c:invertIfNegative val="0"/>
          <c:val>
            <c:numRef>
              <c:f>Sheet1!$BX$6:$BX$18</c:f>
              <c:numCache>
                <c:formatCode>General</c:formatCode>
                <c:ptCount val="13"/>
                <c:pt idx="0">
                  <c:v>0.9</c:v>
                </c:pt>
                <c:pt idx="1">
                  <c:v>0.9</c:v>
                </c:pt>
                <c:pt idx="2">
                  <c:v>0.85</c:v>
                </c:pt>
                <c:pt idx="3">
                  <c:v>0.65</c:v>
                </c:pt>
                <c:pt idx="4">
                  <c:v>0.95</c:v>
                </c:pt>
                <c:pt idx="5">
                  <c:v>0.65</c:v>
                </c:pt>
                <c:pt idx="6">
                  <c:v>0.5</c:v>
                </c:pt>
                <c:pt idx="7">
                  <c:v>0.8</c:v>
                </c:pt>
                <c:pt idx="8">
                  <c:v>0.65</c:v>
                </c:pt>
                <c:pt idx="9">
                  <c:v>0.8</c:v>
                </c:pt>
                <c:pt idx="10">
                  <c:v>0.55000000000000004</c:v>
                </c:pt>
                <c:pt idx="11">
                  <c:v>0.65</c:v>
                </c:pt>
                <c:pt idx="12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92-344E-9F52-546B4A196469}"/>
            </c:ext>
          </c:extLst>
        </c:ser>
        <c:ser>
          <c:idx val="2"/>
          <c:order val="2"/>
          <c:tx>
            <c:strRef>
              <c:f>Sheet1!$BY$5</c:f>
              <c:strCache>
                <c:ptCount val="1"/>
                <c:pt idx="0">
                  <c:v>HojoGuitar</c:v>
                </c:pt>
              </c:strCache>
            </c:strRef>
          </c:tx>
          <c:invertIfNegative val="0"/>
          <c:val>
            <c:numRef>
              <c:f>Sheet1!$BY$6:$BY$18</c:f>
              <c:numCache>
                <c:formatCode>General</c:formatCode>
                <c:ptCount val="13"/>
                <c:pt idx="0">
                  <c:v>0.75</c:v>
                </c:pt>
                <c:pt idx="1">
                  <c:v>0.7</c:v>
                </c:pt>
                <c:pt idx="2">
                  <c:v>0.6</c:v>
                </c:pt>
                <c:pt idx="3">
                  <c:v>0.75</c:v>
                </c:pt>
                <c:pt idx="4">
                  <c:v>0.55000000000000004</c:v>
                </c:pt>
                <c:pt idx="5">
                  <c:v>0.75</c:v>
                </c:pt>
                <c:pt idx="6">
                  <c:v>0.75</c:v>
                </c:pt>
                <c:pt idx="7">
                  <c:v>0.85</c:v>
                </c:pt>
                <c:pt idx="8">
                  <c:v>0.7</c:v>
                </c:pt>
                <c:pt idx="9">
                  <c:v>0.7</c:v>
                </c:pt>
                <c:pt idx="10">
                  <c:v>0.65</c:v>
                </c:pt>
                <c:pt idx="11">
                  <c:v>0.55000000000000004</c:v>
                </c:pt>
                <c:pt idx="12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92-344E-9F52-546B4A196469}"/>
            </c:ext>
          </c:extLst>
        </c:ser>
        <c:ser>
          <c:idx val="3"/>
          <c:order val="3"/>
          <c:tx>
            <c:strRef>
              <c:f>Sheet1!$BZ$5</c:f>
              <c:strCache>
                <c:ptCount val="1"/>
                <c:pt idx="0">
                  <c:v>RealStrat</c:v>
                </c:pt>
              </c:strCache>
            </c:strRef>
          </c:tx>
          <c:invertIfNegative val="0"/>
          <c:val>
            <c:numRef>
              <c:f>Sheet1!$BZ$6:$BZ$18</c:f>
              <c:numCache>
                <c:formatCode>General</c:formatCode>
                <c:ptCount val="13"/>
                <c:pt idx="0">
                  <c:v>0.85</c:v>
                </c:pt>
                <c:pt idx="1">
                  <c:v>0.8</c:v>
                </c:pt>
                <c:pt idx="2">
                  <c:v>0.75</c:v>
                </c:pt>
                <c:pt idx="3">
                  <c:v>0.8</c:v>
                </c:pt>
                <c:pt idx="4">
                  <c:v>0.9</c:v>
                </c:pt>
                <c:pt idx="5">
                  <c:v>0.9</c:v>
                </c:pt>
                <c:pt idx="6">
                  <c:v>0.85</c:v>
                </c:pt>
                <c:pt idx="7">
                  <c:v>0.85</c:v>
                </c:pt>
                <c:pt idx="8">
                  <c:v>0.9</c:v>
                </c:pt>
                <c:pt idx="9">
                  <c:v>0.7</c:v>
                </c:pt>
                <c:pt idx="10">
                  <c:v>0.65</c:v>
                </c:pt>
                <c:pt idx="11">
                  <c:v>0.9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92-344E-9F52-546B4A196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Sheet1!$CE$5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Sheet1!$CE$6:$CE$18</c:f>
              <c:numCache>
                <c:formatCode>General</c:formatCode>
                <c:ptCount val="13"/>
                <c:pt idx="0">
                  <c:v>0.7</c:v>
                </c:pt>
                <c:pt idx="1">
                  <c:v>0.35</c:v>
                </c:pt>
                <c:pt idx="2">
                  <c:v>0.6</c:v>
                </c:pt>
                <c:pt idx="3">
                  <c:v>0.75</c:v>
                </c:pt>
                <c:pt idx="4">
                  <c:v>0.45</c:v>
                </c:pt>
                <c:pt idx="5">
                  <c:v>0.6</c:v>
                </c:pt>
                <c:pt idx="6">
                  <c:v>0.6</c:v>
                </c:pt>
                <c:pt idx="7">
                  <c:v>0.65</c:v>
                </c:pt>
                <c:pt idx="8">
                  <c:v>0.7</c:v>
                </c:pt>
                <c:pt idx="9">
                  <c:v>0.65</c:v>
                </c:pt>
                <c:pt idx="10">
                  <c:v>1</c:v>
                </c:pt>
                <c:pt idx="11">
                  <c:v>0.85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7B-FD4E-89C3-19ABF8D5D807}"/>
            </c:ext>
          </c:extLst>
        </c:ser>
        <c:ser>
          <c:idx val="1"/>
          <c:order val="1"/>
          <c:tx>
            <c:strRef>
              <c:f>Sheet1!$CF$5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val>
            <c:numRef>
              <c:f>Sheet1!$CF$6:$CF$18</c:f>
              <c:numCache>
                <c:formatCode>General</c:formatCode>
                <c:ptCount val="13"/>
                <c:pt idx="0">
                  <c:v>0.75</c:v>
                </c:pt>
                <c:pt idx="1">
                  <c:v>0.75</c:v>
                </c:pt>
                <c:pt idx="2">
                  <c:v>0.8</c:v>
                </c:pt>
                <c:pt idx="3">
                  <c:v>0.6</c:v>
                </c:pt>
                <c:pt idx="4">
                  <c:v>0.8</c:v>
                </c:pt>
                <c:pt idx="5">
                  <c:v>0.7</c:v>
                </c:pt>
                <c:pt idx="6">
                  <c:v>0.5</c:v>
                </c:pt>
                <c:pt idx="7">
                  <c:v>0.75</c:v>
                </c:pt>
                <c:pt idx="8">
                  <c:v>0.7</c:v>
                </c:pt>
                <c:pt idx="9">
                  <c:v>0.8</c:v>
                </c:pt>
                <c:pt idx="10">
                  <c:v>0.35</c:v>
                </c:pt>
                <c:pt idx="11">
                  <c:v>0.65</c:v>
                </c:pt>
                <c:pt idx="1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7B-FD4E-89C3-19ABF8D5D807}"/>
            </c:ext>
          </c:extLst>
        </c:ser>
        <c:ser>
          <c:idx val="2"/>
          <c:order val="2"/>
          <c:tx>
            <c:strRef>
              <c:f>Sheet1!$CG$5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val>
            <c:numRef>
              <c:f>Sheet1!$CG$6:$CG$18</c:f>
              <c:numCache>
                <c:formatCode>General</c:formatCode>
                <c:ptCount val="13"/>
                <c:pt idx="0">
                  <c:v>0.75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0.5</c:v>
                </c:pt>
                <c:pt idx="4">
                  <c:v>0.65</c:v>
                </c:pt>
                <c:pt idx="5">
                  <c:v>0.55000000000000004</c:v>
                </c:pt>
                <c:pt idx="6">
                  <c:v>0.6</c:v>
                </c:pt>
                <c:pt idx="7">
                  <c:v>0.9</c:v>
                </c:pt>
                <c:pt idx="8">
                  <c:v>0.8</c:v>
                </c:pt>
                <c:pt idx="9">
                  <c:v>0.7</c:v>
                </c:pt>
                <c:pt idx="10">
                  <c:v>0.65</c:v>
                </c:pt>
                <c:pt idx="11">
                  <c:v>0.3</c:v>
                </c:pt>
                <c:pt idx="12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7B-FD4E-89C3-19ABF8D5D807}"/>
            </c:ext>
          </c:extLst>
        </c:ser>
        <c:ser>
          <c:idx val="3"/>
          <c:order val="3"/>
          <c:tx>
            <c:strRef>
              <c:f>Sheet1!$CH$5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val>
            <c:numRef>
              <c:f>Sheet1!$CH$6:$CH$18</c:f>
              <c:numCache>
                <c:formatCode>General</c:formatCode>
                <c:ptCount val="13"/>
                <c:pt idx="0">
                  <c:v>0.65</c:v>
                </c:pt>
                <c:pt idx="1">
                  <c:v>0.8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0.85</c:v>
                </c:pt>
                <c:pt idx="6">
                  <c:v>0.65</c:v>
                </c:pt>
                <c:pt idx="7">
                  <c:v>0.8</c:v>
                </c:pt>
                <c:pt idx="8">
                  <c:v>0.85</c:v>
                </c:pt>
                <c:pt idx="9">
                  <c:v>0.8</c:v>
                </c:pt>
                <c:pt idx="10">
                  <c:v>0.55000000000000004</c:v>
                </c:pt>
                <c:pt idx="11">
                  <c:v>0.9</c:v>
                </c:pt>
                <c:pt idx="12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7B-FD4E-89C3-19ABF8D5D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Sheet1!$CM$5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Sheet1!$CM$6:$CM$18</c:f>
              <c:numCache>
                <c:formatCode>General</c:formatCode>
                <c:ptCount val="13"/>
                <c:pt idx="0">
                  <c:v>0.35</c:v>
                </c:pt>
                <c:pt idx="1">
                  <c:v>0.55000000000000004</c:v>
                </c:pt>
                <c:pt idx="2">
                  <c:v>0.4</c:v>
                </c:pt>
                <c:pt idx="3">
                  <c:v>0.2</c:v>
                </c:pt>
                <c:pt idx="4">
                  <c:v>0.35</c:v>
                </c:pt>
                <c:pt idx="5">
                  <c:v>0.4</c:v>
                </c:pt>
                <c:pt idx="6">
                  <c:v>0.5</c:v>
                </c:pt>
                <c:pt idx="7">
                  <c:v>0.45</c:v>
                </c:pt>
                <c:pt idx="8">
                  <c:v>0.6</c:v>
                </c:pt>
                <c:pt idx="9">
                  <c:v>0.6</c:v>
                </c:pt>
                <c:pt idx="10">
                  <c:v>0.45</c:v>
                </c:pt>
                <c:pt idx="11">
                  <c:v>0.25</c:v>
                </c:pt>
                <c:pt idx="1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7B-FD4E-89C3-19ABF8D5D807}"/>
            </c:ext>
          </c:extLst>
        </c:ser>
        <c:ser>
          <c:idx val="1"/>
          <c:order val="1"/>
          <c:tx>
            <c:strRef>
              <c:f>Sheet1!$CN$5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val>
            <c:numRef>
              <c:f>Sheet1!$CN$6:$CN$18</c:f>
              <c:numCache>
                <c:formatCode>General</c:formatCode>
                <c:ptCount val="13"/>
                <c:pt idx="0">
                  <c:v>0.4</c:v>
                </c:pt>
                <c:pt idx="1">
                  <c:v>0.5</c:v>
                </c:pt>
                <c:pt idx="2">
                  <c:v>0.25</c:v>
                </c:pt>
                <c:pt idx="3">
                  <c:v>0.25</c:v>
                </c:pt>
                <c:pt idx="4">
                  <c:v>0.4</c:v>
                </c:pt>
                <c:pt idx="5">
                  <c:v>0.25</c:v>
                </c:pt>
                <c:pt idx="6">
                  <c:v>0</c:v>
                </c:pt>
                <c:pt idx="7">
                  <c:v>0.6</c:v>
                </c:pt>
                <c:pt idx="8">
                  <c:v>0.15</c:v>
                </c:pt>
                <c:pt idx="9">
                  <c:v>0.3</c:v>
                </c:pt>
                <c:pt idx="10">
                  <c:v>0.6</c:v>
                </c:pt>
                <c:pt idx="11">
                  <c:v>0.15</c:v>
                </c:pt>
                <c:pt idx="1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7B-FD4E-89C3-19ABF8D5D807}"/>
            </c:ext>
          </c:extLst>
        </c:ser>
        <c:ser>
          <c:idx val="2"/>
          <c:order val="2"/>
          <c:tx>
            <c:strRef>
              <c:f>Sheet1!$CO$5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val>
            <c:numRef>
              <c:f>Sheet1!$CO$6:$CO$18</c:f>
              <c:numCache>
                <c:formatCode>General</c:formatCode>
                <c:ptCount val="13"/>
                <c:pt idx="0">
                  <c:v>0.5</c:v>
                </c:pt>
                <c:pt idx="1">
                  <c:v>0.75</c:v>
                </c:pt>
                <c:pt idx="2">
                  <c:v>0.65</c:v>
                </c:pt>
                <c:pt idx="3">
                  <c:v>0.7</c:v>
                </c:pt>
                <c:pt idx="4">
                  <c:v>0.65</c:v>
                </c:pt>
                <c:pt idx="5">
                  <c:v>0.65</c:v>
                </c:pt>
                <c:pt idx="6">
                  <c:v>0.65</c:v>
                </c:pt>
                <c:pt idx="7">
                  <c:v>0.8</c:v>
                </c:pt>
                <c:pt idx="8">
                  <c:v>0.8</c:v>
                </c:pt>
                <c:pt idx="9">
                  <c:v>0.6</c:v>
                </c:pt>
                <c:pt idx="10">
                  <c:v>0.7</c:v>
                </c:pt>
                <c:pt idx="11">
                  <c:v>0.7</c:v>
                </c:pt>
                <c:pt idx="1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7B-FD4E-89C3-19ABF8D5D807}"/>
            </c:ext>
          </c:extLst>
        </c:ser>
        <c:ser>
          <c:idx val="3"/>
          <c:order val="3"/>
          <c:tx>
            <c:strRef>
              <c:f>Sheet1!$CP$5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val>
            <c:numRef>
              <c:f>Sheet1!$CP$6:$CP$18</c:f>
              <c:numCache>
                <c:formatCode>General</c:formatCode>
                <c:ptCount val="13"/>
                <c:pt idx="0">
                  <c:v>0.25</c:v>
                </c:pt>
                <c:pt idx="1">
                  <c:v>0.5</c:v>
                </c:pt>
                <c:pt idx="2">
                  <c:v>0.15</c:v>
                </c:pt>
                <c:pt idx="3">
                  <c:v>0.3</c:v>
                </c:pt>
                <c:pt idx="4">
                  <c:v>0.35</c:v>
                </c:pt>
                <c:pt idx="5">
                  <c:v>0.45</c:v>
                </c:pt>
                <c:pt idx="6">
                  <c:v>0.4</c:v>
                </c:pt>
                <c:pt idx="7">
                  <c:v>0.5</c:v>
                </c:pt>
                <c:pt idx="8">
                  <c:v>0.25</c:v>
                </c:pt>
                <c:pt idx="9">
                  <c:v>0.2</c:v>
                </c:pt>
                <c:pt idx="10">
                  <c:v>0.35</c:v>
                </c:pt>
                <c:pt idx="11">
                  <c:v>0</c:v>
                </c:pt>
                <c:pt idx="1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7B-FD4E-89C3-19ABF8D5D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Sheet1!$CU$5</c:f>
              <c:strCache>
                <c:ptCount val="1"/>
                <c:pt idx="0">
                  <c:v>Halion_CleanGuitarVX</c:v>
                </c:pt>
              </c:strCache>
            </c:strRef>
          </c:tx>
          <c:invertIfNegative val="0"/>
          <c:val>
            <c:numRef>
              <c:f>Sheet1!$CU$6:$CU$18</c:f>
              <c:numCache>
                <c:formatCode>General</c:formatCode>
                <c:ptCount val="13"/>
                <c:pt idx="0">
                  <c:v>0.7</c:v>
                </c:pt>
                <c:pt idx="1">
                  <c:v>0.4</c:v>
                </c:pt>
                <c:pt idx="2">
                  <c:v>0.45</c:v>
                </c:pt>
                <c:pt idx="3">
                  <c:v>0.45</c:v>
                </c:pt>
                <c:pt idx="4">
                  <c:v>0.55000000000000004</c:v>
                </c:pt>
                <c:pt idx="5">
                  <c:v>0.25</c:v>
                </c:pt>
                <c:pt idx="6">
                  <c:v>0.65</c:v>
                </c:pt>
                <c:pt idx="7">
                  <c:v>0.45</c:v>
                </c:pt>
                <c:pt idx="8">
                  <c:v>0.2</c:v>
                </c:pt>
                <c:pt idx="9">
                  <c:v>0.4</c:v>
                </c:pt>
                <c:pt idx="10">
                  <c:v>0.85</c:v>
                </c:pt>
                <c:pt idx="11">
                  <c:v>0.65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7B-FD4E-89C3-19ABF8D5D807}"/>
            </c:ext>
          </c:extLst>
        </c:ser>
        <c:ser>
          <c:idx val="1"/>
          <c:order val="1"/>
          <c:tx>
            <c:strRef>
              <c:f>Sheet1!$CV$5</c:f>
              <c:strCache>
                <c:ptCount val="1"/>
                <c:pt idx="0">
                  <c:v>Halion_CleanStratGuitar</c:v>
                </c:pt>
              </c:strCache>
            </c:strRef>
          </c:tx>
          <c:invertIfNegative val="0"/>
          <c:val>
            <c:numRef>
              <c:f>Sheet1!$CV$6:$CV$18</c:f>
              <c:numCache>
                <c:formatCode>General</c:formatCode>
                <c:ptCount val="13"/>
                <c:pt idx="0">
                  <c:v>0.75</c:v>
                </c:pt>
                <c:pt idx="1">
                  <c:v>0.8</c:v>
                </c:pt>
                <c:pt idx="2">
                  <c:v>0.55000000000000004</c:v>
                </c:pt>
                <c:pt idx="3">
                  <c:v>0.6</c:v>
                </c:pt>
                <c:pt idx="4">
                  <c:v>0.5</c:v>
                </c:pt>
                <c:pt idx="5">
                  <c:v>0.55000000000000004</c:v>
                </c:pt>
                <c:pt idx="6">
                  <c:v>0.7</c:v>
                </c:pt>
                <c:pt idx="7">
                  <c:v>0.7</c:v>
                </c:pt>
                <c:pt idx="8">
                  <c:v>0.25</c:v>
                </c:pt>
                <c:pt idx="9">
                  <c:v>0.45</c:v>
                </c:pt>
                <c:pt idx="10">
                  <c:v>0.5</c:v>
                </c:pt>
                <c:pt idx="11">
                  <c:v>0.65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7B-FD4E-89C3-19ABF8D5D807}"/>
            </c:ext>
          </c:extLst>
        </c:ser>
        <c:ser>
          <c:idx val="2"/>
          <c:order val="2"/>
          <c:tx>
            <c:strRef>
              <c:f>Sheet1!$CW$5</c:f>
              <c:strCache>
                <c:ptCount val="1"/>
                <c:pt idx="0">
                  <c:v>HojoGuitar</c:v>
                </c:pt>
              </c:strCache>
            </c:strRef>
          </c:tx>
          <c:invertIfNegative val="0"/>
          <c:val>
            <c:numRef>
              <c:f>Sheet1!$CW$6:$CW$18</c:f>
              <c:numCache>
                <c:formatCode>General</c:formatCode>
                <c:ptCount val="13"/>
                <c:pt idx="0">
                  <c:v>0.45</c:v>
                </c:pt>
                <c:pt idx="1">
                  <c:v>0.35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0.2</c:v>
                </c:pt>
                <c:pt idx="6">
                  <c:v>0.6</c:v>
                </c:pt>
                <c:pt idx="7">
                  <c:v>0.4</c:v>
                </c:pt>
                <c:pt idx="8">
                  <c:v>0.15</c:v>
                </c:pt>
                <c:pt idx="9">
                  <c:v>0.2</c:v>
                </c:pt>
                <c:pt idx="10">
                  <c:v>0.3</c:v>
                </c:pt>
                <c:pt idx="11">
                  <c:v>0.05</c:v>
                </c:pt>
                <c:pt idx="12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7B-FD4E-89C3-19ABF8D5D807}"/>
            </c:ext>
          </c:extLst>
        </c:ser>
        <c:ser>
          <c:idx val="3"/>
          <c:order val="3"/>
          <c:tx>
            <c:strRef>
              <c:f>Sheet1!$CX$5</c:f>
              <c:strCache>
                <c:ptCount val="1"/>
                <c:pt idx="0">
                  <c:v>RealStrat</c:v>
                </c:pt>
              </c:strCache>
            </c:strRef>
          </c:tx>
          <c:invertIfNegative val="0"/>
          <c:val>
            <c:numRef>
              <c:f>Sheet1!$CX$6:$CX$18</c:f>
              <c:numCache>
                <c:formatCode>General</c:formatCode>
                <c:ptCount val="13"/>
                <c:pt idx="0">
                  <c:v>0.8</c:v>
                </c:pt>
                <c:pt idx="1">
                  <c:v>0.7</c:v>
                </c:pt>
                <c:pt idx="2">
                  <c:v>0.35</c:v>
                </c:pt>
                <c:pt idx="3">
                  <c:v>0.3</c:v>
                </c:pt>
                <c:pt idx="4">
                  <c:v>0.5</c:v>
                </c:pt>
                <c:pt idx="5">
                  <c:v>0.4</c:v>
                </c:pt>
                <c:pt idx="6">
                  <c:v>0.65</c:v>
                </c:pt>
                <c:pt idx="7">
                  <c:v>0.75</c:v>
                </c:pt>
                <c:pt idx="8">
                  <c:v>0.7</c:v>
                </c:pt>
                <c:pt idx="9">
                  <c:v>0.65</c:v>
                </c:pt>
                <c:pt idx="10">
                  <c:v>0.65</c:v>
                </c:pt>
                <c:pt idx="11">
                  <c:v>0.45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7B-FD4E-89C3-19ABF8D5D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Sheet1!$DC$5</c:f>
              <c:strCache>
                <c:ptCount val="1"/>
                <c:pt idx="0">
                  <c:v>Halion_CleanGuitarVX</c:v>
                </c:pt>
              </c:strCache>
            </c:strRef>
          </c:tx>
          <c:invertIfNegative val="0"/>
          <c:val>
            <c:numRef>
              <c:f>Sheet1!$DC$6:$DC$18</c:f>
              <c:numCache>
                <c:formatCode>General</c:formatCode>
                <c:ptCount val="13"/>
                <c:pt idx="0">
                  <c:v>0.45</c:v>
                </c:pt>
                <c:pt idx="1">
                  <c:v>0.65</c:v>
                </c:pt>
                <c:pt idx="2">
                  <c:v>0.65</c:v>
                </c:pt>
                <c:pt idx="3">
                  <c:v>0.85</c:v>
                </c:pt>
                <c:pt idx="4">
                  <c:v>0.6</c:v>
                </c:pt>
                <c:pt idx="5">
                  <c:v>0.7</c:v>
                </c:pt>
                <c:pt idx="6">
                  <c:v>0.65</c:v>
                </c:pt>
                <c:pt idx="7">
                  <c:v>0.75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0.85</c:v>
                </c:pt>
                <c:pt idx="12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7B-FD4E-89C3-19ABF8D5D807}"/>
            </c:ext>
          </c:extLst>
        </c:ser>
        <c:ser>
          <c:idx val="1"/>
          <c:order val="1"/>
          <c:tx>
            <c:strRef>
              <c:f>Sheet1!$DD$5</c:f>
              <c:strCache>
                <c:ptCount val="1"/>
                <c:pt idx="0">
                  <c:v>Halion_CleanStratGuitar</c:v>
                </c:pt>
              </c:strCache>
            </c:strRef>
          </c:tx>
          <c:invertIfNegative val="0"/>
          <c:val>
            <c:numRef>
              <c:f>Sheet1!$DD$6:$DD$18</c:f>
              <c:numCache>
                <c:formatCode>General</c:formatCode>
                <c:ptCount val="13"/>
                <c:pt idx="0">
                  <c:v>0.8</c:v>
                </c:pt>
                <c:pt idx="1">
                  <c:v>0.9</c:v>
                </c:pt>
                <c:pt idx="2">
                  <c:v>0.9</c:v>
                </c:pt>
                <c:pt idx="3">
                  <c:v>0.7</c:v>
                </c:pt>
                <c:pt idx="4">
                  <c:v>0.8</c:v>
                </c:pt>
                <c:pt idx="5">
                  <c:v>0.75</c:v>
                </c:pt>
                <c:pt idx="6">
                  <c:v>0.55000000000000004</c:v>
                </c:pt>
                <c:pt idx="7">
                  <c:v>0.9</c:v>
                </c:pt>
                <c:pt idx="8">
                  <c:v>0.65</c:v>
                </c:pt>
                <c:pt idx="9">
                  <c:v>0.7</c:v>
                </c:pt>
                <c:pt idx="10">
                  <c:v>0.6</c:v>
                </c:pt>
                <c:pt idx="11">
                  <c:v>0.8</c:v>
                </c:pt>
                <c:pt idx="12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7B-FD4E-89C3-19ABF8D5D807}"/>
            </c:ext>
          </c:extLst>
        </c:ser>
        <c:ser>
          <c:idx val="2"/>
          <c:order val="2"/>
          <c:tx>
            <c:strRef>
              <c:f>Sheet1!$DE$5</c:f>
              <c:strCache>
                <c:ptCount val="1"/>
                <c:pt idx="0">
                  <c:v>HojoGuitar</c:v>
                </c:pt>
              </c:strCache>
            </c:strRef>
          </c:tx>
          <c:invertIfNegative val="0"/>
          <c:val>
            <c:numRef>
              <c:f>Sheet1!$DE$6:$DE$18</c:f>
              <c:numCache>
                <c:formatCode>General</c:formatCode>
                <c:ptCount val="13"/>
                <c:pt idx="0">
                  <c:v>0.6</c:v>
                </c:pt>
                <c:pt idx="1">
                  <c:v>0.3</c:v>
                </c:pt>
                <c:pt idx="2">
                  <c:v>0.35</c:v>
                </c:pt>
                <c:pt idx="3">
                  <c:v>0.3</c:v>
                </c:pt>
                <c:pt idx="4">
                  <c:v>0.35</c:v>
                </c:pt>
                <c:pt idx="5">
                  <c:v>0.35</c:v>
                </c:pt>
                <c:pt idx="6">
                  <c:v>0.55000000000000004</c:v>
                </c:pt>
                <c:pt idx="7">
                  <c:v>0.75</c:v>
                </c:pt>
                <c:pt idx="8">
                  <c:v>0.4</c:v>
                </c:pt>
                <c:pt idx="9">
                  <c:v>0.4</c:v>
                </c:pt>
                <c:pt idx="10">
                  <c:v>0.65</c:v>
                </c:pt>
                <c:pt idx="11">
                  <c:v>0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7B-FD4E-89C3-19ABF8D5D807}"/>
            </c:ext>
          </c:extLst>
        </c:ser>
        <c:ser>
          <c:idx val="3"/>
          <c:order val="3"/>
          <c:tx>
            <c:strRef>
              <c:f>Sheet1!$DF$5</c:f>
              <c:strCache>
                <c:ptCount val="1"/>
                <c:pt idx="0">
                  <c:v>RealStrat</c:v>
                </c:pt>
              </c:strCache>
            </c:strRef>
          </c:tx>
          <c:invertIfNegative val="0"/>
          <c:val>
            <c:numRef>
              <c:f>Sheet1!$DF$6:$DF$18</c:f>
              <c:numCache>
                <c:formatCode>General</c:formatCode>
                <c:ptCount val="13"/>
                <c:pt idx="0">
                  <c:v>0.55000000000000004</c:v>
                </c:pt>
                <c:pt idx="1">
                  <c:v>0.7</c:v>
                </c:pt>
                <c:pt idx="2">
                  <c:v>0.5</c:v>
                </c:pt>
                <c:pt idx="3">
                  <c:v>0.8</c:v>
                </c:pt>
                <c:pt idx="4">
                  <c:v>0.85</c:v>
                </c:pt>
                <c:pt idx="5">
                  <c:v>0.85</c:v>
                </c:pt>
                <c:pt idx="6">
                  <c:v>0.6</c:v>
                </c:pt>
                <c:pt idx="7">
                  <c:v>0.85</c:v>
                </c:pt>
                <c:pt idx="8">
                  <c:v>0.8</c:v>
                </c:pt>
                <c:pt idx="9">
                  <c:v>0.55000000000000004</c:v>
                </c:pt>
                <c:pt idx="10">
                  <c:v>0.35</c:v>
                </c:pt>
                <c:pt idx="11">
                  <c:v>0.9</c:v>
                </c:pt>
                <c:pt idx="1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7B-FD4E-89C3-19ABF8D5D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Sheet1!$DK$5</c:f>
              <c:strCache>
                <c:ptCount val="1"/>
                <c:pt idx="0">
                  <c:v>Halion_CleanGuitarVX</c:v>
                </c:pt>
              </c:strCache>
            </c:strRef>
          </c:tx>
          <c:invertIfNegative val="0"/>
          <c:val>
            <c:numRef>
              <c:f>Sheet1!$DK$6:$DK$18</c:f>
              <c:numCache>
                <c:formatCode>General</c:formatCode>
                <c:ptCount val="13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0.2</c:v>
                </c:pt>
                <c:pt idx="4">
                  <c:v>0.35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0.45</c:v>
                </c:pt>
                <c:pt idx="10">
                  <c:v>0.35</c:v>
                </c:pt>
                <c:pt idx="11">
                  <c:v>0</c:v>
                </c:pt>
                <c:pt idx="1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7B-FD4E-89C3-19ABF8D5D807}"/>
            </c:ext>
          </c:extLst>
        </c:ser>
        <c:ser>
          <c:idx val="1"/>
          <c:order val="1"/>
          <c:tx>
            <c:strRef>
              <c:f>Sheet1!$DL$5</c:f>
              <c:strCache>
                <c:ptCount val="1"/>
                <c:pt idx="0">
                  <c:v>Halion_CleanStratGuitar</c:v>
                </c:pt>
              </c:strCache>
            </c:strRef>
          </c:tx>
          <c:invertIfNegative val="0"/>
          <c:val>
            <c:numRef>
              <c:f>Sheet1!$DL$6:$DL$18</c:f>
              <c:numCache>
                <c:formatCode>General</c:formatCode>
                <c:ptCount val="13"/>
                <c:pt idx="0">
                  <c:v>0.25</c:v>
                </c:pt>
                <c:pt idx="1">
                  <c:v>0.45</c:v>
                </c:pt>
                <c:pt idx="2">
                  <c:v>0.2</c:v>
                </c:pt>
                <c:pt idx="3">
                  <c:v>0.15</c:v>
                </c:pt>
                <c:pt idx="4">
                  <c:v>0.3</c:v>
                </c:pt>
                <c:pt idx="5">
                  <c:v>0.15</c:v>
                </c:pt>
                <c:pt idx="6">
                  <c:v>0</c:v>
                </c:pt>
                <c:pt idx="7">
                  <c:v>0.45</c:v>
                </c:pt>
                <c:pt idx="8">
                  <c:v>0.1</c:v>
                </c:pt>
                <c:pt idx="9">
                  <c:v>0.35</c:v>
                </c:pt>
                <c:pt idx="10">
                  <c:v>0.5</c:v>
                </c:pt>
                <c:pt idx="11">
                  <c:v>0.1</c:v>
                </c:pt>
                <c:pt idx="1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7B-FD4E-89C3-19ABF8D5D807}"/>
            </c:ext>
          </c:extLst>
        </c:ser>
        <c:ser>
          <c:idx val="2"/>
          <c:order val="2"/>
          <c:tx>
            <c:strRef>
              <c:f>Sheet1!$DM$5</c:f>
              <c:strCache>
                <c:ptCount val="1"/>
                <c:pt idx="0">
                  <c:v>HojoGuitar</c:v>
                </c:pt>
              </c:strCache>
            </c:strRef>
          </c:tx>
          <c:invertIfNegative val="0"/>
          <c:val>
            <c:numRef>
              <c:f>Sheet1!$DM$6:$DM$18</c:f>
              <c:numCache>
                <c:formatCode>General</c:formatCode>
                <c:ptCount val="13"/>
                <c:pt idx="0">
                  <c:v>0.7</c:v>
                </c:pt>
                <c:pt idx="1">
                  <c:v>0.85</c:v>
                </c:pt>
                <c:pt idx="2">
                  <c:v>0.6</c:v>
                </c:pt>
                <c:pt idx="3">
                  <c:v>0.45</c:v>
                </c:pt>
                <c:pt idx="4">
                  <c:v>0.8</c:v>
                </c:pt>
                <c:pt idx="5">
                  <c:v>0.7</c:v>
                </c:pt>
                <c:pt idx="6">
                  <c:v>0.65</c:v>
                </c:pt>
                <c:pt idx="7">
                  <c:v>0.9</c:v>
                </c:pt>
                <c:pt idx="8">
                  <c:v>0.85</c:v>
                </c:pt>
                <c:pt idx="9">
                  <c:v>0.7</c:v>
                </c:pt>
                <c:pt idx="10">
                  <c:v>1</c:v>
                </c:pt>
                <c:pt idx="11">
                  <c:v>0.4</c:v>
                </c:pt>
                <c:pt idx="12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7B-FD4E-89C3-19ABF8D5D807}"/>
            </c:ext>
          </c:extLst>
        </c:ser>
        <c:ser>
          <c:idx val="3"/>
          <c:order val="3"/>
          <c:tx>
            <c:strRef>
              <c:f>Sheet1!$DN$5</c:f>
              <c:strCache>
                <c:ptCount val="1"/>
                <c:pt idx="0">
                  <c:v>RealStrat</c:v>
                </c:pt>
              </c:strCache>
            </c:strRef>
          </c:tx>
          <c:invertIfNegative val="0"/>
          <c:val>
            <c:numRef>
              <c:f>Sheet1!$DN$6:$DN$18</c:f>
              <c:numCache>
                <c:formatCode>General</c:formatCode>
                <c:ptCount val="13"/>
                <c:pt idx="0">
                  <c:v>0.15</c:v>
                </c:pt>
                <c:pt idx="1">
                  <c:v>0.1</c:v>
                </c:pt>
                <c:pt idx="2">
                  <c:v>0.05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0.1</c:v>
                </c:pt>
                <c:pt idx="7">
                  <c:v>0.15</c:v>
                </c:pt>
                <c:pt idx="8">
                  <c:v>0.1</c:v>
                </c:pt>
                <c:pt idx="9">
                  <c:v>0.1</c:v>
                </c:pt>
                <c:pt idx="10">
                  <c:v>0.35</c:v>
                </c:pt>
                <c:pt idx="11">
                  <c:v>0</c:v>
                </c:pt>
                <c:pt idx="1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7B-FD4E-89C3-19ABF8D5D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720177</xdr:colOff>
      <xdr:row>26</xdr:row>
      <xdr:rowOff>182594</xdr:rowOff>
    </xdr:from>
    <xdr:to>
      <xdr:col>32</xdr:col>
      <xdr:colOff>297863</xdr:colOff>
      <xdr:row>45</xdr:row>
      <xdr:rowOff>54677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923375</xdr:colOff>
      <xdr:row>26</xdr:row>
      <xdr:rowOff>199526</xdr:rowOff>
    </xdr:from>
    <xdr:to>
      <xdr:col>40</xdr:col>
      <xdr:colOff>162395</xdr:colOff>
      <xdr:row>45</xdr:row>
      <xdr:rowOff>71609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737109</xdr:colOff>
      <xdr:row>26</xdr:row>
      <xdr:rowOff>182593</xdr:rowOff>
    </xdr:from>
    <xdr:to>
      <xdr:col>47</xdr:col>
      <xdr:colOff>924395</xdr:colOff>
      <xdr:row>45</xdr:row>
      <xdr:rowOff>54676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48</xdr:col>
      <xdr:colOff>684068</xdr:colOff>
      <xdr:row>26</xdr:row>
      <xdr:rowOff>185581</xdr:rowOff>
    </xdr:from>
    <xdr:to>
      <xdr:col>55</xdr:col>
      <xdr:colOff>871354</xdr:colOff>
      <xdr:row>45</xdr:row>
      <xdr:rowOff>57664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56</xdr:col>
      <xdr:colOff>929851</xdr:colOff>
      <xdr:row>26</xdr:row>
      <xdr:rowOff>132540</xdr:rowOff>
    </xdr:from>
    <xdr:to>
      <xdr:col>64</xdr:col>
      <xdr:colOff>164637</xdr:colOff>
      <xdr:row>45</xdr:row>
      <xdr:rowOff>4623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65</xdr:col>
      <xdr:colOff>184492</xdr:colOff>
      <xdr:row>26</xdr:row>
      <xdr:rowOff>153561</xdr:rowOff>
    </xdr:from>
    <xdr:to>
      <xdr:col>72</xdr:col>
      <xdr:colOff>382727</xdr:colOff>
      <xdr:row>45</xdr:row>
      <xdr:rowOff>25644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73</xdr:col>
      <xdr:colOff>358789</xdr:colOff>
      <xdr:row>26</xdr:row>
      <xdr:rowOff>108892</xdr:rowOff>
    </xdr:from>
    <xdr:to>
      <xdr:col>80</xdr:col>
      <xdr:colOff>557024</xdr:colOff>
      <xdr:row>44</xdr:row>
      <xdr:rowOff>243734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81</xdr:col>
      <xdr:colOff>533086</xdr:colOff>
      <xdr:row>26</xdr:row>
      <xdr:rowOff>64223</xdr:rowOff>
    </xdr:from>
    <xdr:to>
      <xdr:col>88</xdr:col>
      <xdr:colOff>731321</xdr:colOff>
      <xdr:row>44</xdr:row>
      <xdr:rowOff>199065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89</xdr:col>
      <xdr:colOff>576002</xdr:colOff>
      <xdr:row>26</xdr:row>
      <xdr:rowOff>19554</xdr:rowOff>
    </xdr:from>
    <xdr:to>
      <xdr:col>96</xdr:col>
      <xdr:colOff>774238</xdr:colOff>
      <xdr:row>44</xdr:row>
      <xdr:rowOff>154396</xdr:rowOff>
    </xdr:to>
    <xdr:graphicFrame macro="">
      <xdr:nvGraphicFramePr>
        <xdr:cNvPr id="10" name="Chart 8">
          <a:extLst>
            <a:ext uri="{FF2B5EF4-FFF2-40B4-BE49-F238E27FC236}">
              <a16:creationId xmlns:a16="http://schemas.microsoft.com/office/drawing/2014/main" id="{55F0307D-3881-B005-32FC-F29EBB4841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97</xdr:col>
      <xdr:colOff>640815</xdr:colOff>
      <xdr:row>26</xdr:row>
      <xdr:rowOff>40574</xdr:rowOff>
    </xdr:from>
    <xdr:to>
      <xdr:col>104</xdr:col>
      <xdr:colOff>839050</xdr:colOff>
      <xdr:row>44</xdr:row>
      <xdr:rowOff>175416</xdr:rowOff>
    </xdr:to>
    <xdr:graphicFrame macro="">
      <xdr:nvGraphicFramePr>
        <xdr:cNvPr id="11" name="Chart 8">
          <a:extLst>
            <a:ext uri="{FF2B5EF4-FFF2-40B4-BE49-F238E27FC236}">
              <a16:creationId xmlns:a16="http://schemas.microsoft.com/office/drawing/2014/main" id="{279E3324-033D-1FE3-ADE6-ED7972A2A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105</xdr:col>
      <xdr:colOff>661836</xdr:colOff>
      <xdr:row>26</xdr:row>
      <xdr:rowOff>17802</xdr:rowOff>
    </xdr:from>
    <xdr:to>
      <xdr:col>112</xdr:col>
      <xdr:colOff>860071</xdr:colOff>
      <xdr:row>44</xdr:row>
      <xdr:rowOff>152644</xdr:rowOff>
    </xdr:to>
    <xdr:graphicFrame macro="">
      <xdr:nvGraphicFramePr>
        <xdr:cNvPr id="12" name="Chart 8">
          <a:extLst>
            <a:ext uri="{FF2B5EF4-FFF2-40B4-BE49-F238E27FC236}">
              <a16:creationId xmlns:a16="http://schemas.microsoft.com/office/drawing/2014/main" id="{4A3B2088-9DB7-5FAF-E493-810C22C4B1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113</xdr:col>
      <xdr:colOff>682857</xdr:colOff>
      <xdr:row>25</xdr:row>
      <xdr:rowOff>257788</xdr:rowOff>
    </xdr:from>
    <xdr:to>
      <xdr:col>120</xdr:col>
      <xdr:colOff>881092</xdr:colOff>
      <xdr:row>44</xdr:row>
      <xdr:rowOff>129872</xdr:rowOff>
    </xdr:to>
    <xdr:graphicFrame macro="">
      <xdr:nvGraphicFramePr>
        <xdr:cNvPr id="13" name="Chart 8">
          <a:extLst>
            <a:ext uri="{FF2B5EF4-FFF2-40B4-BE49-F238E27FC236}">
              <a16:creationId xmlns:a16="http://schemas.microsoft.com/office/drawing/2014/main" id="{320547AA-2524-37C8-F843-4D5B27854A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W805"/>
  <sheetViews>
    <sheetView tabSelected="1" topLeftCell="BG1" zoomScale="75" zoomScaleNormal="75" workbookViewId="0">
      <selection activeCell="BW6" sqref="BW6"/>
    </sheetView>
  </sheetViews>
  <sheetFormatPr baseColWidth="10" defaultRowHeight="20"/>
  <cols>
    <col min="3" max="22" width="6.7109375" style="3" customWidth="1"/>
    <col min="23" max="23" width="5.7109375" style="3" customWidth="1"/>
    <col min="25" max="25" width="10.7109375" style="3" customWidth="1"/>
    <col min="26" max="26" width="6.85546875" style="3" customWidth="1"/>
  </cols>
  <sheetData>
    <row r="2" spans="2:127">
      <c r="Z2" t="s">
        <v>0</v>
      </c>
      <c r="AA2" t="s">
        <v>1</v>
      </c>
      <c r="AB2" t="s">
        <v>2</v>
      </c>
      <c r="AC2" t="s">
        <v>3</v>
      </c>
      <c r="AD2" t="s">
        <v>4</v>
      </c>
    </row>
    <row r="3" spans="2:127">
      <c r="B3" t="s">
        <v>5</v>
      </c>
      <c r="Z3">
        <v>3</v>
      </c>
      <c r="AA3">
        <v>20</v>
      </c>
      <c r="AB3">
        <v>4</v>
      </c>
      <c r="AC3">
        <f>COUNT(Z6:Z18)</f>
        <v>13</v>
      </c>
      <c r="AD3">
        <v>67</v>
      </c>
      <c r="AH3">
        <f>$Z$3+$AD$3</f>
        <v>70</v>
      </c>
      <c r="AP3">
        <f>$Z$3+$AD$3*2</f>
        <v>137</v>
      </c>
      <c r="AX3">
        <f>$Z$3+$AD$3*3</f>
        <v>204</v>
      </c>
      <c r="BF3">
        <f>$Z$3+$AD$3*4</f>
        <v>271</v>
      </c>
      <c r="BN3">
        <f>$Z$3+$AD$3*5</f>
        <v>338</v>
      </c>
      <c r="BV3">
        <f>$Z$3+$AD$3*6</f>
        <v>405</v>
      </c>
      <c r="CD3">
        <f>$Z$3+$AD$3*7</f>
        <v>472</v>
      </c>
      <c r="CL3">
        <f>$Z$3+$AD$3*8</f>
        <v>539</v>
      </c>
      <c r="CT3">
        <f>$Z$3+$AD$3*9</f>
        <v>606</v>
      </c>
      <c r="DB3">
        <f>$Z$3+$AD$3*10</f>
        <v>673</v>
      </c>
      <c r="DJ3">
        <f>$Z$3+$AD$3*11</f>
        <v>740</v>
      </c>
      <c r="DR3" s="4"/>
      <c r="DS3" s="4"/>
      <c r="DT3" s="4"/>
      <c r="DU3" s="4"/>
      <c r="DV3" s="4"/>
      <c r="DW3" s="4"/>
    </row>
    <row r="4" spans="2:127"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10</v>
      </c>
      <c r="P4" s="1" t="s">
        <v>13</v>
      </c>
      <c r="Q4" s="1" t="s">
        <v>7</v>
      </c>
      <c r="R4" s="1" t="s">
        <v>10</v>
      </c>
      <c r="S4" s="1" t="s">
        <v>11</v>
      </c>
      <c r="T4" s="1" t="s">
        <v>12</v>
      </c>
      <c r="U4" s="1" t="s">
        <v>7</v>
      </c>
      <c r="V4" s="1" t="s">
        <v>14</v>
      </c>
      <c r="Z4" t="str">
        <f t="array" ref="Z4">INDEX($B:$B,Z3)</f>
        <v>matching none-0.0 template scaled, normal distribution comb filter, sparse mags ln scaled, E2-E8, first</v>
      </c>
      <c r="AH4" t="str">
        <f t="array" ref="AH4">INDEX($B:$B,AH3)</f>
        <v>matching none-0.0 template scaled, normal distribution comb filter, sparse mags none scaled, E2-E8, first</v>
      </c>
      <c r="AP4" t="str">
        <f t="array" ref="AP4">INDEX($B:$B,AP3)</f>
        <v>matching none-0.0 template scaled, normal distribution comb filter, stft mags ln scaled, E2-E8, first</v>
      </c>
      <c r="AX4" t="str">
        <f t="array" ref="AX4">INDEX($B:$B,AX3)</f>
        <v>matching none-0.0 template scaled, normal distribution comb filter, stft mags none scaled, E2-E8, first</v>
      </c>
      <c r="BF4" t="str">
        <f t="array" ref="BF4">INDEX($B:$B,BF3)</f>
        <v>matching none-0.0 template scaled, sparse, ln, E2-E8, first</v>
      </c>
      <c r="BN4" t="str">
        <f t="array" ref="BN4">INDEX($B:$B,BN3)</f>
        <v>matching none-0.0 template scaled, sparse, none, E2-E8, first</v>
      </c>
      <c r="BV4" t="str">
        <f t="array" ref="BV4">INDEX($B:$B,BV3)</f>
        <v>search tree 0.3 threshold 4 notes, normal distribution comb filter, sparse mags none scaled, E2-E8, first</v>
      </c>
      <c r="CD4" t="str">
        <f t="array" ref="CD4">INDEX($B:$B,CD3)</f>
        <v>search tree 0.3 threshold 4 notes, normal distribution comb filter, stft mags none scaled, E2-E8, first</v>
      </c>
      <c r="CL4" t="str">
        <f t="array" ref="CL4">INDEX($B:$B,CL3)</f>
        <v>search tree 0.3 threshold 4 notes, sparse, none, E2-E8, first</v>
      </c>
      <c r="CT4" t="str">
        <f t="array" ref="CT4">INDEX($B:$B,CT3)</f>
        <v>search tree 0.5 threshold 4 notes, normal distribution comb filter, sparse mags ln scaled, E2-E8, first</v>
      </c>
      <c r="DB4" t="str">
        <f t="array" ref="DB4">INDEX($B:$B,DB3)</f>
        <v>search tree 0.5 threshold 4 notes, normal distribution comb filter, stft mags ln scaled, E2-E8, first</v>
      </c>
      <c r="DJ4" t="str">
        <f t="array" ref="DJ4">INDEX($B:$B,DJ3)</f>
        <v>search tree 0.5 threshold 4 notes, sparse, ln, E2-E8, first</v>
      </c>
      <c r="DR4" s="4"/>
      <c r="DS4" s="4"/>
      <c r="DT4" s="4"/>
      <c r="DU4" s="4"/>
      <c r="DV4" s="4"/>
      <c r="DW4" s="4"/>
    </row>
    <row r="5" spans="2:127">
      <c r="B5" t="s">
        <v>15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10</v>
      </c>
      <c r="P5" t="s">
        <v>13</v>
      </c>
      <c r="Q5" t="s">
        <v>7</v>
      </c>
      <c r="R5" t="s">
        <v>10</v>
      </c>
      <c r="S5" t="s">
        <v>11</v>
      </c>
      <c r="T5" t="s">
        <v>12</v>
      </c>
      <c r="U5" t="s">
        <v>7</v>
      </c>
      <c r="V5" t="s">
        <v>14</v>
      </c>
      <c r="W5">
        <f t="array" ref="W5">SUMPRODUCT(--(EXACT(C4:V4, C5:V5)))</f>
        <v>20</v>
      </c>
      <c r="X5">
        <f>W5/$AA$3</f>
        <v>1</v>
      </c>
      <c r="Z5" t="s">
        <v>16</v>
      </c>
      <c r="AA5" t="str">
        <f>$AA$21</f>
        <v>Halion_CleanGuitarVX</v>
      </c>
      <c r="AB5" t="str">
        <f>$AA$22</f>
        <v>Halion_CleanStratGuitar</v>
      </c>
      <c r="AC5" t="str">
        <f>$AA$23</f>
        <v>HojoGuitar</v>
      </c>
      <c r="AD5" t="str">
        <f>$AA$24</f>
        <v>RealStrat</v>
      </c>
      <c r="AH5" t="s">
        <v>16</v>
      </c>
      <c r="AI5" t="str">
        <f>$AA$21</f>
        <v>Halion_CleanGuitarVX</v>
      </c>
      <c r="AJ5" t="str">
        <f>$AA$22</f>
        <v>Halion_CleanStratGuitar</v>
      </c>
      <c r="AK5" t="str">
        <f>$AA$23</f>
        <v>HojoGuitar</v>
      </c>
      <c r="AL5" t="str">
        <f>$AA$24</f>
        <v>RealStrat</v>
      </c>
      <c r="AP5" t="s">
        <v>16</v>
      </c>
      <c r="AQ5" t="str">
        <f>$AA$21</f>
        <v>Halion_CleanGuitarVX</v>
      </c>
      <c r="AR5" t="str">
        <f>$AA$22</f>
        <v>Halion_CleanStratGuitar</v>
      </c>
      <c r="AS5" t="str">
        <f>$AA$23</f>
        <v>HojoGuitar</v>
      </c>
      <c r="AT5" t="str">
        <f>$AA$24</f>
        <v>RealStrat</v>
      </c>
      <c r="AX5" t="s">
        <v>16</v>
      </c>
      <c r="AY5" t="str">
        <f>$AA$21</f>
        <v>Halion_CleanGuitarVX</v>
      </c>
      <c r="AZ5" t="str">
        <f>$AA$22</f>
        <v>Halion_CleanStratGuitar</v>
      </c>
      <c r="BA5" t="str">
        <f>$AA$23</f>
        <v>HojoGuitar</v>
      </c>
      <c r="BB5" t="str">
        <f>$AA$24</f>
        <v>RealStrat</v>
      </c>
      <c r="BF5" t="s">
        <v>16</v>
      </c>
      <c r="BG5" t="str">
        <f>$AA$21</f>
        <v>Halion_CleanGuitarVX</v>
      </c>
      <c r="BH5" t="str">
        <f>$AA$22</f>
        <v>Halion_CleanStratGuitar</v>
      </c>
      <c r="BI5" t="str">
        <f>$AA$23</f>
        <v>HojoGuitar</v>
      </c>
      <c r="BJ5" t="str">
        <f>$AA$24</f>
        <v>RealStrat</v>
      </c>
      <c r="BN5" t="s">
        <v>16</v>
      </c>
      <c r="BO5" t="str">
        <f>$AA$21</f>
        <v>Halion_CleanGuitarVX</v>
      </c>
      <c r="BP5" t="str">
        <f>$AA$22</f>
        <v>Halion_CleanStratGuitar</v>
      </c>
      <c r="BQ5" t="str">
        <f>$AA$23</f>
        <v>HojoGuitar</v>
      </c>
      <c r="BR5" t="str">
        <f>$AA$24</f>
        <v>RealStrat</v>
      </c>
      <c r="BV5" t="s">
        <v>16</v>
      </c>
      <c r="BW5" t="str">
        <f>$AA$21</f>
        <v>Halion_CleanGuitarVX</v>
      </c>
      <c r="BX5" t="str">
        <f>$AA$22</f>
        <v>Halion_CleanStratGuitar</v>
      </c>
      <c r="BY5" t="str">
        <f>$AA$23</f>
        <v>HojoGuitar</v>
      </c>
      <c r="BZ5" t="str">
        <f>$AA$24</f>
        <v>RealStrat</v>
      </c>
      <c r="CD5" t="s">
        <v>16</v>
      </c>
      <c r="CE5" t="str">
        <f>$AA$21</f>
        <v>Halion_CleanGuitarVX</v>
      </c>
      <c r="CF5" t="str">
        <f>$AA$22</f>
        <v>Halion_CleanStratGuitar</v>
      </c>
      <c r="CG5" t="str">
        <f>$AA$23</f>
        <v>HojoGuitar</v>
      </c>
      <c r="CH5" t="str">
        <f>$AA$24</f>
        <v>RealStrat</v>
      </c>
      <c r="CL5" t="s">
        <v>16</v>
      </c>
      <c r="CM5" t="str">
        <f>$AA$21</f>
        <v>Halion_CleanGuitarVX</v>
      </c>
      <c r="CN5" t="str">
        <f>$AA$22</f>
        <v>Halion_CleanStratGuitar</v>
      </c>
      <c r="CO5" t="str">
        <f>$AA$23</f>
        <v>HojoGuitar</v>
      </c>
      <c r="CP5" t="str">
        <f>$AA$24</f>
        <v>RealStrat</v>
      </c>
      <c r="CT5" t="s">
        <v>16</v>
      </c>
      <c r="CU5" t="str">
        <f>$AA$21</f>
        <v>Halion_CleanGuitarVX</v>
      </c>
      <c r="CV5" t="str">
        <f>$AA$22</f>
        <v>Halion_CleanStratGuitar</v>
      </c>
      <c r="CW5" t="str">
        <f>$AA$23</f>
        <v>HojoGuitar</v>
      </c>
      <c r="CX5" t="str">
        <f>$AA$24</f>
        <v>RealStrat</v>
      </c>
      <c r="DB5" t="s">
        <v>16</v>
      </c>
      <c r="DC5" t="str">
        <f>$AA$21</f>
        <v>Halion_CleanGuitarVX</v>
      </c>
      <c r="DD5" t="str">
        <f>$AA$22</f>
        <v>Halion_CleanStratGuitar</v>
      </c>
      <c r="DE5" t="str">
        <f>$AA$23</f>
        <v>HojoGuitar</v>
      </c>
      <c r="DF5" t="str">
        <f>$AA$24</f>
        <v>RealStrat</v>
      </c>
      <c r="DJ5" t="s">
        <v>16</v>
      </c>
      <c r="DK5" t="str">
        <f>$AA$21</f>
        <v>Halion_CleanGuitarVX</v>
      </c>
      <c r="DL5" t="str">
        <f>$AA$22</f>
        <v>Halion_CleanStratGuitar</v>
      </c>
      <c r="DM5" t="str">
        <f>$AA$23</f>
        <v>HojoGuitar</v>
      </c>
      <c r="DN5" t="str">
        <f>$AA$24</f>
        <v>RealStrat</v>
      </c>
      <c r="DR5" s="4"/>
      <c r="DS5" s="4"/>
      <c r="DT5" s="4"/>
      <c r="DU5" s="4"/>
      <c r="DV5" s="4"/>
      <c r="DW5" s="4"/>
    </row>
    <row r="6" spans="2:127">
      <c r="B6" t="s">
        <v>17</v>
      </c>
      <c r="C6" t="s">
        <v>18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10</v>
      </c>
      <c r="P6" t="s">
        <v>13</v>
      </c>
      <c r="Q6" t="s">
        <v>7</v>
      </c>
      <c r="R6" t="s">
        <v>10</v>
      </c>
      <c r="S6" t="s">
        <v>11</v>
      </c>
      <c r="T6" t="s">
        <v>12</v>
      </c>
      <c r="U6" t="s">
        <v>7</v>
      </c>
      <c r="V6" t="s">
        <v>14</v>
      </c>
      <c r="W6">
        <f t="array" ref="W6">SUMPRODUCT(--(EXACT(C4:V4, C6:V6)))</f>
        <v>19</v>
      </c>
      <c r="X6">
        <f>W6/$AA$3</f>
        <v>0.95</v>
      </c>
      <c r="Z6">
        <v>1</v>
      </c>
      <c r="AA6">
        <f t="array" ref="AA6">INDEX($X:$X,2+Z$3+($AB$3 + 1)*(ROW()-6))</f>
        <v>1</v>
      </c>
      <c r="AB6">
        <f t="array" ref="AB6">INDEX($X:$X,3+Z$3+($AB$3 + 1)*(ROW()-6))</f>
        <v>0.95</v>
      </c>
      <c r="AC6">
        <f t="array" ref="AC6">INDEX($X:$X,4+Z$3+($AB$3 + 1)*(ROW()-6))</f>
        <v>1</v>
      </c>
      <c r="AD6">
        <f t="array" ref="AD6">INDEX($X:$X,5+Z$3+($AB$3 + 1)*(ROW()-6))</f>
        <v>0.85</v>
      </c>
      <c r="AE6">
        <f t="shared" ref="AE6:AE19" si="0">AVERAGE(AA6:AD6)</f>
        <v>0.95000000000000007</v>
      </c>
      <c r="AH6">
        <v>1</v>
      </c>
      <c r="AI6">
        <f t="array" ref="AI6">INDEX($X:$X,2+AH$3+($AB$3 + 1)*(ROW()-6))</f>
        <v>0.95</v>
      </c>
      <c r="AJ6">
        <f t="array" ref="AJ6">INDEX($X:$X,3+AH$3+($AB$3 + 1)*(ROW()-6))</f>
        <v>1</v>
      </c>
      <c r="AK6">
        <f t="array" ref="AK6">INDEX($X:$X,4+AH$3+($AB$3 + 1)*(ROW()-6))</f>
        <v>1</v>
      </c>
      <c r="AL6">
        <f t="array" ref="AL6">INDEX($X:$X,5+AH$3+($AB$3 + 1)*(ROW()-6))</f>
        <v>1</v>
      </c>
      <c r="AM6">
        <f t="shared" ref="AM6:AM19" si="1">AVERAGE(AI6:AL6)</f>
        <v>0.98750000000000004</v>
      </c>
      <c r="AP6">
        <v>1</v>
      </c>
      <c r="AQ6">
        <f t="array" ref="AQ6">INDEX($X:$X,2+AP$3+($AB$3 + 1)*(ROW()-6))</f>
        <v>0.6</v>
      </c>
      <c r="AR6">
        <f t="array" ref="AR6">INDEX($X:$X,3+AP$3+($AB$3 + 1)*(ROW()-6))</f>
        <v>0.65</v>
      </c>
      <c r="AS6">
        <f t="array" ref="AS6">INDEX($X:$X,4+AP$3+($AB$3 + 1)*(ROW()-6))</f>
        <v>0.8</v>
      </c>
      <c r="AT6">
        <f t="array" ref="AT6">INDEX($X:$X,5+AP$3+($AB$3 + 1)*(ROW()-6))</f>
        <v>0.55000000000000004</v>
      </c>
      <c r="AU6">
        <f t="shared" ref="AU6:AU19" si="2">AVERAGE(AQ6:AT6)</f>
        <v>0.64999999999999991</v>
      </c>
      <c r="AX6">
        <v>1</v>
      </c>
      <c r="AY6">
        <f t="array" ref="AY6">INDEX($X:$X,2+AX$3+($AB$3 + 1)*(ROW()-6))</f>
        <v>1</v>
      </c>
      <c r="AZ6">
        <f t="array" ref="AZ6">INDEX($X:$X,3+AX$3+($AB$3 + 1)*(ROW()-6))</f>
        <v>1</v>
      </c>
      <c r="BA6">
        <f t="array" ref="BA6">INDEX($X:$X,4+AX$3+($AB$3 + 1)*(ROW()-6))</f>
        <v>1</v>
      </c>
      <c r="BB6">
        <f t="array" ref="BB6">INDEX($X:$X,5+AX$3+($AB$3 + 1)*(ROW()-6))</f>
        <v>1</v>
      </c>
      <c r="BC6">
        <f t="shared" ref="BC6:BC19" si="3">AVERAGE(AY6:BB6)</f>
        <v>1</v>
      </c>
      <c r="BF6">
        <v>1</v>
      </c>
      <c r="BG6">
        <f t="array" ref="BG6">INDEX($X:$X,2+BF$3+($AB$3 + 1)*(ROW()-6))</f>
        <v>0.4</v>
      </c>
      <c r="BH6">
        <f t="array" ref="BH6">INDEX($X:$X,3+BF$3+($AB$3 + 1)*(ROW()-6))</f>
        <v>0.3</v>
      </c>
      <c r="BI6">
        <f t="array" ref="BI6">INDEX($X:$X,4+BF$3+($AB$3 + 1)*(ROW()-6))</f>
        <v>0.35</v>
      </c>
      <c r="BJ6">
        <f t="array" ref="BJ6">INDEX($X:$X,5+BF$3+($AB$3 + 1)*(ROW()-6))</f>
        <v>0.15</v>
      </c>
      <c r="BK6">
        <f t="shared" ref="BK6:BK19" si="4">AVERAGE(BG6:BJ6)</f>
        <v>0.29999999999999993</v>
      </c>
      <c r="BN6">
        <v>1</v>
      </c>
      <c r="BO6">
        <f t="array" ref="BO6">INDEX($X:$X,2+BN$3+($AB$3 + 1)*(ROW()-6))</f>
        <v>0.85</v>
      </c>
      <c r="BP6">
        <f t="array" ref="BP6">INDEX($X:$X,3+BN$3+($AB$3 + 1)*(ROW()-6))</f>
        <v>0.65</v>
      </c>
      <c r="BQ6">
        <f t="array" ref="BQ6">INDEX($X:$X,4+BN$3+($AB$3 + 1)*(ROW()-6))</f>
        <v>1</v>
      </c>
      <c r="BR6">
        <f t="array" ref="BR6">INDEX($X:$X,5+BN$3+($AB$3 + 1)*(ROW()-6))</f>
        <v>0.3</v>
      </c>
      <c r="BS6">
        <f t="shared" ref="BS6:BS19" si="5">AVERAGE(BO6:BR6)</f>
        <v>0.7</v>
      </c>
      <c r="BV6">
        <v>1</v>
      </c>
      <c r="BW6">
        <f t="array" ref="BW6">INDEX($X:$X,2+BV$3+($AB$3 + 1)*(ROW()-6))</f>
        <v>0.85</v>
      </c>
      <c r="BX6">
        <f t="array" ref="BX6">INDEX($X:$X,3+BV$3+($AB$3 + 1)*(ROW()-6))</f>
        <v>0.9</v>
      </c>
      <c r="BY6">
        <f t="array" ref="BY6">INDEX($X:$X,4+BV$3+($AB$3 + 1)*(ROW()-6))</f>
        <v>0.75</v>
      </c>
      <c r="BZ6">
        <f t="array" ref="BZ6">INDEX($X:$X,5+BV$3+($AB$3 + 1)*(ROW()-6))</f>
        <v>0.85</v>
      </c>
      <c r="CA6">
        <f t="shared" ref="CA6:CA19" si="6">AVERAGE(BW6:BZ6)</f>
        <v>0.83750000000000002</v>
      </c>
      <c r="CD6">
        <v>1</v>
      </c>
      <c r="CE6">
        <f t="array" ref="CE6">INDEX($X:$X,2+CD$3+($AB$3 + 1)*(ROW()-6))</f>
        <v>0.7</v>
      </c>
      <c r="CF6">
        <f t="array" ref="CF6">INDEX($X:$X,3+CD$3+($AB$3 + 1)*(ROW()-6))</f>
        <v>0.75</v>
      </c>
      <c r="CG6">
        <f t="array" ref="CG6">INDEX($X:$X,4+CD$3+($AB$3 + 1)*(ROW()-6))</f>
        <v>0.75</v>
      </c>
      <c r="CH6">
        <f t="array" ref="CH6">INDEX($X:$X,5+CD$3+($AB$3 + 1)*(ROW()-6))</f>
        <v>0.65</v>
      </c>
      <c r="CI6">
        <f t="shared" ref="CI6:CI19" si="7">AVERAGE(CE6:CH6)</f>
        <v>0.71250000000000002</v>
      </c>
      <c r="CL6">
        <v>1</v>
      </c>
      <c r="CM6">
        <f t="array" ref="CM6">INDEX($X:$X,2+CL$3+($AB$3 + 1)*(ROW()-6))</f>
        <v>0.35</v>
      </c>
      <c r="CN6">
        <f t="array" ref="CN6">INDEX($X:$X,3+CL$3+($AB$3 + 1)*(ROW()-6))</f>
        <v>0.4</v>
      </c>
      <c r="CO6">
        <f t="array" ref="CO6">INDEX($X:$X,4+CL$3+($AB$3 + 1)*(ROW()-6))</f>
        <v>0.5</v>
      </c>
      <c r="CP6">
        <f t="array" ref="CP6">INDEX($X:$X,5+CL$3+($AB$3 + 1)*(ROW()-6))</f>
        <v>0.25</v>
      </c>
      <c r="CQ6">
        <f t="shared" ref="CQ6:CQ19" si="8">AVERAGE(CM6:CP6)</f>
        <v>0.375</v>
      </c>
      <c r="CT6">
        <v>1</v>
      </c>
      <c r="CU6">
        <f t="array" ref="CU6">INDEX($X:$X,2+CT$3+($AB$3 + 1)*(ROW()-6))</f>
        <v>0.7</v>
      </c>
      <c r="CV6">
        <f t="array" ref="CV6">INDEX($X:$X,3+CT$3+($AB$3 + 1)*(ROW()-6))</f>
        <v>0.75</v>
      </c>
      <c r="CW6">
        <f t="array" ref="CW6">INDEX($X:$X,4+CT$3+($AB$3 + 1)*(ROW()-6))</f>
        <v>0.45</v>
      </c>
      <c r="CX6">
        <f t="array" ref="CX6">INDEX($X:$X,5+CT$3+($AB$3 + 1)*(ROW()-6))</f>
        <v>0.8</v>
      </c>
      <c r="CY6">
        <f t="shared" ref="CY6:CY19" si="9">AVERAGE(CU6:CX6)</f>
        <v>0.67500000000000004</v>
      </c>
      <c r="DB6">
        <v>1</v>
      </c>
      <c r="DC6">
        <f t="array" ref="DC6">INDEX($X:$X,2+DB$3+($AB$3 + 1)*(ROW()-6))</f>
        <v>0.45</v>
      </c>
      <c r="DD6">
        <f t="array" ref="DD6">INDEX($X:$X,3+DB$3+($AB$3 + 1)*(ROW()-6))</f>
        <v>0.8</v>
      </c>
      <c r="DE6">
        <f t="array" ref="DE6">INDEX($X:$X,4+DB$3+($AB$3 + 1)*(ROW()-6))</f>
        <v>0.6</v>
      </c>
      <c r="DF6">
        <f t="array" ref="DF6">INDEX($X:$X,5+DB$3+($AB$3 + 1)*(ROW()-6))</f>
        <v>0.55000000000000004</v>
      </c>
      <c r="DG6">
        <f t="shared" ref="DG6:DG19" si="10">AVERAGE(DC6:DF6)</f>
        <v>0.60000000000000009</v>
      </c>
      <c r="DJ6">
        <v>1</v>
      </c>
      <c r="DK6">
        <f t="array" ref="DK6">INDEX($X:$X,2+DJ$3+($AB$3 + 1)*(ROW()-6))</f>
        <v>0.4</v>
      </c>
      <c r="DL6">
        <f t="array" ref="DL6">INDEX($X:$X,3+DJ$3+($AB$3 + 1)*(ROW()-6))</f>
        <v>0.25</v>
      </c>
      <c r="DM6">
        <f t="array" ref="DM6">INDEX($X:$X,4+DJ$3+($AB$3 + 1)*(ROW()-6))</f>
        <v>0.7</v>
      </c>
      <c r="DN6">
        <f t="array" ref="DN6">INDEX($X:$X,5+DJ$3+($AB$3 + 1)*(ROW()-6))</f>
        <v>0.15</v>
      </c>
      <c r="DO6">
        <f t="shared" ref="DO6:DO19" si="11">AVERAGE(DK6:DN6)</f>
        <v>0.375</v>
      </c>
      <c r="DR6" s="4"/>
      <c r="DS6" s="4"/>
      <c r="DT6" s="4"/>
      <c r="DU6" s="4"/>
      <c r="DV6" s="4"/>
      <c r="DW6" s="4"/>
    </row>
    <row r="7" spans="2:127">
      <c r="B7" t="s">
        <v>19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10</v>
      </c>
      <c r="P7" t="s">
        <v>13</v>
      </c>
      <c r="Q7" t="s">
        <v>7</v>
      </c>
      <c r="R7" t="s">
        <v>10</v>
      </c>
      <c r="S7" t="s">
        <v>11</v>
      </c>
      <c r="T7" t="s">
        <v>12</v>
      </c>
      <c r="U7" t="s">
        <v>7</v>
      </c>
      <c r="V7" t="s">
        <v>14</v>
      </c>
      <c r="W7">
        <f t="array" ref="W7">SUMPRODUCT(--(EXACT(C4:V4, C7:V7)))</f>
        <v>20</v>
      </c>
      <c r="X7">
        <f>W7/$AA$3</f>
        <v>1</v>
      </c>
      <c r="Z7">
        <v>2</v>
      </c>
      <c r="AA7">
        <f t="array" ref="AA7">INDEX($X:$X,2+Z$3+($AB$3 + 1)*(ROW()-6))</f>
        <v>0.9</v>
      </c>
      <c r="AB7">
        <f t="array" ref="AB7">INDEX($X:$X,3+Z$3+($AB$3 + 1)*(ROW()-6))</f>
        <v>0.95</v>
      </c>
      <c r="AC7">
        <f t="array" ref="AC7">INDEX($X:$X,4+Z$3+($AB$3 + 1)*(ROW()-6))</f>
        <v>0.95</v>
      </c>
      <c r="AD7">
        <f t="array" ref="AD7">INDEX($X:$X,5+Z$3+($AB$3 + 1)*(ROW()-6))</f>
        <v>0.8</v>
      </c>
      <c r="AE7">
        <f t="shared" si="0"/>
        <v>0.89999999999999991</v>
      </c>
      <c r="AH7">
        <v>2</v>
      </c>
      <c r="AI7">
        <f t="array" ref="AI7">INDEX($X:$X,2+AH$3+($AB$3 + 1)*(ROW()-6))</f>
        <v>0.75</v>
      </c>
      <c r="AJ7">
        <f t="array" ref="AJ7">INDEX($X:$X,3+AH$3+($AB$3 + 1)*(ROW()-6))</f>
        <v>0.8</v>
      </c>
      <c r="AK7">
        <f t="array" ref="AK7">INDEX($X:$X,4+AH$3+($AB$3 + 1)*(ROW()-6))</f>
        <v>0.95</v>
      </c>
      <c r="AL7">
        <f t="array" ref="AL7">INDEX($X:$X,5+AH$3+($AB$3 + 1)*(ROW()-6))</f>
        <v>0.95</v>
      </c>
      <c r="AM7">
        <f t="shared" si="1"/>
        <v>0.86250000000000004</v>
      </c>
      <c r="AP7">
        <v>2</v>
      </c>
      <c r="AQ7">
        <f t="array" ref="AQ7">INDEX($X:$X,2+AP$3+($AB$3 + 1)*(ROW()-6))</f>
        <v>0.85</v>
      </c>
      <c r="AR7">
        <f t="array" ref="AR7">INDEX($X:$X,3+AP$3+($AB$3 + 1)*(ROW()-6))</f>
        <v>0.9</v>
      </c>
      <c r="AS7">
        <f t="array" ref="AS7">INDEX($X:$X,4+AP$3+($AB$3 + 1)*(ROW()-6))</f>
        <v>0.85</v>
      </c>
      <c r="AT7">
        <f t="array" ref="AT7">INDEX($X:$X,5+AP$3+($AB$3 + 1)*(ROW()-6))</f>
        <v>0.75</v>
      </c>
      <c r="AU7">
        <f t="shared" si="2"/>
        <v>0.83750000000000002</v>
      </c>
      <c r="AX7">
        <v>2</v>
      </c>
      <c r="AY7">
        <f t="array" ref="AY7">INDEX($X:$X,2+AX$3+($AB$3 + 1)*(ROW()-6))</f>
        <v>0.75</v>
      </c>
      <c r="AZ7">
        <f t="array" ref="AZ7">INDEX($X:$X,3+AX$3+($AB$3 + 1)*(ROW()-6))</f>
        <v>0.8</v>
      </c>
      <c r="BA7">
        <f t="array" ref="BA7">INDEX($X:$X,4+AX$3+($AB$3 + 1)*(ROW()-6))</f>
        <v>0.95</v>
      </c>
      <c r="BB7">
        <f t="array" ref="BB7">INDEX($X:$X,5+AX$3+($AB$3 + 1)*(ROW()-6))</f>
        <v>0.9</v>
      </c>
      <c r="BC7">
        <f t="shared" si="3"/>
        <v>0.85</v>
      </c>
      <c r="BF7">
        <v>2</v>
      </c>
      <c r="BG7">
        <f t="array" ref="BG7">INDEX($X:$X,2+BF$3+($AB$3 + 1)*(ROW()-6))</f>
        <v>0.45</v>
      </c>
      <c r="BH7">
        <f t="array" ref="BH7">INDEX($X:$X,3+BF$3+($AB$3 + 1)*(ROW()-6))</f>
        <v>0.5</v>
      </c>
      <c r="BI7">
        <f t="array" ref="BI7">INDEX($X:$X,4+BF$3+($AB$3 + 1)*(ROW()-6))</f>
        <v>0.75</v>
      </c>
      <c r="BJ7">
        <f t="array" ref="BJ7">INDEX($X:$X,5+BF$3+($AB$3 + 1)*(ROW()-6))</f>
        <v>0.3</v>
      </c>
      <c r="BK7">
        <f t="shared" si="4"/>
        <v>0.5</v>
      </c>
      <c r="BN7">
        <v>2</v>
      </c>
      <c r="BO7">
        <f t="array" ref="BO7">INDEX($X:$X,2+BN$3+($AB$3 + 1)*(ROW()-6))</f>
        <v>0.85</v>
      </c>
      <c r="BP7">
        <f t="array" ref="BP7">INDEX($X:$X,3+BN$3+($AB$3 + 1)*(ROW()-6))</f>
        <v>0.6</v>
      </c>
      <c r="BQ7">
        <f t="array" ref="BQ7">INDEX($X:$X,4+BN$3+($AB$3 + 1)*(ROW()-6))</f>
        <v>0.9</v>
      </c>
      <c r="BR7">
        <f t="array" ref="BR7">INDEX($X:$X,5+BN$3+($AB$3 + 1)*(ROW()-6))</f>
        <v>0.65</v>
      </c>
      <c r="BS7">
        <f t="shared" si="5"/>
        <v>0.75</v>
      </c>
      <c r="BV7">
        <v>2</v>
      </c>
      <c r="BW7">
        <f t="array" ref="BW7">INDEX($X:$X,2+BV$3+($AB$3 + 1)*(ROW()-6))</f>
        <v>0.6</v>
      </c>
      <c r="BX7">
        <f t="array" ref="BX7">INDEX($X:$X,3+BV$3+($AB$3 + 1)*(ROW()-6))</f>
        <v>0.9</v>
      </c>
      <c r="BY7">
        <f t="array" ref="BY7">INDEX($X:$X,4+BV$3+($AB$3 + 1)*(ROW()-6))</f>
        <v>0.7</v>
      </c>
      <c r="BZ7">
        <f t="array" ref="BZ7">INDEX($X:$X,5+BV$3+($AB$3 + 1)*(ROW()-6))</f>
        <v>0.8</v>
      </c>
      <c r="CA7">
        <f t="shared" si="6"/>
        <v>0.75</v>
      </c>
      <c r="CD7">
        <v>2</v>
      </c>
      <c r="CE7">
        <f t="array" ref="CE7">INDEX($X:$X,2+CD$3+($AB$3 + 1)*(ROW()-6))</f>
        <v>0.35</v>
      </c>
      <c r="CF7">
        <f t="array" ref="CF7">INDEX($X:$X,3+CD$3+($AB$3 + 1)*(ROW()-6))</f>
        <v>0.75</v>
      </c>
      <c r="CG7">
        <f t="array" ref="CG7">INDEX($X:$X,4+CD$3+($AB$3 + 1)*(ROW()-6))</f>
        <v>0.55000000000000004</v>
      </c>
      <c r="CH7">
        <f t="array" ref="CH7">INDEX($X:$X,5+CD$3+($AB$3 + 1)*(ROW()-6))</f>
        <v>0.8</v>
      </c>
      <c r="CI7">
        <f t="shared" si="7"/>
        <v>0.61250000000000004</v>
      </c>
      <c r="CL7">
        <v>2</v>
      </c>
      <c r="CM7">
        <f t="array" ref="CM7">INDEX($X:$X,2+CL$3+($AB$3 + 1)*(ROW()-6))</f>
        <v>0.55000000000000004</v>
      </c>
      <c r="CN7">
        <f t="array" ref="CN7">INDEX($X:$X,3+CL$3+($AB$3 + 1)*(ROW()-6))</f>
        <v>0.5</v>
      </c>
      <c r="CO7">
        <f t="array" ref="CO7">INDEX($X:$X,4+CL$3+($AB$3 + 1)*(ROW()-6))</f>
        <v>0.75</v>
      </c>
      <c r="CP7">
        <f t="array" ref="CP7">INDEX($X:$X,5+CL$3+($AB$3 + 1)*(ROW()-6))</f>
        <v>0.5</v>
      </c>
      <c r="CQ7">
        <f t="shared" si="8"/>
        <v>0.57499999999999996</v>
      </c>
      <c r="CT7">
        <v>2</v>
      </c>
      <c r="CU7">
        <f t="array" ref="CU7">INDEX($X:$X,2+CT$3+($AB$3 + 1)*(ROW()-6))</f>
        <v>0.4</v>
      </c>
      <c r="CV7">
        <f t="array" ref="CV7">INDEX($X:$X,3+CT$3+($AB$3 + 1)*(ROW()-6))</f>
        <v>0.8</v>
      </c>
      <c r="CW7">
        <f t="array" ref="CW7">INDEX($X:$X,4+CT$3+($AB$3 + 1)*(ROW()-6))</f>
        <v>0.35</v>
      </c>
      <c r="CX7">
        <f t="array" ref="CX7">INDEX($X:$X,5+CT$3+($AB$3 + 1)*(ROW()-6))</f>
        <v>0.7</v>
      </c>
      <c r="CY7">
        <f t="shared" si="9"/>
        <v>0.5625</v>
      </c>
      <c r="DB7">
        <v>2</v>
      </c>
      <c r="DC7">
        <f t="array" ref="DC7">INDEX($X:$X,2+DB$3+($AB$3 + 1)*(ROW()-6))</f>
        <v>0.65</v>
      </c>
      <c r="DD7">
        <f t="array" ref="DD7">INDEX($X:$X,3+DB$3+($AB$3 + 1)*(ROW()-6))</f>
        <v>0.9</v>
      </c>
      <c r="DE7">
        <f t="array" ref="DE7">INDEX($X:$X,4+DB$3+($AB$3 + 1)*(ROW()-6))</f>
        <v>0.3</v>
      </c>
      <c r="DF7">
        <f t="array" ref="DF7">INDEX($X:$X,5+DB$3+($AB$3 + 1)*(ROW()-6))</f>
        <v>0.7</v>
      </c>
      <c r="DG7">
        <f t="shared" si="10"/>
        <v>0.63749999999999996</v>
      </c>
      <c r="DJ7">
        <v>2</v>
      </c>
      <c r="DK7">
        <f t="array" ref="DK7">INDEX($X:$X,2+DJ$3+($AB$3 + 1)*(ROW()-6))</f>
        <v>0.4</v>
      </c>
      <c r="DL7">
        <f t="array" ref="DL7">INDEX($X:$X,3+DJ$3+($AB$3 + 1)*(ROW()-6))</f>
        <v>0.45</v>
      </c>
      <c r="DM7">
        <f t="array" ref="DM7">INDEX($X:$X,4+DJ$3+($AB$3 + 1)*(ROW()-6))</f>
        <v>0.85</v>
      </c>
      <c r="DN7">
        <f t="array" ref="DN7">INDEX($X:$X,5+DJ$3+($AB$3 + 1)*(ROW()-6))</f>
        <v>0.1</v>
      </c>
      <c r="DO7">
        <f t="shared" si="11"/>
        <v>0.45000000000000007</v>
      </c>
      <c r="DR7" s="4"/>
      <c r="DS7" s="4"/>
      <c r="DT7" s="4"/>
      <c r="DU7" s="4"/>
      <c r="DV7" s="4"/>
      <c r="DW7" s="4"/>
    </row>
    <row r="8" spans="2:127">
      <c r="B8" t="s">
        <v>20</v>
      </c>
      <c r="C8" t="s">
        <v>18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10</v>
      </c>
      <c r="P8" t="s">
        <v>13</v>
      </c>
      <c r="Q8" t="s">
        <v>18</v>
      </c>
      <c r="R8" t="s">
        <v>10</v>
      </c>
      <c r="S8" t="s">
        <v>11</v>
      </c>
      <c r="T8" t="s">
        <v>12</v>
      </c>
      <c r="U8" t="s">
        <v>18</v>
      </c>
      <c r="V8" t="s">
        <v>14</v>
      </c>
      <c r="W8">
        <f t="array" ref="W8">SUMPRODUCT(--(EXACT(C4:V4, C8:V8)))</f>
        <v>17</v>
      </c>
      <c r="X8">
        <f>W8/$AA$3</f>
        <v>0.85</v>
      </c>
      <c r="Z8">
        <v>3</v>
      </c>
      <c r="AA8">
        <f t="array" ref="AA8">INDEX($X:$X,2+Z$3+($AB$3 + 1)*(ROW()-6))</f>
        <v>0.8</v>
      </c>
      <c r="AB8">
        <f t="array" ref="AB8">INDEX($X:$X,3+Z$3+($AB$3 + 1)*(ROW()-6))</f>
        <v>0.95</v>
      </c>
      <c r="AC8">
        <f t="array" ref="AC8">INDEX($X:$X,4+Z$3+($AB$3 + 1)*(ROW()-6))</f>
        <v>0.9</v>
      </c>
      <c r="AD8">
        <f t="array" ref="AD8">INDEX($X:$X,5+Z$3+($AB$3 + 1)*(ROW()-6))</f>
        <v>0.7</v>
      </c>
      <c r="AE8">
        <f t="shared" si="0"/>
        <v>0.83749999999999991</v>
      </c>
      <c r="AH8">
        <v>3</v>
      </c>
      <c r="AI8">
        <f t="array" ref="AI8">INDEX($X:$X,2+AH$3+($AB$3 + 1)*(ROW()-6))</f>
        <v>0.85</v>
      </c>
      <c r="AJ8">
        <f t="array" ref="AJ8">INDEX($X:$X,3+AH$3+($AB$3 + 1)*(ROW()-6))</f>
        <v>1</v>
      </c>
      <c r="AK8">
        <f t="array" ref="AK8">INDEX($X:$X,4+AH$3+($AB$3 + 1)*(ROW()-6))</f>
        <v>0.85</v>
      </c>
      <c r="AL8">
        <f t="array" ref="AL8">INDEX($X:$X,5+AH$3+($AB$3 + 1)*(ROW()-6))</f>
        <v>0.9</v>
      </c>
      <c r="AM8">
        <f t="shared" si="1"/>
        <v>0.9</v>
      </c>
      <c r="AP8">
        <v>3</v>
      </c>
      <c r="AQ8">
        <f t="array" ref="AQ8">INDEX($X:$X,2+AP$3+($AB$3 + 1)*(ROW()-6))</f>
        <v>0.6</v>
      </c>
      <c r="AR8">
        <f t="array" ref="AR8">INDEX($X:$X,3+AP$3+($AB$3 + 1)*(ROW()-6))</f>
        <v>0.75</v>
      </c>
      <c r="AS8">
        <f t="array" ref="AS8">INDEX($X:$X,4+AP$3+($AB$3 + 1)*(ROW()-6))</f>
        <v>0.85</v>
      </c>
      <c r="AT8">
        <f t="array" ref="AT8">INDEX($X:$X,5+AP$3+($AB$3 + 1)*(ROW()-6))</f>
        <v>0.5</v>
      </c>
      <c r="AU8">
        <f t="shared" si="2"/>
        <v>0.67500000000000004</v>
      </c>
      <c r="AX8">
        <v>3</v>
      </c>
      <c r="AY8">
        <f t="array" ref="AY8">INDEX($X:$X,2+AX$3+($AB$3 + 1)*(ROW()-6))</f>
        <v>0.8</v>
      </c>
      <c r="AZ8">
        <f t="array" ref="AZ8">INDEX($X:$X,3+AX$3+($AB$3 + 1)*(ROW()-6))</f>
        <v>1</v>
      </c>
      <c r="BA8">
        <f t="array" ref="BA8">INDEX($X:$X,4+AX$3+($AB$3 + 1)*(ROW()-6))</f>
        <v>0.9</v>
      </c>
      <c r="BB8">
        <f t="array" ref="BB8">INDEX($X:$X,5+AX$3+($AB$3 + 1)*(ROW()-6))</f>
        <v>0.85</v>
      </c>
      <c r="BC8">
        <f t="shared" si="3"/>
        <v>0.88750000000000007</v>
      </c>
      <c r="BF8">
        <v>3</v>
      </c>
      <c r="BG8">
        <f t="array" ref="BG8">INDEX($X:$X,2+BF$3+($AB$3 + 1)*(ROW()-6))</f>
        <v>0.35</v>
      </c>
      <c r="BH8">
        <f t="array" ref="BH8">INDEX($X:$X,3+BF$3+($AB$3 + 1)*(ROW()-6))</f>
        <v>0.25</v>
      </c>
      <c r="BI8">
        <f t="array" ref="BI8">INDEX($X:$X,4+BF$3+($AB$3 + 1)*(ROW()-6))</f>
        <v>0.5</v>
      </c>
      <c r="BJ8">
        <f t="array" ref="BJ8">INDEX($X:$X,5+BF$3+($AB$3 + 1)*(ROW()-6))</f>
        <v>0.15</v>
      </c>
      <c r="BK8">
        <f t="shared" si="4"/>
        <v>0.3125</v>
      </c>
      <c r="BN8">
        <v>3</v>
      </c>
      <c r="BO8">
        <f t="array" ref="BO8">INDEX($X:$X,2+BN$3+($AB$3 + 1)*(ROW()-6))</f>
        <v>0.65</v>
      </c>
      <c r="BP8">
        <f t="array" ref="BP8">INDEX($X:$X,3+BN$3+($AB$3 + 1)*(ROW()-6))</f>
        <v>0.55000000000000004</v>
      </c>
      <c r="BQ8">
        <f t="array" ref="BQ8">INDEX($X:$X,4+BN$3+($AB$3 + 1)*(ROW()-6))</f>
        <v>0.75</v>
      </c>
      <c r="BR8">
        <f t="array" ref="BR8">INDEX($X:$X,5+BN$3+($AB$3 + 1)*(ROW()-6))</f>
        <v>0.35</v>
      </c>
      <c r="BS8">
        <f t="shared" si="5"/>
        <v>0.57500000000000007</v>
      </c>
      <c r="BV8">
        <v>3</v>
      </c>
      <c r="BW8">
        <f t="array" ref="BW8">INDEX($X:$X,2+BV$3+($AB$3 + 1)*(ROW()-6))</f>
        <v>0.65</v>
      </c>
      <c r="BX8">
        <f t="array" ref="BX8">INDEX($X:$X,3+BV$3+($AB$3 + 1)*(ROW()-6))</f>
        <v>0.85</v>
      </c>
      <c r="BY8">
        <f t="array" ref="BY8">INDEX($X:$X,4+BV$3+($AB$3 + 1)*(ROW()-6))</f>
        <v>0.6</v>
      </c>
      <c r="BZ8">
        <f t="array" ref="BZ8">INDEX($X:$X,5+BV$3+($AB$3 + 1)*(ROW()-6))</f>
        <v>0.75</v>
      </c>
      <c r="CA8">
        <f t="shared" si="6"/>
        <v>0.71250000000000002</v>
      </c>
      <c r="CD8">
        <v>3</v>
      </c>
      <c r="CE8">
        <f t="array" ref="CE8">INDEX($X:$X,2+CD$3+($AB$3 + 1)*(ROW()-6))</f>
        <v>0.6</v>
      </c>
      <c r="CF8">
        <f t="array" ref="CF8">INDEX($X:$X,3+CD$3+($AB$3 + 1)*(ROW()-6))</f>
        <v>0.8</v>
      </c>
      <c r="CG8">
        <f t="array" ref="CG8">INDEX($X:$X,4+CD$3+($AB$3 + 1)*(ROW()-6))</f>
        <v>0.6</v>
      </c>
      <c r="CH8">
        <f t="array" ref="CH8">INDEX($X:$X,5+CD$3+($AB$3 + 1)*(ROW()-6))</f>
        <v>0.7</v>
      </c>
      <c r="CI8">
        <f t="shared" si="7"/>
        <v>0.67500000000000004</v>
      </c>
      <c r="CL8">
        <v>3</v>
      </c>
      <c r="CM8">
        <f t="array" ref="CM8">INDEX($X:$X,2+CL$3+($AB$3 + 1)*(ROW()-6))</f>
        <v>0.4</v>
      </c>
      <c r="CN8">
        <f t="array" ref="CN8">INDEX($X:$X,3+CL$3+($AB$3 + 1)*(ROW()-6))</f>
        <v>0.25</v>
      </c>
      <c r="CO8">
        <f t="array" ref="CO8">INDEX($X:$X,4+CL$3+($AB$3 + 1)*(ROW()-6))</f>
        <v>0.65</v>
      </c>
      <c r="CP8">
        <f t="array" ref="CP8">INDEX($X:$X,5+CL$3+($AB$3 + 1)*(ROW()-6))</f>
        <v>0.15</v>
      </c>
      <c r="CQ8">
        <f t="shared" si="8"/>
        <v>0.36249999999999999</v>
      </c>
      <c r="CT8">
        <v>3</v>
      </c>
      <c r="CU8">
        <f t="array" ref="CU8">INDEX($X:$X,2+CT$3+($AB$3 + 1)*(ROW()-6))</f>
        <v>0.45</v>
      </c>
      <c r="CV8">
        <f t="array" ref="CV8">INDEX($X:$X,3+CT$3+($AB$3 + 1)*(ROW()-6))</f>
        <v>0.55000000000000004</v>
      </c>
      <c r="CW8">
        <f t="array" ref="CW8">INDEX($X:$X,4+CT$3+($AB$3 + 1)*(ROW()-6))</f>
        <v>0.15</v>
      </c>
      <c r="CX8">
        <f t="array" ref="CX8">INDEX($X:$X,5+CT$3+($AB$3 + 1)*(ROW()-6))</f>
        <v>0.35</v>
      </c>
      <c r="CY8">
        <f t="shared" si="9"/>
        <v>0.375</v>
      </c>
      <c r="DB8">
        <v>3</v>
      </c>
      <c r="DC8">
        <f t="array" ref="DC8">INDEX($X:$X,2+DB$3+($AB$3 + 1)*(ROW()-6))</f>
        <v>0.65</v>
      </c>
      <c r="DD8">
        <f t="array" ref="DD8">INDEX($X:$X,3+DB$3+($AB$3 + 1)*(ROW()-6))</f>
        <v>0.9</v>
      </c>
      <c r="DE8">
        <f t="array" ref="DE8">INDEX($X:$X,4+DB$3+($AB$3 + 1)*(ROW()-6))</f>
        <v>0.35</v>
      </c>
      <c r="DF8">
        <f t="array" ref="DF8">INDEX($X:$X,5+DB$3+($AB$3 + 1)*(ROW()-6))</f>
        <v>0.5</v>
      </c>
      <c r="DG8">
        <f t="shared" si="10"/>
        <v>0.6</v>
      </c>
      <c r="DJ8">
        <v>3</v>
      </c>
      <c r="DK8">
        <f t="array" ref="DK8">INDEX($X:$X,2+DJ$3+($AB$3 + 1)*(ROW()-6))</f>
        <v>0.4</v>
      </c>
      <c r="DL8">
        <f t="array" ref="DL8">INDEX($X:$X,3+DJ$3+($AB$3 + 1)*(ROW()-6))</f>
        <v>0.2</v>
      </c>
      <c r="DM8">
        <f t="array" ref="DM8">INDEX($X:$X,4+DJ$3+($AB$3 + 1)*(ROW()-6))</f>
        <v>0.6</v>
      </c>
      <c r="DN8">
        <f t="array" ref="DN8">INDEX($X:$X,5+DJ$3+($AB$3 + 1)*(ROW()-6))</f>
        <v>0.05</v>
      </c>
      <c r="DO8">
        <f t="shared" si="11"/>
        <v>0.31250000000000006</v>
      </c>
      <c r="DR8" s="4"/>
      <c r="DS8" s="4"/>
      <c r="DT8" s="4"/>
      <c r="DU8" s="4"/>
      <c r="DV8" s="4"/>
      <c r="DW8" s="4"/>
    </row>
    <row r="9" spans="2:127">
      <c r="B9" s="1" t="s">
        <v>21</v>
      </c>
      <c r="C9" s="1" t="s">
        <v>12</v>
      </c>
      <c r="D9" s="1" t="s">
        <v>7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8</v>
      </c>
      <c r="L9" s="1" t="s">
        <v>27</v>
      </c>
      <c r="M9" s="1" t="s">
        <v>28</v>
      </c>
      <c r="N9" s="1" t="s">
        <v>11</v>
      </c>
      <c r="O9" s="1" t="s">
        <v>12</v>
      </c>
      <c r="P9" s="1" t="s">
        <v>23</v>
      </c>
      <c r="Q9" s="1" t="s">
        <v>8</v>
      </c>
      <c r="R9" s="1" t="s">
        <v>11</v>
      </c>
      <c r="S9" s="1" t="s">
        <v>12</v>
      </c>
      <c r="T9" s="1" t="s">
        <v>7</v>
      </c>
      <c r="U9" s="1" t="s">
        <v>22</v>
      </c>
      <c r="V9" s="1" t="s">
        <v>23</v>
      </c>
      <c r="Z9">
        <v>4</v>
      </c>
      <c r="AA9">
        <f t="array" ref="AA9">INDEX($X:$X,2+Z$3+($AB$3 + 1)*(ROW()-6))</f>
        <v>0.9</v>
      </c>
      <c r="AB9">
        <f t="array" ref="AB9">INDEX($X:$X,3+Z$3+($AB$3 + 1)*(ROW()-6))</f>
        <v>1</v>
      </c>
      <c r="AC9">
        <f t="array" ref="AC9">INDEX($X:$X,4+Z$3+($AB$3 + 1)*(ROW()-6))</f>
        <v>1</v>
      </c>
      <c r="AD9">
        <f t="array" ref="AD9">INDEX($X:$X,5+Z$3+($AB$3 + 1)*(ROW()-6))</f>
        <v>0.65</v>
      </c>
      <c r="AE9">
        <f t="shared" si="0"/>
        <v>0.88749999999999996</v>
      </c>
      <c r="AH9">
        <v>4</v>
      </c>
      <c r="AI9">
        <f t="array" ref="AI9">INDEX($X:$X,2+AH$3+($AB$3 + 1)*(ROW()-6))</f>
        <v>0.95</v>
      </c>
      <c r="AJ9">
        <f t="array" ref="AJ9">INDEX($X:$X,3+AH$3+($AB$3 + 1)*(ROW()-6))</f>
        <v>0.85</v>
      </c>
      <c r="AK9">
        <f t="array" ref="AK9">INDEX($X:$X,4+AH$3+($AB$3 + 1)*(ROW()-6))</f>
        <v>1</v>
      </c>
      <c r="AL9">
        <f t="array" ref="AL9">INDEX($X:$X,5+AH$3+($AB$3 + 1)*(ROW()-6))</f>
        <v>0.85</v>
      </c>
      <c r="AM9">
        <f t="shared" si="1"/>
        <v>0.91249999999999998</v>
      </c>
      <c r="AP9">
        <v>4</v>
      </c>
      <c r="AQ9">
        <f t="array" ref="AQ9">INDEX($X:$X,2+AP$3+($AB$3 + 1)*(ROW()-6))</f>
        <v>0.6</v>
      </c>
      <c r="AR9">
        <f t="array" ref="AR9">INDEX($X:$X,3+AP$3+($AB$3 + 1)*(ROW()-6))</f>
        <v>0.75</v>
      </c>
      <c r="AS9">
        <f t="array" ref="AS9">INDEX($X:$X,4+AP$3+($AB$3 + 1)*(ROW()-6))</f>
        <v>1</v>
      </c>
      <c r="AT9">
        <f t="array" ref="AT9">INDEX($X:$X,5+AP$3+($AB$3 + 1)*(ROW()-6))</f>
        <v>0.5</v>
      </c>
      <c r="AU9">
        <f t="shared" si="2"/>
        <v>0.71250000000000002</v>
      </c>
      <c r="AX9">
        <v>4</v>
      </c>
      <c r="AY9">
        <f t="array" ref="AY9">INDEX($X:$X,2+AX$3+($AB$3 + 1)*(ROW()-6))</f>
        <v>0.95</v>
      </c>
      <c r="AZ9">
        <f t="array" ref="AZ9">INDEX($X:$X,3+AX$3+($AB$3 + 1)*(ROW()-6))</f>
        <v>0.85</v>
      </c>
      <c r="BA9">
        <f t="array" ref="BA9">INDEX($X:$X,4+AX$3+($AB$3 + 1)*(ROW()-6))</f>
        <v>1</v>
      </c>
      <c r="BB9">
        <f t="array" ref="BB9">INDEX($X:$X,5+AX$3+($AB$3 + 1)*(ROW()-6))</f>
        <v>0.85</v>
      </c>
      <c r="BC9">
        <f t="shared" si="3"/>
        <v>0.91249999999999998</v>
      </c>
      <c r="BF9">
        <v>4</v>
      </c>
      <c r="BG9">
        <f t="array" ref="BG9">INDEX($X:$X,2+BF$3+($AB$3 + 1)*(ROW()-6))</f>
        <v>0.25</v>
      </c>
      <c r="BH9">
        <f t="array" ref="BH9">INDEX($X:$X,3+BF$3+($AB$3 + 1)*(ROW()-6))</f>
        <v>0.3</v>
      </c>
      <c r="BI9">
        <f t="array" ref="BI9">INDEX($X:$X,4+BF$3+($AB$3 + 1)*(ROW()-6))</f>
        <v>0.4</v>
      </c>
      <c r="BJ9">
        <f t="array" ref="BJ9">INDEX($X:$X,5+BF$3+($AB$3 + 1)*(ROW()-6))</f>
        <v>0.25</v>
      </c>
      <c r="BK9">
        <f t="shared" si="4"/>
        <v>0.30000000000000004</v>
      </c>
      <c r="BN9">
        <v>4</v>
      </c>
      <c r="BO9">
        <f t="array" ref="BO9">INDEX($X:$X,2+BN$3+($AB$3 + 1)*(ROW()-6))</f>
        <v>0.65</v>
      </c>
      <c r="BP9">
        <f t="array" ref="BP9">INDEX($X:$X,3+BN$3+($AB$3 + 1)*(ROW()-6))</f>
        <v>0.5</v>
      </c>
      <c r="BQ9">
        <f t="array" ref="BQ9">INDEX($X:$X,4+BN$3+($AB$3 + 1)*(ROW()-6))</f>
        <v>0.8</v>
      </c>
      <c r="BR9">
        <f t="array" ref="BR9">INDEX($X:$X,5+BN$3+($AB$3 + 1)*(ROW()-6))</f>
        <v>0.3</v>
      </c>
      <c r="BS9">
        <f t="shared" si="5"/>
        <v>0.5625</v>
      </c>
      <c r="BV9">
        <v>4</v>
      </c>
      <c r="BW9">
        <f t="array" ref="BW9">INDEX($X:$X,2+BV$3+($AB$3 + 1)*(ROW()-6))</f>
        <v>0.8</v>
      </c>
      <c r="BX9">
        <f t="array" ref="BX9">INDEX($X:$X,3+BV$3+($AB$3 + 1)*(ROW()-6))</f>
        <v>0.65</v>
      </c>
      <c r="BY9">
        <f t="array" ref="BY9">INDEX($X:$X,4+BV$3+($AB$3 + 1)*(ROW()-6))</f>
        <v>0.75</v>
      </c>
      <c r="BZ9">
        <f t="array" ref="BZ9">INDEX($X:$X,5+BV$3+($AB$3 + 1)*(ROW()-6))</f>
        <v>0.8</v>
      </c>
      <c r="CA9">
        <f t="shared" si="6"/>
        <v>0.75</v>
      </c>
      <c r="CD9">
        <v>4</v>
      </c>
      <c r="CE9">
        <f t="array" ref="CE9">INDEX($X:$X,2+CD$3+($AB$3 + 1)*(ROW()-6))</f>
        <v>0.75</v>
      </c>
      <c r="CF9">
        <f t="array" ref="CF9">INDEX($X:$X,3+CD$3+($AB$3 + 1)*(ROW()-6))</f>
        <v>0.6</v>
      </c>
      <c r="CG9">
        <f t="array" ref="CG9">INDEX($X:$X,4+CD$3+($AB$3 + 1)*(ROW()-6))</f>
        <v>0.5</v>
      </c>
      <c r="CH9">
        <f t="array" ref="CH9">INDEX($X:$X,5+CD$3+($AB$3 + 1)*(ROW()-6))</f>
        <v>0.8</v>
      </c>
      <c r="CI9">
        <f t="shared" si="7"/>
        <v>0.66250000000000009</v>
      </c>
      <c r="CL9">
        <v>4</v>
      </c>
      <c r="CM9">
        <f t="array" ref="CM9">INDEX($X:$X,2+CL$3+($AB$3 + 1)*(ROW()-6))</f>
        <v>0.2</v>
      </c>
      <c r="CN9">
        <f t="array" ref="CN9">INDEX($X:$X,3+CL$3+($AB$3 + 1)*(ROW()-6))</f>
        <v>0.25</v>
      </c>
      <c r="CO9">
        <f t="array" ref="CO9">INDEX($X:$X,4+CL$3+($AB$3 + 1)*(ROW()-6))</f>
        <v>0.7</v>
      </c>
      <c r="CP9">
        <f t="array" ref="CP9">INDEX($X:$X,5+CL$3+($AB$3 + 1)*(ROW()-6))</f>
        <v>0.3</v>
      </c>
      <c r="CQ9">
        <f t="shared" si="8"/>
        <v>0.36249999999999999</v>
      </c>
      <c r="CT9">
        <v>4</v>
      </c>
      <c r="CU9">
        <f t="array" ref="CU9">INDEX($X:$X,2+CT$3+($AB$3 + 1)*(ROW()-6))</f>
        <v>0.45</v>
      </c>
      <c r="CV9">
        <f t="array" ref="CV9">INDEX($X:$X,3+CT$3+($AB$3 + 1)*(ROW()-6))</f>
        <v>0.6</v>
      </c>
      <c r="CW9">
        <f t="array" ref="CW9">INDEX($X:$X,4+CT$3+($AB$3 + 1)*(ROW()-6))</f>
        <v>0.2</v>
      </c>
      <c r="CX9">
        <f t="array" ref="CX9">INDEX($X:$X,5+CT$3+($AB$3 + 1)*(ROW()-6))</f>
        <v>0.3</v>
      </c>
      <c r="CY9">
        <f t="shared" si="9"/>
        <v>0.38750000000000001</v>
      </c>
      <c r="DB9">
        <v>4</v>
      </c>
      <c r="DC9">
        <f t="array" ref="DC9">INDEX($X:$X,2+DB$3+($AB$3 + 1)*(ROW()-6))</f>
        <v>0.85</v>
      </c>
      <c r="DD9">
        <f t="array" ref="DD9">INDEX($X:$X,3+DB$3+($AB$3 + 1)*(ROW()-6))</f>
        <v>0.7</v>
      </c>
      <c r="DE9">
        <f t="array" ref="DE9">INDEX($X:$X,4+DB$3+($AB$3 + 1)*(ROW()-6))</f>
        <v>0.3</v>
      </c>
      <c r="DF9">
        <f t="array" ref="DF9">INDEX($X:$X,5+DB$3+($AB$3 + 1)*(ROW()-6))</f>
        <v>0.8</v>
      </c>
      <c r="DG9">
        <f t="shared" si="10"/>
        <v>0.66249999999999998</v>
      </c>
      <c r="DJ9">
        <v>4</v>
      </c>
      <c r="DK9">
        <f t="array" ref="DK9">INDEX($X:$X,2+DJ$3+($AB$3 + 1)*(ROW()-6))</f>
        <v>0.2</v>
      </c>
      <c r="DL9">
        <f t="array" ref="DL9">INDEX($X:$X,3+DJ$3+($AB$3 + 1)*(ROW()-6))</f>
        <v>0.15</v>
      </c>
      <c r="DM9">
        <f t="array" ref="DM9">INDEX($X:$X,4+DJ$3+($AB$3 + 1)*(ROW()-6))</f>
        <v>0.45</v>
      </c>
      <c r="DN9">
        <f t="array" ref="DN9">INDEX($X:$X,5+DJ$3+($AB$3 + 1)*(ROW()-6))</f>
        <v>0.2</v>
      </c>
      <c r="DO9">
        <f t="shared" si="11"/>
        <v>0.25</v>
      </c>
      <c r="DR9" s="4"/>
      <c r="DS9" s="4"/>
      <c r="DT9" s="4"/>
      <c r="DU9" s="4"/>
      <c r="DV9" s="4"/>
      <c r="DW9" s="4"/>
    </row>
    <row r="10" spans="2:127">
      <c r="B10" t="s">
        <v>29</v>
      </c>
      <c r="C10" t="s">
        <v>12</v>
      </c>
      <c r="D10" t="s">
        <v>7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23</v>
      </c>
      <c r="K10" t="s">
        <v>8</v>
      </c>
      <c r="L10" t="s">
        <v>30</v>
      </c>
      <c r="M10" t="s">
        <v>28</v>
      </c>
      <c r="N10" t="s">
        <v>11</v>
      </c>
      <c r="O10" t="s">
        <v>12</v>
      </c>
      <c r="P10" t="s">
        <v>23</v>
      </c>
      <c r="Q10" t="s">
        <v>8</v>
      </c>
      <c r="R10" t="s">
        <v>11</v>
      </c>
      <c r="S10" t="s">
        <v>12</v>
      </c>
      <c r="T10" t="s">
        <v>18</v>
      </c>
      <c r="U10" t="s">
        <v>22</v>
      </c>
      <c r="V10" t="s">
        <v>23</v>
      </c>
      <c r="W10">
        <f t="array" ref="W10">SUMPRODUCT(--(EXACT(C9:V9, C10:V10)))</f>
        <v>18</v>
      </c>
      <c r="X10">
        <f>W10/$AA$3</f>
        <v>0.9</v>
      </c>
      <c r="Z10">
        <v>5</v>
      </c>
      <c r="AA10">
        <f t="array" ref="AA10">INDEX($X:$X,2+Z$3+($AB$3 + 1)*(ROW()-6))</f>
        <v>0.9</v>
      </c>
      <c r="AB10">
        <f t="array" ref="AB10">INDEX($X:$X,3+Z$3+($AB$3 + 1)*(ROW()-6))</f>
        <v>0.95</v>
      </c>
      <c r="AC10">
        <f t="array" ref="AC10">INDEX($X:$X,4+Z$3+($AB$3 + 1)*(ROW()-6))</f>
        <v>1</v>
      </c>
      <c r="AD10">
        <f t="array" ref="AD10">INDEX($X:$X,5+Z$3+($AB$3 + 1)*(ROW()-6))</f>
        <v>1</v>
      </c>
      <c r="AE10">
        <f t="shared" si="0"/>
        <v>0.96250000000000002</v>
      </c>
      <c r="AH10">
        <v>5</v>
      </c>
      <c r="AI10">
        <f t="array" ref="AI10">INDEX($X:$X,2+AH$3+($AB$3 + 1)*(ROW()-6))</f>
        <v>1</v>
      </c>
      <c r="AJ10">
        <f t="array" ref="AJ10">INDEX($X:$X,3+AH$3+($AB$3 + 1)*(ROW()-6))</f>
        <v>0.95</v>
      </c>
      <c r="AK10">
        <f t="array" ref="AK10">INDEX($X:$X,4+AH$3+($AB$3 + 1)*(ROW()-6))</f>
        <v>1</v>
      </c>
      <c r="AL10">
        <f t="array" ref="AL10">INDEX($X:$X,5+AH$3+($AB$3 + 1)*(ROW()-6))</f>
        <v>1</v>
      </c>
      <c r="AM10">
        <f t="shared" si="1"/>
        <v>0.98750000000000004</v>
      </c>
      <c r="AP10">
        <v>5</v>
      </c>
      <c r="AQ10">
        <f t="array" ref="AQ10">INDEX($X:$X,2+AP$3+($AB$3 + 1)*(ROW()-6))</f>
        <v>0.6</v>
      </c>
      <c r="AR10">
        <f t="array" ref="AR10">INDEX($X:$X,3+AP$3+($AB$3 + 1)*(ROW()-6))</f>
        <v>0.8</v>
      </c>
      <c r="AS10">
        <f t="array" ref="AS10">INDEX($X:$X,4+AP$3+($AB$3 + 1)*(ROW()-6))</f>
        <v>0.85</v>
      </c>
      <c r="AT10">
        <f t="array" ref="AT10">INDEX($X:$X,5+AP$3+($AB$3 + 1)*(ROW()-6))</f>
        <v>0.75</v>
      </c>
      <c r="AU10">
        <f t="shared" si="2"/>
        <v>0.75</v>
      </c>
      <c r="AX10">
        <v>5</v>
      </c>
      <c r="AY10">
        <f t="array" ref="AY10">INDEX($X:$X,2+AX$3+($AB$3 + 1)*(ROW()-6))</f>
        <v>0.9</v>
      </c>
      <c r="AZ10">
        <f t="array" ref="AZ10">INDEX($X:$X,3+AX$3+($AB$3 + 1)*(ROW()-6))</f>
        <v>0.95</v>
      </c>
      <c r="BA10">
        <f t="array" ref="BA10">INDEX($X:$X,4+AX$3+($AB$3 + 1)*(ROW()-6))</f>
        <v>1</v>
      </c>
      <c r="BB10">
        <f t="array" ref="BB10">INDEX($X:$X,5+AX$3+($AB$3 + 1)*(ROW()-6))</f>
        <v>1</v>
      </c>
      <c r="BC10">
        <f t="shared" si="3"/>
        <v>0.96250000000000002</v>
      </c>
      <c r="BF10">
        <v>5</v>
      </c>
      <c r="BG10">
        <f t="array" ref="BG10">INDEX($X:$X,2+BF$3+($AB$3 + 1)*(ROW()-6))</f>
        <v>0.45</v>
      </c>
      <c r="BH10">
        <f t="array" ref="BH10">INDEX($X:$X,3+BF$3+($AB$3 + 1)*(ROW()-6))</f>
        <v>0.25</v>
      </c>
      <c r="BI10">
        <f t="array" ref="BI10">INDEX($X:$X,4+BF$3+($AB$3 + 1)*(ROW()-6))</f>
        <v>0.35</v>
      </c>
      <c r="BJ10">
        <f t="array" ref="BJ10">INDEX($X:$X,5+BF$3+($AB$3 + 1)*(ROW()-6))</f>
        <v>0.35</v>
      </c>
      <c r="BK10">
        <f t="shared" si="4"/>
        <v>0.35</v>
      </c>
      <c r="BN10">
        <v>5</v>
      </c>
      <c r="BO10">
        <f t="array" ref="BO10">INDEX($X:$X,2+BN$3+($AB$3 + 1)*(ROW()-6))</f>
        <v>0.85</v>
      </c>
      <c r="BP10">
        <f t="array" ref="BP10">INDEX($X:$X,3+BN$3+($AB$3 + 1)*(ROW()-6))</f>
        <v>0.6</v>
      </c>
      <c r="BQ10">
        <f t="array" ref="BQ10">INDEX($X:$X,4+BN$3+($AB$3 + 1)*(ROW()-6))</f>
        <v>1</v>
      </c>
      <c r="BR10">
        <f t="array" ref="BR10">INDEX($X:$X,5+BN$3+($AB$3 + 1)*(ROW()-6))</f>
        <v>0.8</v>
      </c>
      <c r="BS10">
        <f t="shared" si="5"/>
        <v>0.8125</v>
      </c>
      <c r="BV10">
        <v>5</v>
      </c>
      <c r="BW10">
        <f t="array" ref="BW10">INDEX($X:$X,2+BV$3+($AB$3 + 1)*(ROW()-6))</f>
        <v>0.5</v>
      </c>
      <c r="BX10">
        <f t="array" ref="BX10">INDEX($X:$X,3+BV$3+($AB$3 + 1)*(ROW()-6))</f>
        <v>0.95</v>
      </c>
      <c r="BY10">
        <f t="array" ref="BY10">INDEX($X:$X,4+BV$3+($AB$3 + 1)*(ROW()-6))</f>
        <v>0.55000000000000004</v>
      </c>
      <c r="BZ10">
        <f t="array" ref="BZ10">INDEX($X:$X,5+BV$3+($AB$3 + 1)*(ROW()-6))</f>
        <v>0.9</v>
      </c>
      <c r="CA10">
        <f t="shared" si="6"/>
        <v>0.72499999999999998</v>
      </c>
      <c r="CD10">
        <v>5</v>
      </c>
      <c r="CE10">
        <f t="array" ref="CE10">INDEX($X:$X,2+CD$3+($AB$3 + 1)*(ROW()-6))</f>
        <v>0.45</v>
      </c>
      <c r="CF10">
        <f t="array" ref="CF10">INDEX($X:$X,3+CD$3+($AB$3 + 1)*(ROW()-6))</f>
        <v>0.8</v>
      </c>
      <c r="CG10">
        <f t="array" ref="CG10">INDEX($X:$X,4+CD$3+($AB$3 + 1)*(ROW()-6))</f>
        <v>0.65</v>
      </c>
      <c r="CH10">
        <f t="array" ref="CH10">INDEX($X:$X,5+CD$3+($AB$3 + 1)*(ROW()-6))</f>
        <v>0.9</v>
      </c>
      <c r="CI10">
        <f t="shared" si="7"/>
        <v>0.7</v>
      </c>
      <c r="CL10">
        <v>5</v>
      </c>
      <c r="CM10">
        <f t="array" ref="CM10">INDEX($X:$X,2+CL$3+($AB$3 + 1)*(ROW()-6))</f>
        <v>0.35</v>
      </c>
      <c r="CN10">
        <f t="array" ref="CN10">INDEX($X:$X,3+CL$3+($AB$3 + 1)*(ROW()-6))</f>
        <v>0.4</v>
      </c>
      <c r="CO10">
        <f t="array" ref="CO10">INDEX($X:$X,4+CL$3+($AB$3 + 1)*(ROW()-6))</f>
        <v>0.65</v>
      </c>
      <c r="CP10">
        <f t="array" ref="CP10">INDEX($X:$X,5+CL$3+($AB$3 + 1)*(ROW()-6))</f>
        <v>0.35</v>
      </c>
      <c r="CQ10">
        <f t="shared" si="8"/>
        <v>0.4375</v>
      </c>
      <c r="CT10">
        <v>5</v>
      </c>
      <c r="CU10">
        <f t="array" ref="CU10">INDEX($X:$X,2+CT$3+($AB$3 + 1)*(ROW()-6))</f>
        <v>0.55000000000000004</v>
      </c>
      <c r="CV10">
        <f t="array" ref="CV10">INDEX($X:$X,3+CT$3+($AB$3 + 1)*(ROW()-6))</f>
        <v>0.5</v>
      </c>
      <c r="CW10">
        <f t="array" ref="CW10">INDEX($X:$X,4+CT$3+($AB$3 + 1)*(ROW()-6))</f>
        <v>0.25</v>
      </c>
      <c r="CX10">
        <f t="array" ref="CX10">INDEX($X:$X,5+CT$3+($AB$3 + 1)*(ROW()-6))</f>
        <v>0.5</v>
      </c>
      <c r="CY10">
        <f t="shared" si="9"/>
        <v>0.45</v>
      </c>
      <c r="DB10">
        <v>5</v>
      </c>
      <c r="DC10">
        <f t="array" ref="DC10">INDEX($X:$X,2+DB$3+($AB$3 + 1)*(ROW()-6))</f>
        <v>0.6</v>
      </c>
      <c r="DD10">
        <f t="array" ref="DD10">INDEX($X:$X,3+DB$3+($AB$3 + 1)*(ROW()-6))</f>
        <v>0.8</v>
      </c>
      <c r="DE10">
        <f t="array" ref="DE10">INDEX($X:$X,4+DB$3+($AB$3 + 1)*(ROW()-6))</f>
        <v>0.35</v>
      </c>
      <c r="DF10">
        <f t="array" ref="DF10">INDEX($X:$X,5+DB$3+($AB$3 + 1)*(ROW()-6))</f>
        <v>0.85</v>
      </c>
      <c r="DG10">
        <f t="shared" si="10"/>
        <v>0.65</v>
      </c>
      <c r="DJ10">
        <v>5</v>
      </c>
      <c r="DK10">
        <f t="array" ref="DK10">INDEX($X:$X,2+DJ$3+($AB$3 + 1)*(ROW()-6))</f>
        <v>0.35</v>
      </c>
      <c r="DL10">
        <f t="array" ref="DL10">INDEX($X:$X,3+DJ$3+($AB$3 + 1)*(ROW()-6))</f>
        <v>0.3</v>
      </c>
      <c r="DM10">
        <f t="array" ref="DM10">INDEX($X:$X,4+DJ$3+($AB$3 + 1)*(ROW()-6))</f>
        <v>0.8</v>
      </c>
      <c r="DN10">
        <f t="array" ref="DN10">INDEX($X:$X,5+DJ$3+($AB$3 + 1)*(ROW()-6))</f>
        <v>0.2</v>
      </c>
      <c r="DO10">
        <f t="shared" si="11"/>
        <v>0.41249999999999998</v>
      </c>
      <c r="DR10" s="4"/>
      <c r="DS10" s="4"/>
      <c r="DT10" s="4"/>
      <c r="DU10" s="4"/>
      <c r="DV10" s="4"/>
      <c r="DW10" s="4"/>
    </row>
    <row r="11" spans="2:127">
      <c r="B11" t="s">
        <v>31</v>
      </c>
      <c r="C11" t="s">
        <v>12</v>
      </c>
      <c r="D11" t="s">
        <v>7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23</v>
      </c>
      <c r="K11" t="s">
        <v>8</v>
      </c>
      <c r="L11" t="s">
        <v>27</v>
      </c>
      <c r="M11" t="s">
        <v>28</v>
      </c>
      <c r="N11" t="s">
        <v>11</v>
      </c>
      <c r="O11" t="s">
        <v>12</v>
      </c>
      <c r="P11" t="s">
        <v>23</v>
      </c>
      <c r="Q11" t="s">
        <v>8</v>
      </c>
      <c r="R11" t="s">
        <v>11</v>
      </c>
      <c r="S11" t="s">
        <v>12</v>
      </c>
      <c r="T11" t="s">
        <v>18</v>
      </c>
      <c r="U11" t="s">
        <v>22</v>
      </c>
      <c r="V11" t="s">
        <v>23</v>
      </c>
      <c r="W11">
        <f t="array" ref="W11">SUMPRODUCT(--(EXACT(C9:V9, C11:V11)))</f>
        <v>19</v>
      </c>
      <c r="X11">
        <f>W11/$AA$3</f>
        <v>0.95</v>
      </c>
      <c r="Z11">
        <v>6</v>
      </c>
      <c r="AA11">
        <f t="array" ref="AA11">INDEX($X:$X,2+Z$3+($AB$3 + 1)*(ROW()-6))</f>
        <v>1</v>
      </c>
      <c r="AB11">
        <f t="array" ref="AB11">INDEX($X:$X,3+Z$3+($AB$3 + 1)*(ROW()-6))</f>
        <v>1</v>
      </c>
      <c r="AC11">
        <f t="array" ref="AC11">INDEX($X:$X,4+Z$3+($AB$3 + 1)*(ROW()-6))</f>
        <v>1</v>
      </c>
      <c r="AD11">
        <f t="array" ref="AD11">INDEX($X:$X,5+Z$3+($AB$3 + 1)*(ROW()-6))</f>
        <v>0.85</v>
      </c>
      <c r="AE11">
        <f t="shared" si="0"/>
        <v>0.96250000000000002</v>
      </c>
      <c r="AH11">
        <v>6</v>
      </c>
      <c r="AI11">
        <f t="array" ref="AI11">INDEX($X:$X,2+AH$3+($AB$3 + 1)*(ROW()-6))</f>
        <v>1</v>
      </c>
      <c r="AJ11">
        <f t="array" ref="AJ11">INDEX($X:$X,3+AH$3+($AB$3 + 1)*(ROW()-6))</f>
        <v>0.8</v>
      </c>
      <c r="AK11">
        <f t="array" ref="AK11">INDEX($X:$X,4+AH$3+($AB$3 + 1)*(ROW()-6))</f>
        <v>1</v>
      </c>
      <c r="AL11">
        <f t="array" ref="AL11">INDEX($X:$X,5+AH$3+($AB$3 + 1)*(ROW()-6))</f>
        <v>0.95</v>
      </c>
      <c r="AM11">
        <f t="shared" si="1"/>
        <v>0.9375</v>
      </c>
      <c r="AP11">
        <v>6</v>
      </c>
      <c r="AQ11">
        <f t="array" ref="AQ11">INDEX($X:$X,2+AP$3+($AB$3 + 1)*(ROW()-6))</f>
        <v>0.85</v>
      </c>
      <c r="AR11">
        <f t="array" ref="AR11">INDEX($X:$X,3+AP$3+($AB$3 + 1)*(ROW()-6))</f>
        <v>0.85</v>
      </c>
      <c r="AS11">
        <f t="array" ref="AS11">INDEX($X:$X,4+AP$3+($AB$3 + 1)*(ROW()-6))</f>
        <v>1</v>
      </c>
      <c r="AT11">
        <f t="array" ref="AT11">INDEX($X:$X,5+AP$3+($AB$3 + 1)*(ROW()-6))</f>
        <v>0.75</v>
      </c>
      <c r="AU11">
        <f t="shared" si="2"/>
        <v>0.86250000000000004</v>
      </c>
      <c r="AX11">
        <v>6</v>
      </c>
      <c r="AY11">
        <f t="array" ref="AY11">INDEX($X:$X,2+AX$3+($AB$3 + 1)*(ROW()-6))</f>
        <v>1</v>
      </c>
      <c r="AZ11">
        <f t="array" ref="AZ11">INDEX($X:$X,3+AX$3+($AB$3 + 1)*(ROW()-6))</f>
        <v>0.75</v>
      </c>
      <c r="BA11">
        <f t="array" ref="BA11">INDEX($X:$X,4+AX$3+($AB$3 + 1)*(ROW()-6))</f>
        <v>1</v>
      </c>
      <c r="BB11">
        <f t="array" ref="BB11">INDEX($X:$X,5+AX$3+($AB$3 + 1)*(ROW()-6))</f>
        <v>0.95</v>
      </c>
      <c r="BC11">
        <f t="shared" si="3"/>
        <v>0.92500000000000004</v>
      </c>
      <c r="BF11">
        <v>6</v>
      </c>
      <c r="BG11">
        <f t="array" ref="BG11">INDEX($X:$X,2+BF$3+($AB$3 + 1)*(ROW()-6))</f>
        <v>0.35</v>
      </c>
      <c r="BH11">
        <f t="array" ref="BH11">INDEX($X:$X,3+BF$3+($AB$3 + 1)*(ROW()-6))</f>
        <v>0.3</v>
      </c>
      <c r="BI11">
        <f t="array" ref="BI11">INDEX($X:$X,4+BF$3+($AB$3 + 1)*(ROW()-6))</f>
        <v>0.6</v>
      </c>
      <c r="BJ11">
        <f t="array" ref="BJ11">INDEX($X:$X,5+BF$3+($AB$3 + 1)*(ROW()-6))</f>
        <v>0.25</v>
      </c>
      <c r="BK11">
        <f t="shared" si="4"/>
        <v>0.375</v>
      </c>
      <c r="BN11">
        <v>6</v>
      </c>
      <c r="BO11">
        <f t="array" ref="BO11">INDEX($X:$X,2+BN$3+($AB$3 + 1)*(ROW()-6))</f>
        <v>0.9</v>
      </c>
      <c r="BP11">
        <f t="array" ref="BP11">INDEX($X:$X,3+BN$3+($AB$3 + 1)*(ROW()-6))</f>
        <v>0.5</v>
      </c>
      <c r="BQ11">
        <f t="array" ref="BQ11">INDEX($X:$X,4+BN$3+($AB$3 + 1)*(ROW()-6))</f>
        <v>0.8</v>
      </c>
      <c r="BR11">
        <f t="array" ref="BR11">INDEX($X:$X,5+BN$3+($AB$3 + 1)*(ROW()-6))</f>
        <v>0.55000000000000004</v>
      </c>
      <c r="BS11">
        <f t="shared" si="5"/>
        <v>0.6875</v>
      </c>
      <c r="BV11">
        <v>6</v>
      </c>
      <c r="BW11">
        <f t="array" ref="BW11">INDEX($X:$X,2+BV$3+($AB$3 + 1)*(ROW()-6))</f>
        <v>0.55000000000000004</v>
      </c>
      <c r="BX11">
        <f t="array" ref="BX11">INDEX($X:$X,3+BV$3+($AB$3 + 1)*(ROW()-6))</f>
        <v>0.65</v>
      </c>
      <c r="BY11">
        <f t="array" ref="BY11">INDEX($X:$X,4+BV$3+($AB$3 + 1)*(ROW()-6))</f>
        <v>0.75</v>
      </c>
      <c r="BZ11">
        <f t="array" ref="BZ11">INDEX($X:$X,5+BV$3+($AB$3 + 1)*(ROW()-6))</f>
        <v>0.9</v>
      </c>
      <c r="CA11">
        <f t="shared" si="6"/>
        <v>0.71250000000000002</v>
      </c>
      <c r="CD11">
        <v>6</v>
      </c>
      <c r="CE11">
        <f t="array" ref="CE11">INDEX($X:$X,2+CD$3+($AB$3 + 1)*(ROW()-6))</f>
        <v>0.6</v>
      </c>
      <c r="CF11">
        <f t="array" ref="CF11">INDEX($X:$X,3+CD$3+($AB$3 + 1)*(ROW()-6))</f>
        <v>0.7</v>
      </c>
      <c r="CG11">
        <f t="array" ref="CG11">INDEX($X:$X,4+CD$3+($AB$3 + 1)*(ROW()-6))</f>
        <v>0.55000000000000004</v>
      </c>
      <c r="CH11">
        <f t="array" ref="CH11">INDEX($X:$X,5+CD$3+($AB$3 + 1)*(ROW()-6))</f>
        <v>0.85</v>
      </c>
      <c r="CI11">
        <f t="shared" si="7"/>
        <v>0.67499999999999993</v>
      </c>
      <c r="CL11">
        <v>6</v>
      </c>
      <c r="CM11">
        <f t="array" ref="CM11">INDEX($X:$X,2+CL$3+($AB$3 + 1)*(ROW()-6))</f>
        <v>0.4</v>
      </c>
      <c r="CN11">
        <f t="array" ref="CN11">INDEX($X:$X,3+CL$3+($AB$3 + 1)*(ROW()-6))</f>
        <v>0.25</v>
      </c>
      <c r="CO11">
        <f t="array" ref="CO11">INDEX($X:$X,4+CL$3+($AB$3 + 1)*(ROW()-6))</f>
        <v>0.65</v>
      </c>
      <c r="CP11">
        <f t="array" ref="CP11">INDEX($X:$X,5+CL$3+($AB$3 + 1)*(ROW()-6))</f>
        <v>0.45</v>
      </c>
      <c r="CQ11">
        <f t="shared" si="8"/>
        <v>0.4375</v>
      </c>
      <c r="CT11">
        <v>6</v>
      </c>
      <c r="CU11">
        <f t="array" ref="CU11">INDEX($X:$X,2+CT$3+($AB$3 + 1)*(ROW()-6))</f>
        <v>0.25</v>
      </c>
      <c r="CV11">
        <f t="array" ref="CV11">INDEX($X:$X,3+CT$3+($AB$3 + 1)*(ROW()-6))</f>
        <v>0.55000000000000004</v>
      </c>
      <c r="CW11">
        <f t="array" ref="CW11">INDEX($X:$X,4+CT$3+($AB$3 + 1)*(ROW()-6))</f>
        <v>0.2</v>
      </c>
      <c r="CX11">
        <f t="array" ref="CX11">INDEX($X:$X,5+CT$3+($AB$3 + 1)*(ROW()-6))</f>
        <v>0.4</v>
      </c>
      <c r="CY11">
        <f t="shared" si="9"/>
        <v>0.35</v>
      </c>
      <c r="DB11">
        <v>6</v>
      </c>
      <c r="DC11">
        <f t="array" ref="DC11">INDEX($X:$X,2+DB$3+($AB$3 + 1)*(ROW()-6))</f>
        <v>0.7</v>
      </c>
      <c r="DD11">
        <f t="array" ref="DD11">INDEX($X:$X,3+DB$3+($AB$3 + 1)*(ROW()-6))</f>
        <v>0.75</v>
      </c>
      <c r="DE11">
        <f t="array" ref="DE11">INDEX($X:$X,4+DB$3+($AB$3 + 1)*(ROW()-6))</f>
        <v>0.35</v>
      </c>
      <c r="DF11">
        <f t="array" ref="DF11">INDEX($X:$X,5+DB$3+($AB$3 + 1)*(ROW()-6))</f>
        <v>0.85</v>
      </c>
      <c r="DG11">
        <f t="shared" si="10"/>
        <v>0.66249999999999998</v>
      </c>
      <c r="DJ11">
        <v>6</v>
      </c>
      <c r="DK11">
        <f t="array" ref="DK11">INDEX($X:$X,2+DJ$3+($AB$3 + 1)*(ROW()-6))</f>
        <v>0.3</v>
      </c>
      <c r="DL11">
        <f t="array" ref="DL11">INDEX($X:$X,3+DJ$3+($AB$3 + 1)*(ROW()-6))</f>
        <v>0.15</v>
      </c>
      <c r="DM11">
        <f t="array" ref="DM11">INDEX($X:$X,4+DJ$3+($AB$3 + 1)*(ROW()-6))</f>
        <v>0.7</v>
      </c>
      <c r="DN11">
        <f t="array" ref="DN11">INDEX($X:$X,5+DJ$3+($AB$3 + 1)*(ROW()-6))</f>
        <v>0.2</v>
      </c>
      <c r="DO11">
        <f t="shared" si="11"/>
        <v>0.33749999999999997</v>
      </c>
      <c r="DR11" s="4"/>
      <c r="DS11" s="4"/>
      <c r="DT11" s="4"/>
      <c r="DU11" s="4"/>
      <c r="DV11" s="4"/>
      <c r="DW11" s="4"/>
    </row>
    <row r="12" spans="2:127">
      <c r="B12" t="s">
        <v>32</v>
      </c>
      <c r="C12" t="s">
        <v>12</v>
      </c>
      <c r="D12" t="s">
        <v>7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23</v>
      </c>
      <c r="K12" t="s">
        <v>8</v>
      </c>
      <c r="L12" t="s">
        <v>30</v>
      </c>
      <c r="M12" t="s">
        <v>28</v>
      </c>
      <c r="N12" t="s">
        <v>11</v>
      </c>
      <c r="O12" t="s">
        <v>12</v>
      </c>
      <c r="P12" t="s">
        <v>23</v>
      </c>
      <c r="Q12" t="s">
        <v>8</v>
      </c>
      <c r="R12" t="s">
        <v>11</v>
      </c>
      <c r="S12" t="s">
        <v>12</v>
      </c>
      <c r="T12" t="s">
        <v>7</v>
      </c>
      <c r="U12" t="s">
        <v>22</v>
      </c>
      <c r="V12" t="s">
        <v>23</v>
      </c>
      <c r="W12">
        <f t="array" ref="W12">SUMPRODUCT(--(EXACT(C9:V9, C12:V12)))</f>
        <v>19</v>
      </c>
      <c r="X12">
        <f>W12/$AA$3</f>
        <v>0.95</v>
      </c>
      <c r="Z12">
        <v>7</v>
      </c>
      <c r="AA12">
        <f t="array" ref="AA12">INDEX($X:$X,2+Z$3+($AB$3 + 1)*(ROW()-6))</f>
        <v>0.95</v>
      </c>
      <c r="AB12">
        <f t="array" ref="AB12">INDEX($X:$X,3+Z$3+($AB$3 + 1)*(ROW()-6))</f>
        <v>0.55000000000000004</v>
      </c>
      <c r="AC12">
        <f t="array" ref="AC12">INDEX($X:$X,4+Z$3+($AB$3 + 1)*(ROW()-6))</f>
        <v>0.95</v>
      </c>
      <c r="AD12">
        <f t="array" ref="AD12">INDEX($X:$X,5+Z$3+($AB$3 + 1)*(ROW()-6))</f>
        <v>0.9</v>
      </c>
      <c r="AE12">
        <f t="shared" si="0"/>
        <v>0.83750000000000002</v>
      </c>
      <c r="AH12">
        <v>7</v>
      </c>
      <c r="AI12">
        <f t="array" ref="AI12">INDEX($X:$X,2+AH$3+($AB$3 + 1)*(ROW()-6))</f>
        <v>0.95</v>
      </c>
      <c r="AJ12">
        <f t="array" ref="AJ12">INDEX($X:$X,3+AH$3+($AB$3 + 1)*(ROW()-6))</f>
        <v>0.7</v>
      </c>
      <c r="AK12">
        <f t="array" ref="AK12">INDEX($X:$X,4+AH$3+($AB$3 + 1)*(ROW()-6))</f>
        <v>0.9</v>
      </c>
      <c r="AL12">
        <f t="array" ref="AL12">INDEX($X:$X,5+AH$3+($AB$3 + 1)*(ROW()-6))</f>
        <v>0.9</v>
      </c>
      <c r="AM12">
        <f t="shared" si="1"/>
        <v>0.86249999999999993</v>
      </c>
      <c r="AP12">
        <v>7</v>
      </c>
      <c r="AQ12">
        <f t="array" ref="AQ12">INDEX($X:$X,2+AP$3+($AB$3 + 1)*(ROW()-6))</f>
        <v>0.75</v>
      </c>
      <c r="AR12">
        <f t="array" ref="AR12">INDEX($X:$X,3+AP$3+($AB$3 + 1)*(ROW()-6))</f>
        <v>0.45</v>
      </c>
      <c r="AS12">
        <f t="array" ref="AS12">INDEX($X:$X,4+AP$3+($AB$3 + 1)*(ROW()-6))</f>
        <v>0.9</v>
      </c>
      <c r="AT12">
        <f t="array" ref="AT12">INDEX($X:$X,5+AP$3+($AB$3 + 1)*(ROW()-6))</f>
        <v>0.7</v>
      </c>
      <c r="AU12">
        <f t="shared" si="2"/>
        <v>0.7</v>
      </c>
      <c r="AX12">
        <v>7</v>
      </c>
      <c r="AY12">
        <f t="array" ref="AY12">INDEX($X:$X,2+AX$3+($AB$3 + 1)*(ROW()-6))</f>
        <v>0.95</v>
      </c>
      <c r="AZ12">
        <f t="array" ref="AZ12">INDEX($X:$X,3+AX$3+($AB$3 + 1)*(ROW()-6))</f>
        <v>0.7</v>
      </c>
      <c r="BA12">
        <f t="array" ref="BA12">INDEX($X:$X,4+AX$3+($AB$3 + 1)*(ROW()-6))</f>
        <v>0.95</v>
      </c>
      <c r="BB12">
        <f t="array" ref="BB12">INDEX($X:$X,5+AX$3+($AB$3 + 1)*(ROW()-6))</f>
        <v>0.9</v>
      </c>
      <c r="BC12">
        <f t="shared" si="3"/>
        <v>0.87499999999999989</v>
      </c>
      <c r="BF12">
        <v>7</v>
      </c>
      <c r="BG12">
        <f t="array" ref="BG12">INDEX($X:$X,2+BF$3+($AB$3 + 1)*(ROW()-6))</f>
        <v>0.3</v>
      </c>
      <c r="BH12">
        <f t="array" ref="BH12">INDEX($X:$X,3+BF$3+($AB$3 + 1)*(ROW()-6))</f>
        <v>0.1</v>
      </c>
      <c r="BI12">
        <f t="array" ref="BI12">INDEX($X:$X,4+BF$3+($AB$3 + 1)*(ROW()-6))</f>
        <v>0.45</v>
      </c>
      <c r="BJ12">
        <f t="array" ref="BJ12">INDEX($X:$X,5+BF$3+($AB$3 + 1)*(ROW()-6))</f>
        <v>0.35</v>
      </c>
      <c r="BK12">
        <f t="shared" si="4"/>
        <v>0.30000000000000004</v>
      </c>
      <c r="BN12">
        <v>7</v>
      </c>
      <c r="BO12">
        <f t="array" ref="BO12">INDEX($X:$X,2+BN$3+($AB$3 + 1)*(ROW()-6))</f>
        <v>0.85</v>
      </c>
      <c r="BP12">
        <f t="array" ref="BP12">INDEX($X:$X,3+BN$3+($AB$3 + 1)*(ROW()-6))</f>
        <v>0.05</v>
      </c>
      <c r="BQ12">
        <f t="array" ref="BQ12">INDEX($X:$X,4+BN$3+($AB$3 + 1)*(ROW()-6))</f>
        <v>0.95</v>
      </c>
      <c r="BR12">
        <f t="array" ref="BR12">INDEX($X:$X,5+BN$3+($AB$3 + 1)*(ROW()-6))</f>
        <v>0.4</v>
      </c>
      <c r="BS12">
        <f t="shared" si="5"/>
        <v>0.5625</v>
      </c>
      <c r="BV12">
        <v>7</v>
      </c>
      <c r="BW12">
        <f t="array" ref="BW12">INDEX($X:$X,2+BV$3+($AB$3 + 1)*(ROW()-6))</f>
        <v>0.7</v>
      </c>
      <c r="BX12">
        <f t="array" ref="BX12">INDEX($X:$X,3+BV$3+($AB$3 + 1)*(ROW()-6))</f>
        <v>0.5</v>
      </c>
      <c r="BY12">
        <f t="array" ref="BY12">INDEX($X:$X,4+BV$3+($AB$3 + 1)*(ROW()-6))</f>
        <v>0.75</v>
      </c>
      <c r="BZ12">
        <f t="array" ref="BZ12">INDEX($X:$X,5+BV$3+($AB$3 + 1)*(ROW()-6))</f>
        <v>0.85</v>
      </c>
      <c r="CA12">
        <f t="shared" si="6"/>
        <v>0.7</v>
      </c>
      <c r="CD12">
        <v>7</v>
      </c>
      <c r="CE12">
        <f t="array" ref="CE12">INDEX($X:$X,2+CD$3+($AB$3 + 1)*(ROW()-6))</f>
        <v>0.6</v>
      </c>
      <c r="CF12">
        <f t="array" ref="CF12">INDEX($X:$X,3+CD$3+($AB$3 + 1)*(ROW()-6))</f>
        <v>0.5</v>
      </c>
      <c r="CG12">
        <f t="array" ref="CG12">INDEX($X:$X,4+CD$3+($AB$3 + 1)*(ROW()-6))</f>
        <v>0.6</v>
      </c>
      <c r="CH12">
        <f t="array" ref="CH12">INDEX($X:$X,5+CD$3+($AB$3 + 1)*(ROW()-6))</f>
        <v>0.65</v>
      </c>
      <c r="CI12">
        <f t="shared" si="7"/>
        <v>0.58750000000000002</v>
      </c>
      <c r="CL12">
        <v>7</v>
      </c>
      <c r="CM12">
        <f t="array" ref="CM12">INDEX($X:$X,2+CL$3+($AB$3 + 1)*(ROW()-6))</f>
        <v>0.5</v>
      </c>
      <c r="CN12">
        <f t="array" ref="CN12">INDEX($X:$X,3+CL$3+($AB$3 + 1)*(ROW()-6))</f>
        <v>0</v>
      </c>
      <c r="CO12">
        <f t="array" ref="CO12">INDEX($X:$X,4+CL$3+($AB$3 + 1)*(ROW()-6))</f>
        <v>0.65</v>
      </c>
      <c r="CP12">
        <f t="array" ref="CP12">INDEX($X:$X,5+CL$3+($AB$3 + 1)*(ROW()-6))</f>
        <v>0.4</v>
      </c>
      <c r="CQ12">
        <f t="shared" si="8"/>
        <v>0.38749999999999996</v>
      </c>
      <c r="CT12">
        <v>7</v>
      </c>
      <c r="CU12">
        <f t="array" ref="CU12">INDEX($X:$X,2+CT$3+($AB$3 + 1)*(ROW()-6))</f>
        <v>0.65</v>
      </c>
      <c r="CV12">
        <f t="array" ref="CV12">INDEX($X:$X,3+CT$3+($AB$3 + 1)*(ROW()-6))</f>
        <v>0.7</v>
      </c>
      <c r="CW12">
        <f t="array" ref="CW12">INDEX($X:$X,4+CT$3+($AB$3 + 1)*(ROW()-6))</f>
        <v>0.6</v>
      </c>
      <c r="CX12">
        <f t="array" ref="CX12">INDEX($X:$X,5+CT$3+($AB$3 + 1)*(ROW()-6))</f>
        <v>0.65</v>
      </c>
      <c r="CY12">
        <f t="shared" si="9"/>
        <v>0.65</v>
      </c>
      <c r="DB12">
        <v>7</v>
      </c>
      <c r="DC12">
        <f t="array" ref="DC12">INDEX($X:$X,2+DB$3+($AB$3 + 1)*(ROW()-6))</f>
        <v>0.65</v>
      </c>
      <c r="DD12">
        <f t="array" ref="DD12">INDEX($X:$X,3+DB$3+($AB$3 + 1)*(ROW()-6))</f>
        <v>0.55000000000000004</v>
      </c>
      <c r="DE12">
        <f t="array" ref="DE12">INDEX($X:$X,4+DB$3+($AB$3 + 1)*(ROW()-6))</f>
        <v>0.55000000000000004</v>
      </c>
      <c r="DF12">
        <f t="array" ref="DF12">INDEX($X:$X,5+DB$3+($AB$3 + 1)*(ROW()-6))</f>
        <v>0.6</v>
      </c>
      <c r="DG12">
        <f t="shared" si="10"/>
        <v>0.58750000000000002</v>
      </c>
      <c r="DJ12">
        <v>7</v>
      </c>
      <c r="DK12">
        <f t="array" ref="DK12">INDEX($X:$X,2+DJ$3+($AB$3 + 1)*(ROW()-6))</f>
        <v>0.35</v>
      </c>
      <c r="DL12">
        <f t="array" ref="DL12">INDEX($X:$X,3+DJ$3+($AB$3 + 1)*(ROW()-6))</f>
        <v>0</v>
      </c>
      <c r="DM12">
        <f t="array" ref="DM12">INDEX($X:$X,4+DJ$3+($AB$3 + 1)*(ROW()-6))</f>
        <v>0.65</v>
      </c>
      <c r="DN12">
        <f t="array" ref="DN12">INDEX($X:$X,5+DJ$3+($AB$3 + 1)*(ROW()-6))</f>
        <v>0.1</v>
      </c>
      <c r="DO12">
        <f t="shared" si="11"/>
        <v>0.27500000000000002</v>
      </c>
      <c r="DR12" s="4"/>
      <c r="DS12" s="4"/>
      <c r="DT12" s="4"/>
      <c r="DU12" s="4"/>
      <c r="DV12" s="4"/>
      <c r="DW12" s="4"/>
    </row>
    <row r="13" spans="2:127">
      <c r="B13" t="s">
        <v>33</v>
      </c>
      <c r="C13" t="s">
        <v>12</v>
      </c>
      <c r="D13" t="s">
        <v>18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23</v>
      </c>
      <c r="K13" t="s">
        <v>8</v>
      </c>
      <c r="L13" t="s">
        <v>30</v>
      </c>
      <c r="M13" t="s">
        <v>28</v>
      </c>
      <c r="N13" t="s">
        <v>11</v>
      </c>
      <c r="O13" t="s">
        <v>12</v>
      </c>
      <c r="P13" t="s">
        <v>23</v>
      </c>
      <c r="Q13" t="s">
        <v>8</v>
      </c>
      <c r="R13" t="s">
        <v>11</v>
      </c>
      <c r="S13" t="s">
        <v>12</v>
      </c>
      <c r="T13" t="s">
        <v>18</v>
      </c>
      <c r="U13" t="s">
        <v>34</v>
      </c>
      <c r="V13" t="s">
        <v>23</v>
      </c>
      <c r="W13">
        <f t="array" ref="W13">SUMPRODUCT(--(EXACT(C9:V9, C13:V13)))</f>
        <v>16</v>
      </c>
      <c r="X13">
        <f>W13/$AA$3</f>
        <v>0.8</v>
      </c>
      <c r="Z13">
        <v>8</v>
      </c>
      <c r="AA13">
        <f t="array" ref="AA13">INDEX($X:$X,2+Z$3+($AB$3 + 1)*(ROW()-6))</f>
        <v>0.9</v>
      </c>
      <c r="AB13">
        <f t="array" ref="AB13">INDEX($X:$X,3+Z$3+($AB$3 + 1)*(ROW()-6))</f>
        <v>0.9</v>
      </c>
      <c r="AC13">
        <f t="array" ref="AC13">INDEX($X:$X,4+Z$3+($AB$3 + 1)*(ROW()-6))</f>
        <v>1</v>
      </c>
      <c r="AD13">
        <f t="array" ref="AD13">INDEX($X:$X,5+Z$3+($AB$3 + 1)*(ROW()-6))</f>
        <v>0.9</v>
      </c>
      <c r="AE13">
        <f t="shared" si="0"/>
        <v>0.92499999999999993</v>
      </c>
      <c r="AH13">
        <v>8</v>
      </c>
      <c r="AI13">
        <f t="array" ref="AI13">INDEX($X:$X,2+AH$3+($AB$3 + 1)*(ROW()-6))</f>
        <v>1</v>
      </c>
      <c r="AJ13">
        <f t="array" ref="AJ13">INDEX($X:$X,3+AH$3+($AB$3 + 1)*(ROW()-6))</f>
        <v>0.8</v>
      </c>
      <c r="AK13">
        <f t="array" ref="AK13">INDEX($X:$X,4+AH$3+($AB$3 + 1)*(ROW()-6))</f>
        <v>0.9</v>
      </c>
      <c r="AL13">
        <f t="array" ref="AL13">INDEX($X:$X,5+AH$3+($AB$3 + 1)*(ROW()-6))</f>
        <v>1</v>
      </c>
      <c r="AM13">
        <f t="shared" si="1"/>
        <v>0.92500000000000004</v>
      </c>
      <c r="AP13">
        <v>8</v>
      </c>
      <c r="AQ13">
        <f t="array" ref="AQ13">INDEX($X:$X,2+AP$3+($AB$3 + 1)*(ROW()-6))</f>
        <v>0.9</v>
      </c>
      <c r="AR13">
        <f t="array" ref="AR13">INDEX($X:$X,3+AP$3+($AB$3 + 1)*(ROW()-6))</f>
        <v>0.9</v>
      </c>
      <c r="AS13">
        <f t="array" ref="AS13">INDEX($X:$X,4+AP$3+($AB$3 + 1)*(ROW()-6))</f>
        <v>0.95</v>
      </c>
      <c r="AT13">
        <f t="array" ref="AT13">INDEX($X:$X,5+AP$3+($AB$3 + 1)*(ROW()-6))</f>
        <v>0.9</v>
      </c>
      <c r="AU13">
        <f t="shared" si="2"/>
        <v>0.91249999999999998</v>
      </c>
      <c r="AX13">
        <v>8</v>
      </c>
      <c r="AY13">
        <f t="array" ref="AY13">INDEX($X:$X,2+AX$3+($AB$3 + 1)*(ROW()-6))</f>
        <v>1</v>
      </c>
      <c r="AZ13">
        <f t="array" ref="AZ13">INDEX($X:$X,3+AX$3+($AB$3 + 1)*(ROW()-6))</f>
        <v>0.8</v>
      </c>
      <c r="BA13">
        <f t="array" ref="BA13">INDEX($X:$X,4+AX$3+($AB$3 + 1)*(ROW()-6))</f>
        <v>0.95</v>
      </c>
      <c r="BB13">
        <f t="array" ref="BB13">INDEX($X:$X,5+AX$3+($AB$3 + 1)*(ROW()-6))</f>
        <v>0.9</v>
      </c>
      <c r="BC13">
        <f t="shared" si="3"/>
        <v>0.91249999999999998</v>
      </c>
      <c r="BF13">
        <v>8</v>
      </c>
      <c r="BG13">
        <f t="array" ref="BG13">INDEX($X:$X,2+BF$3+($AB$3 + 1)*(ROW()-6))</f>
        <v>0.55000000000000004</v>
      </c>
      <c r="BH13">
        <f t="array" ref="BH13">INDEX($X:$X,3+BF$3+($AB$3 + 1)*(ROW()-6))</f>
        <v>0.65</v>
      </c>
      <c r="BI13">
        <f t="array" ref="BI13">INDEX($X:$X,4+BF$3+($AB$3 + 1)*(ROW()-6))</f>
        <v>0.8</v>
      </c>
      <c r="BJ13">
        <f t="array" ref="BJ13">INDEX($X:$X,5+BF$3+($AB$3 + 1)*(ROW()-6))</f>
        <v>0.3</v>
      </c>
      <c r="BK13">
        <f t="shared" si="4"/>
        <v>0.57499999999999996</v>
      </c>
      <c r="BN13">
        <v>8</v>
      </c>
      <c r="BO13">
        <f t="array" ref="BO13">INDEX($X:$X,2+BN$3+($AB$3 + 1)*(ROW()-6))</f>
        <v>1</v>
      </c>
      <c r="BP13">
        <f t="array" ref="BP13">INDEX($X:$X,3+BN$3+($AB$3 + 1)*(ROW()-6))</f>
        <v>0.7</v>
      </c>
      <c r="BQ13">
        <f t="array" ref="BQ13">INDEX($X:$X,4+BN$3+($AB$3 + 1)*(ROW()-6))</f>
        <v>0.9</v>
      </c>
      <c r="BR13">
        <f t="array" ref="BR13">INDEX($X:$X,5+BN$3+($AB$3 + 1)*(ROW()-6))</f>
        <v>0.7</v>
      </c>
      <c r="BS13">
        <f t="shared" si="5"/>
        <v>0.82499999999999996</v>
      </c>
      <c r="BV13">
        <v>8</v>
      </c>
      <c r="BW13">
        <f t="array" ref="BW13">INDEX($X:$X,2+BV$3+($AB$3 + 1)*(ROW()-6))</f>
        <v>0.85</v>
      </c>
      <c r="BX13">
        <f t="array" ref="BX13">INDEX($X:$X,3+BV$3+($AB$3 + 1)*(ROW()-6))</f>
        <v>0.8</v>
      </c>
      <c r="BY13">
        <f t="array" ref="BY13">INDEX($X:$X,4+BV$3+($AB$3 + 1)*(ROW()-6))</f>
        <v>0.85</v>
      </c>
      <c r="BZ13">
        <f t="array" ref="BZ13">INDEX($X:$X,5+BV$3+($AB$3 + 1)*(ROW()-6))</f>
        <v>0.85</v>
      </c>
      <c r="CA13">
        <f t="shared" si="6"/>
        <v>0.83750000000000002</v>
      </c>
      <c r="CD13">
        <v>8</v>
      </c>
      <c r="CE13">
        <f t="array" ref="CE13">INDEX($X:$X,2+CD$3+($AB$3 + 1)*(ROW()-6))</f>
        <v>0.65</v>
      </c>
      <c r="CF13">
        <f t="array" ref="CF13">INDEX($X:$X,3+CD$3+($AB$3 + 1)*(ROW()-6))</f>
        <v>0.75</v>
      </c>
      <c r="CG13">
        <f t="array" ref="CG13">INDEX($X:$X,4+CD$3+($AB$3 + 1)*(ROW()-6))</f>
        <v>0.9</v>
      </c>
      <c r="CH13">
        <f t="array" ref="CH13">INDEX($X:$X,5+CD$3+($AB$3 + 1)*(ROW()-6))</f>
        <v>0.8</v>
      </c>
      <c r="CI13">
        <f t="shared" si="7"/>
        <v>0.77499999999999991</v>
      </c>
      <c r="CL13">
        <v>8</v>
      </c>
      <c r="CM13">
        <f t="array" ref="CM13">INDEX($X:$X,2+CL$3+($AB$3 + 1)*(ROW()-6))</f>
        <v>0.45</v>
      </c>
      <c r="CN13">
        <f t="array" ref="CN13">INDEX($X:$X,3+CL$3+($AB$3 + 1)*(ROW()-6))</f>
        <v>0.6</v>
      </c>
      <c r="CO13">
        <f t="array" ref="CO13">INDEX($X:$X,4+CL$3+($AB$3 + 1)*(ROW()-6))</f>
        <v>0.8</v>
      </c>
      <c r="CP13">
        <f t="array" ref="CP13">INDEX($X:$X,5+CL$3+($AB$3 + 1)*(ROW()-6))</f>
        <v>0.5</v>
      </c>
      <c r="CQ13">
        <f t="shared" si="8"/>
        <v>0.58750000000000002</v>
      </c>
      <c r="CT13">
        <v>8</v>
      </c>
      <c r="CU13">
        <f t="array" ref="CU13">INDEX($X:$X,2+CT$3+($AB$3 + 1)*(ROW()-6))</f>
        <v>0.45</v>
      </c>
      <c r="CV13">
        <f t="array" ref="CV13">INDEX($X:$X,3+CT$3+($AB$3 + 1)*(ROW()-6))</f>
        <v>0.7</v>
      </c>
      <c r="CW13">
        <f t="array" ref="CW13">INDEX($X:$X,4+CT$3+($AB$3 + 1)*(ROW()-6))</f>
        <v>0.4</v>
      </c>
      <c r="CX13">
        <f t="array" ref="CX13">INDEX($X:$X,5+CT$3+($AB$3 + 1)*(ROW()-6))</f>
        <v>0.75</v>
      </c>
      <c r="CY13">
        <f t="shared" si="9"/>
        <v>0.57499999999999996</v>
      </c>
      <c r="DB13">
        <v>8</v>
      </c>
      <c r="DC13">
        <f t="array" ref="DC13">INDEX($X:$X,2+DB$3+($AB$3 + 1)*(ROW()-6))</f>
        <v>0.75</v>
      </c>
      <c r="DD13">
        <f t="array" ref="DD13">INDEX($X:$X,3+DB$3+($AB$3 + 1)*(ROW()-6))</f>
        <v>0.9</v>
      </c>
      <c r="DE13">
        <f t="array" ref="DE13">INDEX($X:$X,4+DB$3+($AB$3 + 1)*(ROW()-6))</f>
        <v>0.75</v>
      </c>
      <c r="DF13">
        <f t="array" ref="DF13">INDEX($X:$X,5+DB$3+($AB$3 + 1)*(ROW()-6))</f>
        <v>0.85</v>
      </c>
      <c r="DG13">
        <f t="shared" si="10"/>
        <v>0.8125</v>
      </c>
      <c r="DJ13">
        <v>8</v>
      </c>
      <c r="DK13">
        <f t="array" ref="DK13">INDEX($X:$X,2+DJ$3+($AB$3 + 1)*(ROW()-6))</f>
        <v>0.4</v>
      </c>
      <c r="DL13">
        <f t="array" ref="DL13">INDEX($X:$X,3+DJ$3+($AB$3 + 1)*(ROW()-6))</f>
        <v>0.45</v>
      </c>
      <c r="DM13">
        <f t="array" ref="DM13">INDEX($X:$X,4+DJ$3+($AB$3 + 1)*(ROW()-6))</f>
        <v>0.9</v>
      </c>
      <c r="DN13">
        <f t="array" ref="DN13">INDEX($X:$X,5+DJ$3+($AB$3 + 1)*(ROW()-6))</f>
        <v>0.15</v>
      </c>
      <c r="DO13">
        <f t="shared" si="11"/>
        <v>0.47499999999999998</v>
      </c>
      <c r="DR13" s="4"/>
      <c r="DS13" s="4"/>
      <c r="DT13" s="4"/>
      <c r="DU13" s="4"/>
      <c r="DV13" s="4"/>
      <c r="DW13" s="4"/>
    </row>
    <row r="14" spans="2:127">
      <c r="B14" s="1" t="s">
        <v>35</v>
      </c>
      <c r="C14" s="1" t="s">
        <v>36</v>
      </c>
      <c r="D14" s="1" t="s">
        <v>10</v>
      </c>
      <c r="E14" s="1" t="s">
        <v>37</v>
      </c>
      <c r="F14" s="1" t="s">
        <v>27</v>
      </c>
      <c r="G14" s="1" t="s">
        <v>38</v>
      </c>
      <c r="H14" s="1" t="s">
        <v>11</v>
      </c>
      <c r="I14" s="1" t="s">
        <v>12</v>
      </c>
      <c r="J14" s="1" t="s">
        <v>39</v>
      </c>
      <c r="K14" s="1" t="s">
        <v>14</v>
      </c>
      <c r="L14" s="1" t="s">
        <v>40</v>
      </c>
      <c r="M14" s="1" t="s">
        <v>26</v>
      </c>
      <c r="N14" s="1" t="s">
        <v>41</v>
      </c>
      <c r="O14" s="1" t="s">
        <v>13</v>
      </c>
      <c r="P14" s="1" t="s">
        <v>38</v>
      </c>
      <c r="Q14" s="1" t="s">
        <v>42</v>
      </c>
      <c r="R14" s="1" t="s">
        <v>36</v>
      </c>
      <c r="S14" s="1" t="s">
        <v>10</v>
      </c>
      <c r="T14" s="1" t="s">
        <v>37</v>
      </c>
      <c r="U14" s="1" t="s">
        <v>27</v>
      </c>
      <c r="V14" s="1" t="s">
        <v>38</v>
      </c>
      <c r="Z14">
        <v>9</v>
      </c>
      <c r="AA14">
        <f t="array" ref="AA14">INDEX($X:$X,2+Z$3+($AB$3 + 1)*(ROW()-6))</f>
        <v>1</v>
      </c>
      <c r="AB14">
        <f t="array" ref="AB14">INDEX($X:$X,3+Z$3+($AB$3 + 1)*(ROW()-6))</f>
        <v>1</v>
      </c>
      <c r="AC14">
        <f t="array" ref="AC14">INDEX($X:$X,4+Z$3+($AB$3 + 1)*(ROW()-6))</f>
        <v>1</v>
      </c>
      <c r="AD14">
        <f t="array" ref="AD14">INDEX($X:$X,5+Z$3+($AB$3 + 1)*(ROW()-6))</f>
        <v>1</v>
      </c>
      <c r="AE14">
        <f t="shared" si="0"/>
        <v>1</v>
      </c>
      <c r="AH14">
        <v>9</v>
      </c>
      <c r="AI14">
        <f t="array" ref="AI14">INDEX($X:$X,2+AH$3+($AB$3 + 1)*(ROW()-6))</f>
        <v>0.95</v>
      </c>
      <c r="AJ14">
        <f t="array" ref="AJ14">INDEX($X:$X,3+AH$3+($AB$3 + 1)*(ROW()-6))</f>
        <v>0.8</v>
      </c>
      <c r="AK14">
        <f t="array" ref="AK14">INDEX($X:$X,4+AH$3+($AB$3 + 1)*(ROW()-6))</f>
        <v>1</v>
      </c>
      <c r="AL14">
        <f t="array" ref="AL14">INDEX($X:$X,5+AH$3+($AB$3 + 1)*(ROW()-6))</f>
        <v>1</v>
      </c>
      <c r="AM14">
        <f t="shared" si="1"/>
        <v>0.9375</v>
      </c>
      <c r="AP14">
        <v>9</v>
      </c>
      <c r="AQ14">
        <f t="array" ref="AQ14">INDEX($X:$X,2+AP$3+($AB$3 + 1)*(ROW()-6))</f>
        <v>0.65</v>
      </c>
      <c r="AR14">
        <f t="array" ref="AR14">INDEX($X:$X,3+AP$3+($AB$3 + 1)*(ROW()-6))</f>
        <v>0.8</v>
      </c>
      <c r="AS14">
        <f t="array" ref="AS14">INDEX($X:$X,4+AP$3+($AB$3 + 1)*(ROW()-6))</f>
        <v>0.75</v>
      </c>
      <c r="AT14">
        <f t="array" ref="AT14">INDEX($X:$X,5+AP$3+($AB$3 + 1)*(ROW()-6))</f>
        <v>0.65</v>
      </c>
      <c r="AU14">
        <f t="shared" si="2"/>
        <v>0.71250000000000002</v>
      </c>
      <c r="AX14">
        <v>9</v>
      </c>
      <c r="AY14">
        <f t="array" ref="AY14">INDEX($X:$X,2+AX$3+($AB$3 + 1)*(ROW()-6))</f>
        <v>0.95</v>
      </c>
      <c r="AZ14">
        <f t="array" ref="AZ14">INDEX($X:$X,3+AX$3+($AB$3 + 1)*(ROW()-6))</f>
        <v>0.75</v>
      </c>
      <c r="BA14">
        <f t="array" ref="BA14">INDEX($X:$X,4+AX$3+($AB$3 + 1)*(ROW()-6))</f>
        <v>1</v>
      </c>
      <c r="BB14">
        <f t="array" ref="BB14">INDEX($X:$X,5+AX$3+($AB$3 + 1)*(ROW()-6))</f>
        <v>1</v>
      </c>
      <c r="BC14">
        <f t="shared" si="3"/>
        <v>0.92500000000000004</v>
      </c>
      <c r="BF14">
        <v>9</v>
      </c>
      <c r="BG14">
        <f t="array" ref="BG14">INDEX($X:$X,2+BF$3+($AB$3 + 1)*(ROW()-6))</f>
        <v>0.4</v>
      </c>
      <c r="BH14">
        <f t="array" ref="BH14">INDEX($X:$X,3+BF$3+($AB$3 + 1)*(ROW()-6))</f>
        <v>0.15</v>
      </c>
      <c r="BI14">
        <f t="array" ref="BI14">INDEX($X:$X,4+BF$3+($AB$3 + 1)*(ROW()-6))</f>
        <v>0.6</v>
      </c>
      <c r="BJ14">
        <f t="array" ref="BJ14">INDEX($X:$X,5+BF$3+($AB$3 + 1)*(ROW()-6))</f>
        <v>0.15</v>
      </c>
      <c r="BK14">
        <f t="shared" si="4"/>
        <v>0.32499999999999996</v>
      </c>
      <c r="BN14">
        <v>9</v>
      </c>
      <c r="BO14">
        <f t="array" ref="BO14">INDEX($X:$X,2+BN$3+($AB$3 + 1)*(ROW()-6))</f>
        <v>0.9</v>
      </c>
      <c r="BP14">
        <f t="array" ref="BP14">INDEX($X:$X,3+BN$3+($AB$3 + 1)*(ROW()-6))</f>
        <v>0.3</v>
      </c>
      <c r="BQ14">
        <f t="array" ref="BQ14">INDEX($X:$X,4+BN$3+($AB$3 + 1)*(ROW()-6))</f>
        <v>1</v>
      </c>
      <c r="BR14">
        <f t="array" ref="BR14">INDEX($X:$X,5+BN$3+($AB$3 + 1)*(ROW()-6))</f>
        <v>0.45</v>
      </c>
      <c r="BS14">
        <f t="shared" si="5"/>
        <v>0.66250000000000009</v>
      </c>
      <c r="BV14">
        <v>9</v>
      </c>
      <c r="BW14">
        <f t="array" ref="BW14">INDEX($X:$X,2+BV$3+($AB$3 + 1)*(ROW()-6))</f>
        <v>0.35</v>
      </c>
      <c r="BX14">
        <f t="array" ref="BX14">INDEX($X:$X,3+BV$3+($AB$3 + 1)*(ROW()-6))</f>
        <v>0.65</v>
      </c>
      <c r="BY14">
        <f t="array" ref="BY14">INDEX($X:$X,4+BV$3+($AB$3 + 1)*(ROW()-6))</f>
        <v>0.7</v>
      </c>
      <c r="BZ14">
        <f t="array" ref="BZ14">INDEX($X:$X,5+BV$3+($AB$3 + 1)*(ROW()-6))</f>
        <v>0.9</v>
      </c>
      <c r="CA14">
        <f t="shared" si="6"/>
        <v>0.65</v>
      </c>
      <c r="CD14">
        <v>9</v>
      </c>
      <c r="CE14">
        <f t="array" ref="CE14">INDEX($X:$X,2+CD$3+($AB$3 + 1)*(ROW()-6))</f>
        <v>0.7</v>
      </c>
      <c r="CF14">
        <f t="array" ref="CF14">INDEX($X:$X,3+CD$3+($AB$3 + 1)*(ROW()-6))</f>
        <v>0.7</v>
      </c>
      <c r="CG14">
        <f t="array" ref="CG14">INDEX($X:$X,4+CD$3+($AB$3 + 1)*(ROW()-6))</f>
        <v>0.8</v>
      </c>
      <c r="CH14">
        <f t="array" ref="CH14">INDEX($X:$X,5+CD$3+($AB$3 + 1)*(ROW()-6))</f>
        <v>0.85</v>
      </c>
      <c r="CI14">
        <f t="shared" si="7"/>
        <v>0.76250000000000007</v>
      </c>
      <c r="CL14">
        <v>9</v>
      </c>
      <c r="CM14">
        <f t="array" ref="CM14">INDEX($X:$X,2+CL$3+($AB$3 + 1)*(ROW()-6))</f>
        <v>0.6</v>
      </c>
      <c r="CN14">
        <f t="array" ref="CN14">INDEX($X:$X,3+CL$3+($AB$3 + 1)*(ROW()-6))</f>
        <v>0.15</v>
      </c>
      <c r="CO14">
        <f t="array" ref="CO14">INDEX($X:$X,4+CL$3+($AB$3 + 1)*(ROW()-6))</f>
        <v>0.8</v>
      </c>
      <c r="CP14">
        <f t="array" ref="CP14">INDEX($X:$X,5+CL$3+($AB$3 + 1)*(ROW()-6))</f>
        <v>0.25</v>
      </c>
      <c r="CQ14">
        <f t="shared" si="8"/>
        <v>0.45</v>
      </c>
      <c r="CT14">
        <v>9</v>
      </c>
      <c r="CU14">
        <f t="array" ref="CU14">INDEX($X:$X,2+CT$3+($AB$3 + 1)*(ROW()-6))</f>
        <v>0.2</v>
      </c>
      <c r="CV14">
        <f t="array" ref="CV14">INDEX($X:$X,3+CT$3+($AB$3 + 1)*(ROW()-6))</f>
        <v>0.25</v>
      </c>
      <c r="CW14">
        <f t="array" ref="CW14">INDEX($X:$X,4+CT$3+($AB$3 + 1)*(ROW()-6))</f>
        <v>0.15</v>
      </c>
      <c r="CX14">
        <f t="array" ref="CX14">INDEX($X:$X,5+CT$3+($AB$3 + 1)*(ROW()-6))</f>
        <v>0.7</v>
      </c>
      <c r="CY14">
        <f t="shared" si="9"/>
        <v>0.32499999999999996</v>
      </c>
      <c r="DB14">
        <v>9</v>
      </c>
      <c r="DC14">
        <f t="array" ref="DC14">INDEX($X:$X,2+DB$3+($AB$3 + 1)*(ROW()-6))</f>
        <v>0.7</v>
      </c>
      <c r="DD14">
        <f t="array" ref="DD14">INDEX($X:$X,3+DB$3+($AB$3 + 1)*(ROW()-6))</f>
        <v>0.65</v>
      </c>
      <c r="DE14">
        <f t="array" ref="DE14">INDEX($X:$X,4+DB$3+($AB$3 + 1)*(ROW()-6))</f>
        <v>0.4</v>
      </c>
      <c r="DF14">
        <f t="array" ref="DF14">INDEX($X:$X,5+DB$3+($AB$3 + 1)*(ROW()-6))</f>
        <v>0.8</v>
      </c>
      <c r="DG14">
        <f t="shared" si="10"/>
        <v>0.63749999999999996</v>
      </c>
      <c r="DJ14">
        <v>9</v>
      </c>
      <c r="DK14">
        <f t="array" ref="DK14">INDEX($X:$X,2+DJ$3+($AB$3 + 1)*(ROW()-6))</f>
        <v>0.45</v>
      </c>
      <c r="DL14">
        <f t="array" ref="DL14">INDEX($X:$X,3+DJ$3+($AB$3 + 1)*(ROW()-6))</f>
        <v>0.1</v>
      </c>
      <c r="DM14">
        <f t="array" ref="DM14">INDEX($X:$X,4+DJ$3+($AB$3 + 1)*(ROW()-6))</f>
        <v>0.85</v>
      </c>
      <c r="DN14">
        <f t="array" ref="DN14">INDEX($X:$X,5+DJ$3+($AB$3 + 1)*(ROW()-6))</f>
        <v>0.1</v>
      </c>
      <c r="DO14">
        <f t="shared" si="11"/>
        <v>0.375</v>
      </c>
      <c r="DR14" s="4"/>
      <c r="DS14" s="4"/>
      <c r="DT14" s="4"/>
      <c r="DU14" s="4"/>
      <c r="DV14" s="4"/>
      <c r="DW14" s="4"/>
    </row>
    <row r="15" spans="2:127">
      <c r="B15" t="s">
        <v>43</v>
      </c>
      <c r="C15" t="s">
        <v>41</v>
      </c>
      <c r="D15" t="s">
        <v>10</v>
      </c>
      <c r="E15" t="s">
        <v>37</v>
      </c>
      <c r="F15" t="s">
        <v>30</v>
      </c>
      <c r="G15" t="s">
        <v>38</v>
      </c>
      <c r="H15" t="s">
        <v>11</v>
      </c>
      <c r="I15" t="s">
        <v>12</v>
      </c>
      <c r="J15" t="s">
        <v>39</v>
      </c>
      <c r="K15" t="s">
        <v>14</v>
      </c>
      <c r="L15" t="s">
        <v>40</v>
      </c>
      <c r="M15" t="s">
        <v>26</v>
      </c>
      <c r="N15" t="s">
        <v>41</v>
      </c>
      <c r="O15" t="s">
        <v>13</v>
      </c>
      <c r="P15" t="s">
        <v>38</v>
      </c>
      <c r="Q15" t="s">
        <v>42</v>
      </c>
      <c r="R15" t="s">
        <v>41</v>
      </c>
      <c r="S15" t="s">
        <v>10</v>
      </c>
      <c r="T15" t="s">
        <v>37</v>
      </c>
      <c r="U15" t="s">
        <v>30</v>
      </c>
      <c r="V15" t="s">
        <v>38</v>
      </c>
      <c r="W15">
        <f t="array" ref="W15">SUMPRODUCT(--(EXACT(C14:V14, C15:V15)))</f>
        <v>16</v>
      </c>
      <c r="X15">
        <f>W15/$AA$3</f>
        <v>0.8</v>
      </c>
      <c r="Z15">
        <v>10</v>
      </c>
      <c r="AA15">
        <f t="array" ref="AA15">INDEX($X:$X,2+Z$3+($AB$3 + 1)*(ROW()-6))</f>
        <v>1</v>
      </c>
      <c r="AB15">
        <f t="array" ref="AB15">INDEX($X:$X,3+Z$3+($AB$3 + 1)*(ROW()-6))</f>
        <v>1</v>
      </c>
      <c r="AC15">
        <f t="array" ref="AC15">INDEX($X:$X,4+Z$3+($AB$3 + 1)*(ROW()-6))</f>
        <v>1</v>
      </c>
      <c r="AD15">
        <f t="array" ref="AD15">INDEX($X:$X,5+Z$3+($AB$3 + 1)*(ROW()-6))</f>
        <v>1</v>
      </c>
      <c r="AE15">
        <f t="shared" si="0"/>
        <v>1</v>
      </c>
      <c r="AH15">
        <v>10</v>
      </c>
      <c r="AI15">
        <f t="array" ref="AI15">INDEX($X:$X,2+AH$3+($AB$3 + 1)*(ROW()-6))</f>
        <v>0.9</v>
      </c>
      <c r="AJ15">
        <f t="array" ref="AJ15">INDEX($X:$X,3+AH$3+($AB$3 + 1)*(ROW()-6))</f>
        <v>0.95</v>
      </c>
      <c r="AK15">
        <f t="array" ref="AK15">INDEX($X:$X,4+AH$3+($AB$3 + 1)*(ROW()-6))</f>
        <v>0.95</v>
      </c>
      <c r="AL15">
        <f t="array" ref="AL15">INDEX($X:$X,5+AH$3+($AB$3 + 1)*(ROW()-6))</f>
        <v>1</v>
      </c>
      <c r="AM15">
        <f t="shared" si="1"/>
        <v>0.95</v>
      </c>
      <c r="AP15">
        <v>10</v>
      </c>
      <c r="AQ15">
        <f t="array" ref="AQ15">INDEX($X:$X,2+AP$3+($AB$3 + 1)*(ROW()-6))</f>
        <v>0.6</v>
      </c>
      <c r="AR15">
        <f t="array" ref="AR15">INDEX($X:$X,3+AP$3+($AB$3 + 1)*(ROW()-6))</f>
        <v>0.75</v>
      </c>
      <c r="AS15">
        <f t="array" ref="AS15">INDEX($X:$X,4+AP$3+($AB$3 + 1)*(ROW()-6))</f>
        <v>0.8</v>
      </c>
      <c r="AT15">
        <f t="array" ref="AT15">INDEX($X:$X,5+AP$3+($AB$3 + 1)*(ROW()-6))</f>
        <v>0.6</v>
      </c>
      <c r="AU15">
        <f t="shared" si="2"/>
        <v>0.68750000000000011</v>
      </c>
      <c r="AX15">
        <v>10</v>
      </c>
      <c r="AY15">
        <f t="array" ref="AY15">INDEX($X:$X,2+AX$3+($AB$3 + 1)*(ROW()-6))</f>
        <v>1</v>
      </c>
      <c r="AZ15">
        <f t="array" ref="AZ15">INDEX($X:$X,3+AX$3+($AB$3 + 1)*(ROW()-6))</f>
        <v>1</v>
      </c>
      <c r="BA15">
        <f t="array" ref="BA15">INDEX($X:$X,4+AX$3+($AB$3 + 1)*(ROW()-6))</f>
        <v>1</v>
      </c>
      <c r="BB15">
        <f t="array" ref="BB15">INDEX($X:$X,5+AX$3+($AB$3 + 1)*(ROW()-6))</f>
        <v>1</v>
      </c>
      <c r="BC15">
        <f t="shared" si="3"/>
        <v>1</v>
      </c>
      <c r="BF15">
        <v>10</v>
      </c>
      <c r="BG15">
        <f t="array" ref="BG15">INDEX($X:$X,2+BF$3+($AB$3 + 1)*(ROW()-6))</f>
        <v>0.4</v>
      </c>
      <c r="BH15">
        <f t="array" ref="BH15">INDEX($X:$X,3+BF$3+($AB$3 + 1)*(ROW()-6))</f>
        <v>0.4</v>
      </c>
      <c r="BI15">
        <f t="array" ref="BI15">INDEX($X:$X,4+BF$3+($AB$3 + 1)*(ROW()-6))</f>
        <v>0.5</v>
      </c>
      <c r="BJ15">
        <f t="array" ref="BJ15">INDEX($X:$X,5+BF$3+($AB$3 + 1)*(ROW()-6))</f>
        <v>0.2</v>
      </c>
      <c r="BK15">
        <f t="shared" si="4"/>
        <v>0.375</v>
      </c>
      <c r="BN15">
        <v>10</v>
      </c>
      <c r="BO15">
        <f t="array" ref="BO15">INDEX($X:$X,2+BN$3+($AB$3 + 1)*(ROW()-6))</f>
        <v>0.85</v>
      </c>
      <c r="BP15">
        <f t="array" ref="BP15">INDEX($X:$X,3+BN$3+($AB$3 + 1)*(ROW()-6))</f>
        <v>0.6</v>
      </c>
      <c r="BQ15">
        <f t="array" ref="BQ15">INDEX($X:$X,4+BN$3+($AB$3 + 1)*(ROW()-6))</f>
        <v>1</v>
      </c>
      <c r="BR15">
        <f t="array" ref="BR15">INDEX($X:$X,5+BN$3+($AB$3 + 1)*(ROW()-6))</f>
        <v>0.4</v>
      </c>
      <c r="BS15">
        <f t="shared" si="5"/>
        <v>0.71250000000000002</v>
      </c>
      <c r="BV15">
        <v>10</v>
      </c>
      <c r="BW15">
        <f t="array" ref="BW15">INDEX($X:$X,2+BV$3+($AB$3 + 1)*(ROW()-6))</f>
        <v>0.55000000000000004</v>
      </c>
      <c r="BX15">
        <f t="array" ref="BX15">INDEX($X:$X,3+BV$3+($AB$3 + 1)*(ROW()-6))</f>
        <v>0.8</v>
      </c>
      <c r="BY15">
        <f t="array" ref="BY15">INDEX($X:$X,4+BV$3+($AB$3 + 1)*(ROW()-6))</f>
        <v>0.7</v>
      </c>
      <c r="BZ15">
        <f t="array" ref="BZ15">INDEX($X:$X,5+BV$3+($AB$3 + 1)*(ROW()-6))</f>
        <v>0.7</v>
      </c>
      <c r="CA15">
        <f t="shared" si="6"/>
        <v>0.6875</v>
      </c>
      <c r="CD15">
        <v>10</v>
      </c>
      <c r="CE15">
        <f t="array" ref="CE15">INDEX($X:$X,2+CD$3+($AB$3 + 1)*(ROW()-6))</f>
        <v>0.65</v>
      </c>
      <c r="CF15">
        <f t="array" ref="CF15">INDEX($X:$X,3+CD$3+($AB$3 + 1)*(ROW()-6))</f>
        <v>0.8</v>
      </c>
      <c r="CG15">
        <f t="array" ref="CG15">INDEX($X:$X,4+CD$3+($AB$3 + 1)*(ROW()-6))</f>
        <v>0.7</v>
      </c>
      <c r="CH15">
        <f t="array" ref="CH15">INDEX($X:$X,5+CD$3+($AB$3 + 1)*(ROW()-6))</f>
        <v>0.8</v>
      </c>
      <c r="CI15">
        <f t="shared" si="7"/>
        <v>0.73750000000000004</v>
      </c>
      <c r="CL15">
        <v>10</v>
      </c>
      <c r="CM15">
        <f t="array" ref="CM15">INDEX($X:$X,2+CL$3+($AB$3 + 1)*(ROW()-6))</f>
        <v>0.6</v>
      </c>
      <c r="CN15">
        <f t="array" ref="CN15">INDEX($X:$X,3+CL$3+($AB$3 + 1)*(ROW()-6))</f>
        <v>0.3</v>
      </c>
      <c r="CO15">
        <f t="array" ref="CO15">INDEX($X:$X,4+CL$3+($AB$3 + 1)*(ROW()-6))</f>
        <v>0.6</v>
      </c>
      <c r="CP15">
        <f t="array" ref="CP15">INDEX($X:$X,5+CL$3+($AB$3 + 1)*(ROW()-6))</f>
        <v>0.2</v>
      </c>
      <c r="CQ15">
        <f t="shared" si="8"/>
        <v>0.42499999999999999</v>
      </c>
      <c r="CT15">
        <v>10</v>
      </c>
      <c r="CU15">
        <f t="array" ref="CU15">INDEX($X:$X,2+CT$3+($AB$3 + 1)*(ROW()-6))</f>
        <v>0.4</v>
      </c>
      <c r="CV15">
        <f t="array" ref="CV15">INDEX($X:$X,3+CT$3+($AB$3 + 1)*(ROW()-6))</f>
        <v>0.45</v>
      </c>
      <c r="CW15">
        <f t="array" ref="CW15">INDEX($X:$X,4+CT$3+($AB$3 + 1)*(ROW()-6))</f>
        <v>0.2</v>
      </c>
      <c r="CX15">
        <f t="array" ref="CX15">INDEX($X:$X,5+CT$3+($AB$3 + 1)*(ROW()-6))</f>
        <v>0.65</v>
      </c>
      <c r="CY15">
        <f t="shared" si="9"/>
        <v>0.42500000000000004</v>
      </c>
      <c r="DB15">
        <v>10</v>
      </c>
      <c r="DC15">
        <f t="array" ref="DC15">INDEX($X:$X,2+DB$3+($AB$3 + 1)*(ROW()-6))</f>
        <v>0.7</v>
      </c>
      <c r="DD15">
        <f t="array" ref="DD15">INDEX($X:$X,3+DB$3+($AB$3 + 1)*(ROW()-6))</f>
        <v>0.7</v>
      </c>
      <c r="DE15">
        <f t="array" ref="DE15">INDEX($X:$X,4+DB$3+($AB$3 + 1)*(ROW()-6))</f>
        <v>0.4</v>
      </c>
      <c r="DF15">
        <f t="array" ref="DF15">INDEX($X:$X,5+DB$3+($AB$3 + 1)*(ROW()-6))</f>
        <v>0.55000000000000004</v>
      </c>
      <c r="DG15">
        <f t="shared" si="10"/>
        <v>0.58749999999999991</v>
      </c>
      <c r="DJ15">
        <v>10</v>
      </c>
      <c r="DK15">
        <f t="array" ref="DK15">INDEX($X:$X,2+DJ$3+($AB$3 + 1)*(ROW()-6))</f>
        <v>0.45</v>
      </c>
      <c r="DL15">
        <f t="array" ref="DL15">INDEX($X:$X,3+DJ$3+($AB$3 + 1)*(ROW()-6))</f>
        <v>0.35</v>
      </c>
      <c r="DM15">
        <f t="array" ref="DM15">INDEX($X:$X,4+DJ$3+($AB$3 + 1)*(ROW()-6))</f>
        <v>0.7</v>
      </c>
      <c r="DN15">
        <f t="array" ref="DN15">INDEX($X:$X,5+DJ$3+($AB$3 + 1)*(ROW()-6))</f>
        <v>0.1</v>
      </c>
      <c r="DO15">
        <f t="shared" si="11"/>
        <v>0.4</v>
      </c>
      <c r="DR15" s="4"/>
      <c r="DS15" s="4"/>
      <c r="DT15" s="4"/>
      <c r="DU15" s="4"/>
      <c r="DV15" s="4"/>
      <c r="DW15" s="4"/>
    </row>
    <row r="16" spans="2:127">
      <c r="B16" t="s">
        <v>44</v>
      </c>
      <c r="C16" t="s">
        <v>41</v>
      </c>
      <c r="D16" t="s">
        <v>10</v>
      </c>
      <c r="E16" t="s">
        <v>37</v>
      </c>
      <c r="F16" t="s">
        <v>27</v>
      </c>
      <c r="G16" t="s">
        <v>38</v>
      </c>
      <c r="H16" t="s">
        <v>11</v>
      </c>
      <c r="I16" t="s">
        <v>12</v>
      </c>
      <c r="J16" t="s">
        <v>39</v>
      </c>
      <c r="K16" t="s">
        <v>14</v>
      </c>
      <c r="L16" t="s">
        <v>40</v>
      </c>
      <c r="M16" t="s">
        <v>26</v>
      </c>
      <c r="N16" t="s">
        <v>41</v>
      </c>
      <c r="O16" t="s">
        <v>13</v>
      </c>
      <c r="P16" t="s">
        <v>38</v>
      </c>
      <c r="Q16" t="s">
        <v>42</v>
      </c>
      <c r="R16" t="s">
        <v>36</v>
      </c>
      <c r="S16" t="s">
        <v>10</v>
      </c>
      <c r="T16" t="s">
        <v>37</v>
      </c>
      <c r="U16" t="s">
        <v>27</v>
      </c>
      <c r="V16" t="s">
        <v>38</v>
      </c>
      <c r="W16">
        <f t="array" ref="W16">SUMPRODUCT(--(EXACT(C14:V14, C16:V16)))</f>
        <v>19</v>
      </c>
      <c r="X16">
        <f>W16/$AA$3</f>
        <v>0.95</v>
      </c>
      <c r="Z16">
        <v>11</v>
      </c>
      <c r="AA16">
        <f t="array" ref="AA16">INDEX($X:$X,2+Z$3+($AB$3 + 1)*(ROW()-6))</f>
        <v>0.9</v>
      </c>
      <c r="AB16">
        <f t="array" ref="AB16">INDEX($X:$X,3+Z$3+($AB$3 + 1)*(ROW()-6))</f>
        <v>0.9</v>
      </c>
      <c r="AC16">
        <f t="array" ref="AC16">INDEX($X:$X,4+Z$3+($AB$3 + 1)*(ROW()-6))</f>
        <v>1</v>
      </c>
      <c r="AD16">
        <f t="array" ref="AD16">INDEX($X:$X,5+Z$3+($AB$3 + 1)*(ROW()-6))</f>
        <v>0.4</v>
      </c>
      <c r="AE16">
        <f t="shared" si="0"/>
        <v>0.79999999999999993</v>
      </c>
      <c r="AH16">
        <v>11</v>
      </c>
      <c r="AI16">
        <f t="array" ref="AI16">INDEX($X:$X,2+AH$3+($AB$3 + 1)*(ROW()-6))</f>
        <v>1</v>
      </c>
      <c r="AJ16">
        <f t="array" ref="AJ16">INDEX($X:$X,3+AH$3+($AB$3 + 1)*(ROW()-6))</f>
        <v>1</v>
      </c>
      <c r="AK16">
        <f t="array" ref="AK16">INDEX($X:$X,4+AH$3+($AB$3 + 1)*(ROW()-6))</f>
        <v>1</v>
      </c>
      <c r="AL16">
        <f t="array" ref="AL16">INDEX($X:$X,5+AH$3+($AB$3 + 1)*(ROW()-6))</f>
        <v>0.65</v>
      </c>
      <c r="AM16">
        <f t="shared" si="1"/>
        <v>0.91249999999999998</v>
      </c>
      <c r="AP16">
        <v>11</v>
      </c>
      <c r="AQ16">
        <f t="array" ref="AQ16">INDEX($X:$X,2+AP$3+($AB$3 + 1)*(ROW()-6))</f>
        <v>0.7</v>
      </c>
      <c r="AR16">
        <f t="array" ref="AR16">INDEX($X:$X,3+AP$3+($AB$3 + 1)*(ROW()-6))</f>
        <v>0.7</v>
      </c>
      <c r="AS16">
        <f t="array" ref="AS16">INDEX($X:$X,4+AP$3+($AB$3 + 1)*(ROW()-6))</f>
        <v>0.75</v>
      </c>
      <c r="AT16">
        <f t="array" ref="AT16">INDEX($X:$X,5+AP$3+($AB$3 + 1)*(ROW()-6))</f>
        <v>0.25</v>
      </c>
      <c r="AU16">
        <f t="shared" si="2"/>
        <v>0.6</v>
      </c>
      <c r="AX16">
        <v>11</v>
      </c>
      <c r="AY16">
        <f t="array" ref="AY16">INDEX($X:$X,2+AX$3+($AB$3 + 1)*(ROW()-6))</f>
        <v>1</v>
      </c>
      <c r="AZ16">
        <f t="array" ref="AZ16">INDEX($X:$X,3+AX$3+($AB$3 + 1)*(ROW()-6))</f>
        <v>1</v>
      </c>
      <c r="BA16">
        <f t="array" ref="BA16">INDEX($X:$X,4+AX$3+($AB$3 + 1)*(ROW()-6))</f>
        <v>1</v>
      </c>
      <c r="BB16">
        <f t="array" ref="BB16">INDEX($X:$X,5+AX$3+($AB$3 + 1)*(ROW()-6))</f>
        <v>0.65</v>
      </c>
      <c r="BC16">
        <f t="shared" si="3"/>
        <v>0.91249999999999998</v>
      </c>
      <c r="BF16">
        <v>11</v>
      </c>
      <c r="BG16">
        <f t="array" ref="BG16">INDEX($X:$X,2+BF$3+($AB$3 + 1)*(ROW()-6))</f>
        <v>0.35</v>
      </c>
      <c r="BH16">
        <f t="array" ref="BH16">INDEX($X:$X,3+BF$3+($AB$3 + 1)*(ROW()-6))</f>
        <v>0.35</v>
      </c>
      <c r="BI16">
        <f t="array" ref="BI16">INDEX($X:$X,4+BF$3+($AB$3 + 1)*(ROW()-6))</f>
        <v>0.5</v>
      </c>
      <c r="BJ16">
        <f t="array" ref="BJ16">INDEX($X:$X,5+BF$3+($AB$3 + 1)*(ROW()-6))</f>
        <v>0.35</v>
      </c>
      <c r="BK16">
        <f t="shared" si="4"/>
        <v>0.38749999999999996</v>
      </c>
      <c r="BN16">
        <v>11</v>
      </c>
      <c r="BO16">
        <f t="array" ref="BO16">INDEX($X:$X,2+BN$3+($AB$3 + 1)*(ROW()-6))</f>
        <v>1</v>
      </c>
      <c r="BP16">
        <f t="array" ref="BP16">INDEX($X:$X,3+BN$3+($AB$3 + 1)*(ROW()-6))</f>
        <v>0.7</v>
      </c>
      <c r="BQ16">
        <f t="array" ref="BQ16">INDEX($X:$X,4+BN$3+($AB$3 + 1)*(ROW()-6))</f>
        <v>1</v>
      </c>
      <c r="BR16">
        <f t="array" ref="BR16">INDEX($X:$X,5+BN$3+($AB$3 + 1)*(ROW()-6))</f>
        <v>0.25</v>
      </c>
      <c r="BS16">
        <f t="shared" si="5"/>
        <v>0.73750000000000004</v>
      </c>
      <c r="BV16">
        <v>11</v>
      </c>
      <c r="BW16">
        <f t="array" ref="BW16">INDEX($X:$X,2+BV$3+($AB$3 + 1)*(ROW()-6))</f>
        <v>1</v>
      </c>
      <c r="BX16">
        <f t="array" ref="BX16">INDEX($X:$X,3+BV$3+($AB$3 + 1)*(ROW()-6))</f>
        <v>0.55000000000000004</v>
      </c>
      <c r="BY16">
        <f t="array" ref="BY16">INDEX($X:$X,4+BV$3+($AB$3 + 1)*(ROW()-6))</f>
        <v>0.65</v>
      </c>
      <c r="BZ16">
        <f t="array" ref="BZ16">INDEX($X:$X,5+BV$3+($AB$3 + 1)*(ROW()-6))</f>
        <v>0.65</v>
      </c>
      <c r="CA16">
        <f t="shared" si="6"/>
        <v>0.71250000000000002</v>
      </c>
      <c r="CD16">
        <v>11</v>
      </c>
      <c r="CE16">
        <f t="array" ref="CE16">INDEX($X:$X,2+CD$3+($AB$3 + 1)*(ROW()-6))</f>
        <v>1</v>
      </c>
      <c r="CF16">
        <f t="array" ref="CF16">INDEX($X:$X,3+CD$3+($AB$3 + 1)*(ROW()-6))</f>
        <v>0.35</v>
      </c>
      <c r="CG16">
        <f t="array" ref="CG16">INDEX($X:$X,4+CD$3+($AB$3 + 1)*(ROW()-6))</f>
        <v>0.65</v>
      </c>
      <c r="CH16">
        <f t="array" ref="CH16">INDEX($X:$X,5+CD$3+($AB$3 + 1)*(ROW()-6))</f>
        <v>0.55000000000000004</v>
      </c>
      <c r="CI16">
        <f t="shared" si="7"/>
        <v>0.63749999999999996</v>
      </c>
      <c r="CL16">
        <v>11</v>
      </c>
      <c r="CM16">
        <f t="array" ref="CM16">INDEX($X:$X,2+CL$3+($AB$3 + 1)*(ROW()-6))</f>
        <v>0.45</v>
      </c>
      <c r="CN16">
        <f t="array" ref="CN16">INDEX($X:$X,3+CL$3+($AB$3 + 1)*(ROW()-6))</f>
        <v>0.6</v>
      </c>
      <c r="CO16">
        <f t="array" ref="CO16">INDEX($X:$X,4+CL$3+($AB$3 + 1)*(ROW()-6))</f>
        <v>0.7</v>
      </c>
      <c r="CP16">
        <f t="array" ref="CP16">INDEX($X:$X,5+CL$3+($AB$3 + 1)*(ROW()-6))</f>
        <v>0.35</v>
      </c>
      <c r="CQ16">
        <f t="shared" si="8"/>
        <v>0.52500000000000002</v>
      </c>
      <c r="CT16">
        <v>11</v>
      </c>
      <c r="CU16">
        <f t="array" ref="CU16">INDEX($X:$X,2+CT$3+($AB$3 + 1)*(ROW()-6))</f>
        <v>0.85</v>
      </c>
      <c r="CV16">
        <f t="array" ref="CV16">INDEX($X:$X,3+CT$3+($AB$3 + 1)*(ROW()-6))</f>
        <v>0.5</v>
      </c>
      <c r="CW16">
        <f t="array" ref="CW16">INDEX($X:$X,4+CT$3+($AB$3 + 1)*(ROW()-6))</f>
        <v>0.3</v>
      </c>
      <c r="CX16">
        <f t="array" ref="CX16">INDEX($X:$X,5+CT$3+($AB$3 + 1)*(ROW()-6))</f>
        <v>0.65</v>
      </c>
      <c r="CY16">
        <f t="shared" si="9"/>
        <v>0.57500000000000007</v>
      </c>
      <c r="DB16">
        <v>11</v>
      </c>
      <c r="DC16">
        <f t="array" ref="DC16">INDEX($X:$X,2+DB$3+($AB$3 + 1)*(ROW()-6))</f>
        <v>0.7</v>
      </c>
      <c r="DD16">
        <f t="array" ref="DD16">INDEX($X:$X,3+DB$3+($AB$3 + 1)*(ROW()-6))</f>
        <v>0.6</v>
      </c>
      <c r="DE16">
        <f t="array" ref="DE16">INDEX($X:$X,4+DB$3+($AB$3 + 1)*(ROW()-6))</f>
        <v>0.65</v>
      </c>
      <c r="DF16">
        <f t="array" ref="DF16">INDEX($X:$X,5+DB$3+($AB$3 + 1)*(ROW()-6))</f>
        <v>0.35</v>
      </c>
      <c r="DG16">
        <f t="shared" si="10"/>
        <v>0.57499999999999996</v>
      </c>
      <c r="DJ16">
        <v>11</v>
      </c>
      <c r="DK16">
        <f t="array" ref="DK16">INDEX($X:$X,2+DJ$3+($AB$3 + 1)*(ROW()-6))</f>
        <v>0.35</v>
      </c>
      <c r="DL16">
        <f t="array" ref="DL16">INDEX($X:$X,3+DJ$3+($AB$3 + 1)*(ROW()-6))</f>
        <v>0.5</v>
      </c>
      <c r="DM16">
        <f t="array" ref="DM16">INDEX($X:$X,4+DJ$3+($AB$3 + 1)*(ROW()-6))</f>
        <v>1</v>
      </c>
      <c r="DN16">
        <f t="array" ref="DN16">INDEX($X:$X,5+DJ$3+($AB$3 + 1)*(ROW()-6))</f>
        <v>0.35</v>
      </c>
      <c r="DO16">
        <f t="shared" si="11"/>
        <v>0.55000000000000004</v>
      </c>
      <c r="DR16" s="4"/>
      <c r="DS16" s="4"/>
      <c r="DT16" s="4"/>
      <c r="DU16" s="4"/>
      <c r="DV16" s="4"/>
      <c r="DW16" s="4"/>
    </row>
    <row r="17" spans="2:127">
      <c r="B17" t="s">
        <v>45</v>
      </c>
      <c r="C17" t="s">
        <v>36</v>
      </c>
      <c r="D17" t="s">
        <v>10</v>
      </c>
      <c r="E17" t="s">
        <v>37</v>
      </c>
      <c r="F17" t="s">
        <v>30</v>
      </c>
      <c r="G17" t="s">
        <v>38</v>
      </c>
      <c r="H17" t="s">
        <v>11</v>
      </c>
      <c r="I17" t="s">
        <v>12</v>
      </c>
      <c r="J17" t="s">
        <v>39</v>
      </c>
      <c r="K17" t="s">
        <v>14</v>
      </c>
      <c r="L17" t="s">
        <v>40</v>
      </c>
      <c r="M17" t="s">
        <v>26</v>
      </c>
      <c r="N17" t="s">
        <v>41</v>
      </c>
      <c r="O17" t="s">
        <v>13</v>
      </c>
      <c r="P17" t="s">
        <v>38</v>
      </c>
      <c r="Q17" t="s">
        <v>42</v>
      </c>
      <c r="R17" t="s">
        <v>36</v>
      </c>
      <c r="S17" t="s">
        <v>10</v>
      </c>
      <c r="T17" t="s">
        <v>37</v>
      </c>
      <c r="U17" t="s">
        <v>30</v>
      </c>
      <c r="V17" t="s">
        <v>38</v>
      </c>
      <c r="W17">
        <f t="array" ref="W17">SUMPRODUCT(--(EXACT(C14:V14, C17:V17)))</f>
        <v>18</v>
      </c>
      <c r="X17">
        <f>W17/$AA$3</f>
        <v>0.9</v>
      </c>
      <c r="Z17">
        <v>12</v>
      </c>
      <c r="AA17">
        <f t="array" ref="AA17">INDEX($X:$X,2+Z$3+($AB$3 + 1)*(ROW()-6))</f>
        <v>0.9</v>
      </c>
      <c r="AB17">
        <f t="array" ref="AB17">INDEX($X:$X,3+Z$3+($AB$3 + 1)*(ROW()-6))</f>
        <v>0.95</v>
      </c>
      <c r="AC17">
        <f t="array" ref="AC17">INDEX($X:$X,4+Z$3+($AB$3 + 1)*(ROW()-6))</f>
        <v>0.95</v>
      </c>
      <c r="AD17">
        <f t="array" ref="AD17">INDEX($X:$X,5+Z$3+($AB$3 + 1)*(ROW()-6))</f>
        <v>0.75</v>
      </c>
      <c r="AE17">
        <f t="shared" si="0"/>
        <v>0.88749999999999996</v>
      </c>
      <c r="AH17">
        <v>12</v>
      </c>
      <c r="AI17">
        <f t="array" ref="AI17">INDEX($X:$X,2+AH$3+($AB$3 + 1)*(ROW()-6))</f>
        <v>0.95</v>
      </c>
      <c r="AJ17">
        <f t="array" ref="AJ17">INDEX($X:$X,3+AH$3+($AB$3 + 1)*(ROW()-6))</f>
        <v>0.95</v>
      </c>
      <c r="AK17">
        <f t="array" ref="AK17">INDEX($X:$X,4+AH$3+($AB$3 + 1)*(ROW()-6))</f>
        <v>0.95</v>
      </c>
      <c r="AL17">
        <f t="array" ref="AL17">INDEX($X:$X,5+AH$3+($AB$3 + 1)*(ROW()-6))</f>
        <v>0.95</v>
      </c>
      <c r="AM17">
        <f t="shared" si="1"/>
        <v>0.95</v>
      </c>
      <c r="AP17">
        <v>12</v>
      </c>
      <c r="AQ17">
        <f t="array" ref="AQ17">INDEX($X:$X,2+AP$3+($AB$3 + 1)*(ROW()-6))</f>
        <v>0.5</v>
      </c>
      <c r="AR17">
        <f t="array" ref="AR17">INDEX($X:$X,3+AP$3+($AB$3 + 1)*(ROW()-6))</f>
        <v>0.8</v>
      </c>
      <c r="AS17">
        <f t="array" ref="AS17">INDEX($X:$X,4+AP$3+($AB$3 + 1)*(ROW()-6))</f>
        <v>0.95</v>
      </c>
      <c r="AT17">
        <f t="array" ref="AT17">INDEX($X:$X,5+AP$3+($AB$3 + 1)*(ROW()-6))</f>
        <v>0.45</v>
      </c>
      <c r="AU17">
        <f t="shared" si="2"/>
        <v>0.67500000000000004</v>
      </c>
      <c r="AX17">
        <v>12</v>
      </c>
      <c r="AY17">
        <f t="array" ref="AY17">INDEX($X:$X,2+AX$3+($AB$3 + 1)*(ROW()-6))</f>
        <v>0.95</v>
      </c>
      <c r="AZ17">
        <f t="array" ref="AZ17">INDEX($X:$X,3+AX$3+($AB$3 + 1)*(ROW()-6))</f>
        <v>0.95</v>
      </c>
      <c r="BA17">
        <f t="array" ref="BA17">INDEX($X:$X,4+AX$3+($AB$3 + 1)*(ROW()-6))</f>
        <v>0.95</v>
      </c>
      <c r="BB17">
        <f t="array" ref="BB17">INDEX($X:$X,5+AX$3+($AB$3 + 1)*(ROW()-6))</f>
        <v>0.95</v>
      </c>
      <c r="BC17">
        <f t="shared" si="3"/>
        <v>0.95</v>
      </c>
      <c r="BF17">
        <v>12</v>
      </c>
      <c r="BG17">
        <f t="array" ref="BG17">INDEX($X:$X,2+BF$3+($AB$3 + 1)*(ROW()-6))</f>
        <v>0.05</v>
      </c>
      <c r="BH17">
        <f t="array" ref="BH17">INDEX($X:$X,3+BF$3+($AB$3 + 1)*(ROW()-6))</f>
        <v>0.05</v>
      </c>
      <c r="BI17">
        <f t="array" ref="BI17">INDEX($X:$X,4+BF$3+($AB$3 + 1)*(ROW()-6))</f>
        <v>0.2</v>
      </c>
      <c r="BJ17">
        <f t="array" ref="BJ17">INDEX($X:$X,5+BF$3+($AB$3 + 1)*(ROW()-6))</f>
        <v>0.05</v>
      </c>
      <c r="BK17">
        <f t="shared" si="4"/>
        <v>8.7500000000000008E-2</v>
      </c>
      <c r="BN17">
        <v>12</v>
      </c>
      <c r="BO17">
        <f t="array" ref="BO17">INDEX($X:$X,2+BN$3+($AB$3 + 1)*(ROW()-6))</f>
        <v>0.65</v>
      </c>
      <c r="BP17">
        <f t="array" ref="BP17">INDEX($X:$X,3+BN$3+($AB$3 + 1)*(ROW()-6))</f>
        <v>0.6</v>
      </c>
      <c r="BQ17">
        <f t="array" ref="BQ17">INDEX($X:$X,4+BN$3+($AB$3 + 1)*(ROW()-6))</f>
        <v>0.7</v>
      </c>
      <c r="BR17">
        <f t="array" ref="BR17">INDEX($X:$X,5+BN$3+($AB$3 + 1)*(ROW()-6))</f>
        <v>0.05</v>
      </c>
      <c r="BS17">
        <f t="shared" si="5"/>
        <v>0.5</v>
      </c>
      <c r="BV17">
        <v>12</v>
      </c>
      <c r="BW17">
        <f t="array" ref="BW17">INDEX($X:$X,2+BV$3+($AB$3 + 1)*(ROW()-6))</f>
        <v>0.85</v>
      </c>
      <c r="BX17">
        <f t="array" ref="BX17">INDEX($X:$X,3+BV$3+($AB$3 + 1)*(ROW()-6))</f>
        <v>0.65</v>
      </c>
      <c r="BY17">
        <f t="array" ref="BY17">INDEX($X:$X,4+BV$3+($AB$3 + 1)*(ROW()-6))</f>
        <v>0.55000000000000004</v>
      </c>
      <c r="BZ17">
        <f t="array" ref="BZ17">INDEX($X:$X,5+BV$3+($AB$3 + 1)*(ROW()-6))</f>
        <v>0.9</v>
      </c>
      <c r="CA17">
        <f t="shared" si="6"/>
        <v>0.73749999999999993</v>
      </c>
      <c r="CD17">
        <v>12</v>
      </c>
      <c r="CE17">
        <f t="array" ref="CE17">INDEX($X:$X,2+CD$3+($AB$3 + 1)*(ROW()-6))</f>
        <v>0.85</v>
      </c>
      <c r="CF17">
        <f t="array" ref="CF17">INDEX($X:$X,3+CD$3+($AB$3 + 1)*(ROW()-6))</f>
        <v>0.65</v>
      </c>
      <c r="CG17">
        <f t="array" ref="CG17">INDEX($X:$X,4+CD$3+($AB$3 + 1)*(ROW()-6))</f>
        <v>0.3</v>
      </c>
      <c r="CH17">
        <f t="array" ref="CH17">INDEX($X:$X,5+CD$3+($AB$3 + 1)*(ROW()-6))</f>
        <v>0.9</v>
      </c>
      <c r="CI17">
        <f t="shared" si="7"/>
        <v>0.67500000000000004</v>
      </c>
      <c r="CL17">
        <v>12</v>
      </c>
      <c r="CM17">
        <f t="array" ref="CM17">INDEX($X:$X,2+CL$3+($AB$3 + 1)*(ROW()-6))</f>
        <v>0.25</v>
      </c>
      <c r="CN17">
        <f t="array" ref="CN17">INDEX($X:$X,3+CL$3+($AB$3 + 1)*(ROW()-6))</f>
        <v>0.15</v>
      </c>
      <c r="CO17">
        <f t="array" ref="CO17">INDEX($X:$X,4+CL$3+($AB$3 + 1)*(ROW()-6))</f>
        <v>0.7</v>
      </c>
      <c r="CP17">
        <f t="array" ref="CP17">INDEX($X:$X,5+CL$3+($AB$3 + 1)*(ROW()-6))</f>
        <v>0</v>
      </c>
      <c r="CQ17">
        <f t="shared" si="8"/>
        <v>0.27500000000000002</v>
      </c>
      <c r="CT17">
        <v>12</v>
      </c>
      <c r="CU17">
        <f t="array" ref="CU17">INDEX($X:$X,2+CT$3+($AB$3 + 1)*(ROW()-6))</f>
        <v>0.65</v>
      </c>
      <c r="CV17">
        <f t="array" ref="CV17">INDEX($X:$X,3+CT$3+($AB$3 + 1)*(ROW()-6))</f>
        <v>0.65</v>
      </c>
      <c r="CW17">
        <f t="array" ref="CW17">INDEX($X:$X,4+CT$3+($AB$3 + 1)*(ROW()-6))</f>
        <v>0.05</v>
      </c>
      <c r="CX17">
        <f t="array" ref="CX17">INDEX($X:$X,5+CT$3+($AB$3 + 1)*(ROW()-6))</f>
        <v>0.45</v>
      </c>
      <c r="CY17">
        <f t="shared" si="9"/>
        <v>0.45</v>
      </c>
      <c r="DB17">
        <v>12</v>
      </c>
      <c r="DC17">
        <f t="array" ref="DC17">INDEX($X:$X,2+DB$3+($AB$3 + 1)*(ROW()-6))</f>
        <v>0.85</v>
      </c>
      <c r="DD17">
        <f t="array" ref="DD17">INDEX($X:$X,3+DB$3+($AB$3 + 1)*(ROW()-6))</f>
        <v>0.8</v>
      </c>
      <c r="DE17">
        <f t="array" ref="DE17">INDEX($X:$X,4+DB$3+($AB$3 + 1)*(ROW()-6))</f>
        <v>0</v>
      </c>
      <c r="DF17">
        <f t="array" ref="DF17">INDEX($X:$X,5+DB$3+($AB$3 + 1)*(ROW()-6))</f>
        <v>0.9</v>
      </c>
      <c r="DG17">
        <f t="shared" si="10"/>
        <v>0.63749999999999996</v>
      </c>
      <c r="DJ17">
        <v>12</v>
      </c>
      <c r="DK17">
        <f t="array" ref="DK17">INDEX($X:$X,2+DJ$3+($AB$3 + 1)*(ROW()-6))</f>
        <v>0</v>
      </c>
      <c r="DL17">
        <f t="array" ref="DL17">INDEX($X:$X,3+DJ$3+($AB$3 + 1)*(ROW()-6))</f>
        <v>0.1</v>
      </c>
      <c r="DM17">
        <f t="array" ref="DM17">INDEX($X:$X,4+DJ$3+($AB$3 + 1)*(ROW()-6))</f>
        <v>0.4</v>
      </c>
      <c r="DN17">
        <f t="array" ref="DN17">INDEX($X:$X,5+DJ$3+($AB$3 + 1)*(ROW()-6))</f>
        <v>0</v>
      </c>
      <c r="DO17">
        <f t="shared" si="11"/>
        <v>0.125</v>
      </c>
      <c r="DR17" s="4"/>
      <c r="DS17" s="4"/>
      <c r="DT17" s="4"/>
      <c r="DU17" s="4"/>
      <c r="DV17" s="4"/>
      <c r="DW17" s="4"/>
    </row>
    <row r="18" spans="2:127">
      <c r="B18" t="s">
        <v>46</v>
      </c>
      <c r="C18" t="s">
        <v>41</v>
      </c>
      <c r="D18" t="s">
        <v>10</v>
      </c>
      <c r="E18" t="s">
        <v>37</v>
      </c>
      <c r="F18" t="s">
        <v>30</v>
      </c>
      <c r="G18" t="s">
        <v>47</v>
      </c>
      <c r="H18" t="s">
        <v>11</v>
      </c>
      <c r="I18" t="s">
        <v>12</v>
      </c>
      <c r="J18" t="s">
        <v>39</v>
      </c>
      <c r="K18" t="s">
        <v>14</v>
      </c>
      <c r="L18" t="s">
        <v>40</v>
      </c>
      <c r="M18" t="s">
        <v>26</v>
      </c>
      <c r="N18" t="s">
        <v>41</v>
      </c>
      <c r="O18" t="s">
        <v>13</v>
      </c>
      <c r="P18" t="s">
        <v>47</v>
      </c>
      <c r="Q18" t="s">
        <v>42</v>
      </c>
      <c r="R18" t="s">
        <v>41</v>
      </c>
      <c r="S18" t="s">
        <v>10</v>
      </c>
      <c r="T18" t="s">
        <v>37</v>
      </c>
      <c r="U18" t="s">
        <v>30</v>
      </c>
      <c r="V18" t="s">
        <v>38</v>
      </c>
      <c r="W18">
        <f t="array" ref="W18">SUMPRODUCT(--(EXACT(C14:V14, C18:V18)))</f>
        <v>14</v>
      </c>
      <c r="X18">
        <f>W18/$AA$3</f>
        <v>0.7</v>
      </c>
      <c r="Z18">
        <v>13</v>
      </c>
      <c r="AA18">
        <f t="array" ref="AA18">INDEX($X:$X,2+Z$3+($AB$3 + 1)*(ROW()-6))</f>
        <v>0.85</v>
      </c>
      <c r="AB18">
        <f t="array" ref="AB18">INDEX($X:$X,3+Z$3+($AB$3 + 1)*(ROW()-6))</f>
        <v>0.75</v>
      </c>
      <c r="AC18">
        <f t="array" ref="AC18">INDEX($X:$X,4+Z$3+($AB$3 + 1)*(ROW()-6))</f>
        <v>1</v>
      </c>
      <c r="AD18">
        <f t="array" ref="AD18">INDEX($X:$X,5+Z$3+($AB$3 + 1)*(ROW()-6))</f>
        <v>0.55000000000000004</v>
      </c>
      <c r="AE18">
        <f t="shared" si="0"/>
        <v>0.78750000000000009</v>
      </c>
      <c r="AH18">
        <v>13</v>
      </c>
      <c r="AI18">
        <f t="array" ref="AI18">INDEX($X:$X,2+AH$3+($AB$3 + 1)*(ROW()-6))</f>
        <v>1</v>
      </c>
      <c r="AJ18">
        <f t="array" ref="AJ18">INDEX($X:$X,3+AH$3+($AB$3 + 1)*(ROW()-6))</f>
        <v>1</v>
      </c>
      <c r="AK18">
        <f t="array" ref="AK18">INDEX($X:$X,4+AH$3+($AB$3 + 1)*(ROW()-6))</f>
        <v>1</v>
      </c>
      <c r="AL18">
        <f t="array" ref="AL18">INDEX($X:$X,5+AH$3+($AB$3 + 1)*(ROW()-6))</f>
        <v>0.85</v>
      </c>
      <c r="AM18">
        <f t="shared" si="1"/>
        <v>0.96250000000000002</v>
      </c>
      <c r="AP18">
        <v>13</v>
      </c>
      <c r="AQ18">
        <f t="array" ref="AQ18">INDEX($X:$X,2+AP$3+($AB$3 + 1)*(ROW()-6))</f>
        <v>0.25</v>
      </c>
      <c r="AR18">
        <f t="array" ref="AR18">INDEX($X:$X,3+AP$3+($AB$3 + 1)*(ROW()-6))</f>
        <v>0.35</v>
      </c>
      <c r="AS18">
        <f t="array" ref="AS18">INDEX($X:$X,4+AP$3+($AB$3 + 1)*(ROW()-6))</f>
        <v>0.55000000000000004</v>
      </c>
      <c r="AT18">
        <f t="array" ref="AT18">INDEX($X:$X,5+AP$3+($AB$3 + 1)*(ROW()-6))</f>
        <v>0.1</v>
      </c>
      <c r="AU18">
        <f t="shared" si="2"/>
        <v>0.3125</v>
      </c>
      <c r="AX18">
        <v>13</v>
      </c>
      <c r="AY18">
        <f t="array" ref="AY18">INDEX($X:$X,2+AX$3+($AB$3 + 1)*(ROW()-6))</f>
        <v>1</v>
      </c>
      <c r="AZ18">
        <f t="array" ref="AZ18">INDEX($X:$X,3+AX$3+($AB$3 + 1)*(ROW()-6))</f>
        <v>1</v>
      </c>
      <c r="BA18">
        <f t="array" ref="BA18">INDEX($X:$X,4+AX$3+($AB$3 + 1)*(ROW()-6))</f>
        <v>1</v>
      </c>
      <c r="BB18">
        <f t="array" ref="BB18">INDEX($X:$X,5+AX$3+($AB$3 + 1)*(ROW()-6))</f>
        <v>0.85</v>
      </c>
      <c r="BC18">
        <f t="shared" si="3"/>
        <v>0.96250000000000002</v>
      </c>
      <c r="BF18">
        <v>13</v>
      </c>
      <c r="BG18">
        <f t="array" ref="BG18">INDEX($X:$X,2+BF$3+($AB$3 + 1)*(ROW()-6))</f>
        <v>0.15</v>
      </c>
      <c r="BH18">
        <f t="array" ref="BH18">INDEX($X:$X,3+BF$3+($AB$3 + 1)*(ROW()-6))</f>
        <v>0.15</v>
      </c>
      <c r="BI18">
        <f t="array" ref="BI18">INDEX($X:$X,4+BF$3+($AB$3 + 1)*(ROW()-6))</f>
        <v>0.25</v>
      </c>
      <c r="BJ18">
        <f t="array" ref="BJ18">INDEX($X:$X,5+BF$3+($AB$3 + 1)*(ROW()-6))</f>
        <v>0.15</v>
      </c>
      <c r="BK18">
        <f t="shared" si="4"/>
        <v>0.17500000000000002</v>
      </c>
      <c r="BN18">
        <v>13</v>
      </c>
      <c r="BO18">
        <f t="array" ref="BO18">INDEX($X:$X,2+BN$3+($AB$3 + 1)*(ROW()-6))</f>
        <v>0.7</v>
      </c>
      <c r="BP18">
        <f t="array" ref="BP18">INDEX($X:$X,3+BN$3+($AB$3 + 1)*(ROW()-6))</f>
        <v>0.3</v>
      </c>
      <c r="BQ18">
        <f t="array" ref="BQ18">INDEX($X:$X,4+BN$3+($AB$3 + 1)*(ROW()-6))</f>
        <v>1</v>
      </c>
      <c r="BR18">
        <f t="array" ref="BR18">INDEX($X:$X,5+BN$3+($AB$3 + 1)*(ROW()-6))</f>
        <v>0.2</v>
      </c>
      <c r="BS18">
        <f t="shared" si="5"/>
        <v>0.55000000000000004</v>
      </c>
      <c r="BV18">
        <v>13</v>
      </c>
      <c r="BW18">
        <f t="array" ref="BW18">INDEX($X:$X,2+BV$3+($AB$3 + 1)*(ROW()-6))</f>
        <v>0.95</v>
      </c>
      <c r="BX18">
        <f t="array" ref="BX18">INDEX($X:$X,3+BV$3+($AB$3 + 1)*(ROW()-6))</f>
        <v>0.6</v>
      </c>
      <c r="BY18">
        <f t="array" ref="BY18">INDEX($X:$X,4+BV$3+($AB$3 + 1)*(ROW()-6))</f>
        <v>0.9</v>
      </c>
      <c r="BZ18">
        <f t="array" ref="BZ18">INDEX($X:$X,5+BV$3+($AB$3 + 1)*(ROW()-6))</f>
        <v>0.85</v>
      </c>
      <c r="CA18">
        <f t="shared" si="6"/>
        <v>0.82499999999999996</v>
      </c>
      <c r="CD18">
        <v>13</v>
      </c>
      <c r="CE18">
        <f t="array" ref="CE18">INDEX($X:$X,2+CD$3+($AB$3 + 1)*(ROW()-6))</f>
        <v>1</v>
      </c>
      <c r="CF18">
        <f t="array" ref="CF18">INDEX($X:$X,3+CD$3+($AB$3 + 1)*(ROW()-6))</f>
        <v>0.4</v>
      </c>
      <c r="CG18">
        <f t="array" ref="CG18">INDEX($X:$X,4+CD$3+($AB$3 + 1)*(ROW()-6))</f>
        <v>0.9</v>
      </c>
      <c r="CH18">
        <f t="array" ref="CH18">INDEX($X:$X,5+CD$3+($AB$3 + 1)*(ROW()-6))</f>
        <v>0.65</v>
      </c>
      <c r="CI18">
        <f t="shared" si="7"/>
        <v>0.73749999999999993</v>
      </c>
      <c r="CL18">
        <v>13</v>
      </c>
      <c r="CM18">
        <f t="array" ref="CM18">INDEX($X:$X,2+CL$3+($AB$3 + 1)*(ROW()-6))</f>
        <v>0.25</v>
      </c>
      <c r="CN18">
        <f t="array" ref="CN18">INDEX($X:$X,3+CL$3+($AB$3 + 1)*(ROW()-6))</f>
        <v>0.2</v>
      </c>
      <c r="CO18">
        <f t="array" ref="CO18">INDEX($X:$X,4+CL$3+($AB$3 + 1)*(ROW()-6))</f>
        <v>0.3</v>
      </c>
      <c r="CP18">
        <f t="array" ref="CP18">INDEX($X:$X,5+CL$3+($AB$3 + 1)*(ROW()-6))</f>
        <v>0.15</v>
      </c>
      <c r="CQ18">
        <f t="shared" si="8"/>
        <v>0.22500000000000001</v>
      </c>
      <c r="CT18">
        <v>13</v>
      </c>
      <c r="CU18">
        <f t="array" ref="CU18">INDEX($X:$X,2+CT$3+($AB$3 + 1)*(ROW()-6))</f>
        <v>0.85</v>
      </c>
      <c r="CV18">
        <f t="array" ref="CV18">INDEX($X:$X,3+CT$3+($AB$3 + 1)*(ROW()-6))</f>
        <v>0.85</v>
      </c>
      <c r="CW18">
        <f t="array" ref="CW18">INDEX($X:$X,4+CT$3+($AB$3 + 1)*(ROW()-6))</f>
        <v>0.7</v>
      </c>
      <c r="CX18">
        <f t="array" ref="CX18">INDEX($X:$X,5+CT$3+($AB$3 + 1)*(ROW()-6))</f>
        <v>0.85</v>
      </c>
      <c r="CY18">
        <f t="shared" si="9"/>
        <v>0.8125</v>
      </c>
      <c r="DB18">
        <v>13</v>
      </c>
      <c r="DC18">
        <f t="array" ref="DC18">INDEX($X:$X,2+DB$3+($AB$3 + 1)*(ROW()-6))</f>
        <v>0.45</v>
      </c>
      <c r="DD18">
        <f t="array" ref="DD18">INDEX($X:$X,3+DB$3+($AB$3 + 1)*(ROW()-6))</f>
        <v>0.6</v>
      </c>
      <c r="DE18">
        <f t="array" ref="DE18">INDEX($X:$X,4+DB$3+($AB$3 + 1)*(ROW()-6))</f>
        <v>0.85</v>
      </c>
      <c r="DF18">
        <f t="array" ref="DF18">INDEX($X:$X,5+DB$3+($AB$3 + 1)*(ROW()-6))</f>
        <v>0.3</v>
      </c>
      <c r="DG18">
        <f t="shared" si="10"/>
        <v>0.54999999999999993</v>
      </c>
      <c r="DJ18">
        <v>13</v>
      </c>
      <c r="DK18">
        <f t="array" ref="DK18">INDEX($X:$X,2+DJ$3+($AB$3 + 1)*(ROW()-6))</f>
        <v>0.2</v>
      </c>
      <c r="DL18">
        <f t="array" ref="DL18">INDEX($X:$X,3+DJ$3+($AB$3 + 1)*(ROW()-6))</f>
        <v>0.2</v>
      </c>
      <c r="DM18">
        <f t="array" ref="DM18">INDEX($X:$X,4+DJ$3+($AB$3 + 1)*(ROW()-6))</f>
        <v>0.8</v>
      </c>
      <c r="DN18">
        <f t="array" ref="DN18">INDEX($X:$X,5+DJ$3+($AB$3 + 1)*(ROW()-6))</f>
        <v>0.15</v>
      </c>
      <c r="DO18">
        <f t="shared" si="11"/>
        <v>0.33750000000000002</v>
      </c>
      <c r="DR18" s="4"/>
      <c r="DS18" s="4"/>
      <c r="DT18" s="4"/>
      <c r="DU18" s="4"/>
      <c r="DV18" s="4"/>
      <c r="DW18" s="4"/>
    </row>
    <row r="19" spans="2:127">
      <c r="B19" s="1" t="s">
        <v>48</v>
      </c>
      <c r="C19" s="1" t="s">
        <v>34</v>
      </c>
      <c r="D19" s="1" t="s">
        <v>23</v>
      </c>
      <c r="E19" s="1" t="s">
        <v>49</v>
      </c>
      <c r="F19" s="1" t="s">
        <v>38</v>
      </c>
      <c r="G19" s="1" t="s">
        <v>50</v>
      </c>
      <c r="H19" s="1" t="s">
        <v>51</v>
      </c>
      <c r="I19" s="1" t="s">
        <v>34</v>
      </c>
      <c r="J19" s="1" t="s">
        <v>23</v>
      </c>
      <c r="K19" s="1" t="s">
        <v>49</v>
      </c>
      <c r="L19" s="1" t="s">
        <v>38</v>
      </c>
      <c r="M19" s="1" t="s">
        <v>50</v>
      </c>
      <c r="N19" s="1" t="s">
        <v>38</v>
      </c>
      <c r="O19" s="1" t="s">
        <v>34</v>
      </c>
      <c r="P19" s="1" t="s">
        <v>38</v>
      </c>
      <c r="Q19" s="1" t="s">
        <v>50</v>
      </c>
      <c r="R19" s="1" t="s">
        <v>34</v>
      </c>
      <c r="S19" s="1" t="s">
        <v>50</v>
      </c>
      <c r="T19" s="1" t="s">
        <v>13</v>
      </c>
      <c r="U19" s="1" t="s">
        <v>14</v>
      </c>
      <c r="V19" s="1" t="s">
        <v>50</v>
      </c>
      <c r="AA19">
        <f>AVERAGE(AA6:AA18)</f>
        <v>0.92307692307692324</v>
      </c>
      <c r="AB19">
        <f>AVERAGE(AB6:AB18)</f>
        <v>0.91153846153846152</v>
      </c>
      <c r="AC19">
        <f>AVERAGE(AC6:AC18)</f>
        <v>0.98076923076923073</v>
      </c>
      <c r="AD19">
        <f>AVERAGE(AD6:AD18)</f>
        <v>0.79615384615384621</v>
      </c>
      <c r="AE19">
        <f t="shared" si="0"/>
        <v>0.90288461538461551</v>
      </c>
      <c r="AI19">
        <f>AVERAGE(AI6:AI18)</f>
        <v>0.94230769230769229</v>
      </c>
      <c r="AJ19">
        <f>AVERAGE(AJ6:AJ18)</f>
        <v>0.89230769230769214</v>
      </c>
      <c r="AK19">
        <f>AVERAGE(AK6:AK18)</f>
        <v>0.96153846153846156</v>
      </c>
      <c r="AL19">
        <f>AVERAGE(AL6:AL18)</f>
        <v>0.92307692307692313</v>
      </c>
      <c r="AM19">
        <f t="shared" si="1"/>
        <v>0.92980769230769234</v>
      </c>
      <c r="AQ19">
        <f>AVERAGE(AQ6:AQ18)</f>
        <v>0.64999999999999991</v>
      </c>
      <c r="AR19">
        <f>AVERAGE(AR6:AR18)</f>
        <v>0.72692307692307689</v>
      </c>
      <c r="AS19">
        <f>AVERAGE(AS6:AS18)</f>
        <v>0.84615384615384615</v>
      </c>
      <c r="AT19">
        <f>AVERAGE(AT6:AT18)</f>
        <v>0.57307692307692304</v>
      </c>
      <c r="AU19">
        <f>AVERAGE(AQ19:AT19)</f>
        <v>0.6990384615384615</v>
      </c>
      <c r="AY19">
        <f>AVERAGE(AY6:AY18)</f>
        <v>0.94230769230769229</v>
      </c>
      <c r="AZ19">
        <f>AVERAGE(AZ6:AZ18)</f>
        <v>0.88846153846153841</v>
      </c>
      <c r="BA19">
        <f>AVERAGE(BA6:BA18)</f>
        <v>0.97692307692307689</v>
      </c>
      <c r="BB19">
        <f>AVERAGE(BB6:BB18)</f>
        <v>0.9076923076923078</v>
      </c>
      <c r="BC19">
        <f t="shared" si="3"/>
        <v>0.92884615384615388</v>
      </c>
      <c r="BG19">
        <f>AVERAGE(BG6:BG18)</f>
        <v>0.34230769230769226</v>
      </c>
      <c r="BH19">
        <f>AVERAGE(BH6:BH18)</f>
        <v>0.28846153846153844</v>
      </c>
      <c r="BI19">
        <f>AVERAGE(BI6:BI18)</f>
        <v>0.48076923076923078</v>
      </c>
      <c r="BJ19">
        <f>AVERAGE(BJ6:BJ18)</f>
        <v>0.23076923076923073</v>
      </c>
      <c r="BK19">
        <f t="shared" si="4"/>
        <v>0.33557692307692311</v>
      </c>
      <c r="BO19">
        <f>AVERAGE(BO6:BO18)</f>
        <v>0.82307692307692304</v>
      </c>
      <c r="BP19">
        <f>AVERAGE(BP6:BP18)</f>
        <v>0.51153846153846139</v>
      </c>
      <c r="BQ19">
        <f>AVERAGE(BQ6:BQ18)</f>
        <v>0.9076923076923078</v>
      </c>
      <c r="BR19">
        <f>AVERAGE(BR6:BR18)</f>
        <v>0.41538461538461541</v>
      </c>
      <c r="BS19">
        <f t="shared" si="5"/>
        <v>0.66442307692307689</v>
      </c>
      <c r="BW19">
        <f>AVERAGE(BW6:BW18)</f>
        <v>0.70769230769230762</v>
      </c>
      <c r="BX19">
        <f>AVERAGE(BX6:BX18)</f>
        <v>0.72692307692307701</v>
      </c>
      <c r="BY19">
        <f>AVERAGE(BY6:BY18)</f>
        <v>0.70769230769230773</v>
      </c>
      <c r="BZ19">
        <f>AVERAGE(BZ6:BZ18)</f>
        <v>0.82307692307692315</v>
      </c>
      <c r="CA19">
        <f t="shared" si="6"/>
        <v>0.74134615384615388</v>
      </c>
      <c r="CE19">
        <f>AVERAGE(CE6:CE18)</f>
        <v>0.68461538461538463</v>
      </c>
      <c r="CF19">
        <f>AVERAGE(CF6:CF18)</f>
        <v>0.6576923076923078</v>
      </c>
      <c r="CG19">
        <f>AVERAGE(CG6:CG18)</f>
        <v>0.64999999999999991</v>
      </c>
      <c r="CH19">
        <f>AVERAGE(CH6:CH18)</f>
        <v>0.76153846153846161</v>
      </c>
      <c r="CI19">
        <f t="shared" si="7"/>
        <v>0.68846153846153846</v>
      </c>
      <c r="CM19">
        <f>AVERAGE(CM6:CM18)</f>
        <v>0.41153846153846158</v>
      </c>
      <c r="CN19">
        <f>AVERAGE(CN6:CN18)</f>
        <v>0.31153846153846154</v>
      </c>
      <c r="CO19">
        <f>AVERAGE(CO6:CO18)</f>
        <v>0.64999999999999991</v>
      </c>
      <c r="CP19">
        <f>AVERAGE(CP6:CP18)</f>
        <v>0.29615384615384616</v>
      </c>
      <c r="CQ19">
        <f t="shared" si="8"/>
        <v>0.41730769230769232</v>
      </c>
      <c r="CU19">
        <f>AVERAGE(CU6:CU18)</f>
        <v>0.52692307692307694</v>
      </c>
      <c r="CV19">
        <f>AVERAGE(CV6:CV18)</f>
        <v>0.60384615384615392</v>
      </c>
      <c r="CW19">
        <f>AVERAGE(CW6:CW18)</f>
        <v>0.30769230769230771</v>
      </c>
      <c r="CX19">
        <f>AVERAGE(CX6:CX18)</f>
        <v>0.59615384615384615</v>
      </c>
      <c r="CY19">
        <f t="shared" si="9"/>
        <v>0.50865384615384612</v>
      </c>
      <c r="DC19">
        <f>AVERAGE(DC6:DC18)</f>
        <v>0.6692307692307693</v>
      </c>
      <c r="DD19">
        <f>AVERAGE(DD6:DD18)</f>
        <v>0.74230769230769234</v>
      </c>
      <c r="DE19">
        <f>AVERAGE(DE6:DE18)</f>
        <v>0.44999999999999996</v>
      </c>
      <c r="DF19">
        <f>AVERAGE(DF6:DF18)</f>
        <v>0.66153846153846152</v>
      </c>
      <c r="DG19">
        <f t="shared" si="10"/>
        <v>0.63076923076923075</v>
      </c>
      <c r="DK19">
        <f>AVERAGE(DK6:DK18)</f>
        <v>0.32692307692307693</v>
      </c>
      <c r="DL19">
        <f>AVERAGE(DL6:DL18)</f>
        <v>0.24615384615384617</v>
      </c>
      <c r="DM19">
        <f>AVERAGE(DM6:DM18)</f>
        <v>0.72307692307692328</v>
      </c>
      <c r="DN19">
        <f>AVERAGE(DN6:DN18)</f>
        <v>0.1423076923076923</v>
      </c>
      <c r="DO19">
        <f t="shared" si="11"/>
        <v>0.35961538461538467</v>
      </c>
      <c r="DR19" s="4"/>
      <c r="DS19" s="4"/>
      <c r="DT19" s="4"/>
      <c r="DU19" s="4"/>
      <c r="DV19" s="4"/>
      <c r="DW19" s="4"/>
    </row>
    <row r="20" spans="2:127">
      <c r="B20" t="s">
        <v>52</v>
      </c>
      <c r="C20" t="s">
        <v>34</v>
      </c>
      <c r="D20" t="s">
        <v>23</v>
      </c>
      <c r="E20" t="s">
        <v>49</v>
      </c>
      <c r="F20" t="s">
        <v>38</v>
      </c>
      <c r="G20" t="s">
        <v>50</v>
      </c>
      <c r="H20" t="s">
        <v>51</v>
      </c>
      <c r="I20" t="s">
        <v>34</v>
      </c>
      <c r="J20" t="s">
        <v>23</v>
      </c>
      <c r="K20" t="s">
        <v>53</v>
      </c>
      <c r="L20" t="s">
        <v>38</v>
      </c>
      <c r="M20" t="s">
        <v>50</v>
      </c>
      <c r="N20" t="s">
        <v>38</v>
      </c>
      <c r="O20" t="s">
        <v>34</v>
      </c>
      <c r="P20" t="s">
        <v>38</v>
      </c>
      <c r="Q20" t="s">
        <v>50</v>
      </c>
      <c r="R20" t="s">
        <v>34</v>
      </c>
      <c r="S20" t="s">
        <v>50</v>
      </c>
      <c r="T20" t="s">
        <v>13</v>
      </c>
      <c r="U20" t="s">
        <v>7</v>
      </c>
      <c r="V20" t="s">
        <v>50</v>
      </c>
      <c r="W20">
        <f t="array" ref="W20">SUMPRODUCT(--(EXACT(C19:V19, C20:V20)))</f>
        <v>18</v>
      </c>
      <c r="X20">
        <f>W20/$AA$3</f>
        <v>0.9</v>
      </c>
    </row>
    <row r="21" spans="2:127">
      <c r="B21" t="s">
        <v>54</v>
      </c>
      <c r="C21" t="s">
        <v>34</v>
      </c>
      <c r="D21" t="s">
        <v>23</v>
      </c>
      <c r="E21" t="s">
        <v>49</v>
      </c>
      <c r="F21" t="s">
        <v>38</v>
      </c>
      <c r="G21" t="s">
        <v>50</v>
      </c>
      <c r="H21" t="s">
        <v>51</v>
      </c>
      <c r="I21" t="s">
        <v>34</v>
      </c>
      <c r="J21" t="s">
        <v>23</v>
      </c>
      <c r="K21" t="s">
        <v>49</v>
      </c>
      <c r="L21" t="s">
        <v>38</v>
      </c>
      <c r="M21" t="s">
        <v>50</v>
      </c>
      <c r="N21" t="s">
        <v>38</v>
      </c>
      <c r="O21" t="s">
        <v>34</v>
      </c>
      <c r="P21" t="s">
        <v>38</v>
      </c>
      <c r="Q21" t="s">
        <v>50</v>
      </c>
      <c r="R21" t="s">
        <v>34</v>
      </c>
      <c r="S21" t="s">
        <v>50</v>
      </c>
      <c r="T21" t="s">
        <v>13</v>
      </c>
      <c r="U21" t="s">
        <v>14</v>
      </c>
      <c r="V21" t="s">
        <v>50</v>
      </c>
      <c r="W21">
        <f t="array" ref="W21">SUMPRODUCT(--(EXACT(C19:V19, C21:V21)))</f>
        <v>20</v>
      </c>
      <c r="X21">
        <f>W21/$AA$3</f>
        <v>1</v>
      </c>
      <c r="AA21" t="s">
        <v>55</v>
      </c>
    </row>
    <row r="22" spans="2:127">
      <c r="B22" t="s">
        <v>56</v>
      </c>
      <c r="C22" t="s">
        <v>34</v>
      </c>
      <c r="D22" t="s">
        <v>23</v>
      </c>
      <c r="E22" t="s">
        <v>49</v>
      </c>
      <c r="F22" t="s">
        <v>38</v>
      </c>
      <c r="G22" t="s">
        <v>50</v>
      </c>
      <c r="H22" t="s">
        <v>51</v>
      </c>
      <c r="I22" t="s">
        <v>34</v>
      </c>
      <c r="J22" t="s">
        <v>23</v>
      </c>
      <c r="K22" t="s">
        <v>49</v>
      </c>
      <c r="L22" t="s">
        <v>38</v>
      </c>
      <c r="M22" t="s">
        <v>50</v>
      </c>
      <c r="N22" t="s">
        <v>38</v>
      </c>
      <c r="O22" t="s">
        <v>34</v>
      </c>
      <c r="P22" t="s">
        <v>38</v>
      </c>
      <c r="Q22" t="s">
        <v>50</v>
      </c>
      <c r="R22" t="s">
        <v>34</v>
      </c>
      <c r="S22" t="s">
        <v>50</v>
      </c>
      <c r="T22" t="s">
        <v>13</v>
      </c>
      <c r="U22" t="s">
        <v>14</v>
      </c>
      <c r="V22" t="s">
        <v>50</v>
      </c>
      <c r="W22">
        <f t="array" ref="W22">SUMPRODUCT(--(EXACT(C19:V19, C22:V22)))</f>
        <v>20</v>
      </c>
      <c r="X22">
        <f>W22/$AA$3</f>
        <v>1</v>
      </c>
      <c r="AA22" t="s">
        <v>57</v>
      </c>
    </row>
    <row r="23" spans="2:127">
      <c r="B23" t="s">
        <v>58</v>
      </c>
      <c r="C23" t="s">
        <v>34</v>
      </c>
      <c r="D23" t="s">
        <v>23</v>
      </c>
      <c r="E23" t="s">
        <v>59</v>
      </c>
      <c r="F23" t="s">
        <v>47</v>
      </c>
      <c r="G23" t="s">
        <v>60</v>
      </c>
      <c r="H23" t="s">
        <v>51</v>
      </c>
      <c r="I23" t="s">
        <v>34</v>
      </c>
      <c r="J23" t="s">
        <v>23</v>
      </c>
      <c r="K23" t="s">
        <v>59</v>
      </c>
      <c r="L23" t="s">
        <v>47</v>
      </c>
      <c r="M23" t="s">
        <v>50</v>
      </c>
      <c r="N23" t="s">
        <v>38</v>
      </c>
      <c r="O23" t="s">
        <v>34</v>
      </c>
      <c r="P23" t="s">
        <v>47</v>
      </c>
      <c r="Q23" t="s">
        <v>50</v>
      </c>
      <c r="R23" t="s">
        <v>34</v>
      </c>
      <c r="S23" t="s">
        <v>50</v>
      </c>
      <c r="T23" t="s">
        <v>13</v>
      </c>
      <c r="U23" t="s">
        <v>18</v>
      </c>
      <c r="V23" t="s">
        <v>50</v>
      </c>
      <c r="W23">
        <f t="array" ref="W23">SUMPRODUCT(--(EXACT(C19:V19, C23:V23)))</f>
        <v>13</v>
      </c>
      <c r="X23">
        <f>W23/$AA$3</f>
        <v>0.65</v>
      </c>
      <c r="AA23" t="s">
        <v>61</v>
      </c>
    </row>
    <row r="24" spans="2:127">
      <c r="B24" s="1" t="s">
        <v>62</v>
      </c>
      <c r="C24" s="1" t="s">
        <v>63</v>
      </c>
      <c r="D24" s="1" t="s">
        <v>36</v>
      </c>
      <c r="E24" s="1" t="s">
        <v>64</v>
      </c>
      <c r="F24" s="1" t="s">
        <v>65</v>
      </c>
      <c r="G24" s="1" t="s">
        <v>66</v>
      </c>
      <c r="H24" s="1" t="s">
        <v>12</v>
      </c>
      <c r="I24" s="1" t="s">
        <v>65</v>
      </c>
      <c r="J24" s="1" t="s">
        <v>11</v>
      </c>
      <c r="K24" s="1" t="s">
        <v>65</v>
      </c>
      <c r="L24" s="1" t="s">
        <v>63</v>
      </c>
      <c r="M24" s="1" t="s">
        <v>36</v>
      </c>
      <c r="N24" s="1" t="s">
        <v>64</v>
      </c>
      <c r="O24" s="1" t="s">
        <v>65</v>
      </c>
      <c r="P24" s="1" t="s">
        <v>66</v>
      </c>
      <c r="Q24" s="1" t="s">
        <v>12</v>
      </c>
      <c r="R24" s="1" t="s">
        <v>7</v>
      </c>
      <c r="S24" s="1" t="s">
        <v>10</v>
      </c>
      <c r="T24" s="1" t="s">
        <v>12</v>
      </c>
      <c r="U24" s="1" t="s">
        <v>30</v>
      </c>
      <c r="V24" s="1" t="s">
        <v>8</v>
      </c>
      <c r="AA24" t="s">
        <v>67</v>
      </c>
    </row>
    <row r="25" spans="2:127">
      <c r="B25" t="s">
        <v>68</v>
      </c>
      <c r="C25" t="s">
        <v>63</v>
      </c>
      <c r="D25" t="s">
        <v>41</v>
      </c>
      <c r="E25" t="s">
        <v>64</v>
      </c>
      <c r="F25" t="s">
        <v>65</v>
      </c>
      <c r="G25" t="s">
        <v>66</v>
      </c>
      <c r="H25" t="s">
        <v>12</v>
      </c>
      <c r="I25" t="s">
        <v>65</v>
      </c>
      <c r="J25" t="s">
        <v>11</v>
      </c>
      <c r="K25" t="s">
        <v>65</v>
      </c>
      <c r="L25" t="s">
        <v>63</v>
      </c>
      <c r="M25" t="s">
        <v>41</v>
      </c>
      <c r="N25" t="s">
        <v>64</v>
      </c>
      <c r="O25" t="s">
        <v>65</v>
      </c>
      <c r="P25" t="s">
        <v>66</v>
      </c>
      <c r="Q25" t="s">
        <v>12</v>
      </c>
      <c r="R25" t="s">
        <v>7</v>
      </c>
      <c r="S25" t="s">
        <v>10</v>
      </c>
      <c r="T25" t="s">
        <v>12</v>
      </c>
      <c r="U25" t="s">
        <v>30</v>
      </c>
      <c r="V25" t="s">
        <v>8</v>
      </c>
      <c r="W25">
        <f t="array" ref="W25">SUMPRODUCT(--(EXACT(C24:V24, C25:V25)))</f>
        <v>18</v>
      </c>
      <c r="X25">
        <f>W25/$AA$3</f>
        <v>0.9</v>
      </c>
    </row>
    <row r="26" spans="2:127">
      <c r="B26" t="s">
        <v>69</v>
      </c>
      <c r="C26" t="s">
        <v>63</v>
      </c>
      <c r="D26" t="s">
        <v>41</v>
      </c>
      <c r="E26" t="s">
        <v>64</v>
      </c>
      <c r="F26" t="s">
        <v>65</v>
      </c>
      <c r="G26" t="s">
        <v>66</v>
      </c>
      <c r="H26" t="s">
        <v>12</v>
      </c>
      <c r="I26" t="s">
        <v>65</v>
      </c>
      <c r="J26" t="s">
        <v>11</v>
      </c>
      <c r="K26" t="s">
        <v>65</v>
      </c>
      <c r="L26" t="s">
        <v>63</v>
      </c>
      <c r="M26" t="s">
        <v>36</v>
      </c>
      <c r="N26" t="s">
        <v>64</v>
      </c>
      <c r="O26" t="s">
        <v>65</v>
      </c>
      <c r="P26" t="s">
        <v>66</v>
      </c>
      <c r="Q26" t="s">
        <v>12</v>
      </c>
      <c r="R26" t="s">
        <v>7</v>
      </c>
      <c r="S26" t="s">
        <v>10</v>
      </c>
      <c r="T26" t="s">
        <v>12</v>
      </c>
      <c r="U26" t="s">
        <v>30</v>
      </c>
      <c r="V26" t="s">
        <v>8</v>
      </c>
      <c r="W26">
        <f t="array" ref="W26">SUMPRODUCT(--(EXACT(C24:V24, C26:V26)))</f>
        <v>19</v>
      </c>
      <c r="X26">
        <f>W26/$AA$3</f>
        <v>0.95</v>
      </c>
    </row>
    <row r="27" spans="2:127">
      <c r="B27" t="s">
        <v>70</v>
      </c>
      <c r="C27" t="s">
        <v>63</v>
      </c>
      <c r="D27" t="s">
        <v>36</v>
      </c>
      <c r="E27" t="s">
        <v>64</v>
      </c>
      <c r="F27" t="s">
        <v>65</v>
      </c>
      <c r="G27" t="s">
        <v>66</v>
      </c>
      <c r="H27" t="s">
        <v>12</v>
      </c>
      <c r="I27" t="s">
        <v>65</v>
      </c>
      <c r="J27" t="s">
        <v>11</v>
      </c>
      <c r="K27" t="s">
        <v>65</v>
      </c>
      <c r="L27" t="s">
        <v>63</v>
      </c>
      <c r="M27" t="s">
        <v>36</v>
      </c>
      <c r="N27" t="s">
        <v>64</v>
      </c>
      <c r="O27" t="s">
        <v>65</v>
      </c>
      <c r="P27" t="s">
        <v>66</v>
      </c>
      <c r="Q27" t="s">
        <v>12</v>
      </c>
      <c r="R27" t="s">
        <v>7</v>
      </c>
      <c r="S27" t="s">
        <v>10</v>
      </c>
      <c r="T27" t="s">
        <v>12</v>
      </c>
      <c r="U27" t="s">
        <v>30</v>
      </c>
      <c r="V27" t="s">
        <v>8</v>
      </c>
      <c r="W27">
        <f t="array" ref="W27">SUMPRODUCT(--(EXACT(C24:V24, C27:V27)))</f>
        <v>20</v>
      </c>
      <c r="X27">
        <f>W27/$AA$3</f>
        <v>1</v>
      </c>
    </row>
    <row r="28" spans="2:127">
      <c r="B28" t="s">
        <v>71</v>
      </c>
      <c r="C28" t="s">
        <v>63</v>
      </c>
      <c r="D28" t="s">
        <v>36</v>
      </c>
      <c r="E28" t="s">
        <v>64</v>
      </c>
      <c r="F28" t="s">
        <v>65</v>
      </c>
      <c r="G28" t="s">
        <v>66</v>
      </c>
      <c r="H28" t="s">
        <v>12</v>
      </c>
      <c r="I28" t="s">
        <v>65</v>
      </c>
      <c r="J28" t="s">
        <v>11</v>
      </c>
      <c r="K28" t="s">
        <v>65</v>
      </c>
      <c r="L28" t="s">
        <v>63</v>
      </c>
      <c r="M28" t="s">
        <v>36</v>
      </c>
      <c r="N28" t="s">
        <v>64</v>
      </c>
      <c r="O28" t="s">
        <v>65</v>
      </c>
      <c r="P28" t="s">
        <v>66</v>
      </c>
      <c r="Q28" t="s">
        <v>12</v>
      </c>
      <c r="R28" t="s">
        <v>7</v>
      </c>
      <c r="S28" t="s">
        <v>10</v>
      </c>
      <c r="T28" t="s">
        <v>12</v>
      </c>
      <c r="U28" t="s">
        <v>30</v>
      </c>
      <c r="V28" t="s">
        <v>8</v>
      </c>
      <c r="W28">
        <f t="array" ref="W28">SUMPRODUCT(--(EXACT(C24:V24, C28:V28)))</f>
        <v>20</v>
      </c>
      <c r="X28">
        <f>W28/$AA$3</f>
        <v>1</v>
      </c>
    </row>
    <row r="29" spans="2:127">
      <c r="B29" s="1" t="s">
        <v>72</v>
      </c>
      <c r="C29" s="1" t="s">
        <v>38</v>
      </c>
      <c r="D29" s="1" t="s">
        <v>73</v>
      </c>
      <c r="E29" s="1" t="s">
        <v>74</v>
      </c>
      <c r="F29" s="1" t="s">
        <v>34</v>
      </c>
      <c r="G29" s="1" t="s">
        <v>23</v>
      </c>
      <c r="H29" s="1" t="s">
        <v>75</v>
      </c>
      <c r="I29" s="1" t="s">
        <v>38</v>
      </c>
      <c r="J29" s="1" t="s">
        <v>75</v>
      </c>
      <c r="K29" s="1" t="s">
        <v>34</v>
      </c>
      <c r="L29" s="1" t="s">
        <v>23</v>
      </c>
      <c r="M29" s="1" t="s">
        <v>34</v>
      </c>
      <c r="N29" s="1" t="s">
        <v>23</v>
      </c>
      <c r="O29" s="1" t="s">
        <v>38</v>
      </c>
      <c r="P29" s="1" t="s">
        <v>76</v>
      </c>
      <c r="Q29" s="1" t="s">
        <v>23</v>
      </c>
      <c r="R29" s="1" t="s">
        <v>42</v>
      </c>
      <c r="S29" s="1" t="s">
        <v>23</v>
      </c>
      <c r="T29" s="1" t="s">
        <v>38</v>
      </c>
      <c r="U29" s="1" t="s">
        <v>34</v>
      </c>
      <c r="V29" s="1" t="s">
        <v>77</v>
      </c>
    </row>
    <row r="30" spans="2:127">
      <c r="B30" t="s">
        <v>78</v>
      </c>
      <c r="C30" t="s">
        <v>38</v>
      </c>
      <c r="D30" t="s">
        <v>73</v>
      </c>
      <c r="E30" t="s">
        <v>74</v>
      </c>
      <c r="F30" t="s">
        <v>34</v>
      </c>
      <c r="G30" t="s">
        <v>23</v>
      </c>
      <c r="H30" t="s">
        <v>75</v>
      </c>
      <c r="I30" t="s">
        <v>38</v>
      </c>
      <c r="J30" t="s">
        <v>75</v>
      </c>
      <c r="K30" t="s">
        <v>34</v>
      </c>
      <c r="L30" t="s">
        <v>23</v>
      </c>
      <c r="M30" t="s">
        <v>34</v>
      </c>
      <c r="N30" t="s">
        <v>23</v>
      </c>
      <c r="O30" t="s">
        <v>38</v>
      </c>
      <c r="P30" t="s">
        <v>76</v>
      </c>
      <c r="Q30" t="s">
        <v>23</v>
      </c>
      <c r="R30" t="s">
        <v>42</v>
      </c>
      <c r="S30" t="s">
        <v>23</v>
      </c>
      <c r="T30" t="s">
        <v>38</v>
      </c>
      <c r="U30" t="s">
        <v>34</v>
      </c>
      <c r="V30" t="s">
        <v>77</v>
      </c>
      <c r="W30">
        <f t="array" ref="W30">SUMPRODUCT(--(EXACT(C29:V29, C30:V30)))</f>
        <v>20</v>
      </c>
      <c r="X30">
        <f>W30/$AA$3</f>
        <v>1</v>
      </c>
    </row>
    <row r="31" spans="2:127">
      <c r="B31" t="s">
        <v>79</v>
      </c>
      <c r="C31" t="s">
        <v>38</v>
      </c>
      <c r="D31" t="s">
        <v>73</v>
      </c>
      <c r="E31" t="s">
        <v>74</v>
      </c>
      <c r="F31" t="s">
        <v>34</v>
      </c>
      <c r="G31" t="s">
        <v>23</v>
      </c>
      <c r="H31" t="s">
        <v>75</v>
      </c>
      <c r="I31" t="s">
        <v>38</v>
      </c>
      <c r="J31" t="s">
        <v>75</v>
      </c>
      <c r="K31" t="s">
        <v>34</v>
      </c>
      <c r="L31" t="s">
        <v>23</v>
      </c>
      <c r="M31" t="s">
        <v>34</v>
      </c>
      <c r="N31" t="s">
        <v>23</v>
      </c>
      <c r="O31" t="s">
        <v>38</v>
      </c>
      <c r="P31" t="s">
        <v>76</v>
      </c>
      <c r="Q31" t="s">
        <v>23</v>
      </c>
      <c r="R31" t="s">
        <v>42</v>
      </c>
      <c r="S31" t="s">
        <v>23</v>
      </c>
      <c r="T31" t="s">
        <v>38</v>
      </c>
      <c r="U31" t="s">
        <v>34</v>
      </c>
      <c r="V31" t="s">
        <v>77</v>
      </c>
      <c r="W31">
        <f t="array" ref="W31">SUMPRODUCT(--(EXACT(C29:V29, C31:V31)))</f>
        <v>20</v>
      </c>
      <c r="X31">
        <f>W31/$AA$3</f>
        <v>1</v>
      </c>
    </row>
    <row r="32" spans="2:127">
      <c r="B32" t="s">
        <v>80</v>
      </c>
      <c r="C32" t="s">
        <v>38</v>
      </c>
      <c r="D32" t="s">
        <v>73</v>
      </c>
      <c r="E32" t="s">
        <v>74</v>
      </c>
      <c r="F32" t="s">
        <v>34</v>
      </c>
      <c r="G32" t="s">
        <v>23</v>
      </c>
      <c r="H32" t="s">
        <v>75</v>
      </c>
      <c r="I32" t="s">
        <v>38</v>
      </c>
      <c r="J32" t="s">
        <v>75</v>
      </c>
      <c r="K32" t="s">
        <v>34</v>
      </c>
      <c r="L32" t="s">
        <v>23</v>
      </c>
      <c r="M32" t="s">
        <v>34</v>
      </c>
      <c r="N32" t="s">
        <v>23</v>
      </c>
      <c r="O32" t="s">
        <v>38</v>
      </c>
      <c r="P32" t="s">
        <v>76</v>
      </c>
      <c r="Q32" t="s">
        <v>23</v>
      </c>
      <c r="R32" t="s">
        <v>42</v>
      </c>
      <c r="S32" t="s">
        <v>23</v>
      </c>
      <c r="T32" t="s">
        <v>38</v>
      </c>
      <c r="U32" t="s">
        <v>34</v>
      </c>
      <c r="V32" t="s">
        <v>77</v>
      </c>
      <c r="W32">
        <f t="array" ref="W32">SUMPRODUCT(--(EXACT(C29:V29, C32:V32)))</f>
        <v>20</v>
      </c>
      <c r="X32">
        <f>W32/$AA$3</f>
        <v>1</v>
      </c>
    </row>
    <row r="33" spans="2:24">
      <c r="B33" t="s">
        <v>81</v>
      </c>
      <c r="C33" t="s">
        <v>38</v>
      </c>
      <c r="D33" t="s">
        <v>73</v>
      </c>
      <c r="E33" t="s">
        <v>74</v>
      </c>
      <c r="F33" t="s">
        <v>34</v>
      </c>
      <c r="G33" t="s">
        <v>23</v>
      </c>
      <c r="H33" t="s">
        <v>75</v>
      </c>
      <c r="I33" t="s">
        <v>38</v>
      </c>
      <c r="J33" t="s">
        <v>75</v>
      </c>
      <c r="K33" t="s">
        <v>34</v>
      </c>
      <c r="L33" t="s">
        <v>23</v>
      </c>
      <c r="M33" t="s">
        <v>34</v>
      </c>
      <c r="N33" t="s">
        <v>23</v>
      </c>
      <c r="O33" t="s">
        <v>47</v>
      </c>
      <c r="P33" t="s">
        <v>76</v>
      </c>
      <c r="Q33" t="s">
        <v>23</v>
      </c>
      <c r="R33" t="s">
        <v>42</v>
      </c>
      <c r="S33" t="s">
        <v>82</v>
      </c>
      <c r="T33" t="s">
        <v>47</v>
      </c>
      <c r="U33" t="s">
        <v>34</v>
      </c>
      <c r="V33" t="s">
        <v>77</v>
      </c>
      <c r="W33">
        <f t="array" ref="W33">SUMPRODUCT(--(EXACT(C29:V29, C33:V33)))</f>
        <v>17</v>
      </c>
      <c r="X33">
        <f>W33/$AA$3</f>
        <v>0.85</v>
      </c>
    </row>
    <row r="34" spans="2:24">
      <c r="B34" s="1" t="s">
        <v>83</v>
      </c>
      <c r="C34" s="1" t="s">
        <v>84</v>
      </c>
      <c r="D34" s="1" t="s">
        <v>23</v>
      </c>
      <c r="E34" s="1" t="s">
        <v>8</v>
      </c>
      <c r="F34" s="1" t="s">
        <v>85</v>
      </c>
      <c r="G34" s="1" t="s">
        <v>12</v>
      </c>
      <c r="H34" s="1" t="s">
        <v>86</v>
      </c>
      <c r="I34" s="1" t="s">
        <v>10</v>
      </c>
      <c r="J34" s="1" t="s">
        <v>7</v>
      </c>
      <c r="K34" s="1" t="s">
        <v>87</v>
      </c>
      <c r="L34" s="1" t="s">
        <v>23</v>
      </c>
      <c r="M34" s="1" t="s">
        <v>8</v>
      </c>
      <c r="N34" s="1" t="s">
        <v>85</v>
      </c>
      <c r="O34" s="1" t="s">
        <v>12</v>
      </c>
      <c r="P34" s="1" t="s">
        <v>86</v>
      </c>
      <c r="Q34" s="1" t="s">
        <v>10</v>
      </c>
      <c r="R34" s="1" t="s">
        <v>7</v>
      </c>
      <c r="S34" s="1" t="s">
        <v>87</v>
      </c>
      <c r="T34" s="1" t="s">
        <v>23</v>
      </c>
      <c r="U34" s="1" t="s">
        <v>88</v>
      </c>
      <c r="V34" s="1" t="s">
        <v>89</v>
      </c>
    </row>
    <row r="35" spans="2:24">
      <c r="B35" t="s">
        <v>90</v>
      </c>
      <c r="C35" t="s">
        <v>84</v>
      </c>
      <c r="D35" t="s">
        <v>23</v>
      </c>
      <c r="E35" t="s">
        <v>8</v>
      </c>
      <c r="F35" t="s">
        <v>85</v>
      </c>
      <c r="G35" t="s">
        <v>12</v>
      </c>
      <c r="H35" t="s">
        <v>86</v>
      </c>
      <c r="I35" t="s">
        <v>10</v>
      </c>
      <c r="J35" t="s">
        <v>7</v>
      </c>
      <c r="K35" t="s">
        <v>87</v>
      </c>
      <c r="L35" t="s">
        <v>23</v>
      </c>
      <c r="M35" t="s">
        <v>8</v>
      </c>
      <c r="N35" t="s">
        <v>85</v>
      </c>
      <c r="O35" t="s">
        <v>12</v>
      </c>
      <c r="P35" t="s">
        <v>86</v>
      </c>
      <c r="Q35" t="s">
        <v>10</v>
      </c>
      <c r="R35" t="s">
        <v>7</v>
      </c>
      <c r="S35" t="s">
        <v>87</v>
      </c>
      <c r="T35" t="s">
        <v>23</v>
      </c>
      <c r="U35" t="s">
        <v>88</v>
      </c>
      <c r="V35" t="s">
        <v>30</v>
      </c>
      <c r="W35">
        <f t="array" ref="W35">SUMPRODUCT(--(EXACT(C34:V34, C35:V35)))</f>
        <v>19</v>
      </c>
      <c r="X35">
        <f>W35/$AA$3</f>
        <v>0.95</v>
      </c>
    </row>
    <row r="36" spans="2:24">
      <c r="B36" t="s">
        <v>91</v>
      </c>
      <c r="C36" t="s">
        <v>84</v>
      </c>
      <c r="D36" t="s">
        <v>23</v>
      </c>
      <c r="E36" t="s">
        <v>8</v>
      </c>
      <c r="F36" t="s">
        <v>92</v>
      </c>
      <c r="G36" t="s">
        <v>12</v>
      </c>
      <c r="H36" t="s">
        <v>86</v>
      </c>
      <c r="I36" t="s">
        <v>88</v>
      </c>
      <c r="J36" t="s">
        <v>18</v>
      </c>
      <c r="K36" t="s">
        <v>93</v>
      </c>
      <c r="L36" t="s">
        <v>23</v>
      </c>
      <c r="M36" t="s">
        <v>24</v>
      </c>
      <c r="N36" t="s">
        <v>92</v>
      </c>
      <c r="O36" t="s">
        <v>12</v>
      </c>
      <c r="P36" t="s">
        <v>86</v>
      </c>
      <c r="Q36" t="s">
        <v>10</v>
      </c>
      <c r="R36" t="s">
        <v>18</v>
      </c>
      <c r="S36" t="s">
        <v>93</v>
      </c>
      <c r="T36" t="s">
        <v>23</v>
      </c>
      <c r="U36" t="s">
        <v>88</v>
      </c>
      <c r="V36" t="s">
        <v>30</v>
      </c>
      <c r="W36">
        <f t="array" ref="W36">SUMPRODUCT(--(EXACT(C34:V34, C36:V36)))</f>
        <v>11</v>
      </c>
      <c r="X36">
        <f>W36/$AA$3</f>
        <v>0.55000000000000004</v>
      </c>
    </row>
    <row r="37" spans="2:24">
      <c r="B37" t="s">
        <v>94</v>
      </c>
      <c r="C37" t="s">
        <v>84</v>
      </c>
      <c r="D37" t="s">
        <v>23</v>
      </c>
      <c r="E37" t="s">
        <v>8</v>
      </c>
      <c r="F37" t="s">
        <v>85</v>
      </c>
      <c r="G37" t="s">
        <v>12</v>
      </c>
      <c r="H37" t="s">
        <v>86</v>
      </c>
      <c r="I37" t="s">
        <v>10</v>
      </c>
      <c r="J37" t="s">
        <v>7</v>
      </c>
      <c r="K37" t="s">
        <v>87</v>
      </c>
      <c r="L37" t="s">
        <v>23</v>
      </c>
      <c r="M37" t="s">
        <v>8</v>
      </c>
      <c r="N37" t="s">
        <v>85</v>
      </c>
      <c r="O37" t="s">
        <v>12</v>
      </c>
      <c r="P37" t="s">
        <v>86</v>
      </c>
      <c r="Q37" t="s">
        <v>10</v>
      </c>
      <c r="R37" t="s">
        <v>7</v>
      </c>
      <c r="S37" t="s">
        <v>87</v>
      </c>
      <c r="T37" t="s">
        <v>23</v>
      </c>
      <c r="U37" t="s">
        <v>88</v>
      </c>
      <c r="V37" t="s">
        <v>30</v>
      </c>
      <c r="W37">
        <f t="array" ref="W37">SUMPRODUCT(--(EXACT(C34:V34, C37:V37)))</f>
        <v>19</v>
      </c>
      <c r="X37">
        <f>W37/$AA$3</f>
        <v>0.95</v>
      </c>
    </row>
    <row r="38" spans="2:24">
      <c r="B38" t="s">
        <v>95</v>
      </c>
      <c r="C38" t="s">
        <v>84</v>
      </c>
      <c r="D38" t="s">
        <v>23</v>
      </c>
      <c r="E38" t="s">
        <v>8</v>
      </c>
      <c r="F38" t="s">
        <v>85</v>
      </c>
      <c r="G38" t="s">
        <v>12</v>
      </c>
      <c r="H38" t="s">
        <v>86</v>
      </c>
      <c r="I38" t="s">
        <v>10</v>
      </c>
      <c r="J38" t="s">
        <v>18</v>
      </c>
      <c r="K38" t="s">
        <v>87</v>
      </c>
      <c r="L38" t="s">
        <v>23</v>
      </c>
      <c r="M38" t="s">
        <v>8</v>
      </c>
      <c r="N38" t="s">
        <v>85</v>
      </c>
      <c r="O38" t="s">
        <v>12</v>
      </c>
      <c r="P38" t="s">
        <v>86</v>
      </c>
      <c r="Q38" t="s">
        <v>10</v>
      </c>
      <c r="R38" t="s">
        <v>7</v>
      </c>
      <c r="S38" t="s">
        <v>87</v>
      </c>
      <c r="T38" t="s">
        <v>23</v>
      </c>
      <c r="U38" t="s">
        <v>88</v>
      </c>
      <c r="V38" t="s">
        <v>9</v>
      </c>
      <c r="W38">
        <f t="array" ref="W38">SUMPRODUCT(--(EXACT(C34:V34, C38:V38)))</f>
        <v>18</v>
      </c>
      <c r="X38">
        <f>W38/$AA$3</f>
        <v>0.9</v>
      </c>
    </row>
    <row r="39" spans="2:24">
      <c r="B39" s="1" t="s">
        <v>96</v>
      </c>
      <c r="C39" s="1" t="s">
        <v>24</v>
      </c>
      <c r="D39" s="1" t="s">
        <v>11</v>
      </c>
      <c r="E39" s="1" t="s">
        <v>12</v>
      </c>
      <c r="F39" s="1" t="s">
        <v>7</v>
      </c>
      <c r="G39" s="1" t="s">
        <v>86</v>
      </c>
      <c r="H39" s="1" t="s">
        <v>84</v>
      </c>
      <c r="I39" s="1" t="s">
        <v>23</v>
      </c>
      <c r="J39" s="1" t="s">
        <v>8</v>
      </c>
      <c r="K39" s="1" t="s">
        <v>53</v>
      </c>
      <c r="L39" s="1" t="s">
        <v>24</v>
      </c>
      <c r="M39" s="1" t="s">
        <v>11</v>
      </c>
      <c r="N39" s="1" t="s">
        <v>12</v>
      </c>
      <c r="O39" s="1" t="s">
        <v>7</v>
      </c>
      <c r="P39" s="1" t="s">
        <v>86</v>
      </c>
      <c r="Q39" s="1" t="s">
        <v>84</v>
      </c>
      <c r="R39" s="1" t="s">
        <v>23</v>
      </c>
      <c r="S39" s="1" t="s">
        <v>8</v>
      </c>
      <c r="T39" s="1" t="s">
        <v>24</v>
      </c>
      <c r="U39" s="1" t="s">
        <v>88</v>
      </c>
      <c r="V39" s="1" t="s">
        <v>30</v>
      </c>
    </row>
    <row r="40" spans="2:24">
      <c r="B40" t="s">
        <v>97</v>
      </c>
      <c r="C40" t="s">
        <v>24</v>
      </c>
      <c r="D40" t="s">
        <v>11</v>
      </c>
      <c r="E40" t="s">
        <v>12</v>
      </c>
      <c r="F40" t="s">
        <v>18</v>
      </c>
      <c r="G40" t="s">
        <v>86</v>
      </c>
      <c r="H40" t="s">
        <v>84</v>
      </c>
      <c r="I40" t="s">
        <v>23</v>
      </c>
      <c r="J40" t="s">
        <v>8</v>
      </c>
      <c r="K40" t="s">
        <v>53</v>
      </c>
      <c r="L40" t="s">
        <v>24</v>
      </c>
      <c r="M40" t="s">
        <v>11</v>
      </c>
      <c r="N40" t="s">
        <v>12</v>
      </c>
      <c r="O40" t="s">
        <v>18</v>
      </c>
      <c r="P40" t="s">
        <v>86</v>
      </c>
      <c r="Q40" t="s">
        <v>84</v>
      </c>
      <c r="R40" t="s">
        <v>23</v>
      </c>
      <c r="S40" t="s">
        <v>8</v>
      </c>
      <c r="T40" t="s">
        <v>24</v>
      </c>
      <c r="U40" t="s">
        <v>88</v>
      </c>
      <c r="V40" t="s">
        <v>30</v>
      </c>
      <c r="W40">
        <f t="array" ref="W40">SUMPRODUCT(--(EXACT(C39:V39, C40:V40)))</f>
        <v>18</v>
      </c>
      <c r="X40">
        <f>W40/$AA$3</f>
        <v>0.9</v>
      </c>
    </row>
    <row r="41" spans="2:24">
      <c r="B41" t="s">
        <v>98</v>
      </c>
      <c r="C41" t="s">
        <v>24</v>
      </c>
      <c r="D41" t="s">
        <v>11</v>
      </c>
      <c r="E41" t="s">
        <v>12</v>
      </c>
      <c r="F41" t="s">
        <v>18</v>
      </c>
      <c r="G41" t="s">
        <v>86</v>
      </c>
      <c r="H41" t="s">
        <v>84</v>
      </c>
      <c r="I41" t="s">
        <v>23</v>
      </c>
      <c r="J41" t="s">
        <v>8</v>
      </c>
      <c r="K41" t="s">
        <v>53</v>
      </c>
      <c r="L41" t="s">
        <v>24</v>
      </c>
      <c r="M41" t="s">
        <v>11</v>
      </c>
      <c r="N41" t="s">
        <v>12</v>
      </c>
      <c r="O41" t="s">
        <v>18</v>
      </c>
      <c r="P41" t="s">
        <v>86</v>
      </c>
      <c r="Q41" t="s">
        <v>84</v>
      </c>
      <c r="R41" t="s">
        <v>23</v>
      </c>
      <c r="S41" t="s">
        <v>8</v>
      </c>
      <c r="T41" t="s">
        <v>24</v>
      </c>
      <c r="U41" t="s">
        <v>88</v>
      </c>
      <c r="V41" t="s">
        <v>30</v>
      </c>
      <c r="W41">
        <f t="array" ref="W41">SUMPRODUCT(--(EXACT(C39:V39, C41:V41)))</f>
        <v>18</v>
      </c>
      <c r="X41">
        <f>W41/$AA$3</f>
        <v>0.9</v>
      </c>
    </row>
    <row r="42" spans="2:24">
      <c r="B42" t="s">
        <v>99</v>
      </c>
      <c r="C42" t="s">
        <v>24</v>
      </c>
      <c r="D42" t="s">
        <v>11</v>
      </c>
      <c r="E42" t="s">
        <v>12</v>
      </c>
      <c r="F42" t="s">
        <v>7</v>
      </c>
      <c r="G42" t="s">
        <v>86</v>
      </c>
      <c r="H42" t="s">
        <v>84</v>
      </c>
      <c r="I42" t="s">
        <v>23</v>
      </c>
      <c r="J42" t="s">
        <v>8</v>
      </c>
      <c r="K42" t="s">
        <v>53</v>
      </c>
      <c r="L42" t="s">
        <v>24</v>
      </c>
      <c r="M42" t="s">
        <v>11</v>
      </c>
      <c r="N42" t="s">
        <v>12</v>
      </c>
      <c r="O42" t="s">
        <v>7</v>
      </c>
      <c r="P42" t="s">
        <v>86</v>
      </c>
      <c r="Q42" t="s">
        <v>84</v>
      </c>
      <c r="R42" t="s">
        <v>23</v>
      </c>
      <c r="S42" t="s">
        <v>8</v>
      </c>
      <c r="T42" t="s">
        <v>24</v>
      </c>
      <c r="U42" t="s">
        <v>88</v>
      </c>
      <c r="V42" t="s">
        <v>30</v>
      </c>
      <c r="W42">
        <f t="array" ref="W42">SUMPRODUCT(--(EXACT(C39:V39, C42:V42)))</f>
        <v>20</v>
      </c>
      <c r="X42">
        <f>W42/$AA$3</f>
        <v>1</v>
      </c>
    </row>
    <row r="43" spans="2:24">
      <c r="B43" t="s">
        <v>100</v>
      </c>
      <c r="C43" t="s">
        <v>24</v>
      </c>
      <c r="D43" t="s">
        <v>11</v>
      </c>
      <c r="E43" t="s">
        <v>12</v>
      </c>
      <c r="F43" t="s">
        <v>18</v>
      </c>
      <c r="G43" t="s">
        <v>86</v>
      </c>
      <c r="H43" t="s">
        <v>84</v>
      </c>
      <c r="I43" t="s">
        <v>23</v>
      </c>
      <c r="J43" t="s">
        <v>8</v>
      </c>
      <c r="K43" t="s">
        <v>53</v>
      </c>
      <c r="L43" t="s">
        <v>24</v>
      </c>
      <c r="M43" t="s">
        <v>11</v>
      </c>
      <c r="N43" t="s">
        <v>12</v>
      </c>
      <c r="O43" t="s">
        <v>18</v>
      </c>
      <c r="P43" t="s">
        <v>86</v>
      </c>
      <c r="Q43" t="s">
        <v>84</v>
      </c>
      <c r="R43" t="s">
        <v>23</v>
      </c>
      <c r="S43" t="s">
        <v>8</v>
      </c>
      <c r="T43" t="s">
        <v>24</v>
      </c>
      <c r="U43" t="s">
        <v>88</v>
      </c>
      <c r="V43" t="s">
        <v>30</v>
      </c>
      <c r="W43">
        <f t="array" ref="W43">SUMPRODUCT(--(EXACT(C39:V39, C43:V43)))</f>
        <v>18</v>
      </c>
      <c r="X43">
        <f>W43/$AA$3</f>
        <v>0.9</v>
      </c>
    </row>
    <row r="44" spans="2:24">
      <c r="B44" s="1" t="s">
        <v>101</v>
      </c>
      <c r="C44" s="1" t="s">
        <v>10</v>
      </c>
      <c r="D44" s="1" t="s">
        <v>102</v>
      </c>
      <c r="E44" s="1" t="s">
        <v>103</v>
      </c>
      <c r="F44" s="1" t="s">
        <v>104</v>
      </c>
      <c r="G44" s="1" t="s">
        <v>36</v>
      </c>
      <c r="H44" s="1" t="s">
        <v>40</v>
      </c>
      <c r="I44" s="1" t="s">
        <v>26</v>
      </c>
      <c r="J44" s="1" t="s">
        <v>11</v>
      </c>
      <c r="K44" s="1" t="s">
        <v>12</v>
      </c>
      <c r="L44" s="1" t="s">
        <v>104</v>
      </c>
      <c r="M44" s="1" t="s">
        <v>36</v>
      </c>
      <c r="N44" s="1" t="s">
        <v>64</v>
      </c>
      <c r="O44" s="1" t="s">
        <v>36</v>
      </c>
      <c r="P44" s="1" t="s">
        <v>104</v>
      </c>
      <c r="Q44" s="1" t="s">
        <v>36</v>
      </c>
      <c r="R44" s="1" t="s">
        <v>104</v>
      </c>
      <c r="S44" s="1" t="s">
        <v>36</v>
      </c>
      <c r="T44" s="1" t="s">
        <v>105</v>
      </c>
      <c r="U44" s="1" t="s">
        <v>40</v>
      </c>
      <c r="V44" s="1" t="s">
        <v>26</v>
      </c>
    </row>
    <row r="45" spans="2:24">
      <c r="B45" t="s">
        <v>106</v>
      </c>
      <c r="C45" t="s">
        <v>10</v>
      </c>
      <c r="D45" t="s">
        <v>102</v>
      </c>
      <c r="E45" t="s">
        <v>103</v>
      </c>
      <c r="F45" t="s">
        <v>104</v>
      </c>
      <c r="G45" t="s">
        <v>36</v>
      </c>
      <c r="H45" t="s">
        <v>40</v>
      </c>
      <c r="I45" t="s">
        <v>26</v>
      </c>
      <c r="J45" t="s">
        <v>11</v>
      </c>
      <c r="K45" t="s">
        <v>12</v>
      </c>
      <c r="L45" t="s">
        <v>104</v>
      </c>
      <c r="M45" t="s">
        <v>36</v>
      </c>
      <c r="N45" t="s">
        <v>64</v>
      </c>
      <c r="O45" t="s">
        <v>36</v>
      </c>
      <c r="P45" t="s">
        <v>104</v>
      </c>
      <c r="Q45" t="s">
        <v>36</v>
      </c>
      <c r="R45" t="s">
        <v>104</v>
      </c>
      <c r="S45" t="s">
        <v>36</v>
      </c>
      <c r="T45" t="s">
        <v>105</v>
      </c>
      <c r="U45" t="s">
        <v>40</v>
      </c>
      <c r="V45" t="s">
        <v>26</v>
      </c>
      <c r="W45">
        <f t="array" ref="W45">SUMPRODUCT(--(EXACT(C44:V44, C45:V45)))</f>
        <v>20</v>
      </c>
      <c r="X45">
        <f>W45/$AA$3</f>
        <v>1</v>
      </c>
    </row>
    <row r="46" spans="2:24">
      <c r="B46" t="s">
        <v>107</v>
      </c>
      <c r="C46" t="s">
        <v>10</v>
      </c>
      <c r="D46" t="s">
        <v>102</v>
      </c>
      <c r="E46" t="s">
        <v>103</v>
      </c>
      <c r="F46" t="s">
        <v>104</v>
      </c>
      <c r="G46" t="s">
        <v>36</v>
      </c>
      <c r="H46" t="s">
        <v>40</v>
      </c>
      <c r="I46" t="s">
        <v>26</v>
      </c>
      <c r="J46" t="s">
        <v>11</v>
      </c>
      <c r="K46" t="s">
        <v>12</v>
      </c>
      <c r="L46" t="s">
        <v>104</v>
      </c>
      <c r="M46" t="s">
        <v>36</v>
      </c>
      <c r="N46" t="s">
        <v>64</v>
      </c>
      <c r="O46" t="s">
        <v>36</v>
      </c>
      <c r="P46" t="s">
        <v>104</v>
      </c>
      <c r="Q46" t="s">
        <v>36</v>
      </c>
      <c r="R46" t="s">
        <v>104</v>
      </c>
      <c r="S46" t="s">
        <v>36</v>
      </c>
      <c r="T46" t="s">
        <v>105</v>
      </c>
      <c r="U46" t="s">
        <v>40</v>
      </c>
      <c r="V46" t="s">
        <v>26</v>
      </c>
      <c r="W46">
        <f t="array" ref="W46">SUMPRODUCT(--(EXACT(C44:V44, C46:V46)))</f>
        <v>20</v>
      </c>
      <c r="X46">
        <f>W46/$AA$3</f>
        <v>1</v>
      </c>
    </row>
    <row r="47" spans="2:24">
      <c r="B47" t="s">
        <v>108</v>
      </c>
      <c r="C47" t="s">
        <v>10</v>
      </c>
      <c r="D47" t="s">
        <v>102</v>
      </c>
      <c r="E47" t="s">
        <v>103</v>
      </c>
      <c r="F47" t="s">
        <v>104</v>
      </c>
      <c r="G47" t="s">
        <v>36</v>
      </c>
      <c r="H47" t="s">
        <v>40</v>
      </c>
      <c r="I47" t="s">
        <v>26</v>
      </c>
      <c r="J47" t="s">
        <v>11</v>
      </c>
      <c r="K47" t="s">
        <v>12</v>
      </c>
      <c r="L47" t="s">
        <v>104</v>
      </c>
      <c r="M47" t="s">
        <v>36</v>
      </c>
      <c r="N47" t="s">
        <v>64</v>
      </c>
      <c r="O47" t="s">
        <v>36</v>
      </c>
      <c r="P47" t="s">
        <v>104</v>
      </c>
      <c r="Q47" t="s">
        <v>36</v>
      </c>
      <c r="R47" t="s">
        <v>104</v>
      </c>
      <c r="S47" t="s">
        <v>36</v>
      </c>
      <c r="T47" t="s">
        <v>105</v>
      </c>
      <c r="U47" t="s">
        <v>40</v>
      </c>
      <c r="V47" t="s">
        <v>26</v>
      </c>
      <c r="W47">
        <f t="array" ref="W47">SUMPRODUCT(--(EXACT(C44:V44, C47:V47)))</f>
        <v>20</v>
      </c>
      <c r="X47">
        <f>W47/$AA$3</f>
        <v>1</v>
      </c>
    </row>
    <row r="48" spans="2:24">
      <c r="B48" t="s">
        <v>109</v>
      </c>
      <c r="C48" t="s">
        <v>10</v>
      </c>
      <c r="D48" t="s">
        <v>102</v>
      </c>
      <c r="E48" t="s">
        <v>103</v>
      </c>
      <c r="F48" t="s">
        <v>104</v>
      </c>
      <c r="G48" t="s">
        <v>36</v>
      </c>
      <c r="H48" t="s">
        <v>40</v>
      </c>
      <c r="I48" t="s">
        <v>26</v>
      </c>
      <c r="J48" t="s">
        <v>11</v>
      </c>
      <c r="K48" t="s">
        <v>12</v>
      </c>
      <c r="L48" t="s">
        <v>104</v>
      </c>
      <c r="M48" t="s">
        <v>36</v>
      </c>
      <c r="N48" t="s">
        <v>64</v>
      </c>
      <c r="O48" t="s">
        <v>36</v>
      </c>
      <c r="P48" t="s">
        <v>104</v>
      </c>
      <c r="Q48" t="s">
        <v>36</v>
      </c>
      <c r="R48" t="s">
        <v>104</v>
      </c>
      <c r="S48" t="s">
        <v>36</v>
      </c>
      <c r="T48" t="s">
        <v>105</v>
      </c>
      <c r="U48" t="s">
        <v>40</v>
      </c>
      <c r="V48" t="s">
        <v>26</v>
      </c>
      <c r="W48">
        <f t="array" ref="W48">SUMPRODUCT(--(EXACT(C44:V44, C48:V48)))</f>
        <v>20</v>
      </c>
      <c r="X48">
        <f>W48/$AA$3</f>
        <v>1</v>
      </c>
    </row>
    <row r="49" spans="2:24">
      <c r="B49" s="1" t="s">
        <v>110</v>
      </c>
      <c r="C49" s="1" t="s">
        <v>10</v>
      </c>
      <c r="D49" s="1" t="s">
        <v>8</v>
      </c>
      <c r="E49" s="1" t="s">
        <v>26</v>
      </c>
      <c r="F49" s="1" t="s">
        <v>36</v>
      </c>
      <c r="G49" s="1" t="s">
        <v>39</v>
      </c>
      <c r="H49" s="1" t="s">
        <v>14</v>
      </c>
      <c r="I49" s="1" t="s">
        <v>10</v>
      </c>
      <c r="J49" s="1" t="s">
        <v>12</v>
      </c>
      <c r="K49" s="1" t="s">
        <v>36</v>
      </c>
      <c r="L49" s="1" t="s">
        <v>14</v>
      </c>
      <c r="M49" s="1" t="s">
        <v>10</v>
      </c>
      <c r="N49" s="1" t="s">
        <v>8</v>
      </c>
      <c r="O49" s="1" t="s">
        <v>26</v>
      </c>
      <c r="P49" s="1" t="s">
        <v>36</v>
      </c>
      <c r="Q49" s="1" t="s">
        <v>39</v>
      </c>
      <c r="R49" s="1" t="s">
        <v>14</v>
      </c>
      <c r="S49" s="1" t="s">
        <v>10</v>
      </c>
      <c r="T49" s="1" t="s">
        <v>12</v>
      </c>
      <c r="U49" s="1" t="s">
        <v>36</v>
      </c>
      <c r="V49" s="1" t="s">
        <v>14</v>
      </c>
    </row>
    <row r="50" spans="2:24">
      <c r="B50" t="s">
        <v>111</v>
      </c>
      <c r="C50" t="s">
        <v>10</v>
      </c>
      <c r="D50" t="s">
        <v>8</v>
      </c>
      <c r="E50" t="s">
        <v>26</v>
      </c>
      <c r="F50" t="s">
        <v>36</v>
      </c>
      <c r="G50" t="s">
        <v>39</v>
      </c>
      <c r="H50" t="s">
        <v>14</v>
      </c>
      <c r="I50" t="s">
        <v>10</v>
      </c>
      <c r="J50" t="s">
        <v>12</v>
      </c>
      <c r="K50" t="s">
        <v>36</v>
      </c>
      <c r="L50" t="s">
        <v>14</v>
      </c>
      <c r="M50" t="s">
        <v>10</v>
      </c>
      <c r="N50" t="s">
        <v>8</v>
      </c>
      <c r="O50" t="s">
        <v>26</v>
      </c>
      <c r="P50" t="s">
        <v>36</v>
      </c>
      <c r="Q50" t="s">
        <v>39</v>
      </c>
      <c r="R50" t="s">
        <v>14</v>
      </c>
      <c r="S50" t="s">
        <v>10</v>
      </c>
      <c r="T50" t="s">
        <v>12</v>
      </c>
      <c r="U50" t="s">
        <v>36</v>
      </c>
      <c r="V50" t="s">
        <v>14</v>
      </c>
      <c r="W50">
        <f t="array" ref="W50">SUMPRODUCT(--(EXACT(C49:V49, C50:V50)))</f>
        <v>20</v>
      </c>
      <c r="X50">
        <f>W50/$AA$3</f>
        <v>1</v>
      </c>
    </row>
    <row r="51" spans="2:24">
      <c r="B51" t="s">
        <v>112</v>
      </c>
      <c r="C51" t="s">
        <v>10</v>
      </c>
      <c r="D51" t="s">
        <v>8</v>
      </c>
      <c r="E51" t="s">
        <v>26</v>
      </c>
      <c r="F51" t="s">
        <v>36</v>
      </c>
      <c r="G51" t="s">
        <v>39</v>
      </c>
      <c r="H51" t="s">
        <v>14</v>
      </c>
      <c r="I51" t="s">
        <v>10</v>
      </c>
      <c r="J51" t="s">
        <v>12</v>
      </c>
      <c r="K51" t="s">
        <v>36</v>
      </c>
      <c r="L51" t="s">
        <v>14</v>
      </c>
      <c r="M51" t="s">
        <v>10</v>
      </c>
      <c r="N51" t="s">
        <v>8</v>
      </c>
      <c r="O51" t="s">
        <v>26</v>
      </c>
      <c r="P51" t="s">
        <v>36</v>
      </c>
      <c r="Q51" t="s">
        <v>39</v>
      </c>
      <c r="R51" t="s">
        <v>14</v>
      </c>
      <c r="S51" t="s">
        <v>10</v>
      </c>
      <c r="T51" t="s">
        <v>12</v>
      </c>
      <c r="U51" t="s">
        <v>36</v>
      </c>
      <c r="V51" t="s">
        <v>14</v>
      </c>
      <c r="W51">
        <f t="array" ref="W51">SUMPRODUCT(--(EXACT(C49:V49, C51:V51)))</f>
        <v>20</v>
      </c>
      <c r="X51">
        <f>W51/$AA$3</f>
        <v>1</v>
      </c>
    </row>
    <row r="52" spans="2:24">
      <c r="B52" t="s">
        <v>113</v>
      </c>
      <c r="C52" t="s">
        <v>10</v>
      </c>
      <c r="D52" t="s">
        <v>8</v>
      </c>
      <c r="E52" t="s">
        <v>26</v>
      </c>
      <c r="F52" t="s">
        <v>36</v>
      </c>
      <c r="G52" t="s">
        <v>39</v>
      </c>
      <c r="H52" t="s">
        <v>14</v>
      </c>
      <c r="I52" t="s">
        <v>10</v>
      </c>
      <c r="J52" t="s">
        <v>12</v>
      </c>
      <c r="K52" t="s">
        <v>36</v>
      </c>
      <c r="L52" t="s">
        <v>14</v>
      </c>
      <c r="M52" t="s">
        <v>10</v>
      </c>
      <c r="N52" t="s">
        <v>8</v>
      </c>
      <c r="O52" t="s">
        <v>26</v>
      </c>
      <c r="P52" t="s">
        <v>36</v>
      </c>
      <c r="Q52" t="s">
        <v>39</v>
      </c>
      <c r="R52" t="s">
        <v>14</v>
      </c>
      <c r="S52" t="s">
        <v>10</v>
      </c>
      <c r="T52" t="s">
        <v>12</v>
      </c>
      <c r="U52" t="s">
        <v>36</v>
      </c>
      <c r="V52" t="s">
        <v>14</v>
      </c>
      <c r="W52">
        <f t="array" ref="W52">SUMPRODUCT(--(EXACT(C49:V49, C52:V52)))</f>
        <v>20</v>
      </c>
      <c r="X52">
        <f>W52/$AA$3</f>
        <v>1</v>
      </c>
    </row>
    <row r="53" spans="2:24">
      <c r="B53" t="s">
        <v>114</v>
      </c>
      <c r="C53" t="s">
        <v>10</v>
      </c>
      <c r="D53" t="s">
        <v>8</v>
      </c>
      <c r="E53" t="s">
        <v>26</v>
      </c>
      <c r="F53" t="s">
        <v>36</v>
      </c>
      <c r="G53" t="s">
        <v>39</v>
      </c>
      <c r="H53" t="s">
        <v>14</v>
      </c>
      <c r="I53" t="s">
        <v>10</v>
      </c>
      <c r="J53" t="s">
        <v>12</v>
      </c>
      <c r="K53" t="s">
        <v>36</v>
      </c>
      <c r="L53" t="s">
        <v>14</v>
      </c>
      <c r="M53" t="s">
        <v>10</v>
      </c>
      <c r="N53" t="s">
        <v>8</v>
      </c>
      <c r="O53" t="s">
        <v>26</v>
      </c>
      <c r="P53" t="s">
        <v>36</v>
      </c>
      <c r="Q53" t="s">
        <v>39</v>
      </c>
      <c r="R53" t="s">
        <v>14</v>
      </c>
      <c r="S53" t="s">
        <v>10</v>
      </c>
      <c r="T53" t="s">
        <v>12</v>
      </c>
      <c r="U53" t="s">
        <v>36</v>
      </c>
      <c r="V53" t="s">
        <v>14</v>
      </c>
      <c r="W53">
        <f t="array" ref="W53">SUMPRODUCT(--(EXACT(C49:V49, C53:V53)))</f>
        <v>20</v>
      </c>
      <c r="X53">
        <f>W53/$AA$3</f>
        <v>1</v>
      </c>
    </row>
    <row r="54" spans="2:24">
      <c r="B54" s="1" t="s">
        <v>115</v>
      </c>
      <c r="C54" s="1" t="s">
        <v>13</v>
      </c>
      <c r="D54" s="1" t="s">
        <v>116</v>
      </c>
      <c r="E54" s="1" t="s">
        <v>7</v>
      </c>
      <c r="F54" s="1" t="s">
        <v>13</v>
      </c>
      <c r="G54" s="1" t="s">
        <v>116</v>
      </c>
      <c r="H54" s="1" t="s">
        <v>7</v>
      </c>
      <c r="I54" s="1" t="s">
        <v>13</v>
      </c>
      <c r="J54" s="1" t="s">
        <v>116</v>
      </c>
      <c r="K54" s="1" t="s">
        <v>7</v>
      </c>
      <c r="L54" s="1" t="s">
        <v>13</v>
      </c>
      <c r="M54" s="1" t="s">
        <v>116</v>
      </c>
      <c r="N54" s="1" t="s">
        <v>7</v>
      </c>
      <c r="O54" s="1" t="s">
        <v>13</v>
      </c>
      <c r="P54" s="1" t="s">
        <v>116</v>
      </c>
      <c r="Q54" s="1" t="s">
        <v>7</v>
      </c>
      <c r="R54" s="1" t="s">
        <v>13</v>
      </c>
      <c r="S54" s="1" t="s">
        <v>116</v>
      </c>
      <c r="T54" s="1" t="s">
        <v>7</v>
      </c>
      <c r="U54" s="1" t="s">
        <v>13</v>
      </c>
      <c r="V54" s="1" t="s">
        <v>116</v>
      </c>
    </row>
    <row r="55" spans="2:24">
      <c r="B55" t="s">
        <v>117</v>
      </c>
      <c r="C55" t="s">
        <v>13</v>
      </c>
      <c r="D55" t="s">
        <v>116</v>
      </c>
      <c r="E55" t="s">
        <v>7</v>
      </c>
      <c r="F55" t="s">
        <v>13</v>
      </c>
      <c r="G55" t="s">
        <v>116</v>
      </c>
      <c r="H55" t="s">
        <v>7</v>
      </c>
      <c r="I55" t="s">
        <v>13</v>
      </c>
      <c r="J55" t="s">
        <v>116</v>
      </c>
      <c r="K55" t="s">
        <v>18</v>
      </c>
      <c r="L55" t="s">
        <v>13</v>
      </c>
      <c r="M55" t="s">
        <v>116</v>
      </c>
      <c r="N55" t="s">
        <v>7</v>
      </c>
      <c r="O55" t="s">
        <v>13</v>
      </c>
      <c r="P55" t="s">
        <v>116</v>
      </c>
      <c r="Q55" t="s">
        <v>7</v>
      </c>
      <c r="R55" t="s">
        <v>13</v>
      </c>
      <c r="S55" t="s">
        <v>116</v>
      </c>
      <c r="T55" t="s">
        <v>18</v>
      </c>
      <c r="U55" t="s">
        <v>13</v>
      </c>
      <c r="V55" t="s">
        <v>116</v>
      </c>
      <c r="W55">
        <f t="array" ref="W55">SUMPRODUCT(--(EXACT(C54:V54, C55:V55)))</f>
        <v>18</v>
      </c>
      <c r="X55">
        <f>W55/$AA$3</f>
        <v>0.9</v>
      </c>
    </row>
    <row r="56" spans="2:24">
      <c r="B56" t="s">
        <v>118</v>
      </c>
      <c r="C56" t="s">
        <v>13</v>
      </c>
      <c r="D56" t="s">
        <v>116</v>
      </c>
      <c r="E56" t="s">
        <v>7</v>
      </c>
      <c r="F56" t="s">
        <v>13</v>
      </c>
      <c r="G56" t="s">
        <v>116</v>
      </c>
      <c r="H56" t="s">
        <v>7</v>
      </c>
      <c r="I56" t="s">
        <v>13</v>
      </c>
      <c r="J56" t="s">
        <v>116</v>
      </c>
      <c r="K56" t="s">
        <v>18</v>
      </c>
      <c r="L56" t="s">
        <v>13</v>
      </c>
      <c r="M56" t="s">
        <v>116</v>
      </c>
      <c r="N56" t="s">
        <v>7</v>
      </c>
      <c r="O56" t="s">
        <v>13</v>
      </c>
      <c r="P56" t="s">
        <v>116</v>
      </c>
      <c r="Q56" t="s">
        <v>7</v>
      </c>
      <c r="R56" t="s">
        <v>13</v>
      </c>
      <c r="S56" t="s">
        <v>116</v>
      </c>
      <c r="T56" t="s">
        <v>18</v>
      </c>
      <c r="U56" t="s">
        <v>13</v>
      </c>
      <c r="V56" t="s">
        <v>116</v>
      </c>
      <c r="W56">
        <f t="array" ref="W56">SUMPRODUCT(--(EXACT(C54:V54, C56:V56)))</f>
        <v>18</v>
      </c>
      <c r="X56">
        <f>W56/$AA$3</f>
        <v>0.9</v>
      </c>
    </row>
    <row r="57" spans="2:24">
      <c r="B57" t="s">
        <v>119</v>
      </c>
      <c r="C57" t="s">
        <v>13</v>
      </c>
      <c r="D57" t="s">
        <v>116</v>
      </c>
      <c r="E57" t="s">
        <v>7</v>
      </c>
      <c r="F57" t="s">
        <v>13</v>
      </c>
      <c r="G57" t="s">
        <v>116</v>
      </c>
      <c r="H57" t="s">
        <v>7</v>
      </c>
      <c r="I57" t="s">
        <v>13</v>
      </c>
      <c r="J57" t="s">
        <v>116</v>
      </c>
      <c r="K57" t="s">
        <v>7</v>
      </c>
      <c r="L57" t="s">
        <v>13</v>
      </c>
      <c r="M57" t="s">
        <v>116</v>
      </c>
      <c r="N57" t="s">
        <v>7</v>
      </c>
      <c r="O57" t="s">
        <v>13</v>
      </c>
      <c r="P57" t="s">
        <v>116</v>
      </c>
      <c r="Q57" t="s">
        <v>7</v>
      </c>
      <c r="R57" t="s">
        <v>13</v>
      </c>
      <c r="S57" t="s">
        <v>116</v>
      </c>
      <c r="T57" t="s">
        <v>7</v>
      </c>
      <c r="U57" t="s">
        <v>13</v>
      </c>
      <c r="V57" t="s">
        <v>116</v>
      </c>
      <c r="W57">
        <f t="array" ref="W57">SUMPRODUCT(--(EXACT(C54:V54, C57:V57)))</f>
        <v>20</v>
      </c>
      <c r="X57">
        <f>W57/$AA$3</f>
        <v>1</v>
      </c>
    </row>
    <row r="58" spans="2:24">
      <c r="B58" t="s">
        <v>120</v>
      </c>
      <c r="C58" t="s">
        <v>13</v>
      </c>
      <c r="D58" t="s">
        <v>10</v>
      </c>
      <c r="E58" t="s">
        <v>7</v>
      </c>
      <c r="F58" t="s">
        <v>13</v>
      </c>
      <c r="G58" t="s">
        <v>10</v>
      </c>
      <c r="H58" t="s">
        <v>18</v>
      </c>
      <c r="I58" t="s">
        <v>13</v>
      </c>
      <c r="J58" t="s">
        <v>10</v>
      </c>
      <c r="K58" t="s">
        <v>18</v>
      </c>
      <c r="L58" t="s">
        <v>13</v>
      </c>
      <c r="M58" t="s">
        <v>10</v>
      </c>
      <c r="N58" t="s">
        <v>18</v>
      </c>
      <c r="O58" t="s">
        <v>13</v>
      </c>
      <c r="P58" t="s">
        <v>10</v>
      </c>
      <c r="Q58" t="s">
        <v>18</v>
      </c>
      <c r="R58" t="s">
        <v>13</v>
      </c>
      <c r="S58" t="s">
        <v>10</v>
      </c>
      <c r="T58" t="s">
        <v>18</v>
      </c>
      <c r="U58" t="s">
        <v>13</v>
      </c>
      <c r="V58" t="s">
        <v>10</v>
      </c>
      <c r="W58">
        <f t="array" ref="W58">SUMPRODUCT(--(EXACT(C54:V54, C58:V58)))</f>
        <v>8</v>
      </c>
      <c r="X58">
        <f>W58/$AA$3</f>
        <v>0.4</v>
      </c>
    </row>
    <row r="59" spans="2:24">
      <c r="B59" s="1" t="s">
        <v>121</v>
      </c>
      <c r="C59" s="1" t="s">
        <v>13</v>
      </c>
      <c r="D59" s="1" t="s">
        <v>50</v>
      </c>
      <c r="E59" s="1" t="s">
        <v>13</v>
      </c>
      <c r="F59" s="1" t="s">
        <v>50</v>
      </c>
      <c r="G59" s="1" t="s">
        <v>9</v>
      </c>
      <c r="H59" s="1" t="s">
        <v>50</v>
      </c>
      <c r="I59" s="1" t="s">
        <v>13</v>
      </c>
      <c r="J59" s="1" t="s">
        <v>13</v>
      </c>
      <c r="K59" s="1" t="s">
        <v>38</v>
      </c>
      <c r="L59" s="1" t="s">
        <v>38</v>
      </c>
      <c r="M59" s="1" t="s">
        <v>122</v>
      </c>
      <c r="N59" s="1" t="s">
        <v>38</v>
      </c>
      <c r="O59" s="1" t="s">
        <v>50</v>
      </c>
      <c r="P59" s="1" t="s">
        <v>38</v>
      </c>
      <c r="Q59" s="1" t="s">
        <v>9</v>
      </c>
      <c r="R59" s="1" t="s">
        <v>50</v>
      </c>
      <c r="S59" s="1" t="s">
        <v>13</v>
      </c>
      <c r="T59" s="1" t="s">
        <v>74</v>
      </c>
      <c r="U59" s="1" t="s">
        <v>38</v>
      </c>
      <c r="V59" s="1" t="s">
        <v>50</v>
      </c>
    </row>
    <row r="60" spans="2:24">
      <c r="B60" t="s">
        <v>123</v>
      </c>
      <c r="C60" t="s">
        <v>13</v>
      </c>
      <c r="D60" t="s">
        <v>50</v>
      </c>
      <c r="E60" t="s">
        <v>13</v>
      </c>
      <c r="F60" t="s">
        <v>50</v>
      </c>
      <c r="G60" t="s">
        <v>9</v>
      </c>
      <c r="H60" t="s">
        <v>50</v>
      </c>
      <c r="I60" t="s">
        <v>13</v>
      </c>
      <c r="J60" t="s">
        <v>13</v>
      </c>
      <c r="K60" t="s">
        <v>38</v>
      </c>
      <c r="L60" t="s">
        <v>38</v>
      </c>
      <c r="M60" t="s">
        <v>124</v>
      </c>
      <c r="N60" t="s">
        <v>38</v>
      </c>
      <c r="O60" t="s">
        <v>76</v>
      </c>
      <c r="P60" t="s">
        <v>38</v>
      </c>
      <c r="Q60" t="s">
        <v>9</v>
      </c>
      <c r="R60" t="s">
        <v>50</v>
      </c>
      <c r="S60" t="s">
        <v>13</v>
      </c>
      <c r="T60" t="s">
        <v>74</v>
      </c>
      <c r="U60" t="s">
        <v>38</v>
      </c>
      <c r="V60" t="s">
        <v>50</v>
      </c>
      <c r="W60">
        <f t="array" ref="W60">SUMPRODUCT(--(EXACT(C59:V59, C60:V60)))</f>
        <v>18</v>
      </c>
      <c r="X60">
        <f>W60/$AA$3</f>
        <v>0.9</v>
      </c>
    </row>
    <row r="61" spans="2:24">
      <c r="B61" t="s">
        <v>125</v>
      </c>
      <c r="C61" t="s">
        <v>13</v>
      </c>
      <c r="D61" t="s">
        <v>50</v>
      </c>
      <c r="E61" t="s">
        <v>13</v>
      </c>
      <c r="F61" t="s">
        <v>50</v>
      </c>
      <c r="G61" t="s">
        <v>9</v>
      </c>
      <c r="H61" t="s">
        <v>50</v>
      </c>
      <c r="I61" t="s">
        <v>13</v>
      </c>
      <c r="J61" t="s">
        <v>13</v>
      </c>
      <c r="K61" t="s">
        <v>38</v>
      </c>
      <c r="L61" t="s">
        <v>38</v>
      </c>
      <c r="M61" t="s">
        <v>124</v>
      </c>
      <c r="N61" t="s">
        <v>38</v>
      </c>
      <c r="O61" t="s">
        <v>50</v>
      </c>
      <c r="P61" t="s">
        <v>38</v>
      </c>
      <c r="Q61" t="s">
        <v>9</v>
      </c>
      <c r="R61" t="s">
        <v>50</v>
      </c>
      <c r="S61" t="s">
        <v>13</v>
      </c>
      <c r="T61" t="s">
        <v>74</v>
      </c>
      <c r="U61" t="s">
        <v>38</v>
      </c>
      <c r="V61" t="s">
        <v>50</v>
      </c>
      <c r="W61">
        <f t="array" ref="W61">SUMPRODUCT(--(EXACT(C59:V59, C61:V61)))</f>
        <v>19</v>
      </c>
      <c r="X61">
        <f>W61/$AA$3</f>
        <v>0.95</v>
      </c>
    </row>
    <row r="62" spans="2:24">
      <c r="B62" t="s">
        <v>126</v>
      </c>
      <c r="C62" t="s">
        <v>13</v>
      </c>
      <c r="D62" t="s">
        <v>50</v>
      </c>
      <c r="E62" t="s">
        <v>13</v>
      </c>
      <c r="F62" t="s">
        <v>50</v>
      </c>
      <c r="G62" t="s">
        <v>9</v>
      </c>
      <c r="H62" t="s">
        <v>50</v>
      </c>
      <c r="I62" t="s">
        <v>13</v>
      </c>
      <c r="J62" t="s">
        <v>13</v>
      </c>
      <c r="K62" t="s">
        <v>38</v>
      </c>
      <c r="L62" t="s">
        <v>38</v>
      </c>
      <c r="M62" t="s">
        <v>124</v>
      </c>
      <c r="N62" t="s">
        <v>38</v>
      </c>
      <c r="O62" t="s">
        <v>50</v>
      </c>
      <c r="P62" t="s">
        <v>38</v>
      </c>
      <c r="Q62" t="s">
        <v>9</v>
      </c>
      <c r="R62" t="s">
        <v>50</v>
      </c>
      <c r="S62" t="s">
        <v>13</v>
      </c>
      <c r="T62" t="s">
        <v>74</v>
      </c>
      <c r="U62" t="s">
        <v>38</v>
      </c>
      <c r="V62" t="s">
        <v>50</v>
      </c>
      <c r="W62">
        <f t="array" ref="W62">SUMPRODUCT(--(EXACT(C59:V59, C62:V62)))</f>
        <v>19</v>
      </c>
      <c r="X62">
        <f>W62/$AA$3</f>
        <v>0.95</v>
      </c>
    </row>
    <row r="63" spans="2:24">
      <c r="B63" t="s">
        <v>127</v>
      </c>
      <c r="C63" t="s">
        <v>13</v>
      </c>
      <c r="D63" t="s">
        <v>50</v>
      </c>
      <c r="E63" t="s">
        <v>13</v>
      </c>
      <c r="F63" t="s">
        <v>50</v>
      </c>
      <c r="G63" t="s">
        <v>9</v>
      </c>
      <c r="H63" t="s">
        <v>50</v>
      </c>
      <c r="I63" t="s">
        <v>13</v>
      </c>
      <c r="J63" t="s">
        <v>13</v>
      </c>
      <c r="K63" t="s">
        <v>47</v>
      </c>
      <c r="L63" t="s">
        <v>47</v>
      </c>
      <c r="M63" t="s">
        <v>124</v>
      </c>
      <c r="N63" t="s">
        <v>38</v>
      </c>
      <c r="O63" t="s">
        <v>50</v>
      </c>
      <c r="P63" t="s">
        <v>47</v>
      </c>
      <c r="Q63" t="s">
        <v>9</v>
      </c>
      <c r="R63" t="s">
        <v>50</v>
      </c>
      <c r="S63" t="s">
        <v>13</v>
      </c>
      <c r="T63" t="s">
        <v>74</v>
      </c>
      <c r="U63" t="s">
        <v>47</v>
      </c>
      <c r="V63" t="s">
        <v>50</v>
      </c>
      <c r="W63">
        <f t="array" ref="W63">SUMPRODUCT(--(EXACT(C59:V59, C63:V63)))</f>
        <v>15</v>
      </c>
      <c r="X63">
        <f>W63/$AA$3</f>
        <v>0.75</v>
      </c>
    </row>
    <row r="64" spans="2:24">
      <c r="B64" s="1" t="s">
        <v>128</v>
      </c>
      <c r="C64" s="1" t="s">
        <v>7</v>
      </c>
      <c r="D64" s="1" t="s">
        <v>10</v>
      </c>
      <c r="E64" s="1" t="s">
        <v>7</v>
      </c>
      <c r="F64" s="1" t="s">
        <v>7</v>
      </c>
      <c r="G64" s="1" t="s">
        <v>7</v>
      </c>
      <c r="H64" s="1" t="s">
        <v>116</v>
      </c>
      <c r="I64" s="1" t="s">
        <v>36</v>
      </c>
      <c r="J64" s="1" t="s">
        <v>10</v>
      </c>
      <c r="K64" s="1" t="s">
        <v>10</v>
      </c>
      <c r="L64" s="1" t="s">
        <v>10</v>
      </c>
      <c r="M64" s="1" t="s">
        <v>7</v>
      </c>
      <c r="N64" s="1" t="s">
        <v>10</v>
      </c>
      <c r="O64" s="1" t="s">
        <v>7</v>
      </c>
      <c r="P64" s="1" t="s">
        <v>7</v>
      </c>
      <c r="Q64" s="1" t="s">
        <v>7</v>
      </c>
      <c r="R64" s="1" t="s">
        <v>13</v>
      </c>
      <c r="S64" s="1" t="s">
        <v>13</v>
      </c>
      <c r="T64" s="1" t="s">
        <v>116</v>
      </c>
      <c r="U64" s="1" t="s">
        <v>116</v>
      </c>
      <c r="V64" s="1" t="s">
        <v>7</v>
      </c>
    </row>
    <row r="65" spans="2:24">
      <c r="B65" t="s">
        <v>129</v>
      </c>
      <c r="C65" t="s">
        <v>7</v>
      </c>
      <c r="D65" t="s">
        <v>10</v>
      </c>
      <c r="E65" t="s">
        <v>7</v>
      </c>
      <c r="F65" t="s">
        <v>18</v>
      </c>
      <c r="G65" t="s">
        <v>18</v>
      </c>
      <c r="H65" t="s">
        <v>116</v>
      </c>
      <c r="I65" t="s">
        <v>36</v>
      </c>
      <c r="J65" t="s">
        <v>10</v>
      </c>
      <c r="K65" t="s">
        <v>10</v>
      </c>
      <c r="L65" t="s">
        <v>10</v>
      </c>
      <c r="M65" t="s">
        <v>7</v>
      </c>
      <c r="N65" t="s">
        <v>10</v>
      </c>
      <c r="O65" t="s">
        <v>18</v>
      </c>
      <c r="P65" t="s">
        <v>7</v>
      </c>
      <c r="Q65" t="s">
        <v>7</v>
      </c>
      <c r="R65" t="s">
        <v>13</v>
      </c>
      <c r="S65" t="s">
        <v>13</v>
      </c>
      <c r="T65" t="s">
        <v>116</v>
      </c>
      <c r="U65" t="s">
        <v>116</v>
      </c>
      <c r="V65" t="s">
        <v>7</v>
      </c>
      <c r="W65">
        <f t="array" ref="W65">SUMPRODUCT(--(EXACT(C64:V64, C65:V65)))</f>
        <v>17</v>
      </c>
      <c r="X65">
        <f>W65/$AA$3</f>
        <v>0.85</v>
      </c>
    </row>
    <row r="66" spans="2:24">
      <c r="B66" t="s">
        <v>130</v>
      </c>
      <c r="C66" t="s">
        <v>18</v>
      </c>
      <c r="D66" t="s">
        <v>10</v>
      </c>
      <c r="E66" t="s">
        <v>7</v>
      </c>
      <c r="F66" t="s">
        <v>18</v>
      </c>
      <c r="G66" t="s">
        <v>18</v>
      </c>
      <c r="H66" t="s">
        <v>116</v>
      </c>
      <c r="I66" t="s">
        <v>36</v>
      </c>
      <c r="J66" t="s">
        <v>10</v>
      </c>
      <c r="K66" t="s">
        <v>10</v>
      </c>
      <c r="L66" t="s">
        <v>10</v>
      </c>
      <c r="M66" t="s">
        <v>7</v>
      </c>
      <c r="N66" t="s">
        <v>10</v>
      </c>
      <c r="O66" t="s">
        <v>18</v>
      </c>
      <c r="P66" t="s">
        <v>18</v>
      </c>
      <c r="Q66" t="s">
        <v>7</v>
      </c>
      <c r="R66" t="s">
        <v>13</v>
      </c>
      <c r="S66" t="s">
        <v>13</v>
      </c>
      <c r="T66" t="s">
        <v>116</v>
      </c>
      <c r="U66" t="s">
        <v>116</v>
      </c>
      <c r="V66" t="s">
        <v>7</v>
      </c>
      <c r="W66">
        <f t="array" ref="W66">SUMPRODUCT(--(EXACT(C64:V64, C66:V66)))</f>
        <v>15</v>
      </c>
      <c r="X66">
        <f>W66/$AA$3</f>
        <v>0.75</v>
      </c>
    </row>
    <row r="67" spans="2:24">
      <c r="B67" t="s">
        <v>131</v>
      </c>
      <c r="C67" t="s">
        <v>7</v>
      </c>
      <c r="D67" t="s">
        <v>10</v>
      </c>
      <c r="E67" t="s">
        <v>7</v>
      </c>
      <c r="F67" t="s">
        <v>7</v>
      </c>
      <c r="G67" t="s">
        <v>7</v>
      </c>
      <c r="H67" t="s">
        <v>116</v>
      </c>
      <c r="I67" t="s">
        <v>36</v>
      </c>
      <c r="J67" t="s">
        <v>10</v>
      </c>
      <c r="K67" t="s">
        <v>10</v>
      </c>
      <c r="L67" t="s">
        <v>10</v>
      </c>
      <c r="M67" t="s">
        <v>7</v>
      </c>
      <c r="N67" t="s">
        <v>10</v>
      </c>
      <c r="O67" t="s">
        <v>7</v>
      </c>
      <c r="P67" t="s">
        <v>7</v>
      </c>
      <c r="Q67" t="s">
        <v>7</v>
      </c>
      <c r="R67" t="s">
        <v>13</v>
      </c>
      <c r="S67" t="s">
        <v>13</v>
      </c>
      <c r="T67" t="s">
        <v>116</v>
      </c>
      <c r="U67" t="s">
        <v>116</v>
      </c>
      <c r="V67" t="s">
        <v>7</v>
      </c>
      <c r="W67">
        <f t="array" ref="W67">SUMPRODUCT(--(EXACT(C64:V64, C67:V67)))</f>
        <v>20</v>
      </c>
      <c r="X67">
        <f>W67/$AA$3</f>
        <v>1</v>
      </c>
    </row>
    <row r="68" spans="2:24">
      <c r="B68" t="s">
        <v>132</v>
      </c>
      <c r="C68" t="s">
        <v>18</v>
      </c>
      <c r="D68" t="s">
        <v>10</v>
      </c>
      <c r="E68" t="s">
        <v>7</v>
      </c>
      <c r="F68" t="s">
        <v>18</v>
      </c>
      <c r="G68" t="s">
        <v>18</v>
      </c>
      <c r="H68" t="s">
        <v>10</v>
      </c>
      <c r="I68" t="s">
        <v>36</v>
      </c>
      <c r="J68" t="s">
        <v>10</v>
      </c>
      <c r="K68" t="s">
        <v>10</v>
      </c>
      <c r="L68" t="s">
        <v>10</v>
      </c>
      <c r="M68" t="s">
        <v>7</v>
      </c>
      <c r="N68" t="s">
        <v>10</v>
      </c>
      <c r="O68" t="s">
        <v>18</v>
      </c>
      <c r="P68" t="s">
        <v>18</v>
      </c>
      <c r="Q68" t="s">
        <v>18</v>
      </c>
      <c r="R68" t="s">
        <v>13</v>
      </c>
      <c r="S68" t="s">
        <v>13</v>
      </c>
      <c r="T68" t="s">
        <v>10</v>
      </c>
      <c r="U68" t="s">
        <v>10</v>
      </c>
      <c r="V68" t="s">
        <v>7</v>
      </c>
      <c r="W68">
        <f t="array" ref="W68">SUMPRODUCT(--(EXACT(C64:V64, C68:V68)))</f>
        <v>11</v>
      </c>
      <c r="X68">
        <f>W68/$AA$3</f>
        <v>0.55000000000000004</v>
      </c>
    </row>
    <row r="70" spans="2:24">
      <c r="B70" t="s">
        <v>133</v>
      </c>
    </row>
    <row r="71" spans="2:24">
      <c r="B71" s="1" t="s">
        <v>6</v>
      </c>
      <c r="C71" s="1" t="s">
        <v>7</v>
      </c>
      <c r="D71" s="1" t="s">
        <v>8</v>
      </c>
      <c r="E71" s="1" t="s">
        <v>9</v>
      </c>
      <c r="F71" s="1" t="s">
        <v>10</v>
      </c>
      <c r="G71" s="1" t="s">
        <v>11</v>
      </c>
      <c r="H71" s="1" t="s">
        <v>12</v>
      </c>
      <c r="I71" s="1" t="s">
        <v>7</v>
      </c>
      <c r="J71" s="1" t="s">
        <v>8</v>
      </c>
      <c r="K71" s="1" t="s">
        <v>9</v>
      </c>
      <c r="L71" s="1" t="s">
        <v>10</v>
      </c>
      <c r="M71" s="1" t="s">
        <v>11</v>
      </c>
      <c r="N71" s="1" t="s">
        <v>12</v>
      </c>
      <c r="O71" s="1" t="s">
        <v>10</v>
      </c>
      <c r="P71" s="1" t="s">
        <v>13</v>
      </c>
      <c r="Q71" s="1" t="s">
        <v>7</v>
      </c>
      <c r="R71" s="1" t="s">
        <v>10</v>
      </c>
      <c r="S71" s="1" t="s">
        <v>11</v>
      </c>
      <c r="T71" s="1" t="s">
        <v>12</v>
      </c>
      <c r="U71" s="1" t="s">
        <v>7</v>
      </c>
      <c r="V71" s="1" t="s">
        <v>14</v>
      </c>
    </row>
    <row r="72" spans="2:24">
      <c r="B72" t="s">
        <v>15</v>
      </c>
      <c r="C72" t="s">
        <v>7</v>
      </c>
      <c r="D72" t="s">
        <v>8</v>
      </c>
      <c r="E72" t="s">
        <v>9</v>
      </c>
      <c r="F72" t="s">
        <v>10</v>
      </c>
      <c r="G72" t="s">
        <v>11</v>
      </c>
      <c r="H72" t="s">
        <v>12</v>
      </c>
      <c r="I72" t="s">
        <v>7</v>
      </c>
      <c r="J72" t="s">
        <v>8</v>
      </c>
      <c r="K72" t="s">
        <v>9</v>
      </c>
      <c r="L72" t="s">
        <v>10</v>
      </c>
      <c r="M72" t="s">
        <v>11</v>
      </c>
      <c r="N72" t="s">
        <v>12</v>
      </c>
      <c r="O72" t="s">
        <v>10</v>
      </c>
      <c r="P72" t="s">
        <v>13</v>
      </c>
      <c r="Q72" t="s">
        <v>7</v>
      </c>
      <c r="R72" t="s">
        <v>10</v>
      </c>
      <c r="S72" t="s">
        <v>11</v>
      </c>
      <c r="T72" t="s">
        <v>12</v>
      </c>
      <c r="U72" t="s">
        <v>7</v>
      </c>
      <c r="V72" t="s">
        <v>7</v>
      </c>
      <c r="W72">
        <f t="array" ref="W72">SUMPRODUCT(--(EXACT(C71:V71, C72:V72)))</f>
        <v>19</v>
      </c>
      <c r="X72">
        <f>W72/$AA$3</f>
        <v>0.95</v>
      </c>
    </row>
    <row r="73" spans="2:24">
      <c r="B73" t="s">
        <v>17</v>
      </c>
      <c r="C73" t="s">
        <v>7</v>
      </c>
      <c r="D73" t="s">
        <v>8</v>
      </c>
      <c r="E73" t="s">
        <v>9</v>
      </c>
      <c r="F73" t="s">
        <v>10</v>
      </c>
      <c r="G73" t="s">
        <v>11</v>
      </c>
      <c r="H73" t="s">
        <v>12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10</v>
      </c>
      <c r="P73" t="s">
        <v>13</v>
      </c>
      <c r="Q73" t="s">
        <v>7</v>
      </c>
      <c r="R73" t="s">
        <v>10</v>
      </c>
      <c r="S73" t="s">
        <v>11</v>
      </c>
      <c r="T73" t="s">
        <v>12</v>
      </c>
      <c r="U73" t="s">
        <v>7</v>
      </c>
      <c r="V73" t="s">
        <v>14</v>
      </c>
      <c r="W73">
        <f t="array" ref="W73">SUMPRODUCT(--(EXACT(C71:V71, C73:V73)))</f>
        <v>20</v>
      </c>
      <c r="X73">
        <f>W73/$AA$3</f>
        <v>1</v>
      </c>
    </row>
    <row r="74" spans="2:24">
      <c r="B74" t="s">
        <v>19</v>
      </c>
      <c r="C74" t="s">
        <v>7</v>
      </c>
      <c r="D74" t="s">
        <v>8</v>
      </c>
      <c r="E74" t="s">
        <v>9</v>
      </c>
      <c r="F74" t="s">
        <v>10</v>
      </c>
      <c r="G74" t="s">
        <v>11</v>
      </c>
      <c r="H74" t="s">
        <v>12</v>
      </c>
      <c r="I74" t="s">
        <v>7</v>
      </c>
      <c r="J74" t="s">
        <v>8</v>
      </c>
      <c r="K74" t="s">
        <v>9</v>
      </c>
      <c r="L74" t="s">
        <v>10</v>
      </c>
      <c r="M74" t="s">
        <v>11</v>
      </c>
      <c r="N74" t="s">
        <v>12</v>
      </c>
      <c r="O74" t="s">
        <v>10</v>
      </c>
      <c r="P74" t="s">
        <v>13</v>
      </c>
      <c r="Q74" t="s">
        <v>7</v>
      </c>
      <c r="R74" t="s">
        <v>10</v>
      </c>
      <c r="S74" t="s">
        <v>11</v>
      </c>
      <c r="T74" t="s">
        <v>12</v>
      </c>
      <c r="U74" t="s">
        <v>7</v>
      </c>
      <c r="V74" t="s">
        <v>14</v>
      </c>
      <c r="W74">
        <f t="array" ref="W74">SUMPRODUCT(--(EXACT(C71:V71, C74:V74)))</f>
        <v>20</v>
      </c>
      <c r="X74">
        <f>W74/$AA$3</f>
        <v>1</v>
      </c>
    </row>
    <row r="75" spans="2:24">
      <c r="B75" t="s">
        <v>20</v>
      </c>
      <c r="C75" t="s">
        <v>7</v>
      </c>
      <c r="D75" t="s">
        <v>8</v>
      </c>
      <c r="E75" t="s">
        <v>9</v>
      </c>
      <c r="F75" t="s">
        <v>10</v>
      </c>
      <c r="G75" t="s">
        <v>11</v>
      </c>
      <c r="H75" t="s">
        <v>12</v>
      </c>
      <c r="I75" t="s">
        <v>7</v>
      </c>
      <c r="J75" t="s">
        <v>8</v>
      </c>
      <c r="K75" t="s">
        <v>9</v>
      </c>
      <c r="L75" t="s">
        <v>10</v>
      </c>
      <c r="M75" t="s">
        <v>11</v>
      </c>
      <c r="N75" t="s">
        <v>12</v>
      </c>
      <c r="O75" t="s">
        <v>10</v>
      </c>
      <c r="P75" t="s">
        <v>13</v>
      </c>
      <c r="Q75" t="s">
        <v>7</v>
      </c>
      <c r="R75" t="s">
        <v>10</v>
      </c>
      <c r="S75" t="s">
        <v>11</v>
      </c>
      <c r="T75" t="s">
        <v>12</v>
      </c>
      <c r="U75" t="s">
        <v>7</v>
      </c>
      <c r="V75" t="s">
        <v>14</v>
      </c>
      <c r="W75">
        <f t="array" ref="W75">SUMPRODUCT(--(EXACT(C71:V71, C75:V75)))</f>
        <v>20</v>
      </c>
      <c r="X75">
        <f>W75/$AA$3</f>
        <v>1</v>
      </c>
    </row>
    <row r="76" spans="2:24">
      <c r="B76" s="1" t="s">
        <v>21</v>
      </c>
      <c r="C76" s="1" t="s">
        <v>12</v>
      </c>
      <c r="D76" s="1" t="s">
        <v>7</v>
      </c>
      <c r="E76" s="1" t="s">
        <v>22</v>
      </c>
      <c r="F76" s="1" t="s">
        <v>23</v>
      </c>
      <c r="G76" s="1" t="s">
        <v>24</v>
      </c>
      <c r="H76" s="1" t="s">
        <v>25</v>
      </c>
      <c r="I76" s="1" t="s">
        <v>26</v>
      </c>
      <c r="J76" s="1" t="s">
        <v>23</v>
      </c>
      <c r="K76" s="1" t="s">
        <v>8</v>
      </c>
      <c r="L76" s="1" t="s">
        <v>27</v>
      </c>
      <c r="M76" s="1" t="s">
        <v>28</v>
      </c>
      <c r="N76" s="1" t="s">
        <v>11</v>
      </c>
      <c r="O76" s="1" t="s">
        <v>12</v>
      </c>
      <c r="P76" s="1" t="s">
        <v>23</v>
      </c>
      <c r="Q76" s="1" t="s">
        <v>8</v>
      </c>
      <c r="R76" s="1" t="s">
        <v>11</v>
      </c>
      <c r="S76" s="1" t="s">
        <v>12</v>
      </c>
      <c r="T76" s="1" t="s">
        <v>7</v>
      </c>
      <c r="U76" s="1" t="s">
        <v>22</v>
      </c>
      <c r="V76" s="1" t="s">
        <v>23</v>
      </c>
    </row>
    <row r="77" spans="2:24">
      <c r="B77" t="s">
        <v>29</v>
      </c>
      <c r="C77" t="s">
        <v>12</v>
      </c>
      <c r="D77" t="s">
        <v>7</v>
      </c>
      <c r="E77" t="s">
        <v>34</v>
      </c>
      <c r="F77" t="s">
        <v>23</v>
      </c>
      <c r="G77" t="s">
        <v>24</v>
      </c>
      <c r="H77" t="s">
        <v>8</v>
      </c>
      <c r="I77" t="s">
        <v>26</v>
      </c>
      <c r="J77" t="s">
        <v>23</v>
      </c>
      <c r="K77" t="s">
        <v>8</v>
      </c>
      <c r="L77" t="s">
        <v>30</v>
      </c>
      <c r="M77" t="s">
        <v>38</v>
      </c>
      <c r="N77" t="s">
        <v>11</v>
      </c>
      <c r="O77" t="s">
        <v>12</v>
      </c>
      <c r="P77" t="s">
        <v>23</v>
      </c>
      <c r="Q77" t="s">
        <v>8</v>
      </c>
      <c r="R77" t="s">
        <v>11</v>
      </c>
      <c r="S77" t="s">
        <v>12</v>
      </c>
      <c r="T77" t="s">
        <v>7</v>
      </c>
      <c r="U77" t="s">
        <v>34</v>
      </c>
      <c r="V77" t="s">
        <v>23</v>
      </c>
      <c r="W77">
        <f t="array" ref="W77">SUMPRODUCT(--(EXACT(C76:V76, C77:V77)))</f>
        <v>15</v>
      </c>
      <c r="X77">
        <f>W77/$AA$3</f>
        <v>0.75</v>
      </c>
    </row>
    <row r="78" spans="2:24">
      <c r="B78" t="s">
        <v>31</v>
      </c>
      <c r="C78" t="s">
        <v>12</v>
      </c>
      <c r="D78" t="s">
        <v>7</v>
      </c>
      <c r="E78" t="s">
        <v>22</v>
      </c>
      <c r="F78" t="s">
        <v>134</v>
      </c>
      <c r="G78" t="s">
        <v>24</v>
      </c>
      <c r="H78" t="s">
        <v>25</v>
      </c>
      <c r="I78" t="s">
        <v>26</v>
      </c>
      <c r="J78" t="s">
        <v>134</v>
      </c>
      <c r="K78" t="s">
        <v>8</v>
      </c>
      <c r="L78" t="s">
        <v>27</v>
      </c>
      <c r="M78" t="s">
        <v>28</v>
      </c>
      <c r="N78" t="s">
        <v>11</v>
      </c>
      <c r="O78" t="s">
        <v>12</v>
      </c>
      <c r="P78" t="s">
        <v>134</v>
      </c>
      <c r="Q78" t="s">
        <v>8</v>
      </c>
      <c r="R78" t="s">
        <v>11</v>
      </c>
      <c r="S78" t="s">
        <v>12</v>
      </c>
      <c r="T78" t="s">
        <v>7</v>
      </c>
      <c r="U78" t="s">
        <v>22</v>
      </c>
      <c r="V78" t="s">
        <v>134</v>
      </c>
      <c r="W78">
        <f t="array" ref="W78">SUMPRODUCT(--(EXACT(C76:V76, C78:V78)))</f>
        <v>16</v>
      </c>
      <c r="X78">
        <f>W78/$AA$3</f>
        <v>0.8</v>
      </c>
    </row>
    <row r="79" spans="2:24">
      <c r="B79" t="s">
        <v>32</v>
      </c>
      <c r="C79" t="s">
        <v>12</v>
      </c>
      <c r="D79" t="s">
        <v>7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23</v>
      </c>
      <c r="K79" t="s">
        <v>8</v>
      </c>
      <c r="L79" t="s">
        <v>30</v>
      </c>
      <c r="M79" t="s">
        <v>28</v>
      </c>
      <c r="N79" t="s">
        <v>11</v>
      </c>
      <c r="O79" t="s">
        <v>12</v>
      </c>
      <c r="P79" t="s">
        <v>23</v>
      </c>
      <c r="Q79" t="s">
        <v>8</v>
      </c>
      <c r="R79" t="s">
        <v>11</v>
      </c>
      <c r="S79" t="s">
        <v>12</v>
      </c>
      <c r="T79" t="s">
        <v>7</v>
      </c>
      <c r="U79" t="s">
        <v>22</v>
      </c>
      <c r="V79" t="s">
        <v>23</v>
      </c>
      <c r="W79">
        <f t="array" ref="W79">SUMPRODUCT(--(EXACT(C76:V76, C79:V79)))</f>
        <v>19</v>
      </c>
      <c r="X79">
        <f>W79/$AA$3</f>
        <v>0.95</v>
      </c>
    </row>
    <row r="80" spans="2:24">
      <c r="B80" t="s">
        <v>33</v>
      </c>
      <c r="C80" t="s">
        <v>12</v>
      </c>
      <c r="D80" t="s">
        <v>7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23</v>
      </c>
      <c r="K80" t="s">
        <v>8</v>
      </c>
      <c r="L80" t="s">
        <v>9</v>
      </c>
      <c r="M80" t="s">
        <v>28</v>
      </c>
      <c r="N80" t="s">
        <v>11</v>
      </c>
      <c r="O80" t="s">
        <v>12</v>
      </c>
      <c r="P80" t="s">
        <v>23</v>
      </c>
      <c r="Q80" t="s">
        <v>8</v>
      </c>
      <c r="R80" t="s">
        <v>11</v>
      </c>
      <c r="S80" t="s">
        <v>12</v>
      </c>
      <c r="T80" t="s">
        <v>7</v>
      </c>
      <c r="U80" t="s">
        <v>22</v>
      </c>
      <c r="V80" t="s">
        <v>23</v>
      </c>
      <c r="W80">
        <f t="array" ref="W80">SUMPRODUCT(--(EXACT(C76:V76, C80:V80)))</f>
        <v>19</v>
      </c>
      <c r="X80">
        <f>W80/$AA$3</f>
        <v>0.95</v>
      </c>
    </row>
    <row r="81" spans="2:24">
      <c r="B81" s="1" t="s">
        <v>35</v>
      </c>
      <c r="C81" s="1" t="s">
        <v>36</v>
      </c>
      <c r="D81" s="1" t="s">
        <v>10</v>
      </c>
      <c r="E81" s="1" t="s">
        <v>37</v>
      </c>
      <c r="F81" s="1" t="s">
        <v>27</v>
      </c>
      <c r="G81" s="1" t="s">
        <v>38</v>
      </c>
      <c r="H81" s="1" t="s">
        <v>11</v>
      </c>
      <c r="I81" s="1" t="s">
        <v>12</v>
      </c>
      <c r="J81" s="1" t="s">
        <v>39</v>
      </c>
      <c r="K81" s="1" t="s">
        <v>14</v>
      </c>
      <c r="L81" s="1" t="s">
        <v>40</v>
      </c>
      <c r="M81" s="1" t="s">
        <v>26</v>
      </c>
      <c r="N81" s="1" t="s">
        <v>41</v>
      </c>
      <c r="O81" s="1" t="s">
        <v>13</v>
      </c>
      <c r="P81" s="1" t="s">
        <v>38</v>
      </c>
      <c r="Q81" s="1" t="s">
        <v>42</v>
      </c>
      <c r="R81" s="1" t="s">
        <v>36</v>
      </c>
      <c r="S81" s="1" t="s">
        <v>10</v>
      </c>
      <c r="T81" s="1" t="s">
        <v>37</v>
      </c>
      <c r="U81" s="1" t="s">
        <v>27</v>
      </c>
      <c r="V81" s="1" t="s">
        <v>38</v>
      </c>
    </row>
    <row r="82" spans="2:24">
      <c r="B82" t="s">
        <v>43</v>
      </c>
      <c r="C82" t="s">
        <v>41</v>
      </c>
      <c r="D82" t="s">
        <v>10</v>
      </c>
      <c r="E82" t="s">
        <v>37</v>
      </c>
      <c r="F82" t="s">
        <v>30</v>
      </c>
      <c r="G82" t="s">
        <v>38</v>
      </c>
      <c r="H82" t="s">
        <v>11</v>
      </c>
      <c r="I82" t="s">
        <v>12</v>
      </c>
      <c r="J82" t="s">
        <v>39</v>
      </c>
      <c r="K82" t="s">
        <v>14</v>
      </c>
      <c r="L82" t="s">
        <v>40</v>
      </c>
      <c r="M82" t="s">
        <v>26</v>
      </c>
      <c r="N82" t="s">
        <v>41</v>
      </c>
      <c r="O82" t="s">
        <v>13</v>
      </c>
      <c r="P82" t="s">
        <v>38</v>
      </c>
      <c r="Q82" t="s">
        <v>42</v>
      </c>
      <c r="R82" t="s">
        <v>36</v>
      </c>
      <c r="S82" t="s">
        <v>10</v>
      </c>
      <c r="T82" t="s">
        <v>37</v>
      </c>
      <c r="U82" t="s">
        <v>30</v>
      </c>
      <c r="V82" t="s">
        <v>38</v>
      </c>
      <c r="W82">
        <f t="array" ref="W82">SUMPRODUCT(--(EXACT(C81:V81, C82:V82)))</f>
        <v>17</v>
      </c>
      <c r="X82">
        <f>W82/$AA$3</f>
        <v>0.85</v>
      </c>
    </row>
    <row r="83" spans="2:24">
      <c r="B83" t="s">
        <v>44</v>
      </c>
      <c r="C83" t="s">
        <v>36</v>
      </c>
      <c r="D83" t="s">
        <v>10</v>
      </c>
      <c r="E83" t="s">
        <v>37</v>
      </c>
      <c r="F83" t="s">
        <v>27</v>
      </c>
      <c r="G83" t="s">
        <v>38</v>
      </c>
      <c r="H83" t="s">
        <v>11</v>
      </c>
      <c r="I83" t="s">
        <v>12</v>
      </c>
      <c r="J83" t="s">
        <v>39</v>
      </c>
      <c r="K83" t="s">
        <v>14</v>
      </c>
      <c r="L83" t="s">
        <v>40</v>
      </c>
      <c r="M83" t="s">
        <v>26</v>
      </c>
      <c r="N83" t="s">
        <v>41</v>
      </c>
      <c r="O83" t="s">
        <v>13</v>
      </c>
      <c r="P83" t="s">
        <v>38</v>
      </c>
      <c r="Q83" t="s">
        <v>42</v>
      </c>
      <c r="R83" t="s">
        <v>36</v>
      </c>
      <c r="S83" t="s">
        <v>10</v>
      </c>
      <c r="T83" t="s">
        <v>37</v>
      </c>
      <c r="U83" t="s">
        <v>27</v>
      </c>
      <c r="V83" t="s">
        <v>38</v>
      </c>
      <c r="W83">
        <f t="array" ref="W83">SUMPRODUCT(--(EXACT(C81:V81, C83:V83)))</f>
        <v>20</v>
      </c>
      <c r="X83">
        <f>W83/$AA$3</f>
        <v>1</v>
      </c>
    </row>
    <row r="84" spans="2:24">
      <c r="B84" t="s">
        <v>45</v>
      </c>
      <c r="C84" t="s">
        <v>36</v>
      </c>
      <c r="D84" t="s">
        <v>10</v>
      </c>
      <c r="E84" t="s">
        <v>37</v>
      </c>
      <c r="F84" t="s">
        <v>30</v>
      </c>
      <c r="G84" t="s">
        <v>38</v>
      </c>
      <c r="H84" t="s">
        <v>11</v>
      </c>
      <c r="I84" t="s">
        <v>12</v>
      </c>
      <c r="J84" t="s">
        <v>39</v>
      </c>
      <c r="K84" t="s">
        <v>7</v>
      </c>
      <c r="L84" t="s">
        <v>40</v>
      </c>
      <c r="M84" t="s">
        <v>26</v>
      </c>
      <c r="N84" t="s">
        <v>41</v>
      </c>
      <c r="O84" t="s">
        <v>13</v>
      </c>
      <c r="P84" t="s">
        <v>38</v>
      </c>
      <c r="Q84" t="s">
        <v>42</v>
      </c>
      <c r="R84" t="s">
        <v>36</v>
      </c>
      <c r="S84" t="s">
        <v>10</v>
      </c>
      <c r="T84" t="s">
        <v>37</v>
      </c>
      <c r="U84" t="s">
        <v>30</v>
      </c>
      <c r="V84" t="s">
        <v>38</v>
      </c>
      <c r="W84">
        <f t="array" ref="W84">SUMPRODUCT(--(EXACT(C81:V81, C84:V84)))</f>
        <v>17</v>
      </c>
      <c r="X84">
        <f>W84/$AA$3</f>
        <v>0.85</v>
      </c>
    </row>
    <row r="85" spans="2:24">
      <c r="B85" t="s">
        <v>46</v>
      </c>
      <c r="C85" t="s">
        <v>36</v>
      </c>
      <c r="D85" t="s">
        <v>10</v>
      </c>
      <c r="E85" t="s">
        <v>37</v>
      </c>
      <c r="F85" t="s">
        <v>9</v>
      </c>
      <c r="G85" t="s">
        <v>38</v>
      </c>
      <c r="H85" t="s">
        <v>11</v>
      </c>
      <c r="I85" t="s">
        <v>12</v>
      </c>
      <c r="J85" t="s">
        <v>39</v>
      </c>
      <c r="K85" t="s">
        <v>14</v>
      </c>
      <c r="L85" t="s">
        <v>40</v>
      </c>
      <c r="M85" t="s">
        <v>26</v>
      </c>
      <c r="N85" t="s">
        <v>41</v>
      </c>
      <c r="O85" t="s">
        <v>13</v>
      </c>
      <c r="P85" t="s">
        <v>38</v>
      </c>
      <c r="Q85" t="s">
        <v>42</v>
      </c>
      <c r="R85" t="s">
        <v>36</v>
      </c>
      <c r="S85" t="s">
        <v>10</v>
      </c>
      <c r="T85" t="s">
        <v>37</v>
      </c>
      <c r="U85" t="s">
        <v>9</v>
      </c>
      <c r="V85" t="s">
        <v>38</v>
      </c>
      <c r="W85">
        <f t="array" ref="W85">SUMPRODUCT(--(EXACT(C81:V81, C85:V85)))</f>
        <v>18</v>
      </c>
      <c r="X85">
        <f>W85/$AA$3</f>
        <v>0.9</v>
      </c>
    </row>
    <row r="86" spans="2:24">
      <c r="B86" s="1" t="s">
        <v>48</v>
      </c>
      <c r="C86" s="1" t="s">
        <v>34</v>
      </c>
      <c r="D86" s="1" t="s">
        <v>23</v>
      </c>
      <c r="E86" s="1" t="s">
        <v>49</v>
      </c>
      <c r="F86" s="1" t="s">
        <v>38</v>
      </c>
      <c r="G86" s="1" t="s">
        <v>50</v>
      </c>
      <c r="H86" s="1" t="s">
        <v>51</v>
      </c>
      <c r="I86" s="1" t="s">
        <v>34</v>
      </c>
      <c r="J86" s="1" t="s">
        <v>23</v>
      </c>
      <c r="K86" s="1" t="s">
        <v>49</v>
      </c>
      <c r="L86" s="1" t="s">
        <v>38</v>
      </c>
      <c r="M86" s="1" t="s">
        <v>50</v>
      </c>
      <c r="N86" s="1" t="s">
        <v>38</v>
      </c>
      <c r="O86" s="1" t="s">
        <v>34</v>
      </c>
      <c r="P86" s="1" t="s">
        <v>38</v>
      </c>
      <c r="Q86" s="1" t="s">
        <v>50</v>
      </c>
      <c r="R86" s="1" t="s">
        <v>34</v>
      </c>
      <c r="S86" s="1" t="s">
        <v>50</v>
      </c>
      <c r="T86" s="1" t="s">
        <v>13</v>
      </c>
      <c r="U86" s="1" t="s">
        <v>14</v>
      </c>
      <c r="V86" s="1" t="s">
        <v>50</v>
      </c>
    </row>
    <row r="87" spans="2:24">
      <c r="B87" t="s">
        <v>52</v>
      </c>
      <c r="C87" t="s">
        <v>34</v>
      </c>
      <c r="D87" t="s">
        <v>23</v>
      </c>
      <c r="E87" t="s">
        <v>49</v>
      </c>
      <c r="F87" t="s">
        <v>38</v>
      </c>
      <c r="G87" t="s">
        <v>50</v>
      </c>
      <c r="H87" t="s">
        <v>51</v>
      </c>
      <c r="I87" t="s">
        <v>34</v>
      </c>
      <c r="J87" t="s">
        <v>23</v>
      </c>
      <c r="K87" t="s">
        <v>49</v>
      </c>
      <c r="L87" t="s">
        <v>38</v>
      </c>
      <c r="M87" t="s">
        <v>50</v>
      </c>
      <c r="N87" t="s">
        <v>38</v>
      </c>
      <c r="O87" t="s">
        <v>34</v>
      </c>
      <c r="P87" t="s">
        <v>38</v>
      </c>
      <c r="Q87" t="s">
        <v>50</v>
      </c>
      <c r="R87" t="s">
        <v>34</v>
      </c>
      <c r="S87" t="s">
        <v>50</v>
      </c>
      <c r="T87" t="s">
        <v>13</v>
      </c>
      <c r="U87" t="s">
        <v>7</v>
      </c>
      <c r="V87" t="s">
        <v>50</v>
      </c>
      <c r="W87">
        <f t="array" ref="W87">SUMPRODUCT(--(EXACT(C86:V86, C87:V87)))</f>
        <v>19</v>
      </c>
      <c r="X87">
        <f>W87/$AA$3</f>
        <v>0.95</v>
      </c>
    </row>
    <row r="88" spans="2:24">
      <c r="B88" t="s">
        <v>54</v>
      </c>
      <c r="C88" t="s">
        <v>34</v>
      </c>
      <c r="D88" t="s">
        <v>134</v>
      </c>
      <c r="E88" t="s">
        <v>49</v>
      </c>
      <c r="F88" t="s">
        <v>38</v>
      </c>
      <c r="G88" t="s">
        <v>50</v>
      </c>
      <c r="H88" t="s">
        <v>51</v>
      </c>
      <c r="I88" t="s">
        <v>34</v>
      </c>
      <c r="J88" t="s">
        <v>134</v>
      </c>
      <c r="K88" t="s">
        <v>49</v>
      </c>
      <c r="L88" t="s">
        <v>38</v>
      </c>
      <c r="M88" t="s">
        <v>50</v>
      </c>
      <c r="N88" t="s">
        <v>38</v>
      </c>
      <c r="O88" t="s">
        <v>34</v>
      </c>
      <c r="P88" t="s">
        <v>38</v>
      </c>
      <c r="Q88" t="s">
        <v>50</v>
      </c>
      <c r="R88" t="s">
        <v>34</v>
      </c>
      <c r="S88" t="s">
        <v>50</v>
      </c>
      <c r="T88" t="s">
        <v>13</v>
      </c>
      <c r="U88" t="s">
        <v>7</v>
      </c>
      <c r="V88" t="s">
        <v>50</v>
      </c>
      <c r="W88">
        <f t="array" ref="W88">SUMPRODUCT(--(EXACT(C86:V86, C88:V88)))</f>
        <v>17</v>
      </c>
      <c r="X88">
        <f>W88/$AA$3</f>
        <v>0.85</v>
      </c>
    </row>
    <row r="89" spans="2:24">
      <c r="B89" t="s">
        <v>56</v>
      </c>
      <c r="C89" t="s">
        <v>34</v>
      </c>
      <c r="D89" t="s">
        <v>23</v>
      </c>
      <c r="E89" t="s">
        <v>49</v>
      </c>
      <c r="F89" t="s">
        <v>38</v>
      </c>
      <c r="G89" t="s">
        <v>50</v>
      </c>
      <c r="H89" t="s">
        <v>51</v>
      </c>
      <c r="I89" t="s">
        <v>34</v>
      </c>
      <c r="J89" t="s">
        <v>23</v>
      </c>
      <c r="K89" t="s">
        <v>49</v>
      </c>
      <c r="L89" t="s">
        <v>38</v>
      </c>
      <c r="M89" t="s">
        <v>50</v>
      </c>
      <c r="N89" t="s">
        <v>38</v>
      </c>
      <c r="O89" t="s">
        <v>34</v>
      </c>
      <c r="P89" t="s">
        <v>38</v>
      </c>
      <c r="Q89" t="s">
        <v>50</v>
      </c>
      <c r="R89" t="s">
        <v>34</v>
      </c>
      <c r="S89" t="s">
        <v>50</v>
      </c>
      <c r="T89" t="s">
        <v>13</v>
      </c>
      <c r="U89" t="s">
        <v>14</v>
      </c>
      <c r="V89" t="s">
        <v>50</v>
      </c>
      <c r="W89">
        <f t="array" ref="W89">SUMPRODUCT(--(EXACT(C86:V86, C89:V89)))</f>
        <v>20</v>
      </c>
      <c r="X89">
        <f>W89/$AA$3</f>
        <v>1</v>
      </c>
    </row>
    <row r="90" spans="2:24">
      <c r="B90" t="s">
        <v>58</v>
      </c>
      <c r="C90" t="s">
        <v>34</v>
      </c>
      <c r="D90" t="s">
        <v>23</v>
      </c>
      <c r="E90" t="s">
        <v>59</v>
      </c>
      <c r="F90" t="s">
        <v>38</v>
      </c>
      <c r="G90" t="s">
        <v>50</v>
      </c>
      <c r="H90" t="s">
        <v>51</v>
      </c>
      <c r="I90" t="s">
        <v>34</v>
      </c>
      <c r="J90" t="s">
        <v>23</v>
      </c>
      <c r="K90" t="s">
        <v>59</v>
      </c>
      <c r="L90" t="s">
        <v>38</v>
      </c>
      <c r="M90" t="s">
        <v>50</v>
      </c>
      <c r="N90" t="s">
        <v>38</v>
      </c>
      <c r="O90" t="s">
        <v>34</v>
      </c>
      <c r="P90" t="s">
        <v>38</v>
      </c>
      <c r="Q90" t="s">
        <v>50</v>
      </c>
      <c r="R90" t="s">
        <v>34</v>
      </c>
      <c r="S90" t="s">
        <v>50</v>
      </c>
      <c r="T90" t="s">
        <v>13</v>
      </c>
      <c r="U90" t="s">
        <v>7</v>
      </c>
      <c r="V90" t="s">
        <v>50</v>
      </c>
      <c r="W90">
        <f t="array" ref="W90">SUMPRODUCT(--(EXACT(C86:V86, C90:V90)))</f>
        <v>17</v>
      </c>
      <c r="X90">
        <f>W90/$AA$3</f>
        <v>0.85</v>
      </c>
    </row>
    <row r="91" spans="2:24">
      <c r="B91" s="1" t="s">
        <v>62</v>
      </c>
      <c r="C91" s="1" t="s">
        <v>63</v>
      </c>
      <c r="D91" s="1" t="s">
        <v>36</v>
      </c>
      <c r="E91" s="1" t="s">
        <v>64</v>
      </c>
      <c r="F91" s="1" t="s">
        <v>65</v>
      </c>
      <c r="G91" s="1" t="s">
        <v>66</v>
      </c>
      <c r="H91" s="1" t="s">
        <v>12</v>
      </c>
      <c r="I91" s="1" t="s">
        <v>65</v>
      </c>
      <c r="J91" s="1" t="s">
        <v>11</v>
      </c>
      <c r="K91" s="1" t="s">
        <v>65</v>
      </c>
      <c r="L91" s="1" t="s">
        <v>63</v>
      </c>
      <c r="M91" s="1" t="s">
        <v>36</v>
      </c>
      <c r="N91" s="1" t="s">
        <v>64</v>
      </c>
      <c r="O91" s="1" t="s">
        <v>65</v>
      </c>
      <c r="P91" s="1" t="s">
        <v>66</v>
      </c>
      <c r="Q91" s="1" t="s">
        <v>12</v>
      </c>
      <c r="R91" s="1" t="s">
        <v>7</v>
      </c>
      <c r="S91" s="1" t="s">
        <v>10</v>
      </c>
      <c r="T91" s="1" t="s">
        <v>12</v>
      </c>
      <c r="U91" s="1" t="s">
        <v>30</v>
      </c>
      <c r="V91" s="1" t="s">
        <v>8</v>
      </c>
    </row>
    <row r="92" spans="2:24">
      <c r="B92" t="s">
        <v>68</v>
      </c>
      <c r="C92" t="s">
        <v>63</v>
      </c>
      <c r="D92" t="s">
        <v>36</v>
      </c>
      <c r="E92" t="s">
        <v>64</v>
      </c>
      <c r="F92" t="s">
        <v>65</v>
      </c>
      <c r="G92" t="s">
        <v>66</v>
      </c>
      <c r="H92" t="s">
        <v>12</v>
      </c>
      <c r="I92" t="s">
        <v>65</v>
      </c>
      <c r="J92" t="s">
        <v>11</v>
      </c>
      <c r="K92" t="s">
        <v>65</v>
      </c>
      <c r="L92" t="s">
        <v>63</v>
      </c>
      <c r="M92" t="s">
        <v>36</v>
      </c>
      <c r="N92" t="s">
        <v>64</v>
      </c>
      <c r="O92" t="s">
        <v>65</v>
      </c>
      <c r="P92" t="s">
        <v>66</v>
      </c>
      <c r="Q92" t="s">
        <v>12</v>
      </c>
      <c r="R92" t="s">
        <v>7</v>
      </c>
      <c r="S92" t="s">
        <v>10</v>
      </c>
      <c r="T92" t="s">
        <v>12</v>
      </c>
      <c r="U92" t="s">
        <v>30</v>
      </c>
      <c r="V92" t="s">
        <v>8</v>
      </c>
      <c r="W92">
        <f t="array" ref="W92">SUMPRODUCT(--(EXACT(C91:V91, C92:V92)))</f>
        <v>20</v>
      </c>
      <c r="X92">
        <f>W92/$AA$3</f>
        <v>1</v>
      </c>
    </row>
    <row r="93" spans="2:24">
      <c r="B93" t="s">
        <v>69</v>
      </c>
      <c r="C93" t="s">
        <v>63</v>
      </c>
      <c r="D93" t="s">
        <v>36</v>
      </c>
      <c r="E93" t="s">
        <v>64</v>
      </c>
      <c r="F93" t="s">
        <v>65</v>
      </c>
      <c r="G93" t="s">
        <v>66</v>
      </c>
      <c r="H93" t="s">
        <v>12</v>
      </c>
      <c r="I93" t="s">
        <v>65</v>
      </c>
      <c r="J93" t="s">
        <v>11</v>
      </c>
      <c r="K93" t="s">
        <v>65</v>
      </c>
      <c r="L93" t="s">
        <v>63</v>
      </c>
      <c r="M93" t="s">
        <v>36</v>
      </c>
      <c r="N93" t="s">
        <v>64</v>
      </c>
      <c r="O93" t="s">
        <v>65</v>
      </c>
      <c r="P93" t="s">
        <v>66</v>
      </c>
      <c r="Q93" t="s">
        <v>12</v>
      </c>
      <c r="R93" t="s">
        <v>7</v>
      </c>
      <c r="S93" t="s">
        <v>10</v>
      </c>
      <c r="T93" t="s">
        <v>12</v>
      </c>
      <c r="U93" t="s">
        <v>9</v>
      </c>
      <c r="V93" t="s">
        <v>8</v>
      </c>
      <c r="W93">
        <f t="array" ref="W93">SUMPRODUCT(--(EXACT(C91:V91, C93:V93)))</f>
        <v>19</v>
      </c>
      <c r="X93">
        <f>W93/$AA$3</f>
        <v>0.95</v>
      </c>
    </row>
    <row r="94" spans="2:24">
      <c r="B94" t="s">
        <v>70</v>
      </c>
      <c r="C94" t="s">
        <v>63</v>
      </c>
      <c r="D94" t="s">
        <v>36</v>
      </c>
      <c r="E94" t="s">
        <v>64</v>
      </c>
      <c r="F94" t="s">
        <v>65</v>
      </c>
      <c r="G94" t="s">
        <v>66</v>
      </c>
      <c r="H94" t="s">
        <v>12</v>
      </c>
      <c r="I94" t="s">
        <v>65</v>
      </c>
      <c r="J94" t="s">
        <v>11</v>
      </c>
      <c r="K94" t="s">
        <v>65</v>
      </c>
      <c r="L94" t="s">
        <v>63</v>
      </c>
      <c r="M94" t="s">
        <v>36</v>
      </c>
      <c r="N94" t="s">
        <v>64</v>
      </c>
      <c r="O94" t="s">
        <v>65</v>
      </c>
      <c r="P94" t="s">
        <v>66</v>
      </c>
      <c r="Q94" t="s">
        <v>12</v>
      </c>
      <c r="R94" t="s">
        <v>7</v>
      </c>
      <c r="S94" t="s">
        <v>10</v>
      </c>
      <c r="T94" t="s">
        <v>12</v>
      </c>
      <c r="U94" t="s">
        <v>30</v>
      </c>
      <c r="V94" t="s">
        <v>8</v>
      </c>
      <c r="W94">
        <f t="array" ref="W94">SUMPRODUCT(--(EXACT(C91:V91, C94:V94)))</f>
        <v>20</v>
      </c>
      <c r="X94">
        <f>W94/$AA$3</f>
        <v>1</v>
      </c>
    </row>
    <row r="95" spans="2:24">
      <c r="B95" t="s">
        <v>71</v>
      </c>
      <c r="C95" t="s">
        <v>63</v>
      </c>
      <c r="D95" t="s">
        <v>36</v>
      </c>
      <c r="E95" t="s">
        <v>64</v>
      </c>
      <c r="F95" t="s">
        <v>65</v>
      </c>
      <c r="G95" t="s">
        <v>66</v>
      </c>
      <c r="H95" t="s">
        <v>12</v>
      </c>
      <c r="I95" t="s">
        <v>65</v>
      </c>
      <c r="J95" t="s">
        <v>11</v>
      </c>
      <c r="K95" t="s">
        <v>65</v>
      </c>
      <c r="L95" t="s">
        <v>63</v>
      </c>
      <c r="M95" t="s">
        <v>36</v>
      </c>
      <c r="N95" t="s">
        <v>64</v>
      </c>
      <c r="O95" t="s">
        <v>65</v>
      </c>
      <c r="P95" t="s">
        <v>66</v>
      </c>
      <c r="Q95" t="s">
        <v>12</v>
      </c>
      <c r="R95" t="s">
        <v>7</v>
      </c>
      <c r="S95" t="s">
        <v>10</v>
      </c>
      <c r="T95" t="s">
        <v>12</v>
      </c>
      <c r="U95" t="s">
        <v>30</v>
      </c>
      <c r="V95" t="s">
        <v>8</v>
      </c>
      <c r="W95">
        <f t="array" ref="W95">SUMPRODUCT(--(EXACT(C91:V91, C95:V95)))</f>
        <v>20</v>
      </c>
      <c r="X95">
        <f>W95/$AA$3</f>
        <v>1</v>
      </c>
    </row>
    <row r="96" spans="2:24">
      <c r="B96" s="1" t="s">
        <v>72</v>
      </c>
      <c r="C96" s="1" t="s">
        <v>38</v>
      </c>
      <c r="D96" s="1" t="s">
        <v>73</v>
      </c>
      <c r="E96" s="1" t="s">
        <v>74</v>
      </c>
      <c r="F96" s="1" t="s">
        <v>34</v>
      </c>
      <c r="G96" s="1" t="s">
        <v>23</v>
      </c>
      <c r="H96" s="1" t="s">
        <v>75</v>
      </c>
      <c r="I96" s="1" t="s">
        <v>38</v>
      </c>
      <c r="J96" s="1" t="s">
        <v>75</v>
      </c>
      <c r="K96" s="1" t="s">
        <v>34</v>
      </c>
      <c r="L96" s="1" t="s">
        <v>23</v>
      </c>
      <c r="M96" s="1" t="s">
        <v>34</v>
      </c>
      <c r="N96" s="1" t="s">
        <v>23</v>
      </c>
      <c r="O96" s="1" t="s">
        <v>38</v>
      </c>
      <c r="P96" s="1" t="s">
        <v>76</v>
      </c>
      <c r="Q96" s="1" t="s">
        <v>23</v>
      </c>
      <c r="R96" s="1" t="s">
        <v>42</v>
      </c>
      <c r="S96" s="1" t="s">
        <v>23</v>
      </c>
      <c r="T96" s="1" t="s">
        <v>38</v>
      </c>
      <c r="U96" s="1" t="s">
        <v>34</v>
      </c>
      <c r="V96" s="1" t="s">
        <v>77</v>
      </c>
    </row>
    <row r="97" spans="2:24">
      <c r="B97" t="s">
        <v>78</v>
      </c>
      <c r="C97" t="s">
        <v>38</v>
      </c>
      <c r="D97" t="s">
        <v>73</v>
      </c>
      <c r="E97" t="s">
        <v>74</v>
      </c>
      <c r="F97" t="s">
        <v>34</v>
      </c>
      <c r="G97" t="s">
        <v>23</v>
      </c>
      <c r="H97" t="s">
        <v>75</v>
      </c>
      <c r="I97" t="s">
        <v>38</v>
      </c>
      <c r="J97" t="s">
        <v>75</v>
      </c>
      <c r="K97" t="s">
        <v>34</v>
      </c>
      <c r="L97" t="s">
        <v>23</v>
      </c>
      <c r="M97" t="s">
        <v>34</v>
      </c>
      <c r="N97" t="s">
        <v>23</v>
      </c>
      <c r="O97" t="s">
        <v>38</v>
      </c>
      <c r="P97" t="s">
        <v>76</v>
      </c>
      <c r="Q97" t="s">
        <v>23</v>
      </c>
      <c r="R97" t="s">
        <v>42</v>
      </c>
      <c r="S97" t="s">
        <v>23</v>
      </c>
      <c r="T97" t="s">
        <v>38</v>
      </c>
      <c r="U97" t="s">
        <v>34</v>
      </c>
      <c r="V97" t="s">
        <v>77</v>
      </c>
      <c r="W97">
        <f t="array" ref="W97">SUMPRODUCT(--(EXACT(C96:V96, C97:V97)))</f>
        <v>20</v>
      </c>
      <c r="X97">
        <f>W97/$AA$3</f>
        <v>1</v>
      </c>
    </row>
    <row r="98" spans="2:24">
      <c r="B98" t="s">
        <v>79</v>
      </c>
      <c r="C98" t="s">
        <v>38</v>
      </c>
      <c r="D98" t="s">
        <v>73</v>
      </c>
      <c r="E98" t="s">
        <v>74</v>
      </c>
      <c r="F98" t="s">
        <v>34</v>
      </c>
      <c r="G98" t="s">
        <v>134</v>
      </c>
      <c r="H98" t="s">
        <v>75</v>
      </c>
      <c r="I98" t="s">
        <v>38</v>
      </c>
      <c r="J98" t="s">
        <v>75</v>
      </c>
      <c r="K98" t="s">
        <v>34</v>
      </c>
      <c r="L98" t="s">
        <v>134</v>
      </c>
      <c r="M98" t="s">
        <v>34</v>
      </c>
      <c r="N98" t="s">
        <v>134</v>
      </c>
      <c r="O98" t="s">
        <v>38</v>
      </c>
      <c r="P98" t="s">
        <v>76</v>
      </c>
      <c r="Q98" t="s">
        <v>134</v>
      </c>
      <c r="R98" t="s">
        <v>42</v>
      </c>
      <c r="S98" t="s">
        <v>23</v>
      </c>
      <c r="T98" t="s">
        <v>38</v>
      </c>
      <c r="U98" t="s">
        <v>34</v>
      </c>
      <c r="V98" t="s">
        <v>77</v>
      </c>
      <c r="W98">
        <f t="array" ref="W98">SUMPRODUCT(--(EXACT(C96:V96, C98:V98)))</f>
        <v>16</v>
      </c>
      <c r="X98">
        <f>W98/$AA$3</f>
        <v>0.8</v>
      </c>
    </row>
    <row r="99" spans="2:24">
      <c r="B99" t="s">
        <v>80</v>
      </c>
      <c r="C99" t="s">
        <v>38</v>
      </c>
      <c r="D99" t="s">
        <v>73</v>
      </c>
      <c r="E99" t="s">
        <v>74</v>
      </c>
      <c r="F99" t="s">
        <v>34</v>
      </c>
      <c r="G99" t="s">
        <v>23</v>
      </c>
      <c r="H99" t="s">
        <v>75</v>
      </c>
      <c r="I99" t="s">
        <v>38</v>
      </c>
      <c r="J99" t="s">
        <v>75</v>
      </c>
      <c r="K99" t="s">
        <v>34</v>
      </c>
      <c r="L99" t="s">
        <v>23</v>
      </c>
      <c r="M99" t="s">
        <v>34</v>
      </c>
      <c r="N99" t="s">
        <v>23</v>
      </c>
      <c r="O99" t="s">
        <v>38</v>
      </c>
      <c r="P99" t="s">
        <v>76</v>
      </c>
      <c r="Q99" t="s">
        <v>23</v>
      </c>
      <c r="R99" t="s">
        <v>42</v>
      </c>
      <c r="S99" t="s">
        <v>23</v>
      </c>
      <c r="T99" t="s">
        <v>38</v>
      </c>
      <c r="U99" t="s">
        <v>34</v>
      </c>
      <c r="V99" t="s">
        <v>77</v>
      </c>
      <c r="W99">
        <f t="array" ref="W99">SUMPRODUCT(--(EXACT(C96:V96, C99:V99)))</f>
        <v>20</v>
      </c>
      <c r="X99">
        <f>W99/$AA$3</f>
        <v>1</v>
      </c>
    </row>
    <row r="100" spans="2:24">
      <c r="B100" t="s">
        <v>81</v>
      </c>
      <c r="C100" t="s">
        <v>38</v>
      </c>
      <c r="D100" t="s">
        <v>73</v>
      </c>
      <c r="E100" t="s">
        <v>74</v>
      </c>
      <c r="F100" t="s">
        <v>34</v>
      </c>
      <c r="G100" t="s">
        <v>23</v>
      </c>
      <c r="H100" t="s">
        <v>75</v>
      </c>
      <c r="I100" t="s">
        <v>38</v>
      </c>
      <c r="J100" t="s">
        <v>75</v>
      </c>
      <c r="K100" t="s">
        <v>34</v>
      </c>
      <c r="L100" t="s">
        <v>23</v>
      </c>
      <c r="M100" t="s">
        <v>34</v>
      </c>
      <c r="N100" t="s">
        <v>23</v>
      </c>
      <c r="O100" t="s">
        <v>38</v>
      </c>
      <c r="P100" t="s">
        <v>76</v>
      </c>
      <c r="Q100" t="s">
        <v>23</v>
      </c>
      <c r="R100" t="s">
        <v>42</v>
      </c>
      <c r="S100" t="s">
        <v>134</v>
      </c>
      <c r="T100" t="s">
        <v>38</v>
      </c>
      <c r="U100" t="s">
        <v>34</v>
      </c>
      <c r="V100" t="s">
        <v>77</v>
      </c>
      <c r="W100">
        <f t="array" ref="W100">SUMPRODUCT(--(EXACT(C96:V96, C100:V100)))</f>
        <v>19</v>
      </c>
      <c r="X100">
        <f>W100/$AA$3</f>
        <v>0.95</v>
      </c>
    </row>
    <row r="101" spans="2:24">
      <c r="B101" s="1" t="s">
        <v>83</v>
      </c>
      <c r="C101" s="1" t="s">
        <v>84</v>
      </c>
      <c r="D101" s="1" t="s">
        <v>23</v>
      </c>
      <c r="E101" s="1" t="s">
        <v>8</v>
      </c>
      <c r="F101" s="1" t="s">
        <v>85</v>
      </c>
      <c r="G101" s="1" t="s">
        <v>12</v>
      </c>
      <c r="H101" s="1" t="s">
        <v>86</v>
      </c>
      <c r="I101" s="1" t="s">
        <v>10</v>
      </c>
      <c r="J101" s="1" t="s">
        <v>7</v>
      </c>
      <c r="K101" s="1" t="s">
        <v>87</v>
      </c>
      <c r="L101" s="1" t="s">
        <v>23</v>
      </c>
      <c r="M101" s="1" t="s">
        <v>8</v>
      </c>
      <c r="N101" s="1" t="s">
        <v>85</v>
      </c>
      <c r="O101" s="1" t="s">
        <v>12</v>
      </c>
      <c r="P101" s="1" t="s">
        <v>86</v>
      </c>
      <c r="Q101" s="1" t="s">
        <v>10</v>
      </c>
      <c r="R101" s="1" t="s">
        <v>7</v>
      </c>
      <c r="S101" s="1" t="s">
        <v>87</v>
      </c>
      <c r="T101" s="1" t="s">
        <v>23</v>
      </c>
      <c r="U101" s="1" t="s">
        <v>88</v>
      </c>
      <c r="V101" s="1" t="s">
        <v>89</v>
      </c>
    </row>
    <row r="102" spans="2:24">
      <c r="B102" t="s">
        <v>90</v>
      </c>
      <c r="C102" t="s">
        <v>84</v>
      </c>
      <c r="D102" t="s">
        <v>23</v>
      </c>
      <c r="E102" t="s">
        <v>8</v>
      </c>
      <c r="F102" t="s">
        <v>85</v>
      </c>
      <c r="G102" t="s">
        <v>12</v>
      </c>
      <c r="H102" t="s">
        <v>86</v>
      </c>
      <c r="I102" t="s">
        <v>10</v>
      </c>
      <c r="J102" t="s">
        <v>7</v>
      </c>
      <c r="K102" t="s">
        <v>87</v>
      </c>
      <c r="L102" t="s">
        <v>23</v>
      </c>
      <c r="M102" t="s">
        <v>8</v>
      </c>
      <c r="N102" t="s">
        <v>85</v>
      </c>
      <c r="O102" t="s">
        <v>12</v>
      </c>
      <c r="P102" t="s">
        <v>86</v>
      </c>
      <c r="Q102" t="s">
        <v>10</v>
      </c>
      <c r="R102" t="s">
        <v>7</v>
      </c>
      <c r="S102" t="s">
        <v>87</v>
      </c>
      <c r="T102" t="s">
        <v>23</v>
      </c>
      <c r="U102" t="s">
        <v>88</v>
      </c>
      <c r="V102" t="s">
        <v>30</v>
      </c>
      <c r="W102">
        <f t="array" ref="W102">SUMPRODUCT(--(EXACT(C101:V101, C102:V102)))</f>
        <v>19</v>
      </c>
      <c r="X102">
        <f>W102/$AA$3</f>
        <v>0.95</v>
      </c>
    </row>
    <row r="103" spans="2:24">
      <c r="B103" t="s">
        <v>91</v>
      </c>
      <c r="C103" t="s">
        <v>84</v>
      </c>
      <c r="D103" t="s">
        <v>135</v>
      </c>
      <c r="E103" t="s">
        <v>8</v>
      </c>
      <c r="F103" t="s">
        <v>136</v>
      </c>
      <c r="G103" t="s">
        <v>12</v>
      </c>
      <c r="H103" t="s">
        <v>86</v>
      </c>
      <c r="I103" t="s">
        <v>10</v>
      </c>
      <c r="J103" t="s">
        <v>7</v>
      </c>
      <c r="K103" t="s">
        <v>87</v>
      </c>
      <c r="L103" t="s">
        <v>135</v>
      </c>
      <c r="M103" t="s">
        <v>8</v>
      </c>
      <c r="N103" t="s">
        <v>136</v>
      </c>
      <c r="O103" t="s">
        <v>12</v>
      </c>
      <c r="P103" t="s">
        <v>86</v>
      </c>
      <c r="Q103" t="s">
        <v>10</v>
      </c>
      <c r="R103" t="s">
        <v>7</v>
      </c>
      <c r="S103" t="s">
        <v>87</v>
      </c>
      <c r="T103" t="s">
        <v>135</v>
      </c>
      <c r="U103" t="s">
        <v>88</v>
      </c>
      <c r="V103" t="s">
        <v>30</v>
      </c>
      <c r="W103">
        <f t="array" ref="W103">SUMPRODUCT(--(EXACT(C101:V101, C103:V103)))</f>
        <v>14</v>
      </c>
      <c r="X103">
        <f>W103/$AA$3</f>
        <v>0.7</v>
      </c>
    </row>
    <row r="104" spans="2:24">
      <c r="B104" t="s">
        <v>94</v>
      </c>
      <c r="C104" t="s">
        <v>84</v>
      </c>
      <c r="D104" t="s">
        <v>23</v>
      </c>
      <c r="E104" t="s">
        <v>8</v>
      </c>
      <c r="F104" t="s">
        <v>85</v>
      </c>
      <c r="G104" t="s">
        <v>12</v>
      </c>
      <c r="H104" t="s">
        <v>86</v>
      </c>
      <c r="I104" t="s">
        <v>10</v>
      </c>
      <c r="J104" t="s">
        <v>7</v>
      </c>
      <c r="K104" t="s">
        <v>87</v>
      </c>
      <c r="L104" t="s">
        <v>23</v>
      </c>
      <c r="M104" t="s">
        <v>8</v>
      </c>
      <c r="N104" t="s">
        <v>85</v>
      </c>
      <c r="O104" t="s">
        <v>12</v>
      </c>
      <c r="P104" t="s">
        <v>86</v>
      </c>
      <c r="Q104" t="s">
        <v>10</v>
      </c>
      <c r="R104" t="s">
        <v>7</v>
      </c>
      <c r="S104" t="s">
        <v>87</v>
      </c>
      <c r="T104" t="s">
        <v>23</v>
      </c>
      <c r="U104" t="s">
        <v>10</v>
      </c>
      <c r="V104" t="s">
        <v>30</v>
      </c>
      <c r="W104">
        <f t="array" ref="W104">SUMPRODUCT(--(EXACT(C101:V101, C104:V104)))</f>
        <v>18</v>
      </c>
      <c r="X104">
        <f>W104/$AA$3</f>
        <v>0.9</v>
      </c>
    </row>
    <row r="105" spans="2:24">
      <c r="B105" t="s">
        <v>95</v>
      </c>
      <c r="C105" t="s">
        <v>137</v>
      </c>
      <c r="D105" t="s">
        <v>23</v>
      </c>
      <c r="E105" t="s">
        <v>8</v>
      </c>
      <c r="F105" t="s">
        <v>85</v>
      </c>
      <c r="G105" t="s">
        <v>12</v>
      </c>
      <c r="H105" t="s">
        <v>86</v>
      </c>
      <c r="I105" t="s">
        <v>10</v>
      </c>
      <c r="J105" t="s">
        <v>7</v>
      </c>
      <c r="K105" t="s">
        <v>87</v>
      </c>
      <c r="L105" t="s">
        <v>23</v>
      </c>
      <c r="M105" t="s">
        <v>8</v>
      </c>
      <c r="N105" t="s">
        <v>85</v>
      </c>
      <c r="O105" t="s">
        <v>12</v>
      </c>
      <c r="P105" t="s">
        <v>86</v>
      </c>
      <c r="Q105" t="s">
        <v>10</v>
      </c>
      <c r="R105" t="s">
        <v>7</v>
      </c>
      <c r="S105" t="s">
        <v>87</v>
      </c>
      <c r="T105" t="s">
        <v>23</v>
      </c>
      <c r="U105" t="s">
        <v>88</v>
      </c>
      <c r="V105" t="s">
        <v>9</v>
      </c>
      <c r="W105">
        <f t="array" ref="W105">SUMPRODUCT(--(EXACT(C101:V101, C105:V105)))</f>
        <v>18</v>
      </c>
      <c r="X105">
        <f>W105/$AA$3</f>
        <v>0.9</v>
      </c>
    </row>
    <row r="106" spans="2:24">
      <c r="B106" s="1" t="s">
        <v>96</v>
      </c>
      <c r="C106" s="1" t="s">
        <v>24</v>
      </c>
      <c r="D106" s="1" t="s">
        <v>11</v>
      </c>
      <c r="E106" s="1" t="s">
        <v>12</v>
      </c>
      <c r="F106" s="1" t="s">
        <v>7</v>
      </c>
      <c r="G106" s="1" t="s">
        <v>86</v>
      </c>
      <c r="H106" s="1" t="s">
        <v>84</v>
      </c>
      <c r="I106" s="1" t="s">
        <v>23</v>
      </c>
      <c r="J106" s="1" t="s">
        <v>8</v>
      </c>
      <c r="K106" s="1" t="s">
        <v>53</v>
      </c>
      <c r="L106" s="1" t="s">
        <v>24</v>
      </c>
      <c r="M106" s="1" t="s">
        <v>11</v>
      </c>
      <c r="N106" s="1" t="s">
        <v>12</v>
      </c>
      <c r="O106" s="1" t="s">
        <v>7</v>
      </c>
      <c r="P106" s="1" t="s">
        <v>86</v>
      </c>
      <c r="Q106" s="1" t="s">
        <v>84</v>
      </c>
      <c r="R106" s="1" t="s">
        <v>23</v>
      </c>
      <c r="S106" s="1" t="s">
        <v>8</v>
      </c>
      <c r="T106" s="1" t="s">
        <v>24</v>
      </c>
      <c r="U106" s="1" t="s">
        <v>88</v>
      </c>
      <c r="V106" s="1" t="s">
        <v>30</v>
      </c>
    </row>
    <row r="107" spans="2:24">
      <c r="B107" t="s">
        <v>97</v>
      </c>
      <c r="C107" t="s">
        <v>24</v>
      </c>
      <c r="D107" t="s">
        <v>11</v>
      </c>
      <c r="E107" t="s">
        <v>12</v>
      </c>
      <c r="F107" t="s">
        <v>7</v>
      </c>
      <c r="G107" t="s">
        <v>86</v>
      </c>
      <c r="H107" t="s">
        <v>84</v>
      </c>
      <c r="I107" t="s">
        <v>23</v>
      </c>
      <c r="J107" t="s">
        <v>8</v>
      </c>
      <c r="K107" t="s">
        <v>53</v>
      </c>
      <c r="L107" t="s">
        <v>24</v>
      </c>
      <c r="M107" t="s">
        <v>11</v>
      </c>
      <c r="N107" t="s">
        <v>12</v>
      </c>
      <c r="O107" t="s">
        <v>7</v>
      </c>
      <c r="P107" t="s">
        <v>86</v>
      </c>
      <c r="Q107" t="s">
        <v>84</v>
      </c>
      <c r="R107" t="s">
        <v>23</v>
      </c>
      <c r="S107" t="s">
        <v>8</v>
      </c>
      <c r="T107" t="s">
        <v>24</v>
      </c>
      <c r="U107" t="s">
        <v>88</v>
      </c>
      <c r="V107" t="s">
        <v>30</v>
      </c>
      <c r="W107">
        <f t="array" ref="W107">SUMPRODUCT(--(EXACT(C106:V106, C107:V107)))</f>
        <v>20</v>
      </c>
      <c r="X107">
        <f>W107/$AA$3</f>
        <v>1</v>
      </c>
    </row>
    <row r="108" spans="2:24">
      <c r="B108" t="s">
        <v>98</v>
      </c>
      <c r="C108" t="s">
        <v>24</v>
      </c>
      <c r="D108" t="s">
        <v>11</v>
      </c>
      <c r="E108" t="s">
        <v>12</v>
      </c>
      <c r="F108" t="s">
        <v>7</v>
      </c>
      <c r="G108" t="s">
        <v>86</v>
      </c>
      <c r="H108" t="s">
        <v>84</v>
      </c>
      <c r="I108" t="s">
        <v>134</v>
      </c>
      <c r="J108" t="s">
        <v>8</v>
      </c>
      <c r="K108" t="s">
        <v>59</v>
      </c>
      <c r="L108" t="s">
        <v>24</v>
      </c>
      <c r="M108" t="s">
        <v>11</v>
      </c>
      <c r="N108" t="s">
        <v>12</v>
      </c>
      <c r="O108" t="s">
        <v>7</v>
      </c>
      <c r="P108" t="s">
        <v>86</v>
      </c>
      <c r="Q108" t="s">
        <v>84</v>
      </c>
      <c r="R108" t="s">
        <v>134</v>
      </c>
      <c r="S108" t="s">
        <v>8</v>
      </c>
      <c r="T108" t="s">
        <v>24</v>
      </c>
      <c r="U108" t="s">
        <v>88</v>
      </c>
      <c r="V108" t="s">
        <v>9</v>
      </c>
      <c r="W108">
        <f t="array" ref="W108">SUMPRODUCT(--(EXACT(C106:V106, C108:V108)))</f>
        <v>16</v>
      </c>
      <c r="X108">
        <f>W108/$AA$3</f>
        <v>0.8</v>
      </c>
    </row>
    <row r="109" spans="2:24">
      <c r="B109" t="s">
        <v>99</v>
      </c>
      <c r="C109" t="s">
        <v>24</v>
      </c>
      <c r="D109" t="s">
        <v>11</v>
      </c>
      <c r="E109" t="s">
        <v>12</v>
      </c>
      <c r="F109" t="s">
        <v>7</v>
      </c>
      <c r="G109" t="s">
        <v>86</v>
      </c>
      <c r="H109" t="s">
        <v>84</v>
      </c>
      <c r="I109" t="s">
        <v>23</v>
      </c>
      <c r="J109" t="s">
        <v>8</v>
      </c>
      <c r="K109" t="s">
        <v>59</v>
      </c>
      <c r="L109" t="s">
        <v>24</v>
      </c>
      <c r="M109" t="s">
        <v>11</v>
      </c>
      <c r="N109" t="s">
        <v>12</v>
      </c>
      <c r="O109" t="s">
        <v>7</v>
      </c>
      <c r="P109" t="s">
        <v>86</v>
      </c>
      <c r="Q109" t="s">
        <v>84</v>
      </c>
      <c r="R109" t="s">
        <v>23</v>
      </c>
      <c r="S109" t="s">
        <v>8</v>
      </c>
      <c r="T109" t="s">
        <v>24</v>
      </c>
      <c r="U109" t="s">
        <v>10</v>
      </c>
      <c r="V109" t="s">
        <v>30</v>
      </c>
      <c r="W109">
        <f t="array" ref="W109">SUMPRODUCT(--(EXACT(C106:V106, C109:V109)))</f>
        <v>18</v>
      </c>
      <c r="X109">
        <f>W109/$AA$3</f>
        <v>0.9</v>
      </c>
    </row>
    <row r="110" spans="2:24">
      <c r="B110" t="s">
        <v>100</v>
      </c>
      <c r="C110" t="s">
        <v>24</v>
      </c>
      <c r="D110" t="s">
        <v>11</v>
      </c>
      <c r="E110" t="s">
        <v>12</v>
      </c>
      <c r="F110" t="s">
        <v>7</v>
      </c>
      <c r="G110" t="s">
        <v>86</v>
      </c>
      <c r="H110" t="s">
        <v>84</v>
      </c>
      <c r="I110" t="s">
        <v>23</v>
      </c>
      <c r="J110" t="s">
        <v>8</v>
      </c>
      <c r="K110" t="s">
        <v>53</v>
      </c>
      <c r="L110" t="s">
        <v>24</v>
      </c>
      <c r="M110" t="s">
        <v>11</v>
      </c>
      <c r="N110" t="s">
        <v>12</v>
      </c>
      <c r="O110" t="s">
        <v>7</v>
      </c>
      <c r="P110" t="s">
        <v>86</v>
      </c>
      <c r="Q110" t="s">
        <v>84</v>
      </c>
      <c r="R110" t="s">
        <v>23</v>
      </c>
      <c r="S110" t="s">
        <v>8</v>
      </c>
      <c r="T110" t="s">
        <v>24</v>
      </c>
      <c r="U110" t="s">
        <v>88</v>
      </c>
      <c r="V110" t="s">
        <v>30</v>
      </c>
      <c r="W110">
        <f t="array" ref="W110">SUMPRODUCT(--(EXACT(C106:V106, C110:V110)))</f>
        <v>20</v>
      </c>
      <c r="X110">
        <f>W110/$AA$3</f>
        <v>1</v>
      </c>
    </row>
    <row r="111" spans="2:24">
      <c r="B111" s="1" t="s">
        <v>101</v>
      </c>
      <c r="C111" s="1" t="s">
        <v>10</v>
      </c>
      <c r="D111" s="1" t="s">
        <v>102</v>
      </c>
      <c r="E111" s="1" t="s">
        <v>103</v>
      </c>
      <c r="F111" s="1" t="s">
        <v>104</v>
      </c>
      <c r="G111" s="1" t="s">
        <v>36</v>
      </c>
      <c r="H111" s="1" t="s">
        <v>40</v>
      </c>
      <c r="I111" s="1" t="s">
        <v>26</v>
      </c>
      <c r="J111" s="1" t="s">
        <v>11</v>
      </c>
      <c r="K111" s="1" t="s">
        <v>12</v>
      </c>
      <c r="L111" s="1" t="s">
        <v>104</v>
      </c>
      <c r="M111" s="1" t="s">
        <v>36</v>
      </c>
      <c r="N111" s="1" t="s">
        <v>64</v>
      </c>
      <c r="O111" s="1" t="s">
        <v>36</v>
      </c>
      <c r="P111" s="1" t="s">
        <v>104</v>
      </c>
      <c r="Q111" s="1" t="s">
        <v>36</v>
      </c>
      <c r="R111" s="1" t="s">
        <v>104</v>
      </c>
      <c r="S111" s="1" t="s">
        <v>36</v>
      </c>
      <c r="T111" s="1" t="s">
        <v>105</v>
      </c>
      <c r="U111" s="1" t="s">
        <v>40</v>
      </c>
      <c r="V111" s="1" t="s">
        <v>26</v>
      </c>
    </row>
    <row r="112" spans="2:24">
      <c r="B112" t="s">
        <v>106</v>
      </c>
      <c r="C112" t="s">
        <v>10</v>
      </c>
      <c r="D112" t="s">
        <v>102</v>
      </c>
      <c r="E112" t="s">
        <v>36</v>
      </c>
      <c r="F112" t="s">
        <v>104</v>
      </c>
      <c r="G112" t="s">
        <v>36</v>
      </c>
      <c r="H112" t="s">
        <v>40</v>
      </c>
      <c r="I112" t="s">
        <v>26</v>
      </c>
      <c r="J112" t="s">
        <v>11</v>
      </c>
      <c r="K112" t="s">
        <v>12</v>
      </c>
      <c r="L112" t="s">
        <v>104</v>
      </c>
      <c r="M112" t="s">
        <v>36</v>
      </c>
      <c r="N112" t="s">
        <v>64</v>
      </c>
      <c r="O112" t="s">
        <v>36</v>
      </c>
      <c r="P112" t="s">
        <v>104</v>
      </c>
      <c r="Q112" t="s">
        <v>36</v>
      </c>
      <c r="R112" t="s">
        <v>104</v>
      </c>
      <c r="S112" t="s">
        <v>36</v>
      </c>
      <c r="T112" t="s">
        <v>105</v>
      </c>
      <c r="U112" t="s">
        <v>40</v>
      </c>
      <c r="V112" t="s">
        <v>26</v>
      </c>
      <c r="W112">
        <f t="array" ref="W112">SUMPRODUCT(--(EXACT(C111:V111, C112:V112)))</f>
        <v>19</v>
      </c>
      <c r="X112">
        <f>W112/$AA$3</f>
        <v>0.95</v>
      </c>
    </row>
    <row r="113" spans="2:24">
      <c r="B113" t="s">
        <v>107</v>
      </c>
      <c r="C113" t="s">
        <v>10</v>
      </c>
      <c r="D113" t="s">
        <v>102</v>
      </c>
      <c r="E113" t="s">
        <v>103</v>
      </c>
      <c r="F113" t="s">
        <v>64</v>
      </c>
      <c r="G113" t="s">
        <v>36</v>
      </c>
      <c r="H113" t="s">
        <v>40</v>
      </c>
      <c r="I113" t="s">
        <v>26</v>
      </c>
      <c r="J113" t="s">
        <v>11</v>
      </c>
      <c r="K113" t="s">
        <v>12</v>
      </c>
      <c r="L113" t="s">
        <v>64</v>
      </c>
      <c r="M113" t="s">
        <v>36</v>
      </c>
      <c r="N113" t="s">
        <v>64</v>
      </c>
      <c r="O113" t="s">
        <v>36</v>
      </c>
      <c r="P113" t="s">
        <v>64</v>
      </c>
      <c r="Q113" t="s">
        <v>36</v>
      </c>
      <c r="R113" t="s">
        <v>64</v>
      </c>
      <c r="S113" t="s">
        <v>36</v>
      </c>
      <c r="T113" t="s">
        <v>105</v>
      </c>
      <c r="U113" t="s">
        <v>40</v>
      </c>
      <c r="V113" t="s">
        <v>26</v>
      </c>
      <c r="W113">
        <f t="array" ref="W113">SUMPRODUCT(--(EXACT(C111:V111, C113:V113)))</f>
        <v>16</v>
      </c>
      <c r="X113">
        <f>W113/$AA$3</f>
        <v>0.8</v>
      </c>
    </row>
    <row r="114" spans="2:24">
      <c r="B114" t="s">
        <v>108</v>
      </c>
      <c r="C114" t="s">
        <v>10</v>
      </c>
      <c r="D114" t="s">
        <v>102</v>
      </c>
      <c r="E114" t="s">
        <v>103</v>
      </c>
      <c r="F114" t="s">
        <v>104</v>
      </c>
      <c r="G114" t="s">
        <v>36</v>
      </c>
      <c r="H114" t="s">
        <v>40</v>
      </c>
      <c r="I114" t="s">
        <v>26</v>
      </c>
      <c r="J114" t="s">
        <v>11</v>
      </c>
      <c r="K114" t="s">
        <v>12</v>
      </c>
      <c r="L114" t="s">
        <v>104</v>
      </c>
      <c r="M114" t="s">
        <v>36</v>
      </c>
      <c r="N114" t="s">
        <v>64</v>
      </c>
      <c r="O114" t="s">
        <v>36</v>
      </c>
      <c r="P114" t="s">
        <v>104</v>
      </c>
      <c r="Q114" t="s">
        <v>36</v>
      </c>
      <c r="R114" t="s">
        <v>104</v>
      </c>
      <c r="S114" t="s">
        <v>36</v>
      </c>
      <c r="T114" t="s">
        <v>105</v>
      </c>
      <c r="U114" t="s">
        <v>40</v>
      </c>
      <c r="V114" t="s">
        <v>26</v>
      </c>
      <c r="W114">
        <f t="array" ref="W114">SUMPRODUCT(--(EXACT(C111:V111, C114:V114)))</f>
        <v>20</v>
      </c>
      <c r="X114">
        <f>W114/$AA$3</f>
        <v>1</v>
      </c>
    </row>
    <row r="115" spans="2:24">
      <c r="B115" t="s">
        <v>109</v>
      </c>
      <c r="C115" t="s">
        <v>10</v>
      </c>
      <c r="D115" t="s">
        <v>102</v>
      </c>
      <c r="E115" t="s">
        <v>103</v>
      </c>
      <c r="F115" t="s">
        <v>104</v>
      </c>
      <c r="G115" t="s">
        <v>36</v>
      </c>
      <c r="H115" t="s">
        <v>40</v>
      </c>
      <c r="I115" t="s">
        <v>26</v>
      </c>
      <c r="J115" t="s">
        <v>11</v>
      </c>
      <c r="K115" t="s">
        <v>12</v>
      </c>
      <c r="L115" t="s">
        <v>104</v>
      </c>
      <c r="M115" t="s">
        <v>36</v>
      </c>
      <c r="N115" t="s">
        <v>64</v>
      </c>
      <c r="O115" t="s">
        <v>36</v>
      </c>
      <c r="P115" t="s">
        <v>104</v>
      </c>
      <c r="Q115" t="s">
        <v>36</v>
      </c>
      <c r="R115" t="s">
        <v>104</v>
      </c>
      <c r="S115" t="s">
        <v>36</v>
      </c>
      <c r="T115" t="s">
        <v>105</v>
      </c>
      <c r="U115" t="s">
        <v>40</v>
      </c>
      <c r="V115" t="s">
        <v>26</v>
      </c>
      <c r="W115">
        <f t="array" ref="W115">SUMPRODUCT(--(EXACT(C111:V111, C115:V115)))</f>
        <v>20</v>
      </c>
      <c r="X115">
        <f>W115/$AA$3</f>
        <v>1</v>
      </c>
    </row>
    <row r="116" spans="2:24">
      <c r="B116" s="1" t="s">
        <v>110</v>
      </c>
      <c r="C116" s="1" t="s">
        <v>10</v>
      </c>
      <c r="D116" s="1" t="s">
        <v>8</v>
      </c>
      <c r="E116" s="1" t="s">
        <v>26</v>
      </c>
      <c r="F116" s="1" t="s">
        <v>36</v>
      </c>
      <c r="G116" s="1" t="s">
        <v>39</v>
      </c>
      <c r="H116" s="1" t="s">
        <v>14</v>
      </c>
      <c r="I116" s="1" t="s">
        <v>10</v>
      </c>
      <c r="J116" s="1" t="s">
        <v>12</v>
      </c>
      <c r="K116" s="1" t="s">
        <v>36</v>
      </c>
      <c r="L116" s="1" t="s">
        <v>14</v>
      </c>
      <c r="M116" s="1" t="s">
        <v>10</v>
      </c>
      <c r="N116" s="1" t="s">
        <v>8</v>
      </c>
      <c r="O116" s="1" t="s">
        <v>26</v>
      </c>
      <c r="P116" s="1" t="s">
        <v>36</v>
      </c>
      <c r="Q116" s="1" t="s">
        <v>39</v>
      </c>
      <c r="R116" s="1" t="s">
        <v>14</v>
      </c>
      <c r="S116" s="1" t="s">
        <v>10</v>
      </c>
      <c r="T116" s="1" t="s">
        <v>12</v>
      </c>
      <c r="U116" s="1" t="s">
        <v>36</v>
      </c>
      <c r="V116" s="1" t="s">
        <v>14</v>
      </c>
    </row>
    <row r="117" spans="2:24">
      <c r="B117" t="s">
        <v>111</v>
      </c>
      <c r="C117" t="s">
        <v>10</v>
      </c>
      <c r="D117" t="s">
        <v>8</v>
      </c>
      <c r="E117" t="s">
        <v>26</v>
      </c>
      <c r="F117" t="s">
        <v>36</v>
      </c>
      <c r="G117" t="s">
        <v>39</v>
      </c>
      <c r="H117" t="s">
        <v>14</v>
      </c>
      <c r="I117" t="s">
        <v>10</v>
      </c>
      <c r="J117" t="s">
        <v>12</v>
      </c>
      <c r="K117" t="s">
        <v>36</v>
      </c>
      <c r="L117" t="s">
        <v>14</v>
      </c>
      <c r="M117" t="s">
        <v>10</v>
      </c>
      <c r="N117" t="s">
        <v>8</v>
      </c>
      <c r="O117" t="s">
        <v>26</v>
      </c>
      <c r="P117" t="s">
        <v>36</v>
      </c>
      <c r="Q117" t="s">
        <v>39</v>
      </c>
      <c r="R117" t="s">
        <v>7</v>
      </c>
      <c r="S117" t="s">
        <v>10</v>
      </c>
      <c r="T117" t="s">
        <v>12</v>
      </c>
      <c r="U117" t="s">
        <v>36</v>
      </c>
      <c r="V117" t="s">
        <v>7</v>
      </c>
      <c r="W117">
        <f t="array" ref="W117">SUMPRODUCT(--(EXACT(C116:V116, C117:V117)))</f>
        <v>18</v>
      </c>
      <c r="X117">
        <f>W117/$AA$3</f>
        <v>0.9</v>
      </c>
    </row>
    <row r="118" spans="2:24">
      <c r="B118" t="s">
        <v>112</v>
      </c>
      <c r="C118" t="s">
        <v>10</v>
      </c>
      <c r="D118" t="s">
        <v>8</v>
      </c>
      <c r="E118" t="s">
        <v>26</v>
      </c>
      <c r="F118" t="s">
        <v>36</v>
      </c>
      <c r="G118" t="s">
        <v>39</v>
      </c>
      <c r="H118" t="s">
        <v>14</v>
      </c>
      <c r="I118" t="s">
        <v>10</v>
      </c>
      <c r="J118" t="s">
        <v>12</v>
      </c>
      <c r="K118" t="s">
        <v>36</v>
      </c>
      <c r="L118" t="s">
        <v>14</v>
      </c>
      <c r="M118" t="s">
        <v>10</v>
      </c>
      <c r="N118" t="s">
        <v>8</v>
      </c>
      <c r="O118" t="s">
        <v>26</v>
      </c>
      <c r="P118" t="s">
        <v>138</v>
      </c>
      <c r="Q118" t="s">
        <v>39</v>
      </c>
      <c r="R118" t="s">
        <v>14</v>
      </c>
      <c r="S118" t="s">
        <v>10</v>
      </c>
      <c r="T118" t="s">
        <v>12</v>
      </c>
      <c r="U118" t="s">
        <v>36</v>
      </c>
      <c r="V118" t="s">
        <v>14</v>
      </c>
      <c r="W118">
        <f t="array" ref="W118">SUMPRODUCT(--(EXACT(C116:V116, C118:V118)))</f>
        <v>19</v>
      </c>
      <c r="X118">
        <f>W118/$AA$3</f>
        <v>0.95</v>
      </c>
    </row>
    <row r="119" spans="2:24">
      <c r="B119" t="s">
        <v>113</v>
      </c>
      <c r="C119" t="s">
        <v>10</v>
      </c>
      <c r="D119" t="s">
        <v>8</v>
      </c>
      <c r="E119" t="s">
        <v>26</v>
      </c>
      <c r="F119" t="s">
        <v>36</v>
      </c>
      <c r="G119" t="s">
        <v>39</v>
      </c>
      <c r="H119" t="s">
        <v>14</v>
      </c>
      <c r="I119" t="s">
        <v>10</v>
      </c>
      <c r="J119" t="s">
        <v>12</v>
      </c>
      <c r="K119" t="s">
        <v>36</v>
      </c>
      <c r="L119" t="s">
        <v>7</v>
      </c>
      <c r="M119" t="s">
        <v>10</v>
      </c>
      <c r="N119" t="s">
        <v>8</v>
      </c>
      <c r="O119" t="s">
        <v>26</v>
      </c>
      <c r="P119" t="s">
        <v>36</v>
      </c>
      <c r="Q119" t="s">
        <v>39</v>
      </c>
      <c r="R119" t="s">
        <v>14</v>
      </c>
      <c r="S119" t="s">
        <v>10</v>
      </c>
      <c r="T119" t="s">
        <v>12</v>
      </c>
      <c r="U119" t="s">
        <v>36</v>
      </c>
      <c r="V119" t="s">
        <v>14</v>
      </c>
      <c r="W119">
        <f t="array" ref="W119">SUMPRODUCT(--(EXACT(C116:V116, C119:V119)))</f>
        <v>19</v>
      </c>
      <c r="X119">
        <f>W119/$AA$3</f>
        <v>0.95</v>
      </c>
    </row>
    <row r="120" spans="2:24">
      <c r="B120" t="s">
        <v>114</v>
      </c>
      <c r="C120" t="s">
        <v>10</v>
      </c>
      <c r="D120" t="s">
        <v>8</v>
      </c>
      <c r="E120" t="s">
        <v>26</v>
      </c>
      <c r="F120" t="s">
        <v>36</v>
      </c>
      <c r="G120" t="s">
        <v>39</v>
      </c>
      <c r="H120" t="s">
        <v>14</v>
      </c>
      <c r="I120" t="s">
        <v>10</v>
      </c>
      <c r="J120" t="s">
        <v>12</v>
      </c>
      <c r="K120" t="s">
        <v>36</v>
      </c>
      <c r="L120" t="s">
        <v>14</v>
      </c>
      <c r="M120" t="s">
        <v>10</v>
      </c>
      <c r="N120" t="s">
        <v>8</v>
      </c>
      <c r="O120" t="s">
        <v>26</v>
      </c>
      <c r="P120" t="s">
        <v>36</v>
      </c>
      <c r="Q120" t="s">
        <v>39</v>
      </c>
      <c r="R120" t="s">
        <v>14</v>
      </c>
      <c r="S120" t="s">
        <v>10</v>
      </c>
      <c r="T120" t="s">
        <v>12</v>
      </c>
      <c r="U120" t="s">
        <v>36</v>
      </c>
      <c r="V120" t="s">
        <v>14</v>
      </c>
      <c r="W120">
        <f t="array" ref="W120">SUMPRODUCT(--(EXACT(C116:V116, C120:V120)))</f>
        <v>20</v>
      </c>
      <c r="X120">
        <f>W120/$AA$3</f>
        <v>1</v>
      </c>
    </row>
    <row r="121" spans="2:24">
      <c r="B121" s="1" t="s">
        <v>115</v>
      </c>
      <c r="C121" s="1" t="s">
        <v>13</v>
      </c>
      <c r="D121" s="1" t="s">
        <v>116</v>
      </c>
      <c r="E121" s="1" t="s">
        <v>7</v>
      </c>
      <c r="F121" s="1" t="s">
        <v>13</v>
      </c>
      <c r="G121" s="1" t="s">
        <v>116</v>
      </c>
      <c r="H121" s="1" t="s">
        <v>7</v>
      </c>
      <c r="I121" s="1" t="s">
        <v>13</v>
      </c>
      <c r="J121" s="1" t="s">
        <v>116</v>
      </c>
      <c r="K121" s="1" t="s">
        <v>7</v>
      </c>
      <c r="L121" s="1" t="s">
        <v>13</v>
      </c>
      <c r="M121" s="1" t="s">
        <v>116</v>
      </c>
      <c r="N121" s="1" t="s">
        <v>7</v>
      </c>
      <c r="O121" s="1" t="s">
        <v>13</v>
      </c>
      <c r="P121" s="1" t="s">
        <v>116</v>
      </c>
      <c r="Q121" s="1" t="s">
        <v>7</v>
      </c>
      <c r="R121" s="1" t="s">
        <v>13</v>
      </c>
      <c r="S121" s="1" t="s">
        <v>116</v>
      </c>
      <c r="T121" s="1" t="s">
        <v>7</v>
      </c>
      <c r="U121" s="1" t="s">
        <v>13</v>
      </c>
      <c r="V121" s="1" t="s">
        <v>116</v>
      </c>
    </row>
    <row r="122" spans="2:24">
      <c r="B122" t="s">
        <v>117</v>
      </c>
      <c r="C122" t="s">
        <v>13</v>
      </c>
      <c r="D122" t="s">
        <v>116</v>
      </c>
      <c r="E122" t="s">
        <v>7</v>
      </c>
      <c r="F122" t="s">
        <v>13</v>
      </c>
      <c r="G122" t="s">
        <v>116</v>
      </c>
      <c r="H122" t="s">
        <v>7</v>
      </c>
      <c r="I122" t="s">
        <v>13</v>
      </c>
      <c r="J122" t="s">
        <v>116</v>
      </c>
      <c r="K122" t="s">
        <v>7</v>
      </c>
      <c r="L122" t="s">
        <v>13</v>
      </c>
      <c r="M122" t="s">
        <v>116</v>
      </c>
      <c r="N122" t="s">
        <v>7</v>
      </c>
      <c r="O122" t="s">
        <v>13</v>
      </c>
      <c r="P122" t="s">
        <v>116</v>
      </c>
      <c r="Q122" t="s">
        <v>7</v>
      </c>
      <c r="R122" t="s">
        <v>13</v>
      </c>
      <c r="S122" t="s">
        <v>116</v>
      </c>
      <c r="T122" t="s">
        <v>7</v>
      </c>
      <c r="U122" t="s">
        <v>13</v>
      </c>
      <c r="V122" t="s">
        <v>116</v>
      </c>
      <c r="W122">
        <f t="array" ref="W122">SUMPRODUCT(--(EXACT(C121:V121, C122:V122)))</f>
        <v>20</v>
      </c>
      <c r="X122">
        <f>W122/$AA$3</f>
        <v>1</v>
      </c>
    </row>
    <row r="123" spans="2:24">
      <c r="B123" t="s">
        <v>118</v>
      </c>
      <c r="C123" t="s">
        <v>13</v>
      </c>
      <c r="D123" t="s">
        <v>116</v>
      </c>
      <c r="E123" t="s">
        <v>7</v>
      </c>
      <c r="F123" t="s">
        <v>13</v>
      </c>
      <c r="G123" t="s">
        <v>116</v>
      </c>
      <c r="H123" t="s">
        <v>7</v>
      </c>
      <c r="I123" t="s">
        <v>13</v>
      </c>
      <c r="J123" t="s">
        <v>116</v>
      </c>
      <c r="K123" t="s">
        <v>7</v>
      </c>
      <c r="L123" t="s">
        <v>13</v>
      </c>
      <c r="M123" t="s">
        <v>116</v>
      </c>
      <c r="N123" t="s">
        <v>7</v>
      </c>
      <c r="O123" t="s">
        <v>13</v>
      </c>
      <c r="P123" t="s">
        <v>116</v>
      </c>
      <c r="Q123" t="s">
        <v>7</v>
      </c>
      <c r="R123" t="s">
        <v>13</v>
      </c>
      <c r="S123" t="s">
        <v>116</v>
      </c>
      <c r="T123" t="s">
        <v>7</v>
      </c>
      <c r="U123" t="s">
        <v>13</v>
      </c>
      <c r="V123" t="s">
        <v>116</v>
      </c>
      <c r="W123">
        <f t="array" ref="W123">SUMPRODUCT(--(EXACT(C121:V121, C123:V123)))</f>
        <v>20</v>
      </c>
      <c r="X123">
        <f>W123/$AA$3</f>
        <v>1</v>
      </c>
    </row>
    <row r="124" spans="2:24">
      <c r="B124" t="s">
        <v>119</v>
      </c>
      <c r="C124" t="s">
        <v>13</v>
      </c>
      <c r="D124" t="s">
        <v>116</v>
      </c>
      <c r="E124" t="s">
        <v>7</v>
      </c>
      <c r="F124" t="s">
        <v>13</v>
      </c>
      <c r="G124" t="s">
        <v>116</v>
      </c>
      <c r="H124" t="s">
        <v>7</v>
      </c>
      <c r="I124" t="s">
        <v>13</v>
      </c>
      <c r="J124" t="s">
        <v>116</v>
      </c>
      <c r="K124" t="s">
        <v>7</v>
      </c>
      <c r="L124" t="s">
        <v>13</v>
      </c>
      <c r="M124" t="s">
        <v>116</v>
      </c>
      <c r="N124" t="s">
        <v>7</v>
      </c>
      <c r="O124" t="s">
        <v>13</v>
      </c>
      <c r="P124" t="s">
        <v>116</v>
      </c>
      <c r="Q124" t="s">
        <v>7</v>
      </c>
      <c r="R124" t="s">
        <v>13</v>
      </c>
      <c r="S124" t="s">
        <v>116</v>
      </c>
      <c r="T124" t="s">
        <v>7</v>
      </c>
      <c r="U124" t="s">
        <v>13</v>
      </c>
      <c r="V124" t="s">
        <v>116</v>
      </c>
      <c r="W124">
        <f t="array" ref="W124">SUMPRODUCT(--(EXACT(C121:V121, C124:V124)))</f>
        <v>20</v>
      </c>
      <c r="X124">
        <f>W124/$AA$3</f>
        <v>1</v>
      </c>
    </row>
    <row r="125" spans="2:24">
      <c r="B125" t="s">
        <v>120</v>
      </c>
      <c r="C125" t="s">
        <v>13</v>
      </c>
      <c r="D125" t="s">
        <v>10</v>
      </c>
      <c r="E125" t="s">
        <v>7</v>
      </c>
      <c r="F125" t="s">
        <v>13</v>
      </c>
      <c r="G125" t="s">
        <v>10</v>
      </c>
      <c r="H125" t="s">
        <v>7</v>
      </c>
      <c r="I125" t="s">
        <v>13</v>
      </c>
      <c r="J125" t="s">
        <v>10</v>
      </c>
      <c r="K125" t="s">
        <v>7</v>
      </c>
      <c r="L125" t="s">
        <v>13</v>
      </c>
      <c r="M125" t="s">
        <v>10</v>
      </c>
      <c r="N125" t="s">
        <v>7</v>
      </c>
      <c r="O125" t="s">
        <v>13</v>
      </c>
      <c r="P125" t="s">
        <v>10</v>
      </c>
      <c r="Q125" t="s">
        <v>7</v>
      </c>
      <c r="R125" t="s">
        <v>13</v>
      </c>
      <c r="S125" t="s">
        <v>10</v>
      </c>
      <c r="T125" t="s">
        <v>7</v>
      </c>
      <c r="U125" t="s">
        <v>13</v>
      </c>
      <c r="V125" t="s">
        <v>10</v>
      </c>
      <c r="W125">
        <f t="array" ref="W125">SUMPRODUCT(--(EXACT(C121:V121, C125:V125)))</f>
        <v>13</v>
      </c>
      <c r="X125">
        <f>W125/$AA$3</f>
        <v>0.65</v>
      </c>
    </row>
    <row r="126" spans="2:24">
      <c r="B126" s="1" t="s">
        <v>121</v>
      </c>
      <c r="C126" s="1" t="s">
        <v>13</v>
      </c>
      <c r="D126" s="1" t="s">
        <v>50</v>
      </c>
      <c r="E126" s="1" t="s">
        <v>13</v>
      </c>
      <c r="F126" s="1" t="s">
        <v>50</v>
      </c>
      <c r="G126" s="1" t="s">
        <v>9</v>
      </c>
      <c r="H126" s="1" t="s">
        <v>50</v>
      </c>
      <c r="I126" s="1" t="s">
        <v>13</v>
      </c>
      <c r="J126" s="1" t="s">
        <v>13</v>
      </c>
      <c r="K126" s="1" t="s">
        <v>38</v>
      </c>
      <c r="L126" s="1" t="s">
        <v>38</v>
      </c>
      <c r="M126" s="1" t="s">
        <v>122</v>
      </c>
      <c r="N126" s="1" t="s">
        <v>38</v>
      </c>
      <c r="O126" s="1" t="s">
        <v>50</v>
      </c>
      <c r="P126" s="1" t="s">
        <v>38</v>
      </c>
      <c r="Q126" s="1" t="s">
        <v>9</v>
      </c>
      <c r="R126" s="1" t="s">
        <v>50</v>
      </c>
      <c r="S126" s="1" t="s">
        <v>13</v>
      </c>
      <c r="T126" s="1" t="s">
        <v>74</v>
      </c>
      <c r="U126" s="1" t="s">
        <v>38</v>
      </c>
      <c r="V126" s="1" t="s">
        <v>50</v>
      </c>
    </row>
    <row r="127" spans="2:24">
      <c r="B127" t="s">
        <v>123</v>
      </c>
      <c r="C127" t="s">
        <v>13</v>
      </c>
      <c r="D127" t="s">
        <v>50</v>
      </c>
      <c r="E127" t="s">
        <v>13</v>
      </c>
      <c r="F127" t="s">
        <v>50</v>
      </c>
      <c r="G127" t="s">
        <v>9</v>
      </c>
      <c r="H127" t="s">
        <v>50</v>
      </c>
      <c r="I127" t="s">
        <v>13</v>
      </c>
      <c r="J127" t="s">
        <v>13</v>
      </c>
      <c r="K127" t="s">
        <v>38</v>
      </c>
      <c r="L127" t="s">
        <v>38</v>
      </c>
      <c r="M127" t="s">
        <v>124</v>
      </c>
      <c r="N127" t="s">
        <v>38</v>
      </c>
      <c r="O127" t="s">
        <v>50</v>
      </c>
      <c r="P127" t="s">
        <v>38</v>
      </c>
      <c r="Q127" t="s">
        <v>9</v>
      </c>
      <c r="R127" t="s">
        <v>50</v>
      </c>
      <c r="S127" t="s">
        <v>13</v>
      </c>
      <c r="T127" t="s">
        <v>74</v>
      </c>
      <c r="U127" t="s">
        <v>38</v>
      </c>
      <c r="V127" t="s">
        <v>50</v>
      </c>
      <c r="W127">
        <f t="array" ref="W127">SUMPRODUCT(--(EXACT(C126:V126, C127:V127)))</f>
        <v>19</v>
      </c>
      <c r="X127">
        <f>W127/$AA$3</f>
        <v>0.95</v>
      </c>
    </row>
    <row r="128" spans="2:24">
      <c r="B128" t="s">
        <v>125</v>
      </c>
      <c r="C128" t="s">
        <v>13</v>
      </c>
      <c r="D128" t="s">
        <v>50</v>
      </c>
      <c r="E128" t="s">
        <v>13</v>
      </c>
      <c r="F128" t="s">
        <v>50</v>
      </c>
      <c r="G128" t="s">
        <v>9</v>
      </c>
      <c r="H128" t="s">
        <v>50</v>
      </c>
      <c r="I128" t="s">
        <v>13</v>
      </c>
      <c r="J128" t="s">
        <v>13</v>
      </c>
      <c r="K128" t="s">
        <v>38</v>
      </c>
      <c r="L128" t="s">
        <v>38</v>
      </c>
      <c r="M128" t="s">
        <v>124</v>
      </c>
      <c r="N128" t="s">
        <v>38</v>
      </c>
      <c r="O128" t="s">
        <v>50</v>
      </c>
      <c r="P128" t="s">
        <v>38</v>
      </c>
      <c r="Q128" t="s">
        <v>9</v>
      </c>
      <c r="R128" t="s">
        <v>50</v>
      </c>
      <c r="S128" t="s">
        <v>13</v>
      </c>
      <c r="T128" t="s">
        <v>74</v>
      </c>
      <c r="U128" t="s">
        <v>38</v>
      </c>
      <c r="V128" t="s">
        <v>50</v>
      </c>
      <c r="W128">
        <f t="array" ref="W128">SUMPRODUCT(--(EXACT(C126:V126, C128:V128)))</f>
        <v>19</v>
      </c>
      <c r="X128">
        <f>W128/$AA$3</f>
        <v>0.95</v>
      </c>
    </row>
    <row r="129" spans="2:24">
      <c r="B129" t="s">
        <v>126</v>
      </c>
      <c r="C129" t="s">
        <v>13</v>
      </c>
      <c r="D129" t="s">
        <v>50</v>
      </c>
      <c r="E129" t="s">
        <v>13</v>
      </c>
      <c r="F129" t="s">
        <v>50</v>
      </c>
      <c r="G129" t="s">
        <v>9</v>
      </c>
      <c r="H129" t="s">
        <v>50</v>
      </c>
      <c r="I129" t="s">
        <v>13</v>
      </c>
      <c r="J129" t="s">
        <v>13</v>
      </c>
      <c r="K129" t="s">
        <v>38</v>
      </c>
      <c r="L129" t="s">
        <v>38</v>
      </c>
      <c r="M129" t="s">
        <v>124</v>
      </c>
      <c r="N129" t="s">
        <v>38</v>
      </c>
      <c r="O129" t="s">
        <v>50</v>
      </c>
      <c r="P129" t="s">
        <v>38</v>
      </c>
      <c r="Q129" t="s">
        <v>9</v>
      </c>
      <c r="R129" t="s">
        <v>50</v>
      </c>
      <c r="S129" t="s">
        <v>13</v>
      </c>
      <c r="T129" t="s">
        <v>74</v>
      </c>
      <c r="U129" t="s">
        <v>38</v>
      </c>
      <c r="V129" t="s">
        <v>50</v>
      </c>
      <c r="W129">
        <f t="array" ref="W129">SUMPRODUCT(--(EXACT(C126:V126, C129:V129)))</f>
        <v>19</v>
      </c>
      <c r="X129">
        <f>W129/$AA$3</f>
        <v>0.95</v>
      </c>
    </row>
    <row r="130" spans="2:24">
      <c r="B130" t="s">
        <v>127</v>
      </c>
      <c r="C130" t="s">
        <v>13</v>
      </c>
      <c r="D130" t="s">
        <v>50</v>
      </c>
      <c r="E130" t="s">
        <v>13</v>
      </c>
      <c r="F130" t="s">
        <v>50</v>
      </c>
      <c r="G130" t="s">
        <v>9</v>
      </c>
      <c r="H130" t="s">
        <v>50</v>
      </c>
      <c r="I130" t="s">
        <v>13</v>
      </c>
      <c r="J130" t="s">
        <v>13</v>
      </c>
      <c r="K130" t="s">
        <v>38</v>
      </c>
      <c r="L130" t="s">
        <v>38</v>
      </c>
      <c r="M130" t="s">
        <v>124</v>
      </c>
      <c r="N130" t="s">
        <v>38</v>
      </c>
      <c r="O130" t="s">
        <v>50</v>
      </c>
      <c r="P130" t="s">
        <v>38</v>
      </c>
      <c r="Q130" t="s">
        <v>9</v>
      </c>
      <c r="R130" t="s">
        <v>50</v>
      </c>
      <c r="S130" t="s">
        <v>13</v>
      </c>
      <c r="T130" t="s">
        <v>74</v>
      </c>
      <c r="U130" t="s">
        <v>38</v>
      </c>
      <c r="V130" t="s">
        <v>50</v>
      </c>
      <c r="W130">
        <f t="array" ref="W130">SUMPRODUCT(--(EXACT(C126:V126, C130:V130)))</f>
        <v>19</v>
      </c>
      <c r="X130">
        <f>W130/$AA$3</f>
        <v>0.95</v>
      </c>
    </row>
    <row r="131" spans="2:24">
      <c r="B131" s="1" t="s">
        <v>128</v>
      </c>
      <c r="C131" s="1" t="s">
        <v>7</v>
      </c>
      <c r="D131" s="1" t="s">
        <v>10</v>
      </c>
      <c r="E131" s="1" t="s">
        <v>7</v>
      </c>
      <c r="F131" s="1" t="s">
        <v>7</v>
      </c>
      <c r="G131" s="1" t="s">
        <v>7</v>
      </c>
      <c r="H131" s="1" t="s">
        <v>116</v>
      </c>
      <c r="I131" s="1" t="s">
        <v>36</v>
      </c>
      <c r="J131" s="1" t="s">
        <v>10</v>
      </c>
      <c r="K131" s="1" t="s">
        <v>10</v>
      </c>
      <c r="L131" s="1" t="s">
        <v>10</v>
      </c>
      <c r="M131" s="1" t="s">
        <v>7</v>
      </c>
      <c r="N131" s="1" t="s">
        <v>10</v>
      </c>
      <c r="O131" s="1" t="s">
        <v>7</v>
      </c>
      <c r="P131" s="1" t="s">
        <v>7</v>
      </c>
      <c r="Q131" s="1" t="s">
        <v>7</v>
      </c>
      <c r="R131" s="1" t="s">
        <v>13</v>
      </c>
      <c r="S131" s="1" t="s">
        <v>13</v>
      </c>
      <c r="T131" s="1" t="s">
        <v>116</v>
      </c>
      <c r="U131" s="1" t="s">
        <v>116</v>
      </c>
      <c r="V131" s="1" t="s">
        <v>7</v>
      </c>
    </row>
    <row r="132" spans="2:24">
      <c r="B132" t="s">
        <v>129</v>
      </c>
      <c r="C132" t="s">
        <v>7</v>
      </c>
      <c r="D132" t="s">
        <v>10</v>
      </c>
      <c r="E132" t="s">
        <v>7</v>
      </c>
      <c r="F132" t="s">
        <v>7</v>
      </c>
      <c r="G132" t="s">
        <v>7</v>
      </c>
      <c r="H132" t="s">
        <v>116</v>
      </c>
      <c r="I132" t="s">
        <v>36</v>
      </c>
      <c r="J132" t="s">
        <v>10</v>
      </c>
      <c r="K132" t="s">
        <v>10</v>
      </c>
      <c r="L132" t="s">
        <v>10</v>
      </c>
      <c r="M132" t="s">
        <v>7</v>
      </c>
      <c r="N132" t="s">
        <v>10</v>
      </c>
      <c r="O132" t="s">
        <v>7</v>
      </c>
      <c r="P132" t="s">
        <v>7</v>
      </c>
      <c r="Q132" t="s">
        <v>7</v>
      </c>
      <c r="R132" t="s">
        <v>13</v>
      </c>
      <c r="S132" t="s">
        <v>13</v>
      </c>
      <c r="T132" t="s">
        <v>116</v>
      </c>
      <c r="U132" t="s">
        <v>116</v>
      </c>
      <c r="V132" t="s">
        <v>7</v>
      </c>
      <c r="W132">
        <f t="array" ref="W132">SUMPRODUCT(--(EXACT(C131:V131, C132:V132)))</f>
        <v>20</v>
      </c>
      <c r="X132">
        <f>W132/$AA$3</f>
        <v>1</v>
      </c>
    </row>
    <row r="133" spans="2:24">
      <c r="B133" t="s">
        <v>130</v>
      </c>
      <c r="C133" t="s">
        <v>7</v>
      </c>
      <c r="D133" t="s">
        <v>10</v>
      </c>
      <c r="E133" t="s">
        <v>7</v>
      </c>
      <c r="F133" t="s">
        <v>7</v>
      </c>
      <c r="G133" t="s">
        <v>7</v>
      </c>
      <c r="H133" t="s">
        <v>116</v>
      </c>
      <c r="I133" t="s">
        <v>36</v>
      </c>
      <c r="J133" t="s">
        <v>10</v>
      </c>
      <c r="K133" t="s">
        <v>10</v>
      </c>
      <c r="L133" t="s">
        <v>10</v>
      </c>
      <c r="M133" t="s">
        <v>7</v>
      </c>
      <c r="N133" t="s">
        <v>10</v>
      </c>
      <c r="O133" t="s">
        <v>7</v>
      </c>
      <c r="P133" t="s">
        <v>7</v>
      </c>
      <c r="Q133" t="s">
        <v>7</v>
      </c>
      <c r="R133" t="s">
        <v>13</v>
      </c>
      <c r="S133" t="s">
        <v>13</v>
      </c>
      <c r="T133" t="s">
        <v>116</v>
      </c>
      <c r="U133" t="s">
        <v>116</v>
      </c>
      <c r="V133" t="s">
        <v>7</v>
      </c>
      <c r="W133">
        <f t="array" ref="W133">SUMPRODUCT(--(EXACT(C131:V131, C133:V133)))</f>
        <v>20</v>
      </c>
      <c r="X133">
        <f>W133/$AA$3</f>
        <v>1</v>
      </c>
    </row>
    <row r="134" spans="2:24">
      <c r="B134" t="s">
        <v>131</v>
      </c>
      <c r="C134" t="s">
        <v>7</v>
      </c>
      <c r="D134" t="s">
        <v>10</v>
      </c>
      <c r="E134" t="s">
        <v>7</v>
      </c>
      <c r="F134" t="s">
        <v>7</v>
      </c>
      <c r="G134" t="s">
        <v>7</v>
      </c>
      <c r="H134" t="s">
        <v>116</v>
      </c>
      <c r="I134" t="s">
        <v>36</v>
      </c>
      <c r="J134" t="s">
        <v>10</v>
      </c>
      <c r="K134" t="s">
        <v>10</v>
      </c>
      <c r="L134" t="s">
        <v>10</v>
      </c>
      <c r="M134" t="s">
        <v>7</v>
      </c>
      <c r="N134" t="s">
        <v>10</v>
      </c>
      <c r="O134" t="s">
        <v>7</v>
      </c>
      <c r="P134" t="s">
        <v>7</v>
      </c>
      <c r="Q134" t="s">
        <v>7</v>
      </c>
      <c r="R134" t="s">
        <v>13</v>
      </c>
      <c r="S134" t="s">
        <v>13</v>
      </c>
      <c r="T134" t="s">
        <v>116</v>
      </c>
      <c r="U134" t="s">
        <v>116</v>
      </c>
      <c r="V134" t="s">
        <v>7</v>
      </c>
      <c r="W134">
        <f t="array" ref="W134">SUMPRODUCT(--(EXACT(C131:V131, C134:V134)))</f>
        <v>20</v>
      </c>
      <c r="X134">
        <f>W134/$AA$3</f>
        <v>1</v>
      </c>
    </row>
    <row r="135" spans="2:24">
      <c r="B135" t="s">
        <v>132</v>
      </c>
      <c r="C135" t="s">
        <v>7</v>
      </c>
      <c r="D135" t="s">
        <v>10</v>
      </c>
      <c r="E135" t="s">
        <v>7</v>
      </c>
      <c r="F135" t="s">
        <v>7</v>
      </c>
      <c r="G135" t="s">
        <v>7</v>
      </c>
      <c r="H135" t="s">
        <v>10</v>
      </c>
      <c r="I135" t="s">
        <v>36</v>
      </c>
      <c r="J135" t="s">
        <v>10</v>
      </c>
      <c r="K135" t="s">
        <v>10</v>
      </c>
      <c r="L135" t="s">
        <v>10</v>
      </c>
      <c r="M135" t="s">
        <v>7</v>
      </c>
      <c r="N135" t="s">
        <v>10</v>
      </c>
      <c r="O135" t="s">
        <v>7</v>
      </c>
      <c r="P135" t="s">
        <v>7</v>
      </c>
      <c r="Q135" t="s">
        <v>7</v>
      </c>
      <c r="R135" t="s">
        <v>13</v>
      </c>
      <c r="S135" t="s">
        <v>13</v>
      </c>
      <c r="T135" t="s">
        <v>10</v>
      </c>
      <c r="U135" t="s">
        <v>10</v>
      </c>
      <c r="V135" t="s">
        <v>7</v>
      </c>
      <c r="W135">
        <f t="array" ref="W135">SUMPRODUCT(--(EXACT(C131:V131, C135:V135)))</f>
        <v>17</v>
      </c>
      <c r="X135">
        <f>W135/$AA$3</f>
        <v>0.85</v>
      </c>
    </row>
    <row r="137" spans="2:24">
      <c r="B137" t="s">
        <v>139</v>
      </c>
    </row>
    <row r="138" spans="2:24">
      <c r="B138" s="1" t="s">
        <v>6</v>
      </c>
      <c r="C138" s="1" t="s">
        <v>7</v>
      </c>
      <c r="D138" s="1" t="s">
        <v>8</v>
      </c>
      <c r="E138" s="1" t="s">
        <v>9</v>
      </c>
      <c r="F138" s="1" t="s">
        <v>10</v>
      </c>
      <c r="G138" s="1" t="s">
        <v>11</v>
      </c>
      <c r="H138" s="1" t="s">
        <v>12</v>
      </c>
      <c r="I138" s="1" t="s">
        <v>7</v>
      </c>
      <c r="J138" s="1" t="s">
        <v>8</v>
      </c>
      <c r="K138" s="1" t="s">
        <v>9</v>
      </c>
      <c r="L138" s="1" t="s">
        <v>10</v>
      </c>
      <c r="M138" s="1" t="s">
        <v>11</v>
      </c>
      <c r="N138" s="1" t="s">
        <v>12</v>
      </c>
      <c r="O138" s="1" t="s">
        <v>10</v>
      </c>
      <c r="P138" s="1" t="s">
        <v>13</v>
      </c>
      <c r="Q138" s="1" t="s">
        <v>7</v>
      </c>
      <c r="R138" s="1" t="s">
        <v>10</v>
      </c>
      <c r="S138" s="1" t="s">
        <v>11</v>
      </c>
      <c r="T138" s="1" t="s">
        <v>12</v>
      </c>
      <c r="U138" s="1" t="s">
        <v>7</v>
      </c>
      <c r="V138" s="1" t="s">
        <v>14</v>
      </c>
    </row>
    <row r="139" spans="2:24">
      <c r="B139" t="s">
        <v>15</v>
      </c>
      <c r="C139" t="s">
        <v>18</v>
      </c>
      <c r="D139" t="s">
        <v>8</v>
      </c>
      <c r="E139" t="s">
        <v>9</v>
      </c>
      <c r="F139" t="s">
        <v>88</v>
      </c>
      <c r="G139" t="s">
        <v>11</v>
      </c>
      <c r="H139" t="s">
        <v>12</v>
      </c>
      <c r="I139" t="s">
        <v>18</v>
      </c>
      <c r="J139" t="s">
        <v>8</v>
      </c>
      <c r="K139" t="s">
        <v>9</v>
      </c>
      <c r="L139" t="s">
        <v>88</v>
      </c>
      <c r="M139" t="s">
        <v>11</v>
      </c>
      <c r="N139" t="s">
        <v>12</v>
      </c>
      <c r="O139" t="s">
        <v>88</v>
      </c>
      <c r="P139" t="s">
        <v>13</v>
      </c>
      <c r="Q139" t="s">
        <v>18</v>
      </c>
      <c r="R139" t="s">
        <v>88</v>
      </c>
      <c r="S139" t="s">
        <v>11</v>
      </c>
      <c r="T139" t="s">
        <v>12</v>
      </c>
      <c r="U139" t="s">
        <v>18</v>
      </c>
      <c r="V139" t="s">
        <v>14</v>
      </c>
      <c r="W139">
        <f t="array" ref="W139">SUMPRODUCT(--(EXACT(C138:V138, C139:V139)))</f>
        <v>12</v>
      </c>
      <c r="X139">
        <f>W139/$AA$3</f>
        <v>0.6</v>
      </c>
    </row>
    <row r="140" spans="2:24">
      <c r="B140" t="s">
        <v>17</v>
      </c>
      <c r="C140" t="s">
        <v>18</v>
      </c>
      <c r="D140" t="s">
        <v>8</v>
      </c>
      <c r="E140" t="s">
        <v>9</v>
      </c>
      <c r="F140" t="s">
        <v>88</v>
      </c>
      <c r="G140" t="s">
        <v>11</v>
      </c>
      <c r="H140" t="s">
        <v>12</v>
      </c>
      <c r="I140" t="s">
        <v>18</v>
      </c>
      <c r="J140" t="s">
        <v>8</v>
      </c>
      <c r="K140" t="s">
        <v>9</v>
      </c>
      <c r="L140" t="s">
        <v>88</v>
      </c>
      <c r="M140" t="s">
        <v>11</v>
      </c>
      <c r="N140" t="s">
        <v>12</v>
      </c>
      <c r="O140" t="s">
        <v>88</v>
      </c>
      <c r="P140" t="s">
        <v>13</v>
      </c>
      <c r="Q140" t="s">
        <v>18</v>
      </c>
      <c r="R140" t="s">
        <v>10</v>
      </c>
      <c r="S140" t="s">
        <v>11</v>
      </c>
      <c r="T140" t="s">
        <v>12</v>
      </c>
      <c r="U140" t="s">
        <v>18</v>
      </c>
      <c r="V140" t="s">
        <v>14</v>
      </c>
      <c r="W140">
        <f t="array" ref="W140">SUMPRODUCT(--(EXACT(C138:V138, C140:V140)))</f>
        <v>13</v>
      </c>
      <c r="X140">
        <f>W140/$AA$3</f>
        <v>0.65</v>
      </c>
    </row>
    <row r="141" spans="2:24">
      <c r="B141" t="s">
        <v>19</v>
      </c>
      <c r="C141" t="s">
        <v>18</v>
      </c>
      <c r="D141" t="s">
        <v>8</v>
      </c>
      <c r="E141" t="s">
        <v>9</v>
      </c>
      <c r="F141" t="s">
        <v>10</v>
      </c>
      <c r="G141" t="s">
        <v>11</v>
      </c>
      <c r="H141" t="s">
        <v>12</v>
      </c>
      <c r="I141" t="s">
        <v>18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  <c r="O141" t="s">
        <v>10</v>
      </c>
      <c r="P141" t="s">
        <v>13</v>
      </c>
      <c r="Q141" t="s">
        <v>18</v>
      </c>
      <c r="R141" t="s">
        <v>10</v>
      </c>
      <c r="S141" t="s">
        <v>11</v>
      </c>
      <c r="T141" t="s">
        <v>12</v>
      </c>
      <c r="U141" t="s">
        <v>18</v>
      </c>
      <c r="V141" t="s">
        <v>14</v>
      </c>
      <c r="W141">
        <f t="array" ref="W141">SUMPRODUCT(--(EXACT(C138:V138, C141:V141)))</f>
        <v>16</v>
      </c>
      <c r="X141">
        <f>W141/$AA$3</f>
        <v>0.8</v>
      </c>
    </row>
    <row r="142" spans="2:24">
      <c r="B142" t="s">
        <v>20</v>
      </c>
      <c r="C142" t="s">
        <v>18</v>
      </c>
      <c r="D142" t="s">
        <v>8</v>
      </c>
      <c r="E142" t="s">
        <v>9</v>
      </c>
      <c r="F142" t="s">
        <v>88</v>
      </c>
      <c r="G142" t="s">
        <v>11</v>
      </c>
      <c r="H142" t="s">
        <v>12</v>
      </c>
      <c r="I142" t="s">
        <v>18</v>
      </c>
      <c r="J142" t="s">
        <v>8</v>
      </c>
      <c r="K142" t="s">
        <v>9</v>
      </c>
      <c r="L142" t="s">
        <v>88</v>
      </c>
      <c r="M142" t="s">
        <v>11</v>
      </c>
      <c r="N142" t="s">
        <v>12</v>
      </c>
      <c r="O142" t="s">
        <v>88</v>
      </c>
      <c r="P142" t="s">
        <v>122</v>
      </c>
      <c r="Q142" t="s">
        <v>18</v>
      </c>
      <c r="R142" t="s">
        <v>88</v>
      </c>
      <c r="S142" t="s">
        <v>11</v>
      </c>
      <c r="T142" t="s">
        <v>12</v>
      </c>
      <c r="U142" t="s">
        <v>18</v>
      </c>
      <c r="V142" t="s">
        <v>14</v>
      </c>
      <c r="W142">
        <f t="array" ref="W142">SUMPRODUCT(--(EXACT(C138:V138, C142:V142)))</f>
        <v>11</v>
      </c>
      <c r="X142">
        <f>W142/$AA$3</f>
        <v>0.55000000000000004</v>
      </c>
    </row>
    <row r="143" spans="2:24">
      <c r="B143" s="1" t="s">
        <v>21</v>
      </c>
      <c r="C143" s="1" t="s">
        <v>12</v>
      </c>
      <c r="D143" s="1" t="s">
        <v>7</v>
      </c>
      <c r="E143" s="1" t="s">
        <v>22</v>
      </c>
      <c r="F143" s="1" t="s">
        <v>23</v>
      </c>
      <c r="G143" s="1" t="s">
        <v>24</v>
      </c>
      <c r="H143" s="1" t="s">
        <v>25</v>
      </c>
      <c r="I143" s="1" t="s">
        <v>26</v>
      </c>
      <c r="J143" s="1" t="s">
        <v>23</v>
      </c>
      <c r="K143" s="1" t="s">
        <v>8</v>
      </c>
      <c r="L143" s="1" t="s">
        <v>27</v>
      </c>
      <c r="M143" s="1" t="s">
        <v>28</v>
      </c>
      <c r="N143" s="1" t="s">
        <v>11</v>
      </c>
      <c r="O143" s="1" t="s">
        <v>12</v>
      </c>
      <c r="P143" s="1" t="s">
        <v>23</v>
      </c>
      <c r="Q143" s="1" t="s">
        <v>8</v>
      </c>
      <c r="R143" s="1" t="s">
        <v>11</v>
      </c>
      <c r="S143" s="1" t="s">
        <v>12</v>
      </c>
      <c r="T143" s="1" t="s">
        <v>7</v>
      </c>
      <c r="U143" s="1" t="s">
        <v>22</v>
      </c>
      <c r="V143" s="1" t="s">
        <v>23</v>
      </c>
    </row>
    <row r="144" spans="2:24">
      <c r="B144" t="s">
        <v>29</v>
      </c>
      <c r="C144" t="s">
        <v>12</v>
      </c>
      <c r="D144" t="s">
        <v>18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 t="s">
        <v>23</v>
      </c>
      <c r="K144" t="s">
        <v>8</v>
      </c>
      <c r="L144" t="s">
        <v>30</v>
      </c>
      <c r="M144" t="s">
        <v>28</v>
      </c>
      <c r="N144" t="s">
        <v>11</v>
      </c>
      <c r="O144" t="s">
        <v>12</v>
      </c>
      <c r="P144" t="s">
        <v>23</v>
      </c>
      <c r="Q144" t="s">
        <v>8</v>
      </c>
      <c r="R144" t="s">
        <v>11</v>
      </c>
      <c r="S144" t="s">
        <v>12</v>
      </c>
      <c r="T144" t="s">
        <v>18</v>
      </c>
      <c r="U144" t="s">
        <v>22</v>
      </c>
      <c r="V144" t="s">
        <v>23</v>
      </c>
      <c r="W144">
        <f t="array" ref="W144">SUMPRODUCT(--(EXACT(C143:V143, C144:V144)))</f>
        <v>17</v>
      </c>
      <c r="X144">
        <f>W144/$AA$3</f>
        <v>0.85</v>
      </c>
    </row>
    <row r="145" spans="2:24">
      <c r="B145" t="s">
        <v>31</v>
      </c>
      <c r="C145" t="s">
        <v>12</v>
      </c>
      <c r="D145" t="s">
        <v>18</v>
      </c>
      <c r="E145" t="s">
        <v>22</v>
      </c>
      <c r="F145" t="s">
        <v>23</v>
      </c>
      <c r="G145" t="s">
        <v>24</v>
      </c>
      <c r="H145" t="s">
        <v>25</v>
      </c>
      <c r="I145" t="s">
        <v>26</v>
      </c>
      <c r="J145" t="s">
        <v>23</v>
      </c>
      <c r="K145" t="s">
        <v>8</v>
      </c>
      <c r="L145" t="s">
        <v>27</v>
      </c>
      <c r="M145" t="s">
        <v>28</v>
      </c>
      <c r="N145" t="s">
        <v>11</v>
      </c>
      <c r="O145" t="s">
        <v>12</v>
      </c>
      <c r="P145" t="s">
        <v>23</v>
      </c>
      <c r="Q145" t="s">
        <v>8</v>
      </c>
      <c r="R145" t="s">
        <v>11</v>
      </c>
      <c r="S145" t="s">
        <v>12</v>
      </c>
      <c r="T145" t="s">
        <v>18</v>
      </c>
      <c r="U145" t="s">
        <v>22</v>
      </c>
      <c r="V145" t="s">
        <v>23</v>
      </c>
      <c r="W145">
        <f t="array" ref="W145">SUMPRODUCT(--(EXACT(C143:V143, C145:V145)))</f>
        <v>18</v>
      </c>
      <c r="X145">
        <f>W145/$AA$3</f>
        <v>0.9</v>
      </c>
    </row>
    <row r="146" spans="2:24">
      <c r="B146" t="s">
        <v>32</v>
      </c>
      <c r="C146" t="s">
        <v>12</v>
      </c>
      <c r="D146" t="s">
        <v>18</v>
      </c>
      <c r="E146" t="s">
        <v>22</v>
      </c>
      <c r="F146" t="s">
        <v>23</v>
      </c>
      <c r="G146" t="s">
        <v>24</v>
      </c>
      <c r="H146" t="s">
        <v>25</v>
      </c>
      <c r="I146" t="s">
        <v>26</v>
      </c>
      <c r="J146" t="s">
        <v>23</v>
      </c>
      <c r="K146" t="s">
        <v>8</v>
      </c>
      <c r="L146" t="s">
        <v>30</v>
      </c>
      <c r="M146" t="s">
        <v>28</v>
      </c>
      <c r="N146" t="s">
        <v>11</v>
      </c>
      <c r="O146" t="s">
        <v>12</v>
      </c>
      <c r="P146" t="s">
        <v>23</v>
      </c>
      <c r="Q146" t="s">
        <v>8</v>
      </c>
      <c r="R146" t="s">
        <v>11</v>
      </c>
      <c r="S146" t="s">
        <v>12</v>
      </c>
      <c r="T146" t="s">
        <v>18</v>
      </c>
      <c r="U146" t="s">
        <v>22</v>
      </c>
      <c r="V146" t="s">
        <v>23</v>
      </c>
      <c r="W146">
        <f t="array" ref="W146">SUMPRODUCT(--(EXACT(C143:V143, C146:V146)))</f>
        <v>17</v>
      </c>
      <c r="X146">
        <f>W146/$AA$3</f>
        <v>0.85</v>
      </c>
    </row>
    <row r="147" spans="2:24">
      <c r="B147" t="s">
        <v>33</v>
      </c>
      <c r="C147" t="s">
        <v>12</v>
      </c>
      <c r="D147" t="s">
        <v>18</v>
      </c>
      <c r="E147" t="s">
        <v>34</v>
      </c>
      <c r="F147" t="s">
        <v>23</v>
      </c>
      <c r="G147" t="s">
        <v>24</v>
      </c>
      <c r="H147" t="s">
        <v>25</v>
      </c>
      <c r="I147" t="s">
        <v>26</v>
      </c>
      <c r="J147" t="s">
        <v>23</v>
      </c>
      <c r="K147" t="s">
        <v>8</v>
      </c>
      <c r="L147" t="s">
        <v>30</v>
      </c>
      <c r="M147" t="s">
        <v>28</v>
      </c>
      <c r="N147" t="s">
        <v>11</v>
      </c>
      <c r="O147" t="s">
        <v>12</v>
      </c>
      <c r="P147" t="s">
        <v>23</v>
      </c>
      <c r="Q147" t="s">
        <v>8</v>
      </c>
      <c r="R147" t="s">
        <v>11</v>
      </c>
      <c r="S147" t="s">
        <v>12</v>
      </c>
      <c r="T147" t="s">
        <v>18</v>
      </c>
      <c r="U147" t="s">
        <v>34</v>
      </c>
      <c r="V147" t="s">
        <v>23</v>
      </c>
      <c r="W147">
        <f t="array" ref="W147">SUMPRODUCT(--(EXACT(C143:V143, C147:V147)))</f>
        <v>15</v>
      </c>
      <c r="X147">
        <f>W147/$AA$3</f>
        <v>0.75</v>
      </c>
    </row>
    <row r="148" spans="2:24">
      <c r="B148" s="1" t="s">
        <v>35</v>
      </c>
      <c r="C148" s="1" t="s">
        <v>36</v>
      </c>
      <c r="D148" s="1" t="s">
        <v>10</v>
      </c>
      <c r="E148" s="1" t="s">
        <v>37</v>
      </c>
      <c r="F148" s="1" t="s">
        <v>27</v>
      </c>
      <c r="G148" s="1" t="s">
        <v>38</v>
      </c>
      <c r="H148" s="1" t="s">
        <v>11</v>
      </c>
      <c r="I148" s="1" t="s">
        <v>12</v>
      </c>
      <c r="J148" s="1" t="s">
        <v>39</v>
      </c>
      <c r="K148" s="1" t="s">
        <v>14</v>
      </c>
      <c r="L148" s="1" t="s">
        <v>40</v>
      </c>
      <c r="M148" s="1" t="s">
        <v>26</v>
      </c>
      <c r="N148" s="1" t="s">
        <v>41</v>
      </c>
      <c r="O148" s="1" t="s">
        <v>13</v>
      </c>
      <c r="P148" s="1" t="s">
        <v>38</v>
      </c>
      <c r="Q148" s="1" t="s">
        <v>42</v>
      </c>
      <c r="R148" s="1" t="s">
        <v>36</v>
      </c>
      <c r="S148" s="1" t="s">
        <v>10</v>
      </c>
      <c r="T148" s="1" t="s">
        <v>37</v>
      </c>
      <c r="U148" s="1" t="s">
        <v>27</v>
      </c>
      <c r="V148" s="1" t="s">
        <v>38</v>
      </c>
    </row>
    <row r="149" spans="2:24">
      <c r="B149" t="s">
        <v>43</v>
      </c>
      <c r="C149" t="s">
        <v>41</v>
      </c>
      <c r="D149" t="s">
        <v>88</v>
      </c>
      <c r="E149" t="s">
        <v>37</v>
      </c>
      <c r="F149" t="s">
        <v>30</v>
      </c>
      <c r="G149" t="s">
        <v>47</v>
      </c>
      <c r="H149" t="s">
        <v>11</v>
      </c>
      <c r="I149" t="s">
        <v>12</v>
      </c>
      <c r="J149" t="s">
        <v>39</v>
      </c>
      <c r="K149" t="s">
        <v>14</v>
      </c>
      <c r="L149" t="s">
        <v>40</v>
      </c>
      <c r="M149" t="s">
        <v>26</v>
      </c>
      <c r="N149" t="s">
        <v>41</v>
      </c>
      <c r="O149" t="s">
        <v>13</v>
      </c>
      <c r="P149" t="s">
        <v>47</v>
      </c>
      <c r="Q149" t="s">
        <v>42</v>
      </c>
      <c r="R149" t="s">
        <v>41</v>
      </c>
      <c r="S149" t="s">
        <v>88</v>
      </c>
      <c r="T149" t="s">
        <v>37</v>
      </c>
      <c r="U149" t="s">
        <v>30</v>
      </c>
      <c r="V149" t="s">
        <v>38</v>
      </c>
      <c r="W149">
        <f t="array" ref="W149">SUMPRODUCT(--(EXACT(C148:V148, C149:V149)))</f>
        <v>12</v>
      </c>
      <c r="X149">
        <f>W149/$AA$3</f>
        <v>0.6</v>
      </c>
    </row>
    <row r="150" spans="2:24">
      <c r="B150" t="s">
        <v>44</v>
      </c>
      <c r="C150" t="s">
        <v>41</v>
      </c>
      <c r="D150" t="s">
        <v>10</v>
      </c>
      <c r="E150" t="s">
        <v>37</v>
      </c>
      <c r="F150" t="s">
        <v>27</v>
      </c>
      <c r="G150" t="s">
        <v>47</v>
      </c>
      <c r="H150" t="s">
        <v>11</v>
      </c>
      <c r="I150" t="s">
        <v>12</v>
      </c>
      <c r="J150" t="s">
        <v>39</v>
      </c>
      <c r="K150" t="s">
        <v>14</v>
      </c>
      <c r="L150" t="s">
        <v>40</v>
      </c>
      <c r="M150" t="s">
        <v>26</v>
      </c>
      <c r="N150" t="s">
        <v>41</v>
      </c>
      <c r="O150" t="s">
        <v>13</v>
      </c>
      <c r="P150" t="s">
        <v>47</v>
      </c>
      <c r="Q150" t="s">
        <v>42</v>
      </c>
      <c r="R150" t="s">
        <v>41</v>
      </c>
      <c r="S150" t="s">
        <v>88</v>
      </c>
      <c r="T150" t="s">
        <v>37</v>
      </c>
      <c r="U150" t="s">
        <v>27</v>
      </c>
      <c r="V150" t="s">
        <v>38</v>
      </c>
      <c r="W150">
        <f t="array" ref="W150">SUMPRODUCT(--(EXACT(C148:V148, C150:V150)))</f>
        <v>15</v>
      </c>
      <c r="X150">
        <f>W150/$AA$3</f>
        <v>0.75</v>
      </c>
    </row>
    <row r="151" spans="2:24">
      <c r="B151" t="s">
        <v>45</v>
      </c>
      <c r="C151" t="s">
        <v>41</v>
      </c>
      <c r="D151" t="s">
        <v>10</v>
      </c>
      <c r="E151" t="s">
        <v>37</v>
      </c>
      <c r="F151" t="s">
        <v>27</v>
      </c>
      <c r="G151" t="s">
        <v>38</v>
      </c>
      <c r="H151" t="s">
        <v>11</v>
      </c>
      <c r="I151" t="s">
        <v>12</v>
      </c>
      <c r="J151" t="s">
        <v>39</v>
      </c>
      <c r="K151" t="s">
        <v>14</v>
      </c>
      <c r="L151" t="s">
        <v>40</v>
      </c>
      <c r="M151" t="s">
        <v>26</v>
      </c>
      <c r="N151" t="s">
        <v>41</v>
      </c>
      <c r="O151" t="s">
        <v>13</v>
      </c>
      <c r="P151" t="s">
        <v>38</v>
      </c>
      <c r="Q151" t="s">
        <v>42</v>
      </c>
      <c r="R151" t="s">
        <v>41</v>
      </c>
      <c r="S151" t="s">
        <v>10</v>
      </c>
      <c r="T151" t="s">
        <v>37</v>
      </c>
      <c r="U151" t="s">
        <v>30</v>
      </c>
      <c r="V151" t="s">
        <v>38</v>
      </c>
      <c r="W151">
        <f t="array" ref="W151">SUMPRODUCT(--(EXACT(C148:V148, C151:V151)))</f>
        <v>17</v>
      </c>
      <c r="X151">
        <f>W151/$AA$3</f>
        <v>0.85</v>
      </c>
    </row>
    <row r="152" spans="2:24">
      <c r="B152" t="s">
        <v>46</v>
      </c>
      <c r="C152" t="s">
        <v>41</v>
      </c>
      <c r="D152" t="s">
        <v>88</v>
      </c>
      <c r="E152" t="s">
        <v>37</v>
      </c>
      <c r="F152" t="s">
        <v>30</v>
      </c>
      <c r="G152" t="s">
        <v>47</v>
      </c>
      <c r="H152" t="s">
        <v>11</v>
      </c>
      <c r="I152" t="s">
        <v>12</v>
      </c>
      <c r="J152" t="s">
        <v>39</v>
      </c>
      <c r="K152" t="s">
        <v>14</v>
      </c>
      <c r="L152" t="s">
        <v>40</v>
      </c>
      <c r="M152" t="s">
        <v>26</v>
      </c>
      <c r="N152" t="s">
        <v>41</v>
      </c>
      <c r="O152" t="s">
        <v>122</v>
      </c>
      <c r="P152" t="s">
        <v>47</v>
      </c>
      <c r="Q152" t="s">
        <v>42</v>
      </c>
      <c r="R152" t="s">
        <v>41</v>
      </c>
      <c r="S152" t="s">
        <v>88</v>
      </c>
      <c r="T152" t="s">
        <v>37</v>
      </c>
      <c r="U152" t="s">
        <v>30</v>
      </c>
      <c r="V152" t="s">
        <v>47</v>
      </c>
      <c r="W152">
        <f t="array" ref="W152">SUMPRODUCT(--(EXACT(C148:V148, C152:V152)))</f>
        <v>10</v>
      </c>
      <c r="X152">
        <f>W152/$AA$3</f>
        <v>0.5</v>
      </c>
    </row>
    <row r="153" spans="2:24">
      <c r="B153" s="1" t="s">
        <v>48</v>
      </c>
      <c r="C153" s="1" t="s">
        <v>34</v>
      </c>
      <c r="D153" s="1" t="s">
        <v>23</v>
      </c>
      <c r="E153" s="1" t="s">
        <v>49</v>
      </c>
      <c r="F153" s="1" t="s">
        <v>38</v>
      </c>
      <c r="G153" s="1" t="s">
        <v>50</v>
      </c>
      <c r="H153" s="1" t="s">
        <v>51</v>
      </c>
      <c r="I153" s="1" t="s">
        <v>34</v>
      </c>
      <c r="J153" s="1" t="s">
        <v>23</v>
      </c>
      <c r="K153" s="1" t="s">
        <v>49</v>
      </c>
      <c r="L153" s="1" t="s">
        <v>38</v>
      </c>
      <c r="M153" s="1" t="s">
        <v>50</v>
      </c>
      <c r="N153" s="1" t="s">
        <v>38</v>
      </c>
      <c r="O153" s="1" t="s">
        <v>34</v>
      </c>
      <c r="P153" s="1" t="s">
        <v>38</v>
      </c>
      <c r="Q153" s="1" t="s">
        <v>50</v>
      </c>
      <c r="R153" s="1" t="s">
        <v>34</v>
      </c>
      <c r="S153" s="1" t="s">
        <v>50</v>
      </c>
      <c r="T153" s="1" t="s">
        <v>13</v>
      </c>
      <c r="U153" s="1" t="s">
        <v>14</v>
      </c>
      <c r="V153" s="1" t="s">
        <v>50</v>
      </c>
    </row>
    <row r="154" spans="2:24">
      <c r="B154" t="s">
        <v>52</v>
      </c>
      <c r="C154" t="s">
        <v>34</v>
      </c>
      <c r="D154" t="s">
        <v>23</v>
      </c>
      <c r="E154" t="s">
        <v>49</v>
      </c>
      <c r="F154" t="s">
        <v>47</v>
      </c>
      <c r="G154" t="s">
        <v>76</v>
      </c>
      <c r="H154" t="s">
        <v>51</v>
      </c>
      <c r="I154" t="s">
        <v>34</v>
      </c>
      <c r="J154" t="s">
        <v>23</v>
      </c>
      <c r="K154" t="s">
        <v>53</v>
      </c>
      <c r="L154" t="s">
        <v>47</v>
      </c>
      <c r="M154" t="s">
        <v>50</v>
      </c>
      <c r="N154" t="s">
        <v>47</v>
      </c>
      <c r="O154" t="s">
        <v>34</v>
      </c>
      <c r="P154" t="s">
        <v>47</v>
      </c>
      <c r="Q154" t="s">
        <v>50</v>
      </c>
      <c r="R154" t="s">
        <v>34</v>
      </c>
      <c r="S154" t="s">
        <v>76</v>
      </c>
      <c r="T154" t="s">
        <v>13</v>
      </c>
      <c r="U154" t="s">
        <v>18</v>
      </c>
      <c r="V154" t="s">
        <v>50</v>
      </c>
      <c r="W154">
        <f t="array" ref="W154">SUMPRODUCT(--(EXACT(C153:V153, C154:V154)))</f>
        <v>12</v>
      </c>
      <c r="X154">
        <f>W154/$AA$3</f>
        <v>0.6</v>
      </c>
    </row>
    <row r="155" spans="2:24">
      <c r="B155" t="s">
        <v>54</v>
      </c>
      <c r="C155" t="s">
        <v>34</v>
      </c>
      <c r="D155" t="s">
        <v>23</v>
      </c>
      <c r="E155" t="s">
        <v>49</v>
      </c>
      <c r="F155" t="s">
        <v>47</v>
      </c>
      <c r="G155" t="s">
        <v>50</v>
      </c>
      <c r="H155" t="s">
        <v>51</v>
      </c>
      <c r="I155" t="s">
        <v>34</v>
      </c>
      <c r="J155" t="s">
        <v>23</v>
      </c>
      <c r="K155" t="s">
        <v>53</v>
      </c>
      <c r="L155" t="s">
        <v>47</v>
      </c>
      <c r="M155" t="s">
        <v>50</v>
      </c>
      <c r="N155" t="s">
        <v>38</v>
      </c>
      <c r="O155" t="s">
        <v>34</v>
      </c>
      <c r="P155" t="s">
        <v>47</v>
      </c>
      <c r="Q155" t="s">
        <v>50</v>
      </c>
      <c r="R155" t="s">
        <v>34</v>
      </c>
      <c r="S155" t="s">
        <v>50</v>
      </c>
      <c r="T155" t="s">
        <v>13</v>
      </c>
      <c r="U155" t="s">
        <v>18</v>
      </c>
      <c r="V155" t="s">
        <v>50</v>
      </c>
      <c r="W155">
        <f t="array" ref="W155">SUMPRODUCT(--(EXACT(C153:V153, C155:V155)))</f>
        <v>15</v>
      </c>
      <c r="X155">
        <f>W155/$AA$3</f>
        <v>0.75</v>
      </c>
    </row>
    <row r="156" spans="2:24">
      <c r="B156" t="s">
        <v>56</v>
      </c>
      <c r="C156" t="s">
        <v>34</v>
      </c>
      <c r="D156" t="s">
        <v>23</v>
      </c>
      <c r="E156" t="s">
        <v>49</v>
      </c>
      <c r="F156" t="s">
        <v>38</v>
      </c>
      <c r="G156" t="s">
        <v>50</v>
      </c>
      <c r="H156" t="s">
        <v>51</v>
      </c>
      <c r="I156" t="s">
        <v>34</v>
      </c>
      <c r="J156" t="s">
        <v>23</v>
      </c>
      <c r="K156" t="s">
        <v>49</v>
      </c>
      <c r="L156" t="s">
        <v>38</v>
      </c>
      <c r="M156" t="s">
        <v>50</v>
      </c>
      <c r="N156" t="s">
        <v>38</v>
      </c>
      <c r="O156" t="s">
        <v>34</v>
      </c>
      <c r="P156" t="s">
        <v>38</v>
      </c>
      <c r="Q156" t="s">
        <v>50</v>
      </c>
      <c r="R156" t="s">
        <v>34</v>
      </c>
      <c r="S156" t="s">
        <v>50</v>
      </c>
      <c r="T156" t="s">
        <v>13</v>
      </c>
      <c r="U156" t="s">
        <v>14</v>
      </c>
      <c r="V156" t="s">
        <v>50</v>
      </c>
      <c r="W156">
        <f t="array" ref="W156">SUMPRODUCT(--(EXACT(C153:V153, C156:V156)))</f>
        <v>20</v>
      </c>
      <c r="X156">
        <f>W156/$AA$3</f>
        <v>1</v>
      </c>
    </row>
    <row r="157" spans="2:24">
      <c r="B157" t="s">
        <v>58</v>
      </c>
      <c r="C157" t="s">
        <v>34</v>
      </c>
      <c r="D157" t="s">
        <v>23</v>
      </c>
      <c r="E157" t="s">
        <v>59</v>
      </c>
      <c r="F157" t="s">
        <v>47</v>
      </c>
      <c r="G157" t="s">
        <v>76</v>
      </c>
      <c r="H157" t="s">
        <v>51</v>
      </c>
      <c r="I157" t="s">
        <v>34</v>
      </c>
      <c r="J157" t="s">
        <v>23</v>
      </c>
      <c r="K157" t="s">
        <v>59</v>
      </c>
      <c r="L157" t="s">
        <v>47</v>
      </c>
      <c r="M157" t="s">
        <v>50</v>
      </c>
      <c r="N157" t="s">
        <v>47</v>
      </c>
      <c r="O157" t="s">
        <v>34</v>
      </c>
      <c r="P157" t="s">
        <v>47</v>
      </c>
      <c r="Q157" t="s">
        <v>50</v>
      </c>
      <c r="R157" t="s">
        <v>34</v>
      </c>
      <c r="S157" t="s">
        <v>76</v>
      </c>
      <c r="T157" t="s">
        <v>122</v>
      </c>
      <c r="U157" t="s">
        <v>18</v>
      </c>
      <c r="V157" t="s">
        <v>50</v>
      </c>
      <c r="W157">
        <f t="array" ref="W157">SUMPRODUCT(--(EXACT(C153:V153, C157:V157)))</f>
        <v>10</v>
      </c>
      <c r="X157">
        <f>W157/$AA$3</f>
        <v>0.5</v>
      </c>
    </row>
    <row r="158" spans="2:24">
      <c r="B158" s="1" t="s">
        <v>62</v>
      </c>
      <c r="C158" s="1" t="s">
        <v>63</v>
      </c>
      <c r="D158" s="1" t="s">
        <v>36</v>
      </c>
      <c r="E158" s="1" t="s">
        <v>64</v>
      </c>
      <c r="F158" s="1" t="s">
        <v>65</v>
      </c>
      <c r="G158" s="1" t="s">
        <v>66</v>
      </c>
      <c r="H158" s="1" t="s">
        <v>12</v>
      </c>
      <c r="I158" s="1" t="s">
        <v>65</v>
      </c>
      <c r="J158" s="1" t="s">
        <v>11</v>
      </c>
      <c r="K158" s="1" t="s">
        <v>65</v>
      </c>
      <c r="L158" s="1" t="s">
        <v>63</v>
      </c>
      <c r="M158" s="1" t="s">
        <v>36</v>
      </c>
      <c r="N158" s="1" t="s">
        <v>64</v>
      </c>
      <c r="O158" s="1" t="s">
        <v>65</v>
      </c>
      <c r="P158" s="1" t="s">
        <v>66</v>
      </c>
      <c r="Q158" s="1" t="s">
        <v>12</v>
      </c>
      <c r="R158" s="1" t="s">
        <v>7</v>
      </c>
      <c r="S158" s="1" t="s">
        <v>10</v>
      </c>
      <c r="T158" s="1" t="s">
        <v>12</v>
      </c>
      <c r="U158" s="1" t="s">
        <v>30</v>
      </c>
      <c r="V158" s="1" t="s">
        <v>8</v>
      </c>
    </row>
    <row r="159" spans="2:24">
      <c r="B159" t="s">
        <v>68</v>
      </c>
      <c r="C159" t="s">
        <v>140</v>
      </c>
      <c r="D159" t="s">
        <v>41</v>
      </c>
      <c r="E159" t="s">
        <v>64</v>
      </c>
      <c r="F159" t="s">
        <v>141</v>
      </c>
      <c r="G159" t="s">
        <v>66</v>
      </c>
      <c r="H159" t="s">
        <v>12</v>
      </c>
      <c r="I159" t="s">
        <v>65</v>
      </c>
      <c r="J159" t="s">
        <v>11</v>
      </c>
      <c r="K159" t="s">
        <v>141</v>
      </c>
      <c r="L159" t="s">
        <v>63</v>
      </c>
      <c r="M159" t="s">
        <v>41</v>
      </c>
      <c r="N159" t="s">
        <v>64</v>
      </c>
      <c r="O159" t="s">
        <v>141</v>
      </c>
      <c r="P159" t="s">
        <v>66</v>
      </c>
      <c r="Q159" t="s">
        <v>12</v>
      </c>
      <c r="R159" t="s">
        <v>18</v>
      </c>
      <c r="S159" t="s">
        <v>88</v>
      </c>
      <c r="T159" t="s">
        <v>12</v>
      </c>
      <c r="U159" t="s">
        <v>30</v>
      </c>
      <c r="V159" t="s">
        <v>8</v>
      </c>
      <c r="W159">
        <f t="array" ref="W159">SUMPRODUCT(--(EXACT(C158:V158, C159:V159)))</f>
        <v>12</v>
      </c>
      <c r="X159">
        <f>W159/$AA$3</f>
        <v>0.6</v>
      </c>
    </row>
    <row r="160" spans="2:24">
      <c r="B160" t="s">
        <v>69</v>
      </c>
      <c r="C160" t="s">
        <v>63</v>
      </c>
      <c r="D160" t="s">
        <v>41</v>
      </c>
      <c r="E160" t="s">
        <v>64</v>
      </c>
      <c r="F160" t="s">
        <v>65</v>
      </c>
      <c r="G160" t="s">
        <v>66</v>
      </c>
      <c r="H160" t="s">
        <v>12</v>
      </c>
      <c r="I160" t="s">
        <v>65</v>
      </c>
      <c r="J160" t="s">
        <v>11</v>
      </c>
      <c r="K160" t="s">
        <v>65</v>
      </c>
      <c r="L160" t="s">
        <v>63</v>
      </c>
      <c r="M160" t="s">
        <v>41</v>
      </c>
      <c r="N160" t="s">
        <v>64</v>
      </c>
      <c r="O160" t="s">
        <v>65</v>
      </c>
      <c r="P160" t="s">
        <v>66</v>
      </c>
      <c r="Q160" t="s">
        <v>12</v>
      </c>
      <c r="R160" t="s">
        <v>18</v>
      </c>
      <c r="S160" t="s">
        <v>88</v>
      </c>
      <c r="T160" t="s">
        <v>12</v>
      </c>
      <c r="U160" t="s">
        <v>30</v>
      </c>
      <c r="V160" t="s">
        <v>8</v>
      </c>
      <c r="W160">
        <f t="array" ref="W160">SUMPRODUCT(--(EXACT(C158:V158, C160:V160)))</f>
        <v>16</v>
      </c>
      <c r="X160">
        <f>W160/$AA$3</f>
        <v>0.8</v>
      </c>
    </row>
    <row r="161" spans="2:24">
      <c r="B161" t="s">
        <v>70</v>
      </c>
      <c r="C161" t="s">
        <v>63</v>
      </c>
      <c r="D161" t="s">
        <v>41</v>
      </c>
      <c r="E161" t="s">
        <v>64</v>
      </c>
      <c r="F161" t="s">
        <v>65</v>
      </c>
      <c r="G161" t="s">
        <v>66</v>
      </c>
      <c r="H161" t="s">
        <v>12</v>
      </c>
      <c r="I161" t="s">
        <v>65</v>
      </c>
      <c r="J161" t="s">
        <v>11</v>
      </c>
      <c r="K161" t="s">
        <v>65</v>
      </c>
      <c r="L161" t="s">
        <v>63</v>
      </c>
      <c r="M161" t="s">
        <v>41</v>
      </c>
      <c r="N161" t="s">
        <v>64</v>
      </c>
      <c r="O161" t="s">
        <v>65</v>
      </c>
      <c r="P161" t="s">
        <v>66</v>
      </c>
      <c r="Q161" t="s">
        <v>12</v>
      </c>
      <c r="R161" t="s">
        <v>18</v>
      </c>
      <c r="S161" t="s">
        <v>10</v>
      </c>
      <c r="T161" t="s">
        <v>12</v>
      </c>
      <c r="U161" t="s">
        <v>30</v>
      </c>
      <c r="V161" t="s">
        <v>8</v>
      </c>
      <c r="W161">
        <f t="array" ref="W161">SUMPRODUCT(--(EXACT(C158:V158, C161:V161)))</f>
        <v>17</v>
      </c>
      <c r="X161">
        <f>W161/$AA$3</f>
        <v>0.85</v>
      </c>
    </row>
    <row r="162" spans="2:24">
      <c r="B162" t="s">
        <v>71</v>
      </c>
      <c r="C162" t="s">
        <v>63</v>
      </c>
      <c r="D162" t="s">
        <v>41</v>
      </c>
      <c r="E162" t="s">
        <v>64</v>
      </c>
      <c r="F162" t="s">
        <v>65</v>
      </c>
      <c r="G162" t="s">
        <v>66</v>
      </c>
      <c r="H162" t="s">
        <v>12</v>
      </c>
      <c r="I162" t="s">
        <v>65</v>
      </c>
      <c r="J162" t="s">
        <v>11</v>
      </c>
      <c r="K162" t="s">
        <v>141</v>
      </c>
      <c r="L162" t="s">
        <v>63</v>
      </c>
      <c r="M162" t="s">
        <v>41</v>
      </c>
      <c r="N162" t="s">
        <v>64</v>
      </c>
      <c r="O162" t="s">
        <v>65</v>
      </c>
      <c r="P162" t="s">
        <v>66</v>
      </c>
      <c r="Q162" t="s">
        <v>12</v>
      </c>
      <c r="R162" t="s">
        <v>18</v>
      </c>
      <c r="S162" t="s">
        <v>88</v>
      </c>
      <c r="T162" t="s">
        <v>12</v>
      </c>
      <c r="U162" t="s">
        <v>30</v>
      </c>
      <c r="V162" t="s">
        <v>8</v>
      </c>
      <c r="W162">
        <f t="array" ref="W162">SUMPRODUCT(--(EXACT(C158:V158, C162:V162)))</f>
        <v>15</v>
      </c>
      <c r="X162">
        <f>W162/$AA$3</f>
        <v>0.75</v>
      </c>
    </row>
    <row r="163" spans="2:24">
      <c r="B163" s="1" t="s">
        <v>72</v>
      </c>
      <c r="C163" s="1" t="s">
        <v>38</v>
      </c>
      <c r="D163" s="1" t="s">
        <v>73</v>
      </c>
      <c r="E163" s="1" t="s">
        <v>74</v>
      </c>
      <c r="F163" s="1" t="s">
        <v>34</v>
      </c>
      <c r="G163" s="1" t="s">
        <v>23</v>
      </c>
      <c r="H163" s="1" t="s">
        <v>75</v>
      </c>
      <c r="I163" s="1" t="s">
        <v>38</v>
      </c>
      <c r="J163" s="1" t="s">
        <v>75</v>
      </c>
      <c r="K163" s="1" t="s">
        <v>34</v>
      </c>
      <c r="L163" s="1" t="s">
        <v>23</v>
      </c>
      <c r="M163" s="1" t="s">
        <v>34</v>
      </c>
      <c r="N163" s="1" t="s">
        <v>23</v>
      </c>
      <c r="O163" s="1" t="s">
        <v>38</v>
      </c>
      <c r="P163" s="1" t="s">
        <v>76</v>
      </c>
      <c r="Q163" s="1" t="s">
        <v>23</v>
      </c>
      <c r="R163" s="1" t="s">
        <v>42</v>
      </c>
      <c r="S163" s="1" t="s">
        <v>23</v>
      </c>
      <c r="T163" s="1" t="s">
        <v>38</v>
      </c>
      <c r="U163" s="1" t="s">
        <v>34</v>
      </c>
      <c r="V163" s="1" t="s">
        <v>77</v>
      </c>
    </row>
    <row r="164" spans="2:24">
      <c r="B164" t="s">
        <v>78</v>
      </c>
      <c r="C164" t="s">
        <v>47</v>
      </c>
      <c r="D164" t="s">
        <v>73</v>
      </c>
      <c r="E164" t="s">
        <v>74</v>
      </c>
      <c r="F164" t="s">
        <v>34</v>
      </c>
      <c r="G164" t="s">
        <v>23</v>
      </c>
      <c r="H164" t="s">
        <v>75</v>
      </c>
      <c r="I164" t="s">
        <v>38</v>
      </c>
      <c r="J164" t="s">
        <v>75</v>
      </c>
      <c r="K164" t="s">
        <v>34</v>
      </c>
      <c r="L164" t="s">
        <v>23</v>
      </c>
      <c r="M164" t="s">
        <v>34</v>
      </c>
      <c r="N164" t="s">
        <v>23</v>
      </c>
      <c r="O164" t="s">
        <v>47</v>
      </c>
      <c r="P164" t="s">
        <v>76</v>
      </c>
      <c r="Q164" t="s">
        <v>23</v>
      </c>
      <c r="R164" t="s">
        <v>42</v>
      </c>
      <c r="S164" t="s">
        <v>23</v>
      </c>
      <c r="T164" t="s">
        <v>47</v>
      </c>
      <c r="U164" t="s">
        <v>34</v>
      </c>
      <c r="V164" t="s">
        <v>77</v>
      </c>
      <c r="W164">
        <f t="array" ref="W164">SUMPRODUCT(--(EXACT(C163:V163, C164:V164)))</f>
        <v>17</v>
      </c>
      <c r="X164">
        <f>W164/$AA$3</f>
        <v>0.85</v>
      </c>
    </row>
    <row r="165" spans="2:24">
      <c r="B165" t="s">
        <v>79</v>
      </c>
      <c r="C165" t="s">
        <v>47</v>
      </c>
      <c r="D165" t="s">
        <v>73</v>
      </c>
      <c r="E165" t="s">
        <v>74</v>
      </c>
      <c r="F165" t="s">
        <v>34</v>
      </c>
      <c r="G165" t="s">
        <v>23</v>
      </c>
      <c r="H165" t="s">
        <v>75</v>
      </c>
      <c r="I165" t="s">
        <v>38</v>
      </c>
      <c r="J165" t="s">
        <v>75</v>
      </c>
      <c r="K165" t="s">
        <v>34</v>
      </c>
      <c r="L165" t="s">
        <v>23</v>
      </c>
      <c r="M165" t="s">
        <v>34</v>
      </c>
      <c r="N165" t="s">
        <v>23</v>
      </c>
      <c r="O165" t="s">
        <v>47</v>
      </c>
      <c r="P165" t="s">
        <v>76</v>
      </c>
      <c r="Q165" t="s">
        <v>23</v>
      </c>
      <c r="R165" t="s">
        <v>42</v>
      </c>
      <c r="S165" t="s">
        <v>23</v>
      </c>
      <c r="T165" t="s">
        <v>47</v>
      </c>
      <c r="U165" t="s">
        <v>34</v>
      </c>
      <c r="V165" t="s">
        <v>77</v>
      </c>
      <c r="W165">
        <f t="array" ref="W165">SUMPRODUCT(--(EXACT(C163:V163, C165:V165)))</f>
        <v>17</v>
      </c>
      <c r="X165">
        <f>W165/$AA$3</f>
        <v>0.85</v>
      </c>
    </row>
    <row r="166" spans="2:24">
      <c r="B166" t="s">
        <v>80</v>
      </c>
      <c r="C166" t="s">
        <v>38</v>
      </c>
      <c r="D166" t="s">
        <v>73</v>
      </c>
      <c r="E166" t="s">
        <v>74</v>
      </c>
      <c r="F166" t="s">
        <v>34</v>
      </c>
      <c r="G166" t="s">
        <v>23</v>
      </c>
      <c r="H166" t="s">
        <v>75</v>
      </c>
      <c r="I166" t="s">
        <v>38</v>
      </c>
      <c r="J166" t="s">
        <v>75</v>
      </c>
      <c r="K166" t="s">
        <v>34</v>
      </c>
      <c r="L166" t="s">
        <v>23</v>
      </c>
      <c r="M166" t="s">
        <v>34</v>
      </c>
      <c r="N166" t="s">
        <v>23</v>
      </c>
      <c r="O166" t="s">
        <v>38</v>
      </c>
      <c r="P166" t="s">
        <v>76</v>
      </c>
      <c r="Q166" t="s">
        <v>23</v>
      </c>
      <c r="R166" t="s">
        <v>42</v>
      </c>
      <c r="S166" t="s">
        <v>23</v>
      </c>
      <c r="T166" t="s">
        <v>38</v>
      </c>
      <c r="U166" t="s">
        <v>34</v>
      </c>
      <c r="V166" t="s">
        <v>77</v>
      </c>
      <c r="W166">
        <f t="array" ref="W166">SUMPRODUCT(--(EXACT(C163:V163, C166:V166)))</f>
        <v>20</v>
      </c>
      <c r="X166">
        <f>W166/$AA$3</f>
        <v>1</v>
      </c>
    </row>
    <row r="167" spans="2:24">
      <c r="B167" t="s">
        <v>81</v>
      </c>
      <c r="C167" t="s">
        <v>47</v>
      </c>
      <c r="D167" t="s">
        <v>73</v>
      </c>
      <c r="E167" t="s">
        <v>74</v>
      </c>
      <c r="F167" t="s">
        <v>34</v>
      </c>
      <c r="G167" t="s">
        <v>23</v>
      </c>
      <c r="H167" t="s">
        <v>75</v>
      </c>
      <c r="I167" t="s">
        <v>47</v>
      </c>
      <c r="J167" t="s">
        <v>75</v>
      </c>
      <c r="K167" t="s">
        <v>34</v>
      </c>
      <c r="L167" t="s">
        <v>23</v>
      </c>
      <c r="M167" t="s">
        <v>34</v>
      </c>
      <c r="N167" t="s">
        <v>23</v>
      </c>
      <c r="O167" t="s">
        <v>47</v>
      </c>
      <c r="P167" t="s">
        <v>76</v>
      </c>
      <c r="Q167" t="s">
        <v>23</v>
      </c>
      <c r="R167" t="s">
        <v>42</v>
      </c>
      <c r="S167" t="s">
        <v>82</v>
      </c>
      <c r="T167" t="s">
        <v>47</v>
      </c>
      <c r="U167" t="s">
        <v>34</v>
      </c>
      <c r="V167" t="s">
        <v>77</v>
      </c>
      <c r="W167">
        <f t="array" ref="W167">SUMPRODUCT(--(EXACT(C163:V163, C167:V167)))</f>
        <v>15</v>
      </c>
      <c r="X167">
        <f>W167/$AA$3</f>
        <v>0.75</v>
      </c>
    </row>
    <row r="168" spans="2:24">
      <c r="B168" s="1" t="s">
        <v>83</v>
      </c>
      <c r="C168" s="1" t="s">
        <v>84</v>
      </c>
      <c r="D168" s="1" t="s">
        <v>23</v>
      </c>
      <c r="E168" s="1" t="s">
        <v>8</v>
      </c>
      <c r="F168" s="1" t="s">
        <v>85</v>
      </c>
      <c r="G168" s="1" t="s">
        <v>12</v>
      </c>
      <c r="H168" s="1" t="s">
        <v>86</v>
      </c>
      <c r="I168" s="1" t="s">
        <v>10</v>
      </c>
      <c r="J168" s="1" t="s">
        <v>7</v>
      </c>
      <c r="K168" s="1" t="s">
        <v>87</v>
      </c>
      <c r="L168" s="1" t="s">
        <v>23</v>
      </c>
      <c r="M168" s="1" t="s">
        <v>8</v>
      </c>
      <c r="N168" s="1" t="s">
        <v>85</v>
      </c>
      <c r="O168" s="1" t="s">
        <v>12</v>
      </c>
      <c r="P168" s="1" t="s">
        <v>86</v>
      </c>
      <c r="Q168" s="1" t="s">
        <v>10</v>
      </c>
      <c r="R168" s="1" t="s">
        <v>7</v>
      </c>
      <c r="S168" s="1" t="s">
        <v>87</v>
      </c>
      <c r="T168" s="1" t="s">
        <v>23</v>
      </c>
      <c r="U168" s="1" t="s">
        <v>88</v>
      </c>
      <c r="V168" s="1" t="s">
        <v>89</v>
      </c>
    </row>
    <row r="169" spans="2:24">
      <c r="B169" t="s">
        <v>90</v>
      </c>
      <c r="C169" t="s">
        <v>84</v>
      </c>
      <c r="D169" t="s">
        <v>23</v>
      </c>
      <c r="E169" t="s">
        <v>8</v>
      </c>
      <c r="F169" t="s">
        <v>85</v>
      </c>
      <c r="G169" t="s">
        <v>12</v>
      </c>
      <c r="H169" t="s">
        <v>86</v>
      </c>
      <c r="I169" t="s">
        <v>88</v>
      </c>
      <c r="J169" t="s">
        <v>18</v>
      </c>
      <c r="K169" t="s">
        <v>87</v>
      </c>
      <c r="L169" t="s">
        <v>23</v>
      </c>
      <c r="M169" t="s">
        <v>8</v>
      </c>
      <c r="N169" t="s">
        <v>85</v>
      </c>
      <c r="O169" t="s">
        <v>12</v>
      </c>
      <c r="P169" t="s">
        <v>86</v>
      </c>
      <c r="Q169" t="s">
        <v>88</v>
      </c>
      <c r="R169" t="s">
        <v>18</v>
      </c>
      <c r="S169" t="s">
        <v>87</v>
      </c>
      <c r="T169" t="s">
        <v>23</v>
      </c>
      <c r="U169" t="s">
        <v>88</v>
      </c>
      <c r="V169" t="s">
        <v>30</v>
      </c>
      <c r="W169">
        <f t="array" ref="W169">SUMPRODUCT(--(EXACT(C168:V168, C169:V169)))</f>
        <v>15</v>
      </c>
      <c r="X169">
        <f>W169/$AA$3</f>
        <v>0.75</v>
      </c>
    </row>
    <row r="170" spans="2:24">
      <c r="B170" t="s">
        <v>91</v>
      </c>
      <c r="C170" t="s">
        <v>84</v>
      </c>
      <c r="D170" t="s">
        <v>23</v>
      </c>
      <c r="E170" t="s">
        <v>24</v>
      </c>
      <c r="F170" t="s">
        <v>92</v>
      </c>
      <c r="G170" t="s">
        <v>12</v>
      </c>
      <c r="H170" t="s">
        <v>86</v>
      </c>
      <c r="I170" t="s">
        <v>88</v>
      </c>
      <c r="J170" t="s">
        <v>18</v>
      </c>
      <c r="K170" t="s">
        <v>93</v>
      </c>
      <c r="L170" t="s">
        <v>23</v>
      </c>
      <c r="M170" t="s">
        <v>24</v>
      </c>
      <c r="N170" t="s">
        <v>92</v>
      </c>
      <c r="O170" t="s">
        <v>12</v>
      </c>
      <c r="P170" t="s">
        <v>86</v>
      </c>
      <c r="Q170" t="s">
        <v>88</v>
      </c>
      <c r="R170" t="s">
        <v>18</v>
      </c>
      <c r="S170" t="s">
        <v>93</v>
      </c>
      <c r="T170" t="s">
        <v>23</v>
      </c>
      <c r="U170" t="s">
        <v>88</v>
      </c>
      <c r="V170" t="s">
        <v>30</v>
      </c>
      <c r="W170">
        <f t="array" ref="W170">SUMPRODUCT(--(EXACT(C168:V168, C170:V170)))</f>
        <v>9</v>
      </c>
      <c r="X170">
        <f>W170/$AA$3</f>
        <v>0.45</v>
      </c>
    </row>
    <row r="171" spans="2:24">
      <c r="B171" t="s">
        <v>94</v>
      </c>
      <c r="C171" t="s">
        <v>84</v>
      </c>
      <c r="D171" t="s">
        <v>23</v>
      </c>
      <c r="E171" t="s">
        <v>8</v>
      </c>
      <c r="F171" t="s">
        <v>85</v>
      </c>
      <c r="G171" t="s">
        <v>12</v>
      </c>
      <c r="H171" t="s">
        <v>86</v>
      </c>
      <c r="I171" t="s">
        <v>10</v>
      </c>
      <c r="J171" t="s">
        <v>7</v>
      </c>
      <c r="K171" t="s">
        <v>87</v>
      </c>
      <c r="L171" t="s">
        <v>23</v>
      </c>
      <c r="M171" t="s">
        <v>8</v>
      </c>
      <c r="N171" t="s">
        <v>85</v>
      </c>
      <c r="O171" t="s">
        <v>12</v>
      </c>
      <c r="P171" t="s">
        <v>86</v>
      </c>
      <c r="Q171" t="s">
        <v>10</v>
      </c>
      <c r="R171" t="s">
        <v>18</v>
      </c>
      <c r="S171" t="s">
        <v>87</v>
      </c>
      <c r="T171" t="s">
        <v>23</v>
      </c>
      <c r="U171" t="s">
        <v>88</v>
      </c>
      <c r="V171" t="s">
        <v>30</v>
      </c>
      <c r="W171">
        <f t="array" ref="W171">SUMPRODUCT(--(EXACT(C168:V168, C171:V171)))</f>
        <v>18</v>
      </c>
      <c r="X171">
        <f>W171/$AA$3</f>
        <v>0.9</v>
      </c>
    </row>
    <row r="172" spans="2:24">
      <c r="B172" t="s">
        <v>95</v>
      </c>
      <c r="C172" t="s">
        <v>84</v>
      </c>
      <c r="D172" t="s">
        <v>23</v>
      </c>
      <c r="E172" t="s">
        <v>8</v>
      </c>
      <c r="F172" t="s">
        <v>85</v>
      </c>
      <c r="G172" t="s">
        <v>12</v>
      </c>
      <c r="H172" t="s">
        <v>86</v>
      </c>
      <c r="I172" t="s">
        <v>88</v>
      </c>
      <c r="J172" t="s">
        <v>18</v>
      </c>
      <c r="K172" t="s">
        <v>87</v>
      </c>
      <c r="L172" t="s">
        <v>23</v>
      </c>
      <c r="M172" t="s">
        <v>8</v>
      </c>
      <c r="N172" t="s">
        <v>92</v>
      </c>
      <c r="O172" t="s">
        <v>12</v>
      </c>
      <c r="P172" t="s">
        <v>86</v>
      </c>
      <c r="Q172" t="s">
        <v>88</v>
      </c>
      <c r="R172" t="s">
        <v>18</v>
      </c>
      <c r="S172" t="s">
        <v>87</v>
      </c>
      <c r="T172" t="s">
        <v>23</v>
      </c>
      <c r="U172" t="s">
        <v>88</v>
      </c>
      <c r="V172" t="s">
        <v>9</v>
      </c>
      <c r="W172">
        <f t="array" ref="W172">SUMPRODUCT(--(EXACT(C168:V168, C172:V172)))</f>
        <v>14</v>
      </c>
      <c r="X172">
        <f>W172/$AA$3</f>
        <v>0.7</v>
      </c>
    </row>
    <row r="173" spans="2:24">
      <c r="B173" s="1" t="s">
        <v>96</v>
      </c>
      <c r="C173" s="1" t="s">
        <v>24</v>
      </c>
      <c r="D173" s="1" t="s">
        <v>11</v>
      </c>
      <c r="E173" s="1" t="s">
        <v>12</v>
      </c>
      <c r="F173" s="1" t="s">
        <v>7</v>
      </c>
      <c r="G173" s="1" t="s">
        <v>86</v>
      </c>
      <c r="H173" s="1" t="s">
        <v>84</v>
      </c>
      <c r="I173" s="1" t="s">
        <v>23</v>
      </c>
      <c r="J173" s="1" t="s">
        <v>8</v>
      </c>
      <c r="K173" s="1" t="s">
        <v>53</v>
      </c>
      <c r="L173" s="1" t="s">
        <v>24</v>
      </c>
      <c r="M173" s="1" t="s">
        <v>11</v>
      </c>
      <c r="N173" s="1" t="s">
        <v>12</v>
      </c>
      <c r="O173" s="1" t="s">
        <v>7</v>
      </c>
      <c r="P173" s="1" t="s">
        <v>86</v>
      </c>
      <c r="Q173" s="1" t="s">
        <v>84</v>
      </c>
      <c r="R173" s="1" t="s">
        <v>23</v>
      </c>
      <c r="S173" s="1" t="s">
        <v>8</v>
      </c>
      <c r="T173" s="1" t="s">
        <v>24</v>
      </c>
      <c r="U173" s="1" t="s">
        <v>88</v>
      </c>
      <c r="V173" s="1" t="s">
        <v>30</v>
      </c>
    </row>
    <row r="174" spans="2:24">
      <c r="B174" t="s">
        <v>97</v>
      </c>
      <c r="C174" t="s">
        <v>24</v>
      </c>
      <c r="D174" t="s">
        <v>11</v>
      </c>
      <c r="E174" t="s">
        <v>12</v>
      </c>
      <c r="F174" t="s">
        <v>18</v>
      </c>
      <c r="G174" t="s">
        <v>86</v>
      </c>
      <c r="H174" t="s">
        <v>84</v>
      </c>
      <c r="I174" t="s">
        <v>23</v>
      </c>
      <c r="J174" t="s">
        <v>8</v>
      </c>
      <c r="K174" t="s">
        <v>53</v>
      </c>
      <c r="L174" t="s">
        <v>24</v>
      </c>
      <c r="M174" t="s">
        <v>11</v>
      </c>
      <c r="N174" t="s">
        <v>12</v>
      </c>
      <c r="O174" t="s">
        <v>18</v>
      </c>
      <c r="P174" t="s">
        <v>86</v>
      </c>
      <c r="Q174" t="s">
        <v>84</v>
      </c>
      <c r="R174" t="s">
        <v>23</v>
      </c>
      <c r="S174" t="s">
        <v>8</v>
      </c>
      <c r="T174" t="s">
        <v>24</v>
      </c>
      <c r="U174" t="s">
        <v>88</v>
      </c>
      <c r="V174" t="s">
        <v>30</v>
      </c>
      <c r="W174">
        <f t="array" ref="W174">SUMPRODUCT(--(EXACT(C173:V173, C174:V174)))</f>
        <v>18</v>
      </c>
      <c r="X174">
        <f>W174/$AA$3</f>
        <v>0.9</v>
      </c>
    </row>
    <row r="175" spans="2:24">
      <c r="B175" t="s">
        <v>98</v>
      </c>
      <c r="C175" t="s">
        <v>24</v>
      </c>
      <c r="D175" t="s">
        <v>11</v>
      </c>
      <c r="E175" t="s">
        <v>12</v>
      </c>
      <c r="F175" t="s">
        <v>18</v>
      </c>
      <c r="G175" t="s">
        <v>86</v>
      </c>
      <c r="H175" t="s">
        <v>84</v>
      </c>
      <c r="I175" t="s">
        <v>23</v>
      </c>
      <c r="J175" t="s">
        <v>8</v>
      </c>
      <c r="K175" t="s">
        <v>53</v>
      </c>
      <c r="L175" t="s">
        <v>24</v>
      </c>
      <c r="M175" t="s">
        <v>11</v>
      </c>
      <c r="N175" t="s">
        <v>12</v>
      </c>
      <c r="O175" t="s">
        <v>18</v>
      </c>
      <c r="P175" t="s">
        <v>86</v>
      </c>
      <c r="Q175" t="s">
        <v>84</v>
      </c>
      <c r="R175" t="s">
        <v>23</v>
      </c>
      <c r="S175" t="s">
        <v>8</v>
      </c>
      <c r="T175" t="s">
        <v>24</v>
      </c>
      <c r="U175" t="s">
        <v>88</v>
      </c>
      <c r="V175" t="s">
        <v>30</v>
      </c>
      <c r="W175">
        <f t="array" ref="W175">SUMPRODUCT(--(EXACT(C173:V173, C175:V175)))</f>
        <v>18</v>
      </c>
      <c r="X175">
        <f>W175/$AA$3</f>
        <v>0.9</v>
      </c>
    </row>
    <row r="176" spans="2:24">
      <c r="B176" t="s">
        <v>99</v>
      </c>
      <c r="C176" t="s">
        <v>24</v>
      </c>
      <c r="D176" t="s">
        <v>11</v>
      </c>
      <c r="E176" t="s">
        <v>12</v>
      </c>
      <c r="F176" t="s">
        <v>7</v>
      </c>
      <c r="G176" t="s">
        <v>86</v>
      </c>
      <c r="H176" t="s">
        <v>84</v>
      </c>
      <c r="I176" t="s">
        <v>23</v>
      </c>
      <c r="J176" t="s">
        <v>8</v>
      </c>
      <c r="K176" t="s">
        <v>53</v>
      </c>
      <c r="L176" t="s">
        <v>24</v>
      </c>
      <c r="M176" t="s">
        <v>11</v>
      </c>
      <c r="N176" t="s">
        <v>12</v>
      </c>
      <c r="O176" t="s">
        <v>18</v>
      </c>
      <c r="P176" t="s">
        <v>86</v>
      </c>
      <c r="Q176" t="s">
        <v>84</v>
      </c>
      <c r="R176" t="s">
        <v>23</v>
      </c>
      <c r="S176" t="s">
        <v>8</v>
      </c>
      <c r="T176" t="s">
        <v>24</v>
      </c>
      <c r="U176" t="s">
        <v>88</v>
      </c>
      <c r="V176" t="s">
        <v>30</v>
      </c>
      <c r="W176">
        <f t="array" ref="W176">SUMPRODUCT(--(EXACT(C173:V173, C176:V176)))</f>
        <v>19</v>
      </c>
      <c r="X176">
        <f>W176/$AA$3</f>
        <v>0.95</v>
      </c>
    </row>
    <row r="177" spans="2:24">
      <c r="B177" t="s">
        <v>100</v>
      </c>
      <c r="C177" t="s">
        <v>24</v>
      </c>
      <c r="D177" t="s">
        <v>11</v>
      </c>
      <c r="E177" t="s">
        <v>12</v>
      </c>
      <c r="F177" t="s">
        <v>18</v>
      </c>
      <c r="G177" t="s">
        <v>86</v>
      </c>
      <c r="H177" t="s">
        <v>84</v>
      </c>
      <c r="I177" t="s">
        <v>23</v>
      </c>
      <c r="J177" t="s">
        <v>8</v>
      </c>
      <c r="K177" t="s">
        <v>53</v>
      </c>
      <c r="L177" t="s">
        <v>24</v>
      </c>
      <c r="M177" t="s">
        <v>11</v>
      </c>
      <c r="N177" t="s">
        <v>12</v>
      </c>
      <c r="O177" t="s">
        <v>18</v>
      </c>
      <c r="P177" t="s">
        <v>86</v>
      </c>
      <c r="Q177" t="s">
        <v>84</v>
      </c>
      <c r="R177" t="s">
        <v>23</v>
      </c>
      <c r="S177" t="s">
        <v>8</v>
      </c>
      <c r="T177" t="s">
        <v>24</v>
      </c>
      <c r="U177" t="s">
        <v>88</v>
      </c>
      <c r="V177" t="s">
        <v>30</v>
      </c>
      <c r="W177">
        <f t="array" ref="W177">SUMPRODUCT(--(EXACT(C173:V173, C177:V177)))</f>
        <v>18</v>
      </c>
      <c r="X177">
        <f>W177/$AA$3</f>
        <v>0.9</v>
      </c>
    </row>
    <row r="178" spans="2:24">
      <c r="B178" s="1" t="s">
        <v>101</v>
      </c>
      <c r="C178" s="1" t="s">
        <v>10</v>
      </c>
      <c r="D178" s="1" t="s">
        <v>102</v>
      </c>
      <c r="E178" s="1" t="s">
        <v>103</v>
      </c>
      <c r="F178" s="1" t="s">
        <v>104</v>
      </c>
      <c r="G178" s="1" t="s">
        <v>36</v>
      </c>
      <c r="H178" s="1" t="s">
        <v>40</v>
      </c>
      <c r="I178" s="1" t="s">
        <v>26</v>
      </c>
      <c r="J178" s="1" t="s">
        <v>11</v>
      </c>
      <c r="K178" s="1" t="s">
        <v>12</v>
      </c>
      <c r="L178" s="1" t="s">
        <v>104</v>
      </c>
      <c r="M178" s="1" t="s">
        <v>36</v>
      </c>
      <c r="N178" s="1" t="s">
        <v>64</v>
      </c>
      <c r="O178" s="1" t="s">
        <v>36</v>
      </c>
      <c r="P178" s="1" t="s">
        <v>104</v>
      </c>
      <c r="Q178" s="1" t="s">
        <v>36</v>
      </c>
      <c r="R178" s="1" t="s">
        <v>104</v>
      </c>
      <c r="S178" s="1" t="s">
        <v>36</v>
      </c>
      <c r="T178" s="1" t="s">
        <v>105</v>
      </c>
      <c r="U178" s="1" t="s">
        <v>40</v>
      </c>
      <c r="V178" s="1" t="s">
        <v>26</v>
      </c>
    </row>
    <row r="179" spans="2:24">
      <c r="B179" t="s">
        <v>106</v>
      </c>
      <c r="C179" t="s">
        <v>88</v>
      </c>
      <c r="D179" t="s">
        <v>102</v>
      </c>
      <c r="E179" t="s">
        <v>103</v>
      </c>
      <c r="F179" t="s">
        <v>104</v>
      </c>
      <c r="G179" t="s">
        <v>41</v>
      </c>
      <c r="H179" t="s">
        <v>40</v>
      </c>
      <c r="I179" t="s">
        <v>26</v>
      </c>
      <c r="J179" t="s">
        <v>11</v>
      </c>
      <c r="K179" t="s">
        <v>12</v>
      </c>
      <c r="L179" t="s">
        <v>104</v>
      </c>
      <c r="M179" t="s">
        <v>41</v>
      </c>
      <c r="N179" t="s">
        <v>64</v>
      </c>
      <c r="O179" t="s">
        <v>41</v>
      </c>
      <c r="P179" t="s">
        <v>104</v>
      </c>
      <c r="Q179" t="s">
        <v>41</v>
      </c>
      <c r="R179" t="s">
        <v>104</v>
      </c>
      <c r="S179" t="s">
        <v>41</v>
      </c>
      <c r="T179" t="s">
        <v>22</v>
      </c>
      <c r="U179" t="s">
        <v>40</v>
      </c>
      <c r="V179" t="s">
        <v>26</v>
      </c>
      <c r="W179">
        <f t="array" ref="W179">SUMPRODUCT(--(EXACT(C178:V178, C179:V179)))</f>
        <v>13</v>
      </c>
      <c r="X179">
        <f>W179/$AA$3</f>
        <v>0.65</v>
      </c>
    </row>
    <row r="180" spans="2:24">
      <c r="B180" t="s">
        <v>107</v>
      </c>
      <c r="C180" t="s">
        <v>88</v>
      </c>
      <c r="D180" t="s">
        <v>102</v>
      </c>
      <c r="E180" t="s">
        <v>103</v>
      </c>
      <c r="F180" t="s">
        <v>104</v>
      </c>
      <c r="G180" t="s">
        <v>41</v>
      </c>
      <c r="H180" t="s">
        <v>40</v>
      </c>
      <c r="I180" t="s">
        <v>26</v>
      </c>
      <c r="J180" t="s">
        <v>11</v>
      </c>
      <c r="K180" t="s">
        <v>12</v>
      </c>
      <c r="L180" t="s">
        <v>104</v>
      </c>
      <c r="M180" t="s">
        <v>36</v>
      </c>
      <c r="N180" t="s">
        <v>64</v>
      </c>
      <c r="O180" t="s">
        <v>41</v>
      </c>
      <c r="P180" t="s">
        <v>104</v>
      </c>
      <c r="Q180" t="s">
        <v>36</v>
      </c>
      <c r="R180" t="s">
        <v>104</v>
      </c>
      <c r="S180" t="s">
        <v>41</v>
      </c>
      <c r="T180" t="s">
        <v>105</v>
      </c>
      <c r="U180" t="s">
        <v>40</v>
      </c>
      <c r="V180" t="s">
        <v>26</v>
      </c>
      <c r="W180">
        <f t="array" ref="W180">SUMPRODUCT(--(EXACT(C178:V178, C180:V180)))</f>
        <v>16</v>
      </c>
      <c r="X180">
        <f>W180/$AA$3</f>
        <v>0.8</v>
      </c>
    </row>
    <row r="181" spans="2:24">
      <c r="B181" t="s">
        <v>108</v>
      </c>
      <c r="C181" t="s">
        <v>10</v>
      </c>
      <c r="D181" t="s">
        <v>102</v>
      </c>
      <c r="E181" t="s">
        <v>103</v>
      </c>
      <c r="F181" t="s">
        <v>104</v>
      </c>
      <c r="G181" t="s">
        <v>41</v>
      </c>
      <c r="H181" t="s">
        <v>40</v>
      </c>
      <c r="I181" t="s">
        <v>26</v>
      </c>
      <c r="J181" t="s">
        <v>11</v>
      </c>
      <c r="K181" t="s">
        <v>12</v>
      </c>
      <c r="L181" t="s">
        <v>104</v>
      </c>
      <c r="M181" t="s">
        <v>41</v>
      </c>
      <c r="N181" t="s">
        <v>64</v>
      </c>
      <c r="O181" t="s">
        <v>41</v>
      </c>
      <c r="P181" t="s">
        <v>104</v>
      </c>
      <c r="Q181" t="s">
        <v>41</v>
      </c>
      <c r="R181" t="s">
        <v>104</v>
      </c>
      <c r="S181" t="s">
        <v>41</v>
      </c>
      <c r="T181" t="s">
        <v>105</v>
      </c>
      <c r="U181" t="s">
        <v>40</v>
      </c>
      <c r="V181" t="s">
        <v>26</v>
      </c>
      <c r="W181">
        <f t="array" ref="W181">SUMPRODUCT(--(EXACT(C178:V178, C181:V181)))</f>
        <v>15</v>
      </c>
      <c r="X181">
        <f>W181/$AA$3</f>
        <v>0.75</v>
      </c>
    </row>
    <row r="182" spans="2:24">
      <c r="B182" t="s">
        <v>109</v>
      </c>
      <c r="C182" t="s">
        <v>88</v>
      </c>
      <c r="D182" t="s">
        <v>102</v>
      </c>
      <c r="E182" t="s">
        <v>103</v>
      </c>
      <c r="F182" t="s">
        <v>104</v>
      </c>
      <c r="G182" t="s">
        <v>41</v>
      </c>
      <c r="H182" t="s">
        <v>40</v>
      </c>
      <c r="I182" t="s">
        <v>26</v>
      </c>
      <c r="J182" t="s">
        <v>11</v>
      </c>
      <c r="K182" t="s">
        <v>12</v>
      </c>
      <c r="L182" t="s">
        <v>104</v>
      </c>
      <c r="M182" t="s">
        <v>41</v>
      </c>
      <c r="N182" t="s">
        <v>64</v>
      </c>
      <c r="O182" t="s">
        <v>41</v>
      </c>
      <c r="P182" t="s">
        <v>104</v>
      </c>
      <c r="Q182" t="s">
        <v>41</v>
      </c>
      <c r="R182" t="s">
        <v>104</v>
      </c>
      <c r="S182" t="s">
        <v>41</v>
      </c>
      <c r="T182" t="s">
        <v>22</v>
      </c>
      <c r="U182" t="s">
        <v>40</v>
      </c>
      <c r="V182" t="s">
        <v>26</v>
      </c>
      <c r="W182">
        <f t="array" ref="W182">SUMPRODUCT(--(EXACT(C178:V178, C182:V182)))</f>
        <v>13</v>
      </c>
      <c r="X182">
        <f>W182/$AA$3</f>
        <v>0.65</v>
      </c>
    </row>
    <row r="183" spans="2:24">
      <c r="B183" s="1" t="s">
        <v>110</v>
      </c>
      <c r="C183" s="1" t="s">
        <v>10</v>
      </c>
      <c r="D183" s="1" t="s">
        <v>8</v>
      </c>
      <c r="E183" s="1" t="s">
        <v>26</v>
      </c>
      <c r="F183" s="1" t="s">
        <v>36</v>
      </c>
      <c r="G183" s="1" t="s">
        <v>39</v>
      </c>
      <c r="H183" s="1" t="s">
        <v>14</v>
      </c>
      <c r="I183" s="1" t="s">
        <v>10</v>
      </c>
      <c r="J183" s="1" t="s">
        <v>12</v>
      </c>
      <c r="K183" s="1" t="s">
        <v>36</v>
      </c>
      <c r="L183" s="1" t="s">
        <v>14</v>
      </c>
      <c r="M183" s="1" t="s">
        <v>10</v>
      </c>
      <c r="N183" s="1" t="s">
        <v>8</v>
      </c>
      <c r="O183" s="1" t="s">
        <v>26</v>
      </c>
      <c r="P183" s="1" t="s">
        <v>36</v>
      </c>
      <c r="Q183" s="1" t="s">
        <v>39</v>
      </c>
      <c r="R183" s="1" t="s">
        <v>14</v>
      </c>
      <c r="S183" s="1" t="s">
        <v>10</v>
      </c>
      <c r="T183" s="1" t="s">
        <v>12</v>
      </c>
      <c r="U183" s="1" t="s">
        <v>36</v>
      </c>
      <c r="V183" s="1" t="s">
        <v>14</v>
      </c>
    </row>
    <row r="184" spans="2:24">
      <c r="B184" t="s">
        <v>111</v>
      </c>
      <c r="C184" t="s">
        <v>88</v>
      </c>
      <c r="D184" t="s">
        <v>8</v>
      </c>
      <c r="E184" t="s">
        <v>26</v>
      </c>
      <c r="F184" t="s">
        <v>41</v>
      </c>
      <c r="G184" t="s">
        <v>39</v>
      </c>
      <c r="H184" t="s">
        <v>14</v>
      </c>
      <c r="I184" t="s">
        <v>88</v>
      </c>
      <c r="J184" t="s">
        <v>12</v>
      </c>
      <c r="K184" t="s">
        <v>41</v>
      </c>
      <c r="L184" t="s">
        <v>14</v>
      </c>
      <c r="M184" t="s">
        <v>88</v>
      </c>
      <c r="N184" t="s">
        <v>8</v>
      </c>
      <c r="O184" t="s">
        <v>26</v>
      </c>
      <c r="P184" t="s">
        <v>41</v>
      </c>
      <c r="Q184" t="s">
        <v>39</v>
      </c>
      <c r="R184" t="s">
        <v>14</v>
      </c>
      <c r="S184" t="s">
        <v>88</v>
      </c>
      <c r="T184" t="s">
        <v>12</v>
      </c>
      <c r="U184" t="s">
        <v>41</v>
      </c>
      <c r="V184" t="s">
        <v>14</v>
      </c>
      <c r="W184">
        <f t="array" ref="W184">SUMPRODUCT(--(EXACT(C183:V183, C184:V184)))</f>
        <v>12</v>
      </c>
      <c r="X184">
        <f>W184/$AA$3</f>
        <v>0.6</v>
      </c>
    </row>
    <row r="185" spans="2:24">
      <c r="B185" t="s">
        <v>112</v>
      </c>
      <c r="C185" t="s">
        <v>88</v>
      </c>
      <c r="D185" t="s">
        <v>8</v>
      </c>
      <c r="E185" t="s">
        <v>26</v>
      </c>
      <c r="F185" t="s">
        <v>41</v>
      </c>
      <c r="G185" t="s">
        <v>39</v>
      </c>
      <c r="H185" t="s">
        <v>14</v>
      </c>
      <c r="I185" t="s">
        <v>10</v>
      </c>
      <c r="J185" t="s">
        <v>12</v>
      </c>
      <c r="K185" t="s">
        <v>41</v>
      </c>
      <c r="L185" t="s">
        <v>14</v>
      </c>
      <c r="M185" t="s">
        <v>10</v>
      </c>
      <c r="N185" t="s">
        <v>8</v>
      </c>
      <c r="O185" t="s">
        <v>26</v>
      </c>
      <c r="P185" t="s">
        <v>41</v>
      </c>
      <c r="Q185" t="s">
        <v>39</v>
      </c>
      <c r="R185" t="s">
        <v>14</v>
      </c>
      <c r="S185" t="s">
        <v>88</v>
      </c>
      <c r="T185" t="s">
        <v>12</v>
      </c>
      <c r="U185" t="s">
        <v>36</v>
      </c>
      <c r="V185" t="s">
        <v>14</v>
      </c>
      <c r="W185">
        <f t="array" ref="W185">SUMPRODUCT(--(EXACT(C183:V183, C185:V185)))</f>
        <v>15</v>
      </c>
      <c r="X185">
        <f>W185/$AA$3</f>
        <v>0.75</v>
      </c>
    </row>
    <row r="186" spans="2:24">
      <c r="B186" t="s">
        <v>113</v>
      </c>
      <c r="C186" t="s">
        <v>10</v>
      </c>
      <c r="D186" t="s">
        <v>8</v>
      </c>
      <c r="E186" t="s">
        <v>26</v>
      </c>
      <c r="F186" t="s">
        <v>41</v>
      </c>
      <c r="G186" t="s">
        <v>39</v>
      </c>
      <c r="H186" t="s">
        <v>14</v>
      </c>
      <c r="I186" t="s">
        <v>10</v>
      </c>
      <c r="J186" t="s">
        <v>12</v>
      </c>
      <c r="K186" t="s">
        <v>41</v>
      </c>
      <c r="L186" t="s">
        <v>14</v>
      </c>
      <c r="M186" t="s">
        <v>10</v>
      </c>
      <c r="N186" t="s">
        <v>8</v>
      </c>
      <c r="O186" t="s">
        <v>26</v>
      </c>
      <c r="P186" t="s">
        <v>41</v>
      </c>
      <c r="Q186" t="s">
        <v>39</v>
      </c>
      <c r="R186" t="s">
        <v>14</v>
      </c>
      <c r="S186" t="s">
        <v>10</v>
      </c>
      <c r="T186" t="s">
        <v>12</v>
      </c>
      <c r="U186" t="s">
        <v>41</v>
      </c>
      <c r="V186" t="s">
        <v>14</v>
      </c>
      <c r="W186">
        <f t="array" ref="W186">SUMPRODUCT(--(EXACT(C183:V183, C186:V186)))</f>
        <v>16</v>
      </c>
      <c r="X186">
        <f>W186/$AA$3</f>
        <v>0.8</v>
      </c>
    </row>
    <row r="187" spans="2:24">
      <c r="B187" t="s">
        <v>114</v>
      </c>
      <c r="C187" t="s">
        <v>88</v>
      </c>
      <c r="D187" t="s">
        <v>8</v>
      </c>
      <c r="E187" t="s">
        <v>26</v>
      </c>
      <c r="F187" t="s">
        <v>41</v>
      </c>
      <c r="G187" t="s">
        <v>39</v>
      </c>
      <c r="H187" t="s">
        <v>14</v>
      </c>
      <c r="I187" t="s">
        <v>88</v>
      </c>
      <c r="J187" t="s">
        <v>12</v>
      </c>
      <c r="K187" t="s">
        <v>41</v>
      </c>
      <c r="L187" t="s">
        <v>14</v>
      </c>
      <c r="M187" t="s">
        <v>88</v>
      </c>
      <c r="N187" t="s">
        <v>8</v>
      </c>
      <c r="O187" t="s">
        <v>26</v>
      </c>
      <c r="P187" t="s">
        <v>41</v>
      </c>
      <c r="Q187" t="s">
        <v>39</v>
      </c>
      <c r="R187" t="s">
        <v>14</v>
      </c>
      <c r="S187" t="s">
        <v>88</v>
      </c>
      <c r="T187" t="s">
        <v>12</v>
      </c>
      <c r="U187" t="s">
        <v>41</v>
      </c>
      <c r="V187" t="s">
        <v>14</v>
      </c>
      <c r="W187">
        <f t="array" ref="W187">SUMPRODUCT(--(EXACT(C183:V183, C187:V187)))</f>
        <v>12</v>
      </c>
      <c r="X187">
        <f>W187/$AA$3</f>
        <v>0.6</v>
      </c>
    </row>
    <row r="188" spans="2:24">
      <c r="B188" s="1" t="s">
        <v>115</v>
      </c>
      <c r="C188" s="1" t="s">
        <v>13</v>
      </c>
      <c r="D188" s="1" t="s">
        <v>116</v>
      </c>
      <c r="E188" s="1" t="s">
        <v>7</v>
      </c>
      <c r="F188" s="1" t="s">
        <v>13</v>
      </c>
      <c r="G188" s="1" t="s">
        <v>116</v>
      </c>
      <c r="H188" s="1" t="s">
        <v>7</v>
      </c>
      <c r="I188" s="1" t="s">
        <v>13</v>
      </c>
      <c r="J188" s="1" t="s">
        <v>116</v>
      </c>
      <c r="K188" s="1" t="s">
        <v>7</v>
      </c>
      <c r="L188" s="1" t="s">
        <v>13</v>
      </c>
      <c r="M188" s="1" t="s">
        <v>116</v>
      </c>
      <c r="N188" s="1" t="s">
        <v>7</v>
      </c>
      <c r="O188" s="1" t="s">
        <v>13</v>
      </c>
      <c r="P188" s="1" t="s">
        <v>116</v>
      </c>
      <c r="Q188" s="1" t="s">
        <v>7</v>
      </c>
      <c r="R188" s="1" t="s">
        <v>13</v>
      </c>
      <c r="S188" s="1" t="s">
        <v>116</v>
      </c>
      <c r="T188" s="1" t="s">
        <v>7</v>
      </c>
      <c r="U188" s="1" t="s">
        <v>13</v>
      </c>
      <c r="V188" s="1" t="s">
        <v>116</v>
      </c>
    </row>
    <row r="189" spans="2:24">
      <c r="B189" t="s">
        <v>117</v>
      </c>
      <c r="C189" t="s">
        <v>13</v>
      </c>
      <c r="D189" t="s">
        <v>116</v>
      </c>
      <c r="E189" t="s">
        <v>18</v>
      </c>
      <c r="F189" t="s">
        <v>13</v>
      </c>
      <c r="G189" t="s">
        <v>116</v>
      </c>
      <c r="H189" t="s">
        <v>18</v>
      </c>
      <c r="I189" t="s">
        <v>13</v>
      </c>
      <c r="J189" t="s">
        <v>116</v>
      </c>
      <c r="K189" t="s">
        <v>18</v>
      </c>
      <c r="L189" t="s">
        <v>13</v>
      </c>
      <c r="M189" t="s">
        <v>116</v>
      </c>
      <c r="N189" t="s">
        <v>18</v>
      </c>
      <c r="O189" t="s">
        <v>13</v>
      </c>
      <c r="P189" t="s">
        <v>116</v>
      </c>
      <c r="Q189" t="s">
        <v>18</v>
      </c>
      <c r="R189" t="s">
        <v>13</v>
      </c>
      <c r="S189" t="s">
        <v>116</v>
      </c>
      <c r="T189" t="s">
        <v>18</v>
      </c>
      <c r="U189" t="s">
        <v>13</v>
      </c>
      <c r="V189" t="s">
        <v>116</v>
      </c>
      <c r="W189">
        <f t="array" ref="W189">SUMPRODUCT(--(EXACT(C188:V188, C189:V189)))</f>
        <v>14</v>
      </c>
      <c r="X189">
        <f>W189/$AA$3</f>
        <v>0.7</v>
      </c>
    </row>
    <row r="190" spans="2:24">
      <c r="B190" t="s">
        <v>118</v>
      </c>
      <c r="C190" t="s">
        <v>13</v>
      </c>
      <c r="D190" t="s">
        <v>116</v>
      </c>
      <c r="E190" t="s">
        <v>18</v>
      </c>
      <c r="F190" t="s">
        <v>13</v>
      </c>
      <c r="G190" t="s">
        <v>116</v>
      </c>
      <c r="H190" t="s">
        <v>18</v>
      </c>
      <c r="I190" t="s">
        <v>13</v>
      </c>
      <c r="J190" t="s">
        <v>116</v>
      </c>
      <c r="K190" t="s">
        <v>18</v>
      </c>
      <c r="L190" t="s">
        <v>13</v>
      </c>
      <c r="M190" t="s">
        <v>116</v>
      </c>
      <c r="N190" t="s">
        <v>18</v>
      </c>
      <c r="O190" t="s">
        <v>13</v>
      </c>
      <c r="P190" t="s">
        <v>116</v>
      </c>
      <c r="Q190" t="s">
        <v>18</v>
      </c>
      <c r="R190" t="s">
        <v>13</v>
      </c>
      <c r="S190" t="s">
        <v>116</v>
      </c>
      <c r="T190" t="s">
        <v>18</v>
      </c>
      <c r="U190" t="s">
        <v>13</v>
      </c>
      <c r="V190" t="s">
        <v>116</v>
      </c>
      <c r="W190">
        <f t="array" ref="W190">SUMPRODUCT(--(EXACT(C188:V188, C190:V190)))</f>
        <v>14</v>
      </c>
      <c r="X190">
        <f>W190/$AA$3</f>
        <v>0.7</v>
      </c>
    </row>
    <row r="191" spans="2:24">
      <c r="B191" t="s">
        <v>119</v>
      </c>
      <c r="C191" t="s">
        <v>13</v>
      </c>
      <c r="D191" t="s">
        <v>116</v>
      </c>
      <c r="E191" t="s">
        <v>18</v>
      </c>
      <c r="F191" t="s">
        <v>13</v>
      </c>
      <c r="G191" t="s">
        <v>116</v>
      </c>
      <c r="H191" t="s">
        <v>18</v>
      </c>
      <c r="I191" t="s">
        <v>13</v>
      </c>
      <c r="J191" t="s">
        <v>116</v>
      </c>
      <c r="K191" t="s">
        <v>18</v>
      </c>
      <c r="L191" t="s">
        <v>13</v>
      </c>
      <c r="M191" t="s">
        <v>116</v>
      </c>
      <c r="N191" t="s">
        <v>7</v>
      </c>
      <c r="O191" t="s">
        <v>13</v>
      </c>
      <c r="P191" t="s">
        <v>116</v>
      </c>
      <c r="Q191" t="s">
        <v>18</v>
      </c>
      <c r="R191" t="s">
        <v>13</v>
      </c>
      <c r="S191" t="s">
        <v>116</v>
      </c>
      <c r="T191" t="s">
        <v>18</v>
      </c>
      <c r="U191" t="s">
        <v>13</v>
      </c>
      <c r="V191" t="s">
        <v>116</v>
      </c>
      <c r="W191">
        <f t="array" ref="W191">SUMPRODUCT(--(EXACT(C188:V188, C191:V191)))</f>
        <v>15</v>
      </c>
      <c r="X191">
        <f>W191/$AA$3</f>
        <v>0.75</v>
      </c>
    </row>
    <row r="192" spans="2:24">
      <c r="B192" t="s">
        <v>120</v>
      </c>
      <c r="C192" t="s">
        <v>142</v>
      </c>
      <c r="D192" t="s">
        <v>88</v>
      </c>
      <c r="E192" t="s">
        <v>18</v>
      </c>
      <c r="F192" t="s">
        <v>13</v>
      </c>
      <c r="G192" t="s">
        <v>88</v>
      </c>
      <c r="H192" t="s">
        <v>18</v>
      </c>
      <c r="I192" t="s">
        <v>13</v>
      </c>
      <c r="J192" t="s">
        <v>88</v>
      </c>
      <c r="K192" t="s">
        <v>18</v>
      </c>
      <c r="L192" t="s">
        <v>13</v>
      </c>
      <c r="M192" t="s">
        <v>88</v>
      </c>
      <c r="N192" t="s">
        <v>18</v>
      </c>
      <c r="O192" t="s">
        <v>142</v>
      </c>
      <c r="P192" t="s">
        <v>88</v>
      </c>
      <c r="Q192" t="s">
        <v>18</v>
      </c>
      <c r="R192" t="s">
        <v>13</v>
      </c>
      <c r="S192" t="s">
        <v>88</v>
      </c>
      <c r="T192" t="s">
        <v>18</v>
      </c>
      <c r="U192" t="s">
        <v>13</v>
      </c>
      <c r="V192" t="s">
        <v>88</v>
      </c>
      <c r="W192">
        <f t="array" ref="W192">SUMPRODUCT(--(EXACT(C188:V188, C192:V192)))</f>
        <v>5</v>
      </c>
      <c r="X192">
        <f>W192/$AA$3</f>
        <v>0.25</v>
      </c>
    </row>
    <row r="193" spans="2:24">
      <c r="B193" s="1" t="s">
        <v>121</v>
      </c>
      <c r="C193" s="1" t="s">
        <v>13</v>
      </c>
      <c r="D193" s="1" t="s">
        <v>50</v>
      </c>
      <c r="E193" s="1" t="s">
        <v>13</v>
      </c>
      <c r="F193" s="1" t="s">
        <v>50</v>
      </c>
      <c r="G193" s="1" t="s">
        <v>9</v>
      </c>
      <c r="H193" s="1" t="s">
        <v>50</v>
      </c>
      <c r="I193" s="1" t="s">
        <v>13</v>
      </c>
      <c r="J193" s="1" t="s">
        <v>13</v>
      </c>
      <c r="K193" s="1" t="s">
        <v>38</v>
      </c>
      <c r="L193" s="1" t="s">
        <v>38</v>
      </c>
      <c r="M193" s="1" t="s">
        <v>122</v>
      </c>
      <c r="N193" s="1" t="s">
        <v>38</v>
      </c>
      <c r="O193" s="1" t="s">
        <v>50</v>
      </c>
      <c r="P193" s="1" t="s">
        <v>38</v>
      </c>
      <c r="Q193" s="1" t="s">
        <v>9</v>
      </c>
      <c r="R193" s="1" t="s">
        <v>50</v>
      </c>
      <c r="S193" s="1" t="s">
        <v>13</v>
      </c>
      <c r="T193" s="1" t="s">
        <v>74</v>
      </c>
      <c r="U193" s="1" t="s">
        <v>38</v>
      </c>
      <c r="V193" s="1" t="s">
        <v>50</v>
      </c>
    </row>
    <row r="194" spans="2:24">
      <c r="B194" t="s">
        <v>123</v>
      </c>
      <c r="C194" t="s">
        <v>13</v>
      </c>
      <c r="D194" t="s">
        <v>50</v>
      </c>
      <c r="E194" t="s">
        <v>13</v>
      </c>
      <c r="F194" t="s">
        <v>76</v>
      </c>
      <c r="G194" t="s">
        <v>9</v>
      </c>
      <c r="H194" t="s">
        <v>60</v>
      </c>
      <c r="I194" t="s">
        <v>13</v>
      </c>
      <c r="J194" t="s">
        <v>13</v>
      </c>
      <c r="K194" t="s">
        <v>47</v>
      </c>
      <c r="L194" t="s">
        <v>47</v>
      </c>
      <c r="M194" t="s">
        <v>124</v>
      </c>
      <c r="N194" t="s">
        <v>47</v>
      </c>
      <c r="O194" t="s">
        <v>76</v>
      </c>
      <c r="P194" t="s">
        <v>47</v>
      </c>
      <c r="Q194" t="s">
        <v>9</v>
      </c>
      <c r="R194" t="s">
        <v>50</v>
      </c>
      <c r="S194" t="s">
        <v>13</v>
      </c>
      <c r="T194" t="s">
        <v>143</v>
      </c>
      <c r="U194" t="s">
        <v>47</v>
      </c>
      <c r="V194" t="s">
        <v>50</v>
      </c>
      <c r="W194">
        <f t="array" ref="W194">SUMPRODUCT(--(EXACT(C193:V193, C194:V194)))</f>
        <v>10</v>
      </c>
      <c r="X194">
        <f>W194/$AA$3</f>
        <v>0.5</v>
      </c>
    </row>
    <row r="195" spans="2:24">
      <c r="B195" t="s">
        <v>125</v>
      </c>
      <c r="C195" t="s">
        <v>13</v>
      </c>
      <c r="D195" t="s">
        <v>50</v>
      </c>
      <c r="E195" t="s">
        <v>13</v>
      </c>
      <c r="F195" t="s">
        <v>50</v>
      </c>
      <c r="G195" t="s">
        <v>9</v>
      </c>
      <c r="H195" t="s">
        <v>50</v>
      </c>
      <c r="I195" t="s">
        <v>13</v>
      </c>
      <c r="J195" t="s">
        <v>13</v>
      </c>
      <c r="K195" t="s">
        <v>47</v>
      </c>
      <c r="L195" t="s">
        <v>47</v>
      </c>
      <c r="M195" t="s">
        <v>124</v>
      </c>
      <c r="N195" t="s">
        <v>38</v>
      </c>
      <c r="O195" t="s">
        <v>50</v>
      </c>
      <c r="P195" t="s">
        <v>47</v>
      </c>
      <c r="Q195" t="s">
        <v>9</v>
      </c>
      <c r="R195" t="s">
        <v>50</v>
      </c>
      <c r="S195" t="s">
        <v>13</v>
      </c>
      <c r="T195" t="s">
        <v>74</v>
      </c>
      <c r="U195" t="s">
        <v>38</v>
      </c>
      <c r="V195" t="s">
        <v>50</v>
      </c>
      <c r="W195">
        <f t="array" ref="W195">SUMPRODUCT(--(EXACT(C193:V193, C195:V195)))</f>
        <v>16</v>
      </c>
      <c r="X195">
        <f>W195/$AA$3</f>
        <v>0.8</v>
      </c>
    </row>
    <row r="196" spans="2:24">
      <c r="B196" t="s">
        <v>126</v>
      </c>
      <c r="C196" t="s">
        <v>13</v>
      </c>
      <c r="D196" t="s">
        <v>50</v>
      </c>
      <c r="E196" t="s">
        <v>13</v>
      </c>
      <c r="F196" t="s">
        <v>50</v>
      </c>
      <c r="G196" t="s">
        <v>9</v>
      </c>
      <c r="H196" t="s">
        <v>50</v>
      </c>
      <c r="I196" t="s">
        <v>13</v>
      </c>
      <c r="J196" t="s">
        <v>13</v>
      </c>
      <c r="K196" t="s">
        <v>38</v>
      </c>
      <c r="L196" t="s">
        <v>38</v>
      </c>
      <c r="M196" t="s">
        <v>124</v>
      </c>
      <c r="N196" t="s">
        <v>38</v>
      </c>
      <c r="O196" t="s">
        <v>50</v>
      </c>
      <c r="P196" t="s">
        <v>38</v>
      </c>
      <c r="Q196" t="s">
        <v>9</v>
      </c>
      <c r="R196" t="s">
        <v>50</v>
      </c>
      <c r="S196" t="s">
        <v>13</v>
      </c>
      <c r="T196" t="s">
        <v>74</v>
      </c>
      <c r="U196" t="s">
        <v>38</v>
      </c>
      <c r="V196" t="s">
        <v>50</v>
      </c>
      <c r="W196">
        <f t="array" ref="W196">SUMPRODUCT(--(EXACT(C193:V193, C196:V196)))</f>
        <v>19</v>
      </c>
      <c r="X196">
        <f>W196/$AA$3</f>
        <v>0.95</v>
      </c>
    </row>
    <row r="197" spans="2:24">
      <c r="B197" t="s">
        <v>127</v>
      </c>
      <c r="C197" t="s">
        <v>13</v>
      </c>
      <c r="D197" t="s">
        <v>76</v>
      </c>
      <c r="E197" t="s">
        <v>13</v>
      </c>
      <c r="F197" t="s">
        <v>76</v>
      </c>
      <c r="G197" t="s">
        <v>144</v>
      </c>
      <c r="H197" t="s">
        <v>76</v>
      </c>
      <c r="I197" t="s">
        <v>13</v>
      </c>
      <c r="J197" t="s">
        <v>13</v>
      </c>
      <c r="K197" t="s">
        <v>47</v>
      </c>
      <c r="L197" t="s">
        <v>47</v>
      </c>
      <c r="M197" t="s">
        <v>124</v>
      </c>
      <c r="N197" t="s">
        <v>47</v>
      </c>
      <c r="O197" t="s">
        <v>76</v>
      </c>
      <c r="P197" t="s">
        <v>47</v>
      </c>
      <c r="Q197" t="s">
        <v>9</v>
      </c>
      <c r="R197" t="s">
        <v>50</v>
      </c>
      <c r="S197" t="s">
        <v>13</v>
      </c>
      <c r="T197" t="s">
        <v>74</v>
      </c>
      <c r="U197" t="s">
        <v>47</v>
      </c>
      <c r="V197" t="s">
        <v>50</v>
      </c>
      <c r="W197">
        <f t="array" ref="W197">SUMPRODUCT(--(EXACT(C193:V193, C197:V197)))</f>
        <v>9</v>
      </c>
      <c r="X197">
        <f>W197/$AA$3</f>
        <v>0.45</v>
      </c>
    </row>
    <row r="198" spans="2:24">
      <c r="B198" s="1" t="s">
        <v>128</v>
      </c>
      <c r="C198" s="1" t="s">
        <v>7</v>
      </c>
      <c r="D198" s="1" t="s">
        <v>10</v>
      </c>
      <c r="E198" s="1" t="s">
        <v>7</v>
      </c>
      <c r="F198" s="1" t="s">
        <v>7</v>
      </c>
      <c r="G198" s="1" t="s">
        <v>7</v>
      </c>
      <c r="H198" s="1" t="s">
        <v>116</v>
      </c>
      <c r="I198" s="1" t="s">
        <v>36</v>
      </c>
      <c r="J198" s="1" t="s">
        <v>10</v>
      </c>
      <c r="K198" s="1" t="s">
        <v>10</v>
      </c>
      <c r="L198" s="1" t="s">
        <v>10</v>
      </c>
      <c r="M198" s="1" t="s">
        <v>7</v>
      </c>
      <c r="N198" s="1" t="s">
        <v>10</v>
      </c>
      <c r="O198" s="1" t="s">
        <v>7</v>
      </c>
      <c r="P198" s="1" t="s">
        <v>7</v>
      </c>
      <c r="Q198" s="1" t="s">
        <v>7</v>
      </c>
      <c r="R198" s="1" t="s">
        <v>13</v>
      </c>
      <c r="S198" s="1" t="s">
        <v>13</v>
      </c>
      <c r="T198" s="1" t="s">
        <v>116</v>
      </c>
      <c r="U198" s="1" t="s">
        <v>116</v>
      </c>
      <c r="V198" s="1" t="s">
        <v>7</v>
      </c>
    </row>
    <row r="199" spans="2:24">
      <c r="B199" t="s">
        <v>129</v>
      </c>
      <c r="C199" t="s">
        <v>18</v>
      </c>
      <c r="D199" t="s">
        <v>88</v>
      </c>
      <c r="E199" t="s">
        <v>18</v>
      </c>
      <c r="F199" t="s">
        <v>18</v>
      </c>
      <c r="G199" t="s">
        <v>18</v>
      </c>
      <c r="H199" t="s">
        <v>116</v>
      </c>
      <c r="I199" t="s">
        <v>41</v>
      </c>
      <c r="J199" t="s">
        <v>88</v>
      </c>
      <c r="K199" t="s">
        <v>88</v>
      </c>
      <c r="L199" t="s">
        <v>88</v>
      </c>
      <c r="M199" t="s">
        <v>18</v>
      </c>
      <c r="N199" t="s">
        <v>88</v>
      </c>
      <c r="O199" t="s">
        <v>18</v>
      </c>
      <c r="P199" t="s">
        <v>18</v>
      </c>
      <c r="Q199" t="s">
        <v>18</v>
      </c>
      <c r="R199" t="s">
        <v>13</v>
      </c>
      <c r="S199" t="s">
        <v>13</v>
      </c>
      <c r="T199" t="s">
        <v>116</v>
      </c>
      <c r="U199" t="s">
        <v>116</v>
      </c>
      <c r="V199" t="s">
        <v>18</v>
      </c>
      <c r="W199">
        <f t="array" ref="W199">SUMPRODUCT(--(EXACT(C198:V198, C199:V199)))</f>
        <v>5</v>
      </c>
      <c r="X199">
        <f>W199/$AA$3</f>
        <v>0.25</v>
      </c>
    </row>
    <row r="200" spans="2:24">
      <c r="B200" t="s">
        <v>130</v>
      </c>
      <c r="C200" t="s">
        <v>18</v>
      </c>
      <c r="D200" t="s">
        <v>10</v>
      </c>
      <c r="E200" t="s">
        <v>18</v>
      </c>
      <c r="F200" t="s">
        <v>18</v>
      </c>
      <c r="G200" t="s">
        <v>18</v>
      </c>
      <c r="H200" t="s">
        <v>116</v>
      </c>
      <c r="I200" t="s">
        <v>36</v>
      </c>
      <c r="J200" t="s">
        <v>88</v>
      </c>
      <c r="K200" t="s">
        <v>88</v>
      </c>
      <c r="L200" t="s">
        <v>88</v>
      </c>
      <c r="M200" t="s">
        <v>18</v>
      </c>
      <c r="N200" t="s">
        <v>88</v>
      </c>
      <c r="O200" t="s">
        <v>18</v>
      </c>
      <c r="P200" t="s">
        <v>18</v>
      </c>
      <c r="Q200" t="s">
        <v>18</v>
      </c>
      <c r="R200" t="s">
        <v>13</v>
      </c>
      <c r="S200" t="s">
        <v>13</v>
      </c>
      <c r="T200" t="s">
        <v>116</v>
      </c>
      <c r="U200" t="s">
        <v>116</v>
      </c>
      <c r="V200" t="s">
        <v>18</v>
      </c>
      <c r="W200">
        <f t="array" ref="W200">SUMPRODUCT(--(EXACT(C198:V198, C200:V200)))</f>
        <v>7</v>
      </c>
      <c r="X200">
        <f>W200/$AA$3</f>
        <v>0.35</v>
      </c>
    </row>
    <row r="201" spans="2:24">
      <c r="B201" t="s">
        <v>131</v>
      </c>
      <c r="C201" t="s">
        <v>18</v>
      </c>
      <c r="D201" t="s">
        <v>10</v>
      </c>
      <c r="E201" t="s">
        <v>18</v>
      </c>
      <c r="F201" t="s">
        <v>7</v>
      </c>
      <c r="G201" t="s">
        <v>18</v>
      </c>
      <c r="H201" t="s">
        <v>116</v>
      </c>
      <c r="I201" t="s">
        <v>41</v>
      </c>
      <c r="J201" t="s">
        <v>10</v>
      </c>
      <c r="K201" t="s">
        <v>10</v>
      </c>
      <c r="L201" t="s">
        <v>10</v>
      </c>
      <c r="M201" t="s">
        <v>18</v>
      </c>
      <c r="N201" t="s">
        <v>10</v>
      </c>
      <c r="O201" t="s">
        <v>18</v>
      </c>
      <c r="P201" t="s">
        <v>18</v>
      </c>
      <c r="Q201" t="s">
        <v>18</v>
      </c>
      <c r="R201" t="s">
        <v>13</v>
      </c>
      <c r="S201" t="s">
        <v>13</v>
      </c>
      <c r="T201" t="s">
        <v>116</v>
      </c>
      <c r="U201" t="s">
        <v>116</v>
      </c>
      <c r="V201" t="s">
        <v>18</v>
      </c>
      <c r="W201">
        <f t="array" ref="W201">SUMPRODUCT(--(EXACT(C198:V198, C201:V201)))</f>
        <v>11</v>
      </c>
      <c r="X201">
        <f>W201/$AA$3</f>
        <v>0.55000000000000004</v>
      </c>
    </row>
    <row r="202" spans="2:24">
      <c r="B202" t="s">
        <v>132</v>
      </c>
      <c r="C202" t="s">
        <v>18</v>
      </c>
      <c r="D202" t="s">
        <v>88</v>
      </c>
      <c r="E202" t="s">
        <v>18</v>
      </c>
      <c r="F202" t="s">
        <v>18</v>
      </c>
      <c r="G202" t="s">
        <v>18</v>
      </c>
      <c r="H202" t="s">
        <v>88</v>
      </c>
      <c r="I202" t="s">
        <v>41</v>
      </c>
      <c r="J202" t="s">
        <v>88</v>
      </c>
      <c r="K202" t="s">
        <v>88</v>
      </c>
      <c r="L202" t="s">
        <v>88</v>
      </c>
      <c r="M202" t="s">
        <v>18</v>
      </c>
      <c r="N202" t="s">
        <v>88</v>
      </c>
      <c r="O202" t="s">
        <v>18</v>
      </c>
      <c r="P202" t="s">
        <v>18</v>
      </c>
      <c r="Q202" t="s">
        <v>18</v>
      </c>
      <c r="R202" t="s">
        <v>13</v>
      </c>
      <c r="S202" t="s">
        <v>13</v>
      </c>
      <c r="T202" t="s">
        <v>88</v>
      </c>
      <c r="U202" t="s">
        <v>88</v>
      </c>
      <c r="V202" t="s">
        <v>18</v>
      </c>
      <c r="W202">
        <f t="array" ref="W202">SUMPRODUCT(--(EXACT(C198:V198, C202:V202)))</f>
        <v>2</v>
      </c>
      <c r="X202">
        <f>W202/$AA$3</f>
        <v>0.1</v>
      </c>
    </row>
    <row r="204" spans="2:24">
      <c r="B204" t="s">
        <v>145</v>
      </c>
    </row>
    <row r="205" spans="2:24">
      <c r="B205" s="1" t="s">
        <v>6</v>
      </c>
      <c r="C205" s="1" t="s">
        <v>7</v>
      </c>
      <c r="D205" s="1" t="s">
        <v>8</v>
      </c>
      <c r="E205" s="1" t="s">
        <v>9</v>
      </c>
      <c r="F205" s="1" t="s">
        <v>10</v>
      </c>
      <c r="G205" s="1" t="s">
        <v>11</v>
      </c>
      <c r="H205" s="1" t="s">
        <v>12</v>
      </c>
      <c r="I205" s="1" t="s">
        <v>7</v>
      </c>
      <c r="J205" s="1" t="s">
        <v>8</v>
      </c>
      <c r="K205" s="1" t="s">
        <v>9</v>
      </c>
      <c r="L205" s="1" t="s">
        <v>10</v>
      </c>
      <c r="M205" s="1" t="s">
        <v>11</v>
      </c>
      <c r="N205" s="1" t="s">
        <v>12</v>
      </c>
      <c r="O205" s="1" t="s">
        <v>10</v>
      </c>
      <c r="P205" s="1" t="s">
        <v>13</v>
      </c>
      <c r="Q205" s="1" t="s">
        <v>7</v>
      </c>
      <c r="R205" s="1" t="s">
        <v>10</v>
      </c>
      <c r="S205" s="1" t="s">
        <v>11</v>
      </c>
      <c r="T205" s="1" t="s">
        <v>12</v>
      </c>
      <c r="U205" s="1" t="s">
        <v>7</v>
      </c>
      <c r="V205" s="1" t="s">
        <v>14</v>
      </c>
    </row>
    <row r="206" spans="2:24">
      <c r="B206" t="s">
        <v>15</v>
      </c>
      <c r="C206" t="s">
        <v>7</v>
      </c>
      <c r="D206" t="s">
        <v>8</v>
      </c>
      <c r="E206" t="s">
        <v>9</v>
      </c>
      <c r="F206" t="s">
        <v>10</v>
      </c>
      <c r="G206" t="s">
        <v>11</v>
      </c>
      <c r="H206" t="s">
        <v>12</v>
      </c>
      <c r="I206" t="s">
        <v>7</v>
      </c>
      <c r="J206" t="s">
        <v>8</v>
      </c>
      <c r="K206" t="s">
        <v>9</v>
      </c>
      <c r="L206" t="s">
        <v>10</v>
      </c>
      <c r="M206" t="s">
        <v>11</v>
      </c>
      <c r="N206" t="s">
        <v>12</v>
      </c>
      <c r="O206" t="s">
        <v>10</v>
      </c>
      <c r="P206" t="s">
        <v>13</v>
      </c>
      <c r="Q206" t="s">
        <v>7</v>
      </c>
      <c r="R206" t="s">
        <v>10</v>
      </c>
      <c r="S206" t="s">
        <v>11</v>
      </c>
      <c r="T206" t="s">
        <v>12</v>
      </c>
      <c r="U206" t="s">
        <v>7</v>
      </c>
      <c r="V206" t="s">
        <v>14</v>
      </c>
      <c r="W206">
        <f t="array" ref="W206">SUMPRODUCT(--(EXACT(C205:V205, C206:V206)))</f>
        <v>20</v>
      </c>
      <c r="X206">
        <f>W206/$AA$3</f>
        <v>1</v>
      </c>
    </row>
    <row r="207" spans="2:24">
      <c r="B207" t="s">
        <v>17</v>
      </c>
      <c r="C207" t="s">
        <v>7</v>
      </c>
      <c r="D207" t="s">
        <v>8</v>
      </c>
      <c r="E207" t="s">
        <v>9</v>
      </c>
      <c r="F207" t="s">
        <v>10</v>
      </c>
      <c r="G207" t="s">
        <v>11</v>
      </c>
      <c r="H207" t="s">
        <v>12</v>
      </c>
      <c r="I207" t="s">
        <v>7</v>
      </c>
      <c r="J207" t="s">
        <v>8</v>
      </c>
      <c r="K207" t="s">
        <v>9</v>
      </c>
      <c r="L207" t="s">
        <v>10</v>
      </c>
      <c r="M207" t="s">
        <v>11</v>
      </c>
      <c r="N207" t="s">
        <v>12</v>
      </c>
      <c r="O207" t="s">
        <v>10</v>
      </c>
      <c r="P207" t="s">
        <v>13</v>
      </c>
      <c r="Q207" t="s">
        <v>7</v>
      </c>
      <c r="R207" t="s">
        <v>10</v>
      </c>
      <c r="S207" t="s">
        <v>11</v>
      </c>
      <c r="T207" t="s">
        <v>12</v>
      </c>
      <c r="U207" t="s">
        <v>7</v>
      </c>
      <c r="V207" t="s">
        <v>14</v>
      </c>
      <c r="W207">
        <f t="array" ref="W207">SUMPRODUCT(--(EXACT(C205:V205, C207:V207)))</f>
        <v>20</v>
      </c>
      <c r="X207">
        <f>W207/$AA$3</f>
        <v>1</v>
      </c>
    </row>
    <row r="208" spans="2:24">
      <c r="B208" t="s">
        <v>19</v>
      </c>
      <c r="C208" t="s">
        <v>7</v>
      </c>
      <c r="D208" t="s">
        <v>8</v>
      </c>
      <c r="E208" t="s">
        <v>9</v>
      </c>
      <c r="F208" t="s">
        <v>10</v>
      </c>
      <c r="G208" t="s">
        <v>11</v>
      </c>
      <c r="H208" t="s">
        <v>12</v>
      </c>
      <c r="I208" t="s">
        <v>7</v>
      </c>
      <c r="J208" t="s">
        <v>8</v>
      </c>
      <c r="K208" t="s">
        <v>9</v>
      </c>
      <c r="L208" t="s">
        <v>10</v>
      </c>
      <c r="M208" t="s">
        <v>11</v>
      </c>
      <c r="N208" t="s">
        <v>12</v>
      </c>
      <c r="O208" t="s">
        <v>10</v>
      </c>
      <c r="P208" t="s">
        <v>13</v>
      </c>
      <c r="Q208" t="s">
        <v>7</v>
      </c>
      <c r="R208" t="s">
        <v>10</v>
      </c>
      <c r="S208" t="s">
        <v>11</v>
      </c>
      <c r="T208" t="s">
        <v>12</v>
      </c>
      <c r="U208" t="s">
        <v>7</v>
      </c>
      <c r="V208" t="s">
        <v>14</v>
      </c>
      <c r="W208">
        <f t="array" ref="W208">SUMPRODUCT(--(EXACT(C205:V205, C208:V208)))</f>
        <v>20</v>
      </c>
      <c r="X208">
        <f>W208/$AA$3</f>
        <v>1</v>
      </c>
    </row>
    <row r="209" spans="2:24">
      <c r="B209" t="s">
        <v>20</v>
      </c>
      <c r="C209" t="s">
        <v>7</v>
      </c>
      <c r="D209" t="s">
        <v>8</v>
      </c>
      <c r="E209" t="s">
        <v>9</v>
      </c>
      <c r="F209" t="s">
        <v>10</v>
      </c>
      <c r="G209" t="s">
        <v>11</v>
      </c>
      <c r="H209" t="s">
        <v>12</v>
      </c>
      <c r="I209" t="s">
        <v>7</v>
      </c>
      <c r="J209" t="s">
        <v>8</v>
      </c>
      <c r="K209" t="s">
        <v>9</v>
      </c>
      <c r="L209" t="s">
        <v>10</v>
      </c>
      <c r="M209" t="s">
        <v>11</v>
      </c>
      <c r="N209" t="s">
        <v>12</v>
      </c>
      <c r="O209" t="s">
        <v>10</v>
      </c>
      <c r="P209" t="s">
        <v>13</v>
      </c>
      <c r="Q209" t="s">
        <v>7</v>
      </c>
      <c r="R209" t="s">
        <v>10</v>
      </c>
      <c r="S209" t="s">
        <v>11</v>
      </c>
      <c r="T209" t="s">
        <v>12</v>
      </c>
      <c r="U209" t="s">
        <v>7</v>
      </c>
      <c r="V209" t="s">
        <v>14</v>
      </c>
      <c r="W209">
        <f t="array" ref="W209">SUMPRODUCT(--(EXACT(C205:V205, C209:V209)))</f>
        <v>20</v>
      </c>
      <c r="X209">
        <f>W209/$AA$3</f>
        <v>1</v>
      </c>
    </row>
    <row r="210" spans="2:24">
      <c r="B210" s="1" t="s">
        <v>21</v>
      </c>
      <c r="C210" s="1" t="s">
        <v>12</v>
      </c>
      <c r="D210" s="1" t="s">
        <v>7</v>
      </c>
      <c r="E210" s="1" t="s">
        <v>22</v>
      </c>
      <c r="F210" s="1" t="s">
        <v>23</v>
      </c>
      <c r="G210" s="1" t="s">
        <v>24</v>
      </c>
      <c r="H210" s="1" t="s">
        <v>25</v>
      </c>
      <c r="I210" s="1" t="s">
        <v>26</v>
      </c>
      <c r="J210" s="1" t="s">
        <v>23</v>
      </c>
      <c r="K210" s="1" t="s">
        <v>8</v>
      </c>
      <c r="L210" s="1" t="s">
        <v>27</v>
      </c>
      <c r="M210" s="1" t="s">
        <v>28</v>
      </c>
      <c r="N210" s="1" t="s">
        <v>11</v>
      </c>
      <c r="O210" s="1" t="s">
        <v>12</v>
      </c>
      <c r="P210" s="1" t="s">
        <v>23</v>
      </c>
      <c r="Q210" s="1" t="s">
        <v>8</v>
      </c>
      <c r="R210" s="1" t="s">
        <v>11</v>
      </c>
      <c r="S210" s="1" t="s">
        <v>12</v>
      </c>
      <c r="T210" s="1" t="s">
        <v>7</v>
      </c>
      <c r="U210" s="1" t="s">
        <v>22</v>
      </c>
      <c r="V210" s="1" t="s">
        <v>23</v>
      </c>
    </row>
    <row r="211" spans="2:24">
      <c r="B211" t="s">
        <v>29</v>
      </c>
      <c r="C211" t="s">
        <v>12</v>
      </c>
      <c r="D211" t="s">
        <v>7</v>
      </c>
      <c r="E211" t="s">
        <v>34</v>
      </c>
      <c r="F211" t="s">
        <v>23</v>
      </c>
      <c r="G211" t="s">
        <v>24</v>
      </c>
      <c r="H211" t="s">
        <v>8</v>
      </c>
      <c r="I211" t="s">
        <v>26</v>
      </c>
      <c r="J211" t="s">
        <v>23</v>
      </c>
      <c r="K211" t="s">
        <v>8</v>
      </c>
      <c r="L211" t="s">
        <v>30</v>
      </c>
      <c r="M211" t="s">
        <v>38</v>
      </c>
      <c r="N211" t="s">
        <v>11</v>
      </c>
      <c r="O211" t="s">
        <v>12</v>
      </c>
      <c r="P211" t="s">
        <v>23</v>
      </c>
      <c r="Q211" t="s">
        <v>8</v>
      </c>
      <c r="R211" t="s">
        <v>11</v>
      </c>
      <c r="S211" t="s">
        <v>12</v>
      </c>
      <c r="T211" t="s">
        <v>7</v>
      </c>
      <c r="U211" t="s">
        <v>34</v>
      </c>
      <c r="V211" t="s">
        <v>23</v>
      </c>
      <c r="W211">
        <f t="array" ref="W211">SUMPRODUCT(--(EXACT(C210:V210, C211:V211)))</f>
        <v>15</v>
      </c>
      <c r="X211">
        <f>W211/$AA$3</f>
        <v>0.75</v>
      </c>
    </row>
    <row r="212" spans="2:24">
      <c r="B212" t="s">
        <v>31</v>
      </c>
      <c r="C212" t="s">
        <v>12</v>
      </c>
      <c r="D212" t="s">
        <v>7</v>
      </c>
      <c r="E212" t="s">
        <v>22</v>
      </c>
      <c r="F212" t="s">
        <v>134</v>
      </c>
      <c r="G212" t="s">
        <v>24</v>
      </c>
      <c r="H212" t="s">
        <v>25</v>
      </c>
      <c r="I212" t="s">
        <v>26</v>
      </c>
      <c r="J212" t="s">
        <v>134</v>
      </c>
      <c r="K212" t="s">
        <v>8</v>
      </c>
      <c r="L212" t="s">
        <v>27</v>
      </c>
      <c r="M212" t="s">
        <v>28</v>
      </c>
      <c r="N212" t="s">
        <v>11</v>
      </c>
      <c r="O212" t="s">
        <v>12</v>
      </c>
      <c r="P212" t="s">
        <v>134</v>
      </c>
      <c r="Q212" t="s">
        <v>8</v>
      </c>
      <c r="R212" t="s">
        <v>11</v>
      </c>
      <c r="S212" t="s">
        <v>12</v>
      </c>
      <c r="T212" t="s">
        <v>7</v>
      </c>
      <c r="U212" t="s">
        <v>22</v>
      </c>
      <c r="V212" t="s">
        <v>134</v>
      </c>
      <c r="W212">
        <f t="array" ref="W212">SUMPRODUCT(--(EXACT(C210:V210, C212:V212)))</f>
        <v>16</v>
      </c>
      <c r="X212">
        <f>W212/$AA$3</f>
        <v>0.8</v>
      </c>
    </row>
    <row r="213" spans="2:24">
      <c r="B213" t="s">
        <v>32</v>
      </c>
      <c r="C213" t="s">
        <v>12</v>
      </c>
      <c r="D213" t="s">
        <v>7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23</v>
      </c>
      <c r="K213" t="s">
        <v>8</v>
      </c>
      <c r="L213" t="s">
        <v>30</v>
      </c>
      <c r="M213" t="s">
        <v>28</v>
      </c>
      <c r="N213" t="s">
        <v>11</v>
      </c>
      <c r="O213" t="s">
        <v>12</v>
      </c>
      <c r="P213" t="s">
        <v>23</v>
      </c>
      <c r="Q213" t="s">
        <v>8</v>
      </c>
      <c r="R213" t="s">
        <v>11</v>
      </c>
      <c r="S213" t="s">
        <v>12</v>
      </c>
      <c r="T213" t="s">
        <v>7</v>
      </c>
      <c r="U213" t="s">
        <v>22</v>
      </c>
      <c r="V213" t="s">
        <v>23</v>
      </c>
      <c r="W213">
        <f t="array" ref="W213">SUMPRODUCT(--(EXACT(C210:V210, C213:V213)))</f>
        <v>19</v>
      </c>
      <c r="X213">
        <f>W213/$AA$3</f>
        <v>0.95</v>
      </c>
    </row>
    <row r="214" spans="2:24">
      <c r="B214" t="s">
        <v>33</v>
      </c>
      <c r="C214" t="s">
        <v>12</v>
      </c>
      <c r="D214" t="s">
        <v>7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 t="s">
        <v>23</v>
      </c>
      <c r="K214" t="s">
        <v>8</v>
      </c>
      <c r="L214" t="s">
        <v>9</v>
      </c>
      <c r="M214" t="s">
        <v>28</v>
      </c>
      <c r="N214" t="s">
        <v>11</v>
      </c>
      <c r="O214" t="s">
        <v>12</v>
      </c>
      <c r="P214" t="s">
        <v>23</v>
      </c>
      <c r="Q214" t="s">
        <v>8</v>
      </c>
      <c r="R214" t="s">
        <v>11</v>
      </c>
      <c r="S214" t="s">
        <v>12</v>
      </c>
      <c r="T214" t="s">
        <v>18</v>
      </c>
      <c r="U214" t="s">
        <v>22</v>
      </c>
      <c r="V214" t="s">
        <v>23</v>
      </c>
      <c r="W214">
        <f t="array" ref="W214">SUMPRODUCT(--(EXACT(C210:V210, C214:V214)))</f>
        <v>18</v>
      </c>
      <c r="X214">
        <f>W214/$AA$3</f>
        <v>0.9</v>
      </c>
    </row>
    <row r="215" spans="2:24">
      <c r="B215" s="1" t="s">
        <v>35</v>
      </c>
      <c r="C215" s="1" t="s">
        <v>36</v>
      </c>
      <c r="D215" s="1" t="s">
        <v>10</v>
      </c>
      <c r="E215" s="1" t="s">
        <v>37</v>
      </c>
      <c r="F215" s="1" t="s">
        <v>27</v>
      </c>
      <c r="G215" s="1" t="s">
        <v>38</v>
      </c>
      <c r="H215" s="1" t="s">
        <v>11</v>
      </c>
      <c r="I215" s="1" t="s">
        <v>12</v>
      </c>
      <c r="J215" s="1" t="s">
        <v>39</v>
      </c>
      <c r="K215" s="1" t="s">
        <v>14</v>
      </c>
      <c r="L215" s="1" t="s">
        <v>40</v>
      </c>
      <c r="M215" s="1" t="s">
        <v>26</v>
      </c>
      <c r="N215" s="1" t="s">
        <v>41</v>
      </c>
      <c r="O215" s="1" t="s">
        <v>13</v>
      </c>
      <c r="P215" s="1" t="s">
        <v>38</v>
      </c>
      <c r="Q215" s="1" t="s">
        <v>42</v>
      </c>
      <c r="R215" s="1" t="s">
        <v>36</v>
      </c>
      <c r="S215" s="1" t="s">
        <v>10</v>
      </c>
      <c r="T215" s="1" t="s">
        <v>37</v>
      </c>
      <c r="U215" s="1" t="s">
        <v>27</v>
      </c>
      <c r="V215" s="1" t="s">
        <v>38</v>
      </c>
    </row>
    <row r="216" spans="2:24">
      <c r="B216" t="s">
        <v>43</v>
      </c>
      <c r="C216" t="s">
        <v>41</v>
      </c>
      <c r="D216" t="s">
        <v>10</v>
      </c>
      <c r="E216" t="s">
        <v>37</v>
      </c>
      <c r="F216" t="s">
        <v>30</v>
      </c>
      <c r="G216" t="s">
        <v>38</v>
      </c>
      <c r="H216" t="s">
        <v>11</v>
      </c>
      <c r="I216" t="s">
        <v>12</v>
      </c>
      <c r="J216" t="s">
        <v>39</v>
      </c>
      <c r="K216" t="s">
        <v>14</v>
      </c>
      <c r="L216" t="s">
        <v>40</v>
      </c>
      <c r="M216" t="s">
        <v>26</v>
      </c>
      <c r="N216" t="s">
        <v>41</v>
      </c>
      <c r="O216" t="s">
        <v>13</v>
      </c>
      <c r="P216" t="s">
        <v>38</v>
      </c>
      <c r="Q216" t="s">
        <v>42</v>
      </c>
      <c r="R216" t="s">
        <v>41</v>
      </c>
      <c r="S216" t="s">
        <v>10</v>
      </c>
      <c r="T216" t="s">
        <v>37</v>
      </c>
      <c r="U216" t="s">
        <v>30</v>
      </c>
      <c r="V216" t="s">
        <v>38</v>
      </c>
      <c r="W216">
        <f t="array" ref="W216">SUMPRODUCT(--(EXACT(C215:V215, C216:V216)))</f>
        <v>16</v>
      </c>
      <c r="X216">
        <f>W216/$AA$3</f>
        <v>0.8</v>
      </c>
    </row>
    <row r="217" spans="2:24">
      <c r="B217" t="s">
        <v>44</v>
      </c>
      <c r="C217" t="s">
        <v>36</v>
      </c>
      <c r="D217" t="s">
        <v>10</v>
      </c>
      <c r="E217" t="s">
        <v>37</v>
      </c>
      <c r="F217" t="s">
        <v>27</v>
      </c>
      <c r="G217" t="s">
        <v>38</v>
      </c>
      <c r="H217" t="s">
        <v>11</v>
      </c>
      <c r="I217" t="s">
        <v>12</v>
      </c>
      <c r="J217" t="s">
        <v>39</v>
      </c>
      <c r="K217" t="s">
        <v>14</v>
      </c>
      <c r="L217" t="s">
        <v>40</v>
      </c>
      <c r="M217" t="s">
        <v>26</v>
      </c>
      <c r="N217" t="s">
        <v>41</v>
      </c>
      <c r="O217" t="s">
        <v>13</v>
      </c>
      <c r="P217" t="s">
        <v>38</v>
      </c>
      <c r="Q217" t="s">
        <v>42</v>
      </c>
      <c r="R217" t="s">
        <v>36</v>
      </c>
      <c r="S217" t="s">
        <v>10</v>
      </c>
      <c r="T217" t="s">
        <v>37</v>
      </c>
      <c r="U217" t="s">
        <v>27</v>
      </c>
      <c r="V217" t="s">
        <v>38</v>
      </c>
      <c r="W217">
        <f t="array" ref="W217">SUMPRODUCT(--(EXACT(C215:V215, C217:V217)))</f>
        <v>20</v>
      </c>
      <c r="X217">
        <f>W217/$AA$3</f>
        <v>1</v>
      </c>
    </row>
    <row r="218" spans="2:24">
      <c r="B218" t="s">
        <v>45</v>
      </c>
      <c r="C218" t="s">
        <v>36</v>
      </c>
      <c r="D218" t="s">
        <v>10</v>
      </c>
      <c r="E218" t="s">
        <v>37</v>
      </c>
      <c r="F218" t="s">
        <v>30</v>
      </c>
      <c r="G218" t="s">
        <v>38</v>
      </c>
      <c r="H218" t="s">
        <v>11</v>
      </c>
      <c r="I218" t="s">
        <v>12</v>
      </c>
      <c r="J218" t="s">
        <v>39</v>
      </c>
      <c r="K218" t="s">
        <v>14</v>
      </c>
      <c r="L218" t="s">
        <v>40</v>
      </c>
      <c r="M218" t="s">
        <v>26</v>
      </c>
      <c r="N218" t="s">
        <v>41</v>
      </c>
      <c r="O218" t="s">
        <v>13</v>
      </c>
      <c r="P218" t="s">
        <v>38</v>
      </c>
      <c r="Q218" t="s">
        <v>42</v>
      </c>
      <c r="R218" t="s">
        <v>36</v>
      </c>
      <c r="S218" t="s">
        <v>10</v>
      </c>
      <c r="T218" t="s">
        <v>37</v>
      </c>
      <c r="U218" t="s">
        <v>30</v>
      </c>
      <c r="V218" t="s">
        <v>38</v>
      </c>
      <c r="W218">
        <f t="array" ref="W218">SUMPRODUCT(--(EXACT(C215:V215, C218:V218)))</f>
        <v>18</v>
      </c>
      <c r="X218">
        <f>W218/$AA$3</f>
        <v>0.9</v>
      </c>
    </row>
    <row r="219" spans="2:24">
      <c r="B219" t="s">
        <v>46</v>
      </c>
      <c r="C219" t="s">
        <v>41</v>
      </c>
      <c r="D219" t="s">
        <v>10</v>
      </c>
      <c r="E219" t="s">
        <v>37</v>
      </c>
      <c r="F219" t="s">
        <v>9</v>
      </c>
      <c r="G219" t="s">
        <v>38</v>
      </c>
      <c r="H219" t="s">
        <v>11</v>
      </c>
      <c r="I219" t="s">
        <v>12</v>
      </c>
      <c r="J219" t="s">
        <v>39</v>
      </c>
      <c r="K219" t="s">
        <v>14</v>
      </c>
      <c r="L219" t="s">
        <v>40</v>
      </c>
      <c r="M219" t="s">
        <v>26</v>
      </c>
      <c r="N219" t="s">
        <v>41</v>
      </c>
      <c r="O219" t="s">
        <v>13</v>
      </c>
      <c r="P219" t="s">
        <v>38</v>
      </c>
      <c r="Q219" t="s">
        <v>42</v>
      </c>
      <c r="R219" t="s">
        <v>36</v>
      </c>
      <c r="S219" t="s">
        <v>10</v>
      </c>
      <c r="T219" t="s">
        <v>37</v>
      </c>
      <c r="U219" t="s">
        <v>9</v>
      </c>
      <c r="V219" t="s">
        <v>38</v>
      </c>
      <c r="W219">
        <f t="array" ref="W219">SUMPRODUCT(--(EXACT(C215:V215, C219:V219)))</f>
        <v>17</v>
      </c>
      <c r="X219">
        <f>W219/$AA$3</f>
        <v>0.85</v>
      </c>
    </row>
    <row r="220" spans="2:24">
      <c r="B220" s="1" t="s">
        <v>48</v>
      </c>
      <c r="C220" s="1" t="s">
        <v>34</v>
      </c>
      <c r="D220" s="1" t="s">
        <v>23</v>
      </c>
      <c r="E220" s="1" t="s">
        <v>49</v>
      </c>
      <c r="F220" s="1" t="s">
        <v>38</v>
      </c>
      <c r="G220" s="1" t="s">
        <v>50</v>
      </c>
      <c r="H220" s="1" t="s">
        <v>51</v>
      </c>
      <c r="I220" s="1" t="s">
        <v>34</v>
      </c>
      <c r="J220" s="1" t="s">
        <v>23</v>
      </c>
      <c r="K220" s="1" t="s">
        <v>49</v>
      </c>
      <c r="L220" s="1" t="s">
        <v>38</v>
      </c>
      <c r="M220" s="1" t="s">
        <v>50</v>
      </c>
      <c r="N220" s="1" t="s">
        <v>38</v>
      </c>
      <c r="O220" s="1" t="s">
        <v>34</v>
      </c>
      <c r="P220" s="1" t="s">
        <v>38</v>
      </c>
      <c r="Q220" s="1" t="s">
        <v>50</v>
      </c>
      <c r="R220" s="1" t="s">
        <v>34</v>
      </c>
      <c r="S220" s="1" t="s">
        <v>50</v>
      </c>
      <c r="T220" s="1" t="s">
        <v>13</v>
      </c>
      <c r="U220" s="1" t="s">
        <v>14</v>
      </c>
      <c r="V220" s="1" t="s">
        <v>50</v>
      </c>
    </row>
    <row r="221" spans="2:24">
      <c r="B221" t="s">
        <v>52</v>
      </c>
      <c r="C221" t="s">
        <v>34</v>
      </c>
      <c r="D221" t="s">
        <v>23</v>
      </c>
      <c r="E221" t="s">
        <v>49</v>
      </c>
      <c r="F221" t="s">
        <v>38</v>
      </c>
      <c r="G221" t="s">
        <v>50</v>
      </c>
      <c r="H221" t="s">
        <v>51</v>
      </c>
      <c r="I221" t="s">
        <v>34</v>
      </c>
      <c r="J221" t="s">
        <v>23</v>
      </c>
      <c r="K221" t="s">
        <v>49</v>
      </c>
      <c r="L221" t="s">
        <v>38</v>
      </c>
      <c r="M221" t="s">
        <v>50</v>
      </c>
      <c r="N221" t="s">
        <v>38</v>
      </c>
      <c r="O221" t="s">
        <v>34</v>
      </c>
      <c r="P221" t="s">
        <v>38</v>
      </c>
      <c r="Q221" t="s">
        <v>50</v>
      </c>
      <c r="R221" t="s">
        <v>34</v>
      </c>
      <c r="S221" t="s">
        <v>50</v>
      </c>
      <c r="T221" t="s">
        <v>13</v>
      </c>
      <c r="U221" t="s">
        <v>7</v>
      </c>
      <c r="V221" t="s">
        <v>50</v>
      </c>
      <c r="W221">
        <f t="array" ref="W221">SUMPRODUCT(--(EXACT(C220:V220, C221:V221)))</f>
        <v>19</v>
      </c>
      <c r="X221">
        <f>W221/$AA$3</f>
        <v>0.95</v>
      </c>
    </row>
    <row r="222" spans="2:24">
      <c r="B222" t="s">
        <v>54</v>
      </c>
      <c r="C222" t="s">
        <v>34</v>
      </c>
      <c r="D222" t="s">
        <v>134</v>
      </c>
      <c r="E222" t="s">
        <v>49</v>
      </c>
      <c r="F222" t="s">
        <v>38</v>
      </c>
      <c r="G222" t="s">
        <v>50</v>
      </c>
      <c r="H222" t="s">
        <v>51</v>
      </c>
      <c r="I222" t="s">
        <v>34</v>
      </c>
      <c r="J222" t="s">
        <v>134</v>
      </c>
      <c r="K222" t="s">
        <v>49</v>
      </c>
      <c r="L222" t="s">
        <v>38</v>
      </c>
      <c r="M222" t="s">
        <v>50</v>
      </c>
      <c r="N222" t="s">
        <v>38</v>
      </c>
      <c r="O222" t="s">
        <v>34</v>
      </c>
      <c r="P222" t="s">
        <v>38</v>
      </c>
      <c r="Q222" t="s">
        <v>50</v>
      </c>
      <c r="R222" t="s">
        <v>34</v>
      </c>
      <c r="S222" t="s">
        <v>50</v>
      </c>
      <c r="T222" t="s">
        <v>13</v>
      </c>
      <c r="U222" t="s">
        <v>7</v>
      </c>
      <c r="V222" t="s">
        <v>50</v>
      </c>
      <c r="W222">
        <f t="array" ref="W222">SUMPRODUCT(--(EXACT(C220:V220, C222:V222)))</f>
        <v>17</v>
      </c>
      <c r="X222">
        <f>W222/$AA$3</f>
        <v>0.85</v>
      </c>
    </row>
    <row r="223" spans="2:24">
      <c r="B223" t="s">
        <v>56</v>
      </c>
      <c r="C223" t="s">
        <v>34</v>
      </c>
      <c r="D223" t="s">
        <v>23</v>
      </c>
      <c r="E223" t="s">
        <v>49</v>
      </c>
      <c r="F223" t="s">
        <v>38</v>
      </c>
      <c r="G223" t="s">
        <v>50</v>
      </c>
      <c r="H223" t="s">
        <v>51</v>
      </c>
      <c r="I223" t="s">
        <v>34</v>
      </c>
      <c r="J223" t="s">
        <v>23</v>
      </c>
      <c r="K223" t="s">
        <v>49</v>
      </c>
      <c r="L223" t="s">
        <v>38</v>
      </c>
      <c r="M223" t="s">
        <v>50</v>
      </c>
      <c r="N223" t="s">
        <v>38</v>
      </c>
      <c r="O223" t="s">
        <v>34</v>
      </c>
      <c r="P223" t="s">
        <v>38</v>
      </c>
      <c r="Q223" t="s">
        <v>50</v>
      </c>
      <c r="R223" t="s">
        <v>34</v>
      </c>
      <c r="S223" t="s">
        <v>50</v>
      </c>
      <c r="T223" t="s">
        <v>13</v>
      </c>
      <c r="U223" t="s">
        <v>14</v>
      </c>
      <c r="V223" t="s">
        <v>50</v>
      </c>
      <c r="W223">
        <f t="array" ref="W223">SUMPRODUCT(--(EXACT(C220:V220, C223:V223)))</f>
        <v>20</v>
      </c>
      <c r="X223">
        <f>W223/$AA$3</f>
        <v>1</v>
      </c>
    </row>
    <row r="224" spans="2:24">
      <c r="B224" t="s">
        <v>58</v>
      </c>
      <c r="C224" t="s">
        <v>34</v>
      </c>
      <c r="D224" t="s">
        <v>23</v>
      </c>
      <c r="E224" t="s">
        <v>59</v>
      </c>
      <c r="F224" t="s">
        <v>38</v>
      </c>
      <c r="G224" t="s">
        <v>50</v>
      </c>
      <c r="H224" t="s">
        <v>51</v>
      </c>
      <c r="I224" t="s">
        <v>34</v>
      </c>
      <c r="J224" t="s">
        <v>23</v>
      </c>
      <c r="K224" t="s">
        <v>59</v>
      </c>
      <c r="L224" t="s">
        <v>38</v>
      </c>
      <c r="M224" t="s">
        <v>50</v>
      </c>
      <c r="N224" t="s">
        <v>38</v>
      </c>
      <c r="O224" t="s">
        <v>34</v>
      </c>
      <c r="P224" t="s">
        <v>38</v>
      </c>
      <c r="Q224" t="s">
        <v>50</v>
      </c>
      <c r="R224" t="s">
        <v>34</v>
      </c>
      <c r="S224" t="s">
        <v>50</v>
      </c>
      <c r="T224" t="s">
        <v>13</v>
      </c>
      <c r="U224" t="s">
        <v>18</v>
      </c>
      <c r="V224" t="s">
        <v>50</v>
      </c>
      <c r="W224">
        <f t="array" ref="W224">SUMPRODUCT(--(EXACT(C220:V220, C224:V224)))</f>
        <v>17</v>
      </c>
      <c r="X224">
        <f>W224/$AA$3</f>
        <v>0.85</v>
      </c>
    </row>
    <row r="225" spans="2:24">
      <c r="B225" s="1" t="s">
        <v>62</v>
      </c>
      <c r="C225" s="1" t="s">
        <v>63</v>
      </c>
      <c r="D225" s="1" t="s">
        <v>36</v>
      </c>
      <c r="E225" s="1" t="s">
        <v>64</v>
      </c>
      <c r="F225" s="1" t="s">
        <v>65</v>
      </c>
      <c r="G225" s="1" t="s">
        <v>66</v>
      </c>
      <c r="H225" s="1" t="s">
        <v>12</v>
      </c>
      <c r="I225" s="1" t="s">
        <v>65</v>
      </c>
      <c r="J225" s="1" t="s">
        <v>11</v>
      </c>
      <c r="K225" s="1" t="s">
        <v>65</v>
      </c>
      <c r="L225" s="1" t="s">
        <v>63</v>
      </c>
      <c r="M225" s="1" t="s">
        <v>36</v>
      </c>
      <c r="N225" s="1" t="s">
        <v>64</v>
      </c>
      <c r="O225" s="1" t="s">
        <v>65</v>
      </c>
      <c r="P225" s="1" t="s">
        <v>66</v>
      </c>
      <c r="Q225" s="1" t="s">
        <v>12</v>
      </c>
      <c r="R225" s="1" t="s">
        <v>7</v>
      </c>
      <c r="S225" s="1" t="s">
        <v>10</v>
      </c>
      <c r="T225" s="1" t="s">
        <v>12</v>
      </c>
      <c r="U225" s="1" t="s">
        <v>30</v>
      </c>
      <c r="V225" s="1" t="s">
        <v>8</v>
      </c>
    </row>
    <row r="226" spans="2:24">
      <c r="B226" t="s">
        <v>68</v>
      </c>
      <c r="C226" t="s">
        <v>63</v>
      </c>
      <c r="D226" t="s">
        <v>41</v>
      </c>
      <c r="E226" t="s">
        <v>64</v>
      </c>
      <c r="F226" t="s">
        <v>65</v>
      </c>
      <c r="G226" t="s">
        <v>66</v>
      </c>
      <c r="H226" t="s">
        <v>12</v>
      </c>
      <c r="I226" t="s">
        <v>65</v>
      </c>
      <c r="J226" t="s">
        <v>11</v>
      </c>
      <c r="K226" t="s">
        <v>65</v>
      </c>
      <c r="L226" t="s">
        <v>63</v>
      </c>
      <c r="M226" t="s">
        <v>41</v>
      </c>
      <c r="N226" t="s">
        <v>64</v>
      </c>
      <c r="O226" t="s">
        <v>65</v>
      </c>
      <c r="P226" t="s">
        <v>66</v>
      </c>
      <c r="Q226" t="s">
        <v>12</v>
      </c>
      <c r="R226" t="s">
        <v>7</v>
      </c>
      <c r="S226" t="s">
        <v>10</v>
      </c>
      <c r="T226" t="s">
        <v>12</v>
      </c>
      <c r="U226" t="s">
        <v>30</v>
      </c>
      <c r="V226" t="s">
        <v>8</v>
      </c>
      <c r="W226">
        <f t="array" ref="W226">SUMPRODUCT(--(EXACT(C225:V225, C226:V226)))</f>
        <v>18</v>
      </c>
      <c r="X226">
        <f>W226/$AA$3</f>
        <v>0.9</v>
      </c>
    </row>
    <row r="227" spans="2:24">
      <c r="B227" t="s">
        <v>69</v>
      </c>
      <c r="C227" t="s">
        <v>63</v>
      </c>
      <c r="D227" t="s">
        <v>36</v>
      </c>
      <c r="E227" t="s">
        <v>64</v>
      </c>
      <c r="F227" t="s">
        <v>65</v>
      </c>
      <c r="G227" t="s">
        <v>66</v>
      </c>
      <c r="H227" t="s">
        <v>12</v>
      </c>
      <c r="I227" t="s">
        <v>65</v>
      </c>
      <c r="J227" t="s">
        <v>11</v>
      </c>
      <c r="K227" t="s">
        <v>65</v>
      </c>
      <c r="L227" t="s">
        <v>63</v>
      </c>
      <c r="M227" t="s">
        <v>36</v>
      </c>
      <c r="N227" t="s">
        <v>64</v>
      </c>
      <c r="O227" t="s">
        <v>65</v>
      </c>
      <c r="P227" t="s">
        <v>66</v>
      </c>
      <c r="Q227" t="s">
        <v>12</v>
      </c>
      <c r="R227" t="s">
        <v>7</v>
      </c>
      <c r="S227" t="s">
        <v>10</v>
      </c>
      <c r="T227" t="s">
        <v>12</v>
      </c>
      <c r="U227" t="s">
        <v>9</v>
      </c>
      <c r="V227" t="s">
        <v>8</v>
      </c>
      <c r="W227">
        <f t="array" ref="W227">SUMPRODUCT(--(EXACT(C225:V225, C227:V227)))</f>
        <v>19</v>
      </c>
      <c r="X227">
        <f>W227/$AA$3</f>
        <v>0.95</v>
      </c>
    </row>
    <row r="228" spans="2:24">
      <c r="B228" t="s">
        <v>70</v>
      </c>
      <c r="C228" t="s">
        <v>63</v>
      </c>
      <c r="D228" t="s">
        <v>36</v>
      </c>
      <c r="E228" t="s">
        <v>64</v>
      </c>
      <c r="F228" t="s">
        <v>65</v>
      </c>
      <c r="G228" t="s">
        <v>66</v>
      </c>
      <c r="H228" t="s">
        <v>12</v>
      </c>
      <c r="I228" t="s">
        <v>65</v>
      </c>
      <c r="J228" t="s">
        <v>11</v>
      </c>
      <c r="K228" t="s">
        <v>65</v>
      </c>
      <c r="L228" t="s">
        <v>63</v>
      </c>
      <c r="M228" t="s">
        <v>36</v>
      </c>
      <c r="N228" t="s">
        <v>64</v>
      </c>
      <c r="O228" t="s">
        <v>65</v>
      </c>
      <c r="P228" t="s">
        <v>66</v>
      </c>
      <c r="Q228" t="s">
        <v>12</v>
      </c>
      <c r="R228" t="s">
        <v>7</v>
      </c>
      <c r="S228" t="s">
        <v>10</v>
      </c>
      <c r="T228" t="s">
        <v>12</v>
      </c>
      <c r="U228" t="s">
        <v>30</v>
      </c>
      <c r="V228" t="s">
        <v>8</v>
      </c>
      <c r="W228">
        <f t="array" ref="W228">SUMPRODUCT(--(EXACT(C225:V225, C228:V228)))</f>
        <v>20</v>
      </c>
      <c r="X228">
        <f>W228/$AA$3</f>
        <v>1</v>
      </c>
    </row>
    <row r="229" spans="2:24">
      <c r="B229" t="s">
        <v>71</v>
      </c>
      <c r="C229" t="s">
        <v>63</v>
      </c>
      <c r="D229" t="s">
        <v>36</v>
      </c>
      <c r="E229" t="s">
        <v>64</v>
      </c>
      <c r="F229" t="s">
        <v>65</v>
      </c>
      <c r="G229" t="s">
        <v>66</v>
      </c>
      <c r="H229" t="s">
        <v>12</v>
      </c>
      <c r="I229" t="s">
        <v>65</v>
      </c>
      <c r="J229" t="s">
        <v>11</v>
      </c>
      <c r="K229" t="s">
        <v>65</v>
      </c>
      <c r="L229" t="s">
        <v>63</v>
      </c>
      <c r="M229" t="s">
        <v>36</v>
      </c>
      <c r="N229" t="s">
        <v>64</v>
      </c>
      <c r="O229" t="s">
        <v>65</v>
      </c>
      <c r="P229" t="s">
        <v>66</v>
      </c>
      <c r="Q229" t="s">
        <v>12</v>
      </c>
      <c r="R229" t="s">
        <v>7</v>
      </c>
      <c r="S229" t="s">
        <v>10</v>
      </c>
      <c r="T229" t="s">
        <v>12</v>
      </c>
      <c r="U229" t="s">
        <v>30</v>
      </c>
      <c r="V229" t="s">
        <v>8</v>
      </c>
      <c r="W229">
        <f t="array" ref="W229">SUMPRODUCT(--(EXACT(C225:V225, C229:V229)))</f>
        <v>20</v>
      </c>
      <c r="X229">
        <f>W229/$AA$3</f>
        <v>1</v>
      </c>
    </row>
    <row r="230" spans="2:24">
      <c r="B230" s="1" t="s">
        <v>72</v>
      </c>
      <c r="C230" s="1" t="s">
        <v>38</v>
      </c>
      <c r="D230" s="1" t="s">
        <v>73</v>
      </c>
      <c r="E230" s="1" t="s">
        <v>74</v>
      </c>
      <c r="F230" s="1" t="s">
        <v>34</v>
      </c>
      <c r="G230" s="1" t="s">
        <v>23</v>
      </c>
      <c r="H230" s="1" t="s">
        <v>75</v>
      </c>
      <c r="I230" s="1" t="s">
        <v>38</v>
      </c>
      <c r="J230" s="1" t="s">
        <v>75</v>
      </c>
      <c r="K230" s="1" t="s">
        <v>34</v>
      </c>
      <c r="L230" s="1" t="s">
        <v>23</v>
      </c>
      <c r="M230" s="1" t="s">
        <v>34</v>
      </c>
      <c r="N230" s="1" t="s">
        <v>23</v>
      </c>
      <c r="O230" s="1" t="s">
        <v>38</v>
      </c>
      <c r="P230" s="1" t="s">
        <v>76</v>
      </c>
      <c r="Q230" s="1" t="s">
        <v>23</v>
      </c>
      <c r="R230" s="1" t="s">
        <v>42</v>
      </c>
      <c r="S230" s="1" t="s">
        <v>23</v>
      </c>
      <c r="T230" s="1" t="s">
        <v>38</v>
      </c>
      <c r="U230" s="1" t="s">
        <v>34</v>
      </c>
      <c r="V230" s="1" t="s">
        <v>77</v>
      </c>
    </row>
    <row r="231" spans="2:24">
      <c r="B231" t="s">
        <v>78</v>
      </c>
      <c r="C231" t="s">
        <v>38</v>
      </c>
      <c r="D231" t="s">
        <v>73</v>
      </c>
      <c r="E231" t="s">
        <v>74</v>
      </c>
      <c r="F231" t="s">
        <v>34</v>
      </c>
      <c r="G231" t="s">
        <v>23</v>
      </c>
      <c r="H231" t="s">
        <v>75</v>
      </c>
      <c r="I231" t="s">
        <v>38</v>
      </c>
      <c r="J231" t="s">
        <v>75</v>
      </c>
      <c r="K231" t="s">
        <v>34</v>
      </c>
      <c r="L231" t="s">
        <v>23</v>
      </c>
      <c r="M231" t="s">
        <v>34</v>
      </c>
      <c r="N231" t="s">
        <v>23</v>
      </c>
      <c r="O231" t="s">
        <v>38</v>
      </c>
      <c r="P231" t="s">
        <v>76</v>
      </c>
      <c r="Q231" t="s">
        <v>23</v>
      </c>
      <c r="R231" t="s">
        <v>42</v>
      </c>
      <c r="S231" t="s">
        <v>23</v>
      </c>
      <c r="T231" t="s">
        <v>38</v>
      </c>
      <c r="U231" t="s">
        <v>34</v>
      </c>
      <c r="V231" t="s">
        <v>77</v>
      </c>
      <c r="W231">
        <f t="array" ref="W231">SUMPRODUCT(--(EXACT(C230:V230, C231:V231)))</f>
        <v>20</v>
      </c>
      <c r="X231">
        <f>W231/$AA$3</f>
        <v>1</v>
      </c>
    </row>
    <row r="232" spans="2:24">
      <c r="B232" t="s">
        <v>79</v>
      </c>
      <c r="C232" t="s">
        <v>38</v>
      </c>
      <c r="D232" t="s">
        <v>73</v>
      </c>
      <c r="E232" t="s">
        <v>74</v>
      </c>
      <c r="F232" t="s">
        <v>34</v>
      </c>
      <c r="G232" t="s">
        <v>134</v>
      </c>
      <c r="H232" t="s">
        <v>75</v>
      </c>
      <c r="I232" t="s">
        <v>38</v>
      </c>
      <c r="J232" t="s">
        <v>75</v>
      </c>
      <c r="K232" t="s">
        <v>34</v>
      </c>
      <c r="L232" t="s">
        <v>134</v>
      </c>
      <c r="M232" t="s">
        <v>34</v>
      </c>
      <c r="N232" t="s">
        <v>134</v>
      </c>
      <c r="O232" t="s">
        <v>38</v>
      </c>
      <c r="P232" t="s">
        <v>76</v>
      </c>
      <c r="Q232" t="s">
        <v>134</v>
      </c>
      <c r="R232" t="s">
        <v>42</v>
      </c>
      <c r="S232" t="s">
        <v>134</v>
      </c>
      <c r="T232" t="s">
        <v>38</v>
      </c>
      <c r="U232" t="s">
        <v>34</v>
      </c>
      <c r="V232" t="s">
        <v>77</v>
      </c>
      <c r="W232">
        <f t="array" ref="W232">SUMPRODUCT(--(EXACT(C230:V230, C232:V232)))</f>
        <v>15</v>
      </c>
      <c r="X232">
        <f>W232/$AA$3</f>
        <v>0.75</v>
      </c>
    </row>
    <row r="233" spans="2:24">
      <c r="B233" t="s">
        <v>80</v>
      </c>
      <c r="C233" t="s">
        <v>38</v>
      </c>
      <c r="D233" t="s">
        <v>73</v>
      </c>
      <c r="E233" t="s">
        <v>74</v>
      </c>
      <c r="F233" t="s">
        <v>34</v>
      </c>
      <c r="G233" t="s">
        <v>23</v>
      </c>
      <c r="H233" t="s">
        <v>75</v>
      </c>
      <c r="I233" t="s">
        <v>38</v>
      </c>
      <c r="J233" t="s">
        <v>75</v>
      </c>
      <c r="K233" t="s">
        <v>34</v>
      </c>
      <c r="L233" t="s">
        <v>23</v>
      </c>
      <c r="M233" t="s">
        <v>34</v>
      </c>
      <c r="N233" t="s">
        <v>23</v>
      </c>
      <c r="O233" t="s">
        <v>38</v>
      </c>
      <c r="P233" t="s">
        <v>76</v>
      </c>
      <c r="Q233" t="s">
        <v>23</v>
      </c>
      <c r="R233" t="s">
        <v>42</v>
      </c>
      <c r="S233" t="s">
        <v>23</v>
      </c>
      <c r="T233" t="s">
        <v>38</v>
      </c>
      <c r="U233" t="s">
        <v>34</v>
      </c>
      <c r="V233" t="s">
        <v>77</v>
      </c>
      <c r="W233">
        <f t="array" ref="W233">SUMPRODUCT(--(EXACT(C230:V230, C233:V233)))</f>
        <v>20</v>
      </c>
      <c r="X233">
        <f>W233/$AA$3</f>
        <v>1</v>
      </c>
    </row>
    <row r="234" spans="2:24">
      <c r="B234" t="s">
        <v>81</v>
      </c>
      <c r="C234" t="s">
        <v>38</v>
      </c>
      <c r="D234" t="s">
        <v>73</v>
      </c>
      <c r="E234" t="s">
        <v>74</v>
      </c>
      <c r="F234" t="s">
        <v>34</v>
      </c>
      <c r="G234" t="s">
        <v>23</v>
      </c>
      <c r="H234" t="s">
        <v>75</v>
      </c>
      <c r="I234" t="s">
        <v>38</v>
      </c>
      <c r="J234" t="s">
        <v>75</v>
      </c>
      <c r="K234" t="s">
        <v>34</v>
      </c>
      <c r="L234" t="s">
        <v>23</v>
      </c>
      <c r="M234" t="s">
        <v>34</v>
      </c>
      <c r="N234" t="s">
        <v>23</v>
      </c>
      <c r="O234" t="s">
        <v>38</v>
      </c>
      <c r="P234" t="s">
        <v>76</v>
      </c>
      <c r="Q234" t="s">
        <v>23</v>
      </c>
      <c r="R234" t="s">
        <v>42</v>
      </c>
      <c r="S234" t="s">
        <v>134</v>
      </c>
      <c r="T234" t="s">
        <v>38</v>
      </c>
      <c r="U234" t="s">
        <v>34</v>
      </c>
      <c r="V234" t="s">
        <v>77</v>
      </c>
      <c r="W234">
        <f t="array" ref="W234">SUMPRODUCT(--(EXACT(C230:V230, C234:V234)))</f>
        <v>19</v>
      </c>
      <c r="X234">
        <f>W234/$AA$3</f>
        <v>0.95</v>
      </c>
    </row>
    <row r="235" spans="2:24">
      <c r="B235" s="1" t="s">
        <v>83</v>
      </c>
      <c r="C235" s="1" t="s">
        <v>84</v>
      </c>
      <c r="D235" s="1" t="s">
        <v>23</v>
      </c>
      <c r="E235" s="1" t="s">
        <v>8</v>
      </c>
      <c r="F235" s="1" t="s">
        <v>85</v>
      </c>
      <c r="G235" s="1" t="s">
        <v>12</v>
      </c>
      <c r="H235" s="1" t="s">
        <v>86</v>
      </c>
      <c r="I235" s="1" t="s">
        <v>10</v>
      </c>
      <c r="J235" s="1" t="s">
        <v>7</v>
      </c>
      <c r="K235" s="1" t="s">
        <v>87</v>
      </c>
      <c r="L235" s="1" t="s">
        <v>23</v>
      </c>
      <c r="M235" s="1" t="s">
        <v>8</v>
      </c>
      <c r="N235" s="1" t="s">
        <v>85</v>
      </c>
      <c r="O235" s="1" t="s">
        <v>12</v>
      </c>
      <c r="P235" s="1" t="s">
        <v>86</v>
      </c>
      <c r="Q235" s="1" t="s">
        <v>10</v>
      </c>
      <c r="R235" s="1" t="s">
        <v>7</v>
      </c>
      <c r="S235" s="1" t="s">
        <v>87</v>
      </c>
      <c r="T235" s="1" t="s">
        <v>23</v>
      </c>
      <c r="U235" s="1" t="s">
        <v>88</v>
      </c>
      <c r="V235" s="1" t="s">
        <v>89</v>
      </c>
    </row>
    <row r="236" spans="2:24">
      <c r="B236" t="s">
        <v>90</v>
      </c>
      <c r="C236" t="s">
        <v>84</v>
      </c>
      <c r="D236" t="s">
        <v>23</v>
      </c>
      <c r="E236" t="s">
        <v>8</v>
      </c>
      <c r="F236" t="s">
        <v>85</v>
      </c>
      <c r="G236" t="s">
        <v>12</v>
      </c>
      <c r="H236" t="s">
        <v>86</v>
      </c>
      <c r="I236" t="s">
        <v>10</v>
      </c>
      <c r="J236" t="s">
        <v>7</v>
      </c>
      <c r="K236" t="s">
        <v>87</v>
      </c>
      <c r="L236" t="s">
        <v>23</v>
      </c>
      <c r="M236" t="s">
        <v>8</v>
      </c>
      <c r="N236" t="s">
        <v>85</v>
      </c>
      <c r="O236" t="s">
        <v>12</v>
      </c>
      <c r="P236" t="s">
        <v>86</v>
      </c>
      <c r="Q236" t="s">
        <v>10</v>
      </c>
      <c r="R236" t="s">
        <v>7</v>
      </c>
      <c r="S236" t="s">
        <v>87</v>
      </c>
      <c r="T236" t="s">
        <v>23</v>
      </c>
      <c r="U236" t="s">
        <v>88</v>
      </c>
      <c r="V236" t="s">
        <v>30</v>
      </c>
      <c r="W236">
        <f t="array" ref="W236">SUMPRODUCT(--(EXACT(C235:V235, C236:V236)))</f>
        <v>19</v>
      </c>
      <c r="X236">
        <f>W236/$AA$3</f>
        <v>0.95</v>
      </c>
    </row>
    <row r="237" spans="2:24">
      <c r="B237" t="s">
        <v>91</v>
      </c>
      <c r="C237" t="s">
        <v>84</v>
      </c>
      <c r="D237" t="s">
        <v>135</v>
      </c>
      <c r="E237" t="s">
        <v>8</v>
      </c>
      <c r="F237" t="s">
        <v>136</v>
      </c>
      <c r="G237" t="s">
        <v>12</v>
      </c>
      <c r="H237" t="s">
        <v>86</v>
      </c>
      <c r="I237" t="s">
        <v>10</v>
      </c>
      <c r="J237" t="s">
        <v>7</v>
      </c>
      <c r="K237" t="s">
        <v>87</v>
      </c>
      <c r="L237" t="s">
        <v>135</v>
      </c>
      <c r="M237" t="s">
        <v>8</v>
      </c>
      <c r="N237" t="s">
        <v>136</v>
      </c>
      <c r="O237" t="s">
        <v>12</v>
      </c>
      <c r="P237" t="s">
        <v>86</v>
      </c>
      <c r="Q237" t="s">
        <v>10</v>
      </c>
      <c r="R237" t="s">
        <v>7</v>
      </c>
      <c r="S237" t="s">
        <v>87</v>
      </c>
      <c r="T237" t="s">
        <v>135</v>
      </c>
      <c r="U237" t="s">
        <v>88</v>
      </c>
      <c r="V237" t="s">
        <v>30</v>
      </c>
      <c r="W237">
        <f t="array" ref="W237">SUMPRODUCT(--(EXACT(C235:V235, C237:V237)))</f>
        <v>14</v>
      </c>
      <c r="X237">
        <f>W237/$AA$3</f>
        <v>0.7</v>
      </c>
    </row>
    <row r="238" spans="2:24">
      <c r="B238" t="s">
        <v>94</v>
      </c>
      <c r="C238" t="s">
        <v>84</v>
      </c>
      <c r="D238" t="s">
        <v>23</v>
      </c>
      <c r="E238" t="s">
        <v>8</v>
      </c>
      <c r="F238" t="s">
        <v>85</v>
      </c>
      <c r="G238" t="s">
        <v>12</v>
      </c>
      <c r="H238" t="s">
        <v>86</v>
      </c>
      <c r="I238" t="s">
        <v>10</v>
      </c>
      <c r="J238" t="s">
        <v>7</v>
      </c>
      <c r="K238" t="s">
        <v>87</v>
      </c>
      <c r="L238" t="s">
        <v>23</v>
      </c>
      <c r="M238" t="s">
        <v>8</v>
      </c>
      <c r="N238" t="s">
        <v>85</v>
      </c>
      <c r="O238" t="s">
        <v>12</v>
      </c>
      <c r="P238" t="s">
        <v>86</v>
      </c>
      <c r="Q238" t="s">
        <v>10</v>
      </c>
      <c r="R238" t="s">
        <v>7</v>
      </c>
      <c r="S238" t="s">
        <v>87</v>
      </c>
      <c r="T238" t="s">
        <v>23</v>
      </c>
      <c r="U238" t="s">
        <v>88</v>
      </c>
      <c r="V238" t="s">
        <v>30</v>
      </c>
      <c r="W238">
        <f t="array" ref="W238">SUMPRODUCT(--(EXACT(C235:V235, C238:V238)))</f>
        <v>19</v>
      </c>
      <c r="X238">
        <f>W238/$AA$3</f>
        <v>0.95</v>
      </c>
    </row>
    <row r="239" spans="2:24">
      <c r="B239" t="s">
        <v>95</v>
      </c>
      <c r="C239" t="s">
        <v>137</v>
      </c>
      <c r="D239" t="s">
        <v>23</v>
      </c>
      <c r="E239" t="s">
        <v>8</v>
      </c>
      <c r="F239" t="s">
        <v>85</v>
      </c>
      <c r="G239" t="s">
        <v>12</v>
      </c>
      <c r="H239" t="s">
        <v>86</v>
      </c>
      <c r="I239" t="s">
        <v>10</v>
      </c>
      <c r="J239" t="s">
        <v>7</v>
      </c>
      <c r="K239" t="s">
        <v>87</v>
      </c>
      <c r="L239" t="s">
        <v>23</v>
      </c>
      <c r="M239" t="s">
        <v>8</v>
      </c>
      <c r="N239" t="s">
        <v>85</v>
      </c>
      <c r="O239" t="s">
        <v>12</v>
      </c>
      <c r="P239" t="s">
        <v>86</v>
      </c>
      <c r="Q239" t="s">
        <v>10</v>
      </c>
      <c r="R239" t="s">
        <v>7</v>
      </c>
      <c r="S239" t="s">
        <v>87</v>
      </c>
      <c r="T239" t="s">
        <v>23</v>
      </c>
      <c r="U239" t="s">
        <v>88</v>
      </c>
      <c r="V239" t="s">
        <v>9</v>
      </c>
      <c r="W239">
        <f t="array" ref="W239">SUMPRODUCT(--(EXACT(C235:V235, C239:V239)))</f>
        <v>18</v>
      </c>
      <c r="X239">
        <f>W239/$AA$3</f>
        <v>0.9</v>
      </c>
    </row>
    <row r="240" spans="2:24">
      <c r="B240" s="1" t="s">
        <v>96</v>
      </c>
      <c r="C240" s="1" t="s">
        <v>24</v>
      </c>
      <c r="D240" s="1" t="s">
        <v>11</v>
      </c>
      <c r="E240" s="1" t="s">
        <v>12</v>
      </c>
      <c r="F240" s="1" t="s">
        <v>7</v>
      </c>
      <c r="G240" s="1" t="s">
        <v>86</v>
      </c>
      <c r="H240" s="1" t="s">
        <v>84</v>
      </c>
      <c r="I240" s="1" t="s">
        <v>23</v>
      </c>
      <c r="J240" s="1" t="s">
        <v>8</v>
      </c>
      <c r="K240" s="1" t="s">
        <v>53</v>
      </c>
      <c r="L240" s="1" t="s">
        <v>24</v>
      </c>
      <c r="M240" s="1" t="s">
        <v>11</v>
      </c>
      <c r="N240" s="1" t="s">
        <v>12</v>
      </c>
      <c r="O240" s="1" t="s">
        <v>7</v>
      </c>
      <c r="P240" s="1" t="s">
        <v>86</v>
      </c>
      <c r="Q240" s="1" t="s">
        <v>84</v>
      </c>
      <c r="R240" s="1" t="s">
        <v>23</v>
      </c>
      <c r="S240" s="1" t="s">
        <v>8</v>
      </c>
      <c r="T240" s="1" t="s">
        <v>24</v>
      </c>
      <c r="U240" s="1" t="s">
        <v>88</v>
      </c>
      <c r="V240" s="1" t="s">
        <v>30</v>
      </c>
    </row>
    <row r="241" spans="2:24">
      <c r="B241" t="s">
        <v>97</v>
      </c>
      <c r="C241" t="s">
        <v>24</v>
      </c>
      <c r="D241" t="s">
        <v>11</v>
      </c>
      <c r="E241" t="s">
        <v>12</v>
      </c>
      <c r="F241" t="s">
        <v>7</v>
      </c>
      <c r="G241" t="s">
        <v>86</v>
      </c>
      <c r="H241" t="s">
        <v>84</v>
      </c>
      <c r="I241" t="s">
        <v>23</v>
      </c>
      <c r="J241" t="s">
        <v>8</v>
      </c>
      <c r="K241" t="s">
        <v>53</v>
      </c>
      <c r="L241" t="s">
        <v>24</v>
      </c>
      <c r="M241" t="s">
        <v>11</v>
      </c>
      <c r="N241" t="s">
        <v>12</v>
      </c>
      <c r="O241" t="s">
        <v>7</v>
      </c>
      <c r="P241" t="s">
        <v>86</v>
      </c>
      <c r="Q241" t="s">
        <v>84</v>
      </c>
      <c r="R241" t="s">
        <v>23</v>
      </c>
      <c r="S241" t="s">
        <v>8</v>
      </c>
      <c r="T241" t="s">
        <v>24</v>
      </c>
      <c r="U241" t="s">
        <v>88</v>
      </c>
      <c r="V241" t="s">
        <v>30</v>
      </c>
      <c r="W241">
        <f t="array" ref="W241">SUMPRODUCT(--(EXACT(C240:V240, C241:V241)))</f>
        <v>20</v>
      </c>
      <c r="X241">
        <f>W241/$AA$3</f>
        <v>1</v>
      </c>
    </row>
    <row r="242" spans="2:24">
      <c r="B242" t="s">
        <v>98</v>
      </c>
      <c r="C242" t="s">
        <v>24</v>
      </c>
      <c r="D242" t="s">
        <v>11</v>
      </c>
      <c r="E242" t="s">
        <v>12</v>
      </c>
      <c r="F242" t="s">
        <v>7</v>
      </c>
      <c r="G242" t="s">
        <v>86</v>
      </c>
      <c r="H242" t="s">
        <v>84</v>
      </c>
      <c r="I242" t="s">
        <v>134</v>
      </c>
      <c r="J242" t="s">
        <v>8</v>
      </c>
      <c r="K242" t="s">
        <v>59</v>
      </c>
      <c r="L242" t="s">
        <v>24</v>
      </c>
      <c r="M242" t="s">
        <v>11</v>
      </c>
      <c r="N242" t="s">
        <v>12</v>
      </c>
      <c r="O242" t="s">
        <v>7</v>
      </c>
      <c r="P242" t="s">
        <v>86</v>
      </c>
      <c r="Q242" t="s">
        <v>84</v>
      </c>
      <c r="R242" t="s">
        <v>134</v>
      </c>
      <c r="S242" t="s">
        <v>8</v>
      </c>
      <c r="T242" t="s">
        <v>24</v>
      </c>
      <c r="U242" t="s">
        <v>88</v>
      </c>
      <c r="V242" t="s">
        <v>9</v>
      </c>
      <c r="W242">
        <f t="array" ref="W242">SUMPRODUCT(--(EXACT(C240:V240, C242:V242)))</f>
        <v>16</v>
      </c>
      <c r="X242">
        <f>W242/$AA$3</f>
        <v>0.8</v>
      </c>
    </row>
    <row r="243" spans="2:24">
      <c r="B243" t="s">
        <v>99</v>
      </c>
      <c r="C243" t="s">
        <v>24</v>
      </c>
      <c r="D243" t="s">
        <v>11</v>
      </c>
      <c r="E243" t="s">
        <v>12</v>
      </c>
      <c r="F243" t="s">
        <v>7</v>
      </c>
      <c r="G243" t="s">
        <v>86</v>
      </c>
      <c r="H243" t="s">
        <v>84</v>
      </c>
      <c r="I243" t="s">
        <v>23</v>
      </c>
      <c r="J243" t="s">
        <v>8</v>
      </c>
      <c r="K243" t="s">
        <v>59</v>
      </c>
      <c r="L243" t="s">
        <v>24</v>
      </c>
      <c r="M243" t="s">
        <v>11</v>
      </c>
      <c r="N243" t="s">
        <v>12</v>
      </c>
      <c r="O243" t="s">
        <v>7</v>
      </c>
      <c r="P243" t="s">
        <v>86</v>
      </c>
      <c r="Q243" t="s">
        <v>84</v>
      </c>
      <c r="R243" t="s">
        <v>23</v>
      </c>
      <c r="S243" t="s">
        <v>8</v>
      </c>
      <c r="T243" t="s">
        <v>24</v>
      </c>
      <c r="U243" t="s">
        <v>88</v>
      </c>
      <c r="V243" t="s">
        <v>30</v>
      </c>
      <c r="W243">
        <f t="array" ref="W243">SUMPRODUCT(--(EXACT(C240:V240, C243:V243)))</f>
        <v>19</v>
      </c>
      <c r="X243">
        <f>W243/$AA$3</f>
        <v>0.95</v>
      </c>
    </row>
    <row r="244" spans="2:24">
      <c r="B244" t="s">
        <v>100</v>
      </c>
      <c r="C244" t="s">
        <v>24</v>
      </c>
      <c r="D244" t="s">
        <v>11</v>
      </c>
      <c r="E244" t="s">
        <v>12</v>
      </c>
      <c r="F244" t="s">
        <v>18</v>
      </c>
      <c r="G244" t="s">
        <v>86</v>
      </c>
      <c r="H244" t="s">
        <v>84</v>
      </c>
      <c r="I244" t="s">
        <v>23</v>
      </c>
      <c r="J244" t="s">
        <v>8</v>
      </c>
      <c r="K244" t="s">
        <v>53</v>
      </c>
      <c r="L244" t="s">
        <v>24</v>
      </c>
      <c r="M244" t="s">
        <v>11</v>
      </c>
      <c r="N244" t="s">
        <v>12</v>
      </c>
      <c r="O244" t="s">
        <v>18</v>
      </c>
      <c r="P244" t="s">
        <v>86</v>
      </c>
      <c r="Q244" t="s">
        <v>84</v>
      </c>
      <c r="R244" t="s">
        <v>23</v>
      </c>
      <c r="S244" t="s">
        <v>8</v>
      </c>
      <c r="T244" t="s">
        <v>24</v>
      </c>
      <c r="U244" t="s">
        <v>88</v>
      </c>
      <c r="V244" t="s">
        <v>30</v>
      </c>
      <c r="W244">
        <f t="array" ref="W244">SUMPRODUCT(--(EXACT(C240:V240, C244:V244)))</f>
        <v>18</v>
      </c>
      <c r="X244">
        <f>W244/$AA$3</f>
        <v>0.9</v>
      </c>
    </row>
    <row r="245" spans="2:24">
      <c r="B245" s="1" t="s">
        <v>101</v>
      </c>
      <c r="C245" s="1" t="s">
        <v>10</v>
      </c>
      <c r="D245" s="1" t="s">
        <v>102</v>
      </c>
      <c r="E245" s="1" t="s">
        <v>103</v>
      </c>
      <c r="F245" s="1" t="s">
        <v>104</v>
      </c>
      <c r="G245" s="1" t="s">
        <v>36</v>
      </c>
      <c r="H245" s="1" t="s">
        <v>40</v>
      </c>
      <c r="I245" s="1" t="s">
        <v>26</v>
      </c>
      <c r="J245" s="1" t="s">
        <v>11</v>
      </c>
      <c r="K245" s="1" t="s">
        <v>12</v>
      </c>
      <c r="L245" s="1" t="s">
        <v>104</v>
      </c>
      <c r="M245" s="1" t="s">
        <v>36</v>
      </c>
      <c r="N245" s="1" t="s">
        <v>64</v>
      </c>
      <c r="O245" s="1" t="s">
        <v>36</v>
      </c>
      <c r="P245" s="1" t="s">
        <v>104</v>
      </c>
      <c r="Q245" s="1" t="s">
        <v>36</v>
      </c>
      <c r="R245" s="1" t="s">
        <v>104</v>
      </c>
      <c r="S245" s="1" t="s">
        <v>36</v>
      </c>
      <c r="T245" s="1" t="s">
        <v>105</v>
      </c>
      <c r="U245" s="1" t="s">
        <v>40</v>
      </c>
      <c r="V245" s="1" t="s">
        <v>26</v>
      </c>
    </row>
    <row r="246" spans="2:24">
      <c r="B246" t="s">
        <v>106</v>
      </c>
      <c r="C246" t="s">
        <v>10</v>
      </c>
      <c r="D246" t="s">
        <v>102</v>
      </c>
      <c r="E246" t="s">
        <v>103</v>
      </c>
      <c r="F246" t="s">
        <v>104</v>
      </c>
      <c r="G246" t="s">
        <v>36</v>
      </c>
      <c r="H246" t="s">
        <v>40</v>
      </c>
      <c r="I246" t="s">
        <v>26</v>
      </c>
      <c r="J246" t="s">
        <v>11</v>
      </c>
      <c r="K246" t="s">
        <v>12</v>
      </c>
      <c r="L246" t="s">
        <v>104</v>
      </c>
      <c r="M246" t="s">
        <v>36</v>
      </c>
      <c r="N246" t="s">
        <v>64</v>
      </c>
      <c r="O246" t="s">
        <v>36</v>
      </c>
      <c r="P246" t="s">
        <v>104</v>
      </c>
      <c r="Q246" t="s">
        <v>36</v>
      </c>
      <c r="R246" t="s">
        <v>104</v>
      </c>
      <c r="S246" t="s">
        <v>36</v>
      </c>
      <c r="T246" t="s">
        <v>105</v>
      </c>
      <c r="U246" t="s">
        <v>40</v>
      </c>
      <c r="V246" t="s">
        <v>10</v>
      </c>
      <c r="W246">
        <f t="array" ref="W246">SUMPRODUCT(--(EXACT(C245:V245, C246:V246)))</f>
        <v>19</v>
      </c>
      <c r="X246">
        <f>W246/$AA$3</f>
        <v>0.95</v>
      </c>
    </row>
    <row r="247" spans="2:24">
      <c r="B247" t="s">
        <v>107</v>
      </c>
      <c r="C247" t="s">
        <v>10</v>
      </c>
      <c r="D247" t="s">
        <v>102</v>
      </c>
      <c r="E247" t="s">
        <v>103</v>
      </c>
      <c r="F247" t="s">
        <v>64</v>
      </c>
      <c r="G247" t="s">
        <v>138</v>
      </c>
      <c r="H247" t="s">
        <v>40</v>
      </c>
      <c r="I247" t="s">
        <v>26</v>
      </c>
      <c r="J247" t="s">
        <v>11</v>
      </c>
      <c r="K247" t="s">
        <v>12</v>
      </c>
      <c r="L247" t="s">
        <v>64</v>
      </c>
      <c r="M247" t="s">
        <v>36</v>
      </c>
      <c r="N247" t="s">
        <v>64</v>
      </c>
      <c r="O247" t="s">
        <v>36</v>
      </c>
      <c r="P247" t="s">
        <v>64</v>
      </c>
      <c r="Q247" t="s">
        <v>36</v>
      </c>
      <c r="R247" t="s">
        <v>64</v>
      </c>
      <c r="S247" t="s">
        <v>36</v>
      </c>
      <c r="T247" t="s">
        <v>105</v>
      </c>
      <c r="U247" t="s">
        <v>40</v>
      </c>
      <c r="V247" t="s">
        <v>26</v>
      </c>
      <c r="W247">
        <f t="array" ref="W247">SUMPRODUCT(--(EXACT(C245:V245, C247:V247)))</f>
        <v>15</v>
      </c>
      <c r="X247">
        <f>W247/$AA$3</f>
        <v>0.75</v>
      </c>
    </row>
    <row r="248" spans="2:24">
      <c r="B248" t="s">
        <v>108</v>
      </c>
      <c r="C248" t="s">
        <v>10</v>
      </c>
      <c r="D248" t="s">
        <v>102</v>
      </c>
      <c r="E248" t="s">
        <v>103</v>
      </c>
      <c r="F248" t="s">
        <v>104</v>
      </c>
      <c r="G248" t="s">
        <v>36</v>
      </c>
      <c r="H248" t="s">
        <v>40</v>
      </c>
      <c r="I248" t="s">
        <v>26</v>
      </c>
      <c r="J248" t="s">
        <v>11</v>
      </c>
      <c r="K248" t="s">
        <v>12</v>
      </c>
      <c r="L248" t="s">
        <v>104</v>
      </c>
      <c r="M248" t="s">
        <v>36</v>
      </c>
      <c r="N248" t="s">
        <v>64</v>
      </c>
      <c r="O248" t="s">
        <v>36</v>
      </c>
      <c r="P248" t="s">
        <v>104</v>
      </c>
      <c r="Q248" t="s">
        <v>36</v>
      </c>
      <c r="R248" t="s">
        <v>104</v>
      </c>
      <c r="S248" t="s">
        <v>36</v>
      </c>
      <c r="T248" t="s">
        <v>105</v>
      </c>
      <c r="U248" t="s">
        <v>40</v>
      </c>
      <c r="V248" t="s">
        <v>26</v>
      </c>
      <c r="W248">
        <f t="array" ref="W248">SUMPRODUCT(--(EXACT(C245:V245, C248:V248)))</f>
        <v>20</v>
      </c>
      <c r="X248">
        <f>W248/$AA$3</f>
        <v>1</v>
      </c>
    </row>
    <row r="249" spans="2:24">
      <c r="B249" t="s">
        <v>109</v>
      </c>
      <c r="C249" t="s">
        <v>10</v>
      </c>
      <c r="D249" t="s">
        <v>102</v>
      </c>
      <c r="E249" t="s">
        <v>103</v>
      </c>
      <c r="F249" t="s">
        <v>104</v>
      </c>
      <c r="G249" t="s">
        <v>36</v>
      </c>
      <c r="H249" t="s">
        <v>40</v>
      </c>
      <c r="I249" t="s">
        <v>26</v>
      </c>
      <c r="J249" t="s">
        <v>11</v>
      </c>
      <c r="K249" t="s">
        <v>12</v>
      </c>
      <c r="L249" t="s">
        <v>104</v>
      </c>
      <c r="M249" t="s">
        <v>36</v>
      </c>
      <c r="N249" t="s">
        <v>64</v>
      </c>
      <c r="O249" t="s">
        <v>36</v>
      </c>
      <c r="P249" t="s">
        <v>104</v>
      </c>
      <c r="Q249" t="s">
        <v>36</v>
      </c>
      <c r="R249" t="s">
        <v>104</v>
      </c>
      <c r="S249" t="s">
        <v>36</v>
      </c>
      <c r="T249" t="s">
        <v>105</v>
      </c>
      <c r="U249" t="s">
        <v>40</v>
      </c>
      <c r="V249" t="s">
        <v>26</v>
      </c>
      <c r="W249">
        <f t="array" ref="W249">SUMPRODUCT(--(EXACT(C245:V245, C249:V249)))</f>
        <v>20</v>
      </c>
      <c r="X249">
        <f>W249/$AA$3</f>
        <v>1</v>
      </c>
    </row>
    <row r="250" spans="2:24">
      <c r="B250" s="1" t="s">
        <v>110</v>
      </c>
      <c r="C250" s="1" t="s">
        <v>10</v>
      </c>
      <c r="D250" s="1" t="s">
        <v>8</v>
      </c>
      <c r="E250" s="1" t="s">
        <v>26</v>
      </c>
      <c r="F250" s="1" t="s">
        <v>36</v>
      </c>
      <c r="G250" s="1" t="s">
        <v>39</v>
      </c>
      <c r="H250" s="1" t="s">
        <v>14</v>
      </c>
      <c r="I250" s="1" t="s">
        <v>10</v>
      </c>
      <c r="J250" s="1" t="s">
        <v>12</v>
      </c>
      <c r="K250" s="1" t="s">
        <v>36</v>
      </c>
      <c r="L250" s="1" t="s">
        <v>14</v>
      </c>
      <c r="M250" s="1" t="s">
        <v>10</v>
      </c>
      <c r="N250" s="1" t="s">
        <v>8</v>
      </c>
      <c r="O250" s="1" t="s">
        <v>26</v>
      </c>
      <c r="P250" s="1" t="s">
        <v>36</v>
      </c>
      <c r="Q250" s="1" t="s">
        <v>39</v>
      </c>
      <c r="R250" s="1" t="s">
        <v>14</v>
      </c>
      <c r="S250" s="1" t="s">
        <v>10</v>
      </c>
      <c r="T250" s="1" t="s">
        <v>12</v>
      </c>
      <c r="U250" s="1" t="s">
        <v>36</v>
      </c>
      <c r="V250" s="1" t="s">
        <v>14</v>
      </c>
    </row>
    <row r="251" spans="2:24">
      <c r="B251" t="s">
        <v>111</v>
      </c>
      <c r="C251" t="s">
        <v>10</v>
      </c>
      <c r="D251" t="s">
        <v>8</v>
      </c>
      <c r="E251" t="s">
        <v>26</v>
      </c>
      <c r="F251" t="s">
        <v>36</v>
      </c>
      <c r="G251" t="s">
        <v>39</v>
      </c>
      <c r="H251" t="s">
        <v>14</v>
      </c>
      <c r="I251" t="s">
        <v>10</v>
      </c>
      <c r="J251" t="s">
        <v>12</v>
      </c>
      <c r="K251" t="s">
        <v>36</v>
      </c>
      <c r="L251" t="s">
        <v>14</v>
      </c>
      <c r="M251" t="s">
        <v>10</v>
      </c>
      <c r="N251" t="s">
        <v>8</v>
      </c>
      <c r="O251" t="s">
        <v>26</v>
      </c>
      <c r="P251" t="s">
        <v>36</v>
      </c>
      <c r="Q251" t="s">
        <v>39</v>
      </c>
      <c r="R251" t="s">
        <v>14</v>
      </c>
      <c r="S251" t="s">
        <v>10</v>
      </c>
      <c r="T251" t="s">
        <v>12</v>
      </c>
      <c r="U251" t="s">
        <v>36</v>
      </c>
      <c r="V251" t="s">
        <v>14</v>
      </c>
      <c r="W251">
        <f t="array" ref="W251">SUMPRODUCT(--(EXACT(C250:V250, C251:V251)))</f>
        <v>20</v>
      </c>
      <c r="X251">
        <f>W251/$AA$3</f>
        <v>1</v>
      </c>
    </row>
    <row r="252" spans="2:24">
      <c r="B252" t="s">
        <v>112</v>
      </c>
      <c r="C252" t="s">
        <v>10</v>
      </c>
      <c r="D252" t="s">
        <v>8</v>
      </c>
      <c r="E252" t="s">
        <v>26</v>
      </c>
      <c r="F252" t="s">
        <v>36</v>
      </c>
      <c r="G252" t="s">
        <v>39</v>
      </c>
      <c r="H252" t="s">
        <v>14</v>
      </c>
      <c r="I252" t="s">
        <v>10</v>
      </c>
      <c r="J252" t="s">
        <v>12</v>
      </c>
      <c r="K252" t="s">
        <v>36</v>
      </c>
      <c r="L252" t="s">
        <v>14</v>
      </c>
      <c r="M252" t="s">
        <v>10</v>
      </c>
      <c r="N252" t="s">
        <v>8</v>
      </c>
      <c r="O252" t="s">
        <v>26</v>
      </c>
      <c r="P252" t="s">
        <v>36</v>
      </c>
      <c r="Q252" t="s">
        <v>39</v>
      </c>
      <c r="R252" t="s">
        <v>14</v>
      </c>
      <c r="S252" t="s">
        <v>10</v>
      </c>
      <c r="T252" t="s">
        <v>12</v>
      </c>
      <c r="U252" t="s">
        <v>36</v>
      </c>
      <c r="V252" t="s">
        <v>14</v>
      </c>
      <c r="W252">
        <f t="array" ref="W252">SUMPRODUCT(--(EXACT(C250:V250, C252:V252)))</f>
        <v>20</v>
      </c>
      <c r="X252">
        <f>W252/$AA$3</f>
        <v>1</v>
      </c>
    </row>
    <row r="253" spans="2:24">
      <c r="B253" t="s">
        <v>113</v>
      </c>
      <c r="C253" t="s">
        <v>10</v>
      </c>
      <c r="D253" t="s">
        <v>8</v>
      </c>
      <c r="E253" t="s">
        <v>26</v>
      </c>
      <c r="F253" t="s">
        <v>36</v>
      </c>
      <c r="G253" t="s">
        <v>39</v>
      </c>
      <c r="H253" t="s">
        <v>14</v>
      </c>
      <c r="I253" t="s">
        <v>10</v>
      </c>
      <c r="J253" t="s">
        <v>12</v>
      </c>
      <c r="K253" t="s">
        <v>36</v>
      </c>
      <c r="L253" t="s">
        <v>14</v>
      </c>
      <c r="M253" t="s">
        <v>10</v>
      </c>
      <c r="N253" t="s">
        <v>8</v>
      </c>
      <c r="O253" t="s">
        <v>26</v>
      </c>
      <c r="P253" t="s">
        <v>36</v>
      </c>
      <c r="Q253" t="s">
        <v>39</v>
      </c>
      <c r="R253" t="s">
        <v>14</v>
      </c>
      <c r="S253" t="s">
        <v>10</v>
      </c>
      <c r="T253" t="s">
        <v>12</v>
      </c>
      <c r="U253" t="s">
        <v>36</v>
      </c>
      <c r="V253" t="s">
        <v>14</v>
      </c>
      <c r="W253">
        <f t="array" ref="W253">SUMPRODUCT(--(EXACT(C250:V250, C253:V253)))</f>
        <v>20</v>
      </c>
      <c r="X253">
        <f>W253/$AA$3</f>
        <v>1</v>
      </c>
    </row>
    <row r="254" spans="2:24">
      <c r="B254" t="s">
        <v>114</v>
      </c>
      <c r="C254" t="s">
        <v>10</v>
      </c>
      <c r="D254" t="s">
        <v>8</v>
      </c>
      <c r="E254" t="s">
        <v>26</v>
      </c>
      <c r="F254" t="s">
        <v>36</v>
      </c>
      <c r="G254" t="s">
        <v>39</v>
      </c>
      <c r="H254" t="s">
        <v>14</v>
      </c>
      <c r="I254" t="s">
        <v>10</v>
      </c>
      <c r="J254" t="s">
        <v>12</v>
      </c>
      <c r="K254" t="s">
        <v>36</v>
      </c>
      <c r="L254" t="s">
        <v>14</v>
      </c>
      <c r="M254" t="s">
        <v>10</v>
      </c>
      <c r="N254" t="s">
        <v>8</v>
      </c>
      <c r="O254" t="s">
        <v>26</v>
      </c>
      <c r="P254" t="s">
        <v>36</v>
      </c>
      <c r="Q254" t="s">
        <v>39</v>
      </c>
      <c r="R254" t="s">
        <v>14</v>
      </c>
      <c r="S254" t="s">
        <v>10</v>
      </c>
      <c r="T254" t="s">
        <v>12</v>
      </c>
      <c r="U254" t="s">
        <v>36</v>
      </c>
      <c r="V254" t="s">
        <v>14</v>
      </c>
      <c r="W254">
        <f t="array" ref="W254">SUMPRODUCT(--(EXACT(C250:V250, C254:V254)))</f>
        <v>20</v>
      </c>
      <c r="X254">
        <f>W254/$AA$3</f>
        <v>1</v>
      </c>
    </row>
    <row r="255" spans="2:24">
      <c r="B255" s="1" t="s">
        <v>115</v>
      </c>
      <c r="C255" s="1" t="s">
        <v>13</v>
      </c>
      <c r="D255" s="1" t="s">
        <v>116</v>
      </c>
      <c r="E255" s="1" t="s">
        <v>7</v>
      </c>
      <c r="F255" s="1" t="s">
        <v>13</v>
      </c>
      <c r="G255" s="1" t="s">
        <v>116</v>
      </c>
      <c r="H255" s="1" t="s">
        <v>7</v>
      </c>
      <c r="I255" s="1" t="s">
        <v>13</v>
      </c>
      <c r="J255" s="1" t="s">
        <v>116</v>
      </c>
      <c r="K255" s="1" t="s">
        <v>7</v>
      </c>
      <c r="L255" s="1" t="s">
        <v>13</v>
      </c>
      <c r="M255" s="1" t="s">
        <v>116</v>
      </c>
      <c r="N255" s="1" t="s">
        <v>7</v>
      </c>
      <c r="O255" s="1" t="s">
        <v>13</v>
      </c>
      <c r="P255" s="1" t="s">
        <v>116</v>
      </c>
      <c r="Q255" s="1" t="s">
        <v>7</v>
      </c>
      <c r="R255" s="1" t="s">
        <v>13</v>
      </c>
      <c r="S255" s="1" t="s">
        <v>116</v>
      </c>
      <c r="T255" s="1" t="s">
        <v>7</v>
      </c>
      <c r="U255" s="1" t="s">
        <v>13</v>
      </c>
      <c r="V255" s="1" t="s">
        <v>116</v>
      </c>
    </row>
    <row r="256" spans="2:24">
      <c r="B256" t="s">
        <v>117</v>
      </c>
      <c r="C256" t="s">
        <v>13</v>
      </c>
      <c r="D256" t="s">
        <v>116</v>
      </c>
      <c r="E256" t="s">
        <v>7</v>
      </c>
      <c r="F256" t="s">
        <v>13</v>
      </c>
      <c r="G256" t="s">
        <v>116</v>
      </c>
      <c r="H256" t="s">
        <v>7</v>
      </c>
      <c r="I256" t="s">
        <v>13</v>
      </c>
      <c r="J256" t="s">
        <v>116</v>
      </c>
      <c r="K256" t="s">
        <v>7</v>
      </c>
      <c r="L256" t="s">
        <v>13</v>
      </c>
      <c r="M256" t="s">
        <v>116</v>
      </c>
      <c r="N256" t="s">
        <v>7</v>
      </c>
      <c r="O256" t="s">
        <v>13</v>
      </c>
      <c r="P256" t="s">
        <v>116</v>
      </c>
      <c r="Q256" t="s">
        <v>7</v>
      </c>
      <c r="R256" t="s">
        <v>13</v>
      </c>
      <c r="S256" t="s">
        <v>116</v>
      </c>
      <c r="T256" t="s">
        <v>7</v>
      </c>
      <c r="U256" t="s">
        <v>13</v>
      </c>
      <c r="V256" t="s">
        <v>116</v>
      </c>
      <c r="W256">
        <f t="array" ref="W256">SUMPRODUCT(--(EXACT(C255:V255, C256:V256)))</f>
        <v>20</v>
      </c>
      <c r="X256">
        <f>W256/$AA$3</f>
        <v>1</v>
      </c>
    </row>
    <row r="257" spans="2:24">
      <c r="B257" t="s">
        <v>118</v>
      </c>
      <c r="C257" t="s">
        <v>13</v>
      </c>
      <c r="D257" t="s">
        <v>116</v>
      </c>
      <c r="E257" t="s">
        <v>7</v>
      </c>
      <c r="F257" t="s">
        <v>13</v>
      </c>
      <c r="G257" t="s">
        <v>116</v>
      </c>
      <c r="H257" t="s">
        <v>7</v>
      </c>
      <c r="I257" t="s">
        <v>13</v>
      </c>
      <c r="J257" t="s">
        <v>116</v>
      </c>
      <c r="K257" t="s">
        <v>7</v>
      </c>
      <c r="L257" t="s">
        <v>13</v>
      </c>
      <c r="M257" t="s">
        <v>116</v>
      </c>
      <c r="N257" t="s">
        <v>7</v>
      </c>
      <c r="O257" t="s">
        <v>13</v>
      </c>
      <c r="P257" t="s">
        <v>116</v>
      </c>
      <c r="Q257" t="s">
        <v>7</v>
      </c>
      <c r="R257" t="s">
        <v>13</v>
      </c>
      <c r="S257" t="s">
        <v>116</v>
      </c>
      <c r="T257" t="s">
        <v>7</v>
      </c>
      <c r="U257" t="s">
        <v>13</v>
      </c>
      <c r="V257" t="s">
        <v>116</v>
      </c>
      <c r="W257">
        <f t="array" ref="W257">SUMPRODUCT(--(EXACT(C255:V255, C257:V257)))</f>
        <v>20</v>
      </c>
      <c r="X257">
        <f>W257/$AA$3</f>
        <v>1</v>
      </c>
    </row>
    <row r="258" spans="2:24">
      <c r="B258" t="s">
        <v>119</v>
      </c>
      <c r="C258" t="s">
        <v>13</v>
      </c>
      <c r="D258" t="s">
        <v>116</v>
      </c>
      <c r="E258" t="s">
        <v>7</v>
      </c>
      <c r="F258" t="s">
        <v>13</v>
      </c>
      <c r="G258" t="s">
        <v>116</v>
      </c>
      <c r="H258" t="s">
        <v>7</v>
      </c>
      <c r="I258" t="s">
        <v>13</v>
      </c>
      <c r="J258" t="s">
        <v>116</v>
      </c>
      <c r="K258" t="s">
        <v>7</v>
      </c>
      <c r="L258" t="s">
        <v>13</v>
      </c>
      <c r="M258" t="s">
        <v>116</v>
      </c>
      <c r="N258" t="s">
        <v>7</v>
      </c>
      <c r="O258" t="s">
        <v>13</v>
      </c>
      <c r="P258" t="s">
        <v>116</v>
      </c>
      <c r="Q258" t="s">
        <v>7</v>
      </c>
      <c r="R258" t="s">
        <v>13</v>
      </c>
      <c r="S258" t="s">
        <v>116</v>
      </c>
      <c r="T258" t="s">
        <v>7</v>
      </c>
      <c r="U258" t="s">
        <v>13</v>
      </c>
      <c r="V258" t="s">
        <v>116</v>
      </c>
      <c r="W258">
        <f t="array" ref="W258">SUMPRODUCT(--(EXACT(C255:V255, C258:V258)))</f>
        <v>20</v>
      </c>
      <c r="X258">
        <f>W258/$AA$3</f>
        <v>1</v>
      </c>
    </row>
    <row r="259" spans="2:24">
      <c r="B259" t="s">
        <v>120</v>
      </c>
      <c r="C259" t="s">
        <v>13</v>
      </c>
      <c r="D259" t="s">
        <v>10</v>
      </c>
      <c r="E259" t="s">
        <v>7</v>
      </c>
      <c r="F259" t="s">
        <v>13</v>
      </c>
      <c r="G259" t="s">
        <v>10</v>
      </c>
      <c r="H259" t="s">
        <v>7</v>
      </c>
      <c r="I259" t="s">
        <v>13</v>
      </c>
      <c r="J259" t="s">
        <v>10</v>
      </c>
      <c r="K259" t="s">
        <v>7</v>
      </c>
      <c r="L259" t="s">
        <v>13</v>
      </c>
      <c r="M259" t="s">
        <v>10</v>
      </c>
      <c r="N259" t="s">
        <v>7</v>
      </c>
      <c r="O259" t="s">
        <v>13</v>
      </c>
      <c r="P259" t="s">
        <v>10</v>
      </c>
      <c r="Q259" t="s">
        <v>7</v>
      </c>
      <c r="R259" t="s">
        <v>13</v>
      </c>
      <c r="S259" t="s">
        <v>10</v>
      </c>
      <c r="T259" t="s">
        <v>7</v>
      </c>
      <c r="U259" t="s">
        <v>13</v>
      </c>
      <c r="V259" t="s">
        <v>10</v>
      </c>
      <c r="W259">
        <f t="array" ref="W259">SUMPRODUCT(--(EXACT(C255:V255, C259:V259)))</f>
        <v>13</v>
      </c>
      <c r="X259">
        <f>W259/$AA$3</f>
        <v>0.65</v>
      </c>
    </row>
    <row r="260" spans="2:24">
      <c r="B260" s="1" t="s">
        <v>121</v>
      </c>
      <c r="C260" s="1" t="s">
        <v>13</v>
      </c>
      <c r="D260" s="1" t="s">
        <v>50</v>
      </c>
      <c r="E260" s="1" t="s">
        <v>13</v>
      </c>
      <c r="F260" s="1" t="s">
        <v>50</v>
      </c>
      <c r="G260" s="1" t="s">
        <v>9</v>
      </c>
      <c r="H260" s="1" t="s">
        <v>50</v>
      </c>
      <c r="I260" s="1" t="s">
        <v>13</v>
      </c>
      <c r="J260" s="1" t="s">
        <v>13</v>
      </c>
      <c r="K260" s="1" t="s">
        <v>38</v>
      </c>
      <c r="L260" s="1" t="s">
        <v>38</v>
      </c>
      <c r="M260" s="1" t="s">
        <v>122</v>
      </c>
      <c r="N260" s="1" t="s">
        <v>38</v>
      </c>
      <c r="O260" s="1" t="s">
        <v>50</v>
      </c>
      <c r="P260" s="1" t="s">
        <v>38</v>
      </c>
      <c r="Q260" s="1" t="s">
        <v>9</v>
      </c>
      <c r="R260" s="1" t="s">
        <v>50</v>
      </c>
      <c r="S260" s="1" t="s">
        <v>13</v>
      </c>
      <c r="T260" s="1" t="s">
        <v>74</v>
      </c>
      <c r="U260" s="1" t="s">
        <v>38</v>
      </c>
      <c r="V260" s="1" t="s">
        <v>50</v>
      </c>
    </row>
    <row r="261" spans="2:24">
      <c r="B261" t="s">
        <v>123</v>
      </c>
      <c r="C261" t="s">
        <v>13</v>
      </c>
      <c r="D261" t="s">
        <v>50</v>
      </c>
      <c r="E261" t="s">
        <v>13</v>
      </c>
      <c r="F261" t="s">
        <v>50</v>
      </c>
      <c r="G261" t="s">
        <v>9</v>
      </c>
      <c r="H261" t="s">
        <v>50</v>
      </c>
      <c r="I261" t="s">
        <v>13</v>
      </c>
      <c r="J261" t="s">
        <v>13</v>
      </c>
      <c r="K261" t="s">
        <v>38</v>
      </c>
      <c r="L261" t="s">
        <v>38</v>
      </c>
      <c r="M261" t="s">
        <v>124</v>
      </c>
      <c r="N261" t="s">
        <v>38</v>
      </c>
      <c r="O261" t="s">
        <v>50</v>
      </c>
      <c r="P261" t="s">
        <v>38</v>
      </c>
      <c r="Q261" t="s">
        <v>9</v>
      </c>
      <c r="R261" t="s">
        <v>50</v>
      </c>
      <c r="S261" t="s">
        <v>13</v>
      </c>
      <c r="T261" t="s">
        <v>74</v>
      </c>
      <c r="U261" t="s">
        <v>38</v>
      </c>
      <c r="V261" t="s">
        <v>50</v>
      </c>
      <c r="W261">
        <f t="array" ref="W261">SUMPRODUCT(--(EXACT(C260:V260, C261:V261)))</f>
        <v>19</v>
      </c>
      <c r="X261">
        <f>W261/$AA$3</f>
        <v>0.95</v>
      </c>
    </row>
    <row r="262" spans="2:24">
      <c r="B262" t="s">
        <v>125</v>
      </c>
      <c r="C262" t="s">
        <v>13</v>
      </c>
      <c r="D262" t="s">
        <v>50</v>
      </c>
      <c r="E262" t="s">
        <v>13</v>
      </c>
      <c r="F262" t="s">
        <v>50</v>
      </c>
      <c r="G262" t="s">
        <v>9</v>
      </c>
      <c r="H262" t="s">
        <v>50</v>
      </c>
      <c r="I262" t="s">
        <v>13</v>
      </c>
      <c r="J262" t="s">
        <v>13</v>
      </c>
      <c r="K262" t="s">
        <v>38</v>
      </c>
      <c r="L262" t="s">
        <v>38</v>
      </c>
      <c r="M262" t="s">
        <v>124</v>
      </c>
      <c r="N262" t="s">
        <v>38</v>
      </c>
      <c r="O262" t="s">
        <v>50</v>
      </c>
      <c r="P262" t="s">
        <v>38</v>
      </c>
      <c r="Q262" t="s">
        <v>9</v>
      </c>
      <c r="R262" t="s">
        <v>50</v>
      </c>
      <c r="S262" t="s">
        <v>13</v>
      </c>
      <c r="T262" t="s">
        <v>74</v>
      </c>
      <c r="U262" t="s">
        <v>38</v>
      </c>
      <c r="V262" t="s">
        <v>50</v>
      </c>
      <c r="W262">
        <f t="array" ref="W262">SUMPRODUCT(--(EXACT(C260:V260, C262:V262)))</f>
        <v>19</v>
      </c>
      <c r="X262">
        <f>W262/$AA$3</f>
        <v>0.95</v>
      </c>
    </row>
    <row r="263" spans="2:24">
      <c r="B263" t="s">
        <v>126</v>
      </c>
      <c r="C263" t="s">
        <v>13</v>
      </c>
      <c r="D263" t="s">
        <v>50</v>
      </c>
      <c r="E263" t="s">
        <v>13</v>
      </c>
      <c r="F263" t="s">
        <v>50</v>
      </c>
      <c r="G263" t="s">
        <v>9</v>
      </c>
      <c r="H263" t="s">
        <v>50</v>
      </c>
      <c r="I263" t="s">
        <v>13</v>
      </c>
      <c r="J263" t="s">
        <v>13</v>
      </c>
      <c r="K263" t="s">
        <v>38</v>
      </c>
      <c r="L263" t="s">
        <v>38</v>
      </c>
      <c r="M263" t="s">
        <v>124</v>
      </c>
      <c r="N263" t="s">
        <v>38</v>
      </c>
      <c r="O263" t="s">
        <v>50</v>
      </c>
      <c r="P263" t="s">
        <v>38</v>
      </c>
      <c r="Q263" t="s">
        <v>9</v>
      </c>
      <c r="R263" t="s">
        <v>50</v>
      </c>
      <c r="S263" t="s">
        <v>13</v>
      </c>
      <c r="T263" t="s">
        <v>74</v>
      </c>
      <c r="U263" t="s">
        <v>38</v>
      </c>
      <c r="V263" t="s">
        <v>50</v>
      </c>
      <c r="W263">
        <f t="array" ref="W263">SUMPRODUCT(--(EXACT(C260:V260, C263:V263)))</f>
        <v>19</v>
      </c>
      <c r="X263">
        <f>W263/$AA$3</f>
        <v>0.95</v>
      </c>
    </row>
    <row r="264" spans="2:24">
      <c r="B264" t="s">
        <v>127</v>
      </c>
      <c r="C264" t="s">
        <v>13</v>
      </c>
      <c r="D264" t="s">
        <v>50</v>
      </c>
      <c r="E264" t="s">
        <v>13</v>
      </c>
      <c r="F264" t="s">
        <v>50</v>
      </c>
      <c r="G264" t="s">
        <v>9</v>
      </c>
      <c r="H264" t="s">
        <v>50</v>
      </c>
      <c r="I264" t="s">
        <v>13</v>
      </c>
      <c r="J264" t="s">
        <v>13</v>
      </c>
      <c r="K264" t="s">
        <v>38</v>
      </c>
      <c r="L264" t="s">
        <v>38</v>
      </c>
      <c r="M264" t="s">
        <v>124</v>
      </c>
      <c r="N264" t="s">
        <v>38</v>
      </c>
      <c r="O264" t="s">
        <v>50</v>
      </c>
      <c r="P264" t="s">
        <v>38</v>
      </c>
      <c r="Q264" t="s">
        <v>9</v>
      </c>
      <c r="R264" t="s">
        <v>50</v>
      </c>
      <c r="S264" t="s">
        <v>13</v>
      </c>
      <c r="T264" t="s">
        <v>74</v>
      </c>
      <c r="U264" t="s">
        <v>38</v>
      </c>
      <c r="V264" t="s">
        <v>50</v>
      </c>
      <c r="W264">
        <f t="array" ref="W264">SUMPRODUCT(--(EXACT(C260:V260, C264:V264)))</f>
        <v>19</v>
      </c>
      <c r="X264">
        <f>W264/$AA$3</f>
        <v>0.95</v>
      </c>
    </row>
    <row r="265" spans="2:24">
      <c r="B265" s="1" t="s">
        <v>128</v>
      </c>
      <c r="C265" s="1" t="s">
        <v>7</v>
      </c>
      <c r="D265" s="1" t="s">
        <v>10</v>
      </c>
      <c r="E265" s="1" t="s">
        <v>7</v>
      </c>
      <c r="F265" s="1" t="s">
        <v>7</v>
      </c>
      <c r="G265" s="1" t="s">
        <v>7</v>
      </c>
      <c r="H265" s="1" t="s">
        <v>116</v>
      </c>
      <c r="I265" s="1" t="s">
        <v>36</v>
      </c>
      <c r="J265" s="1" t="s">
        <v>10</v>
      </c>
      <c r="K265" s="1" t="s">
        <v>10</v>
      </c>
      <c r="L265" s="1" t="s">
        <v>10</v>
      </c>
      <c r="M265" s="1" t="s">
        <v>7</v>
      </c>
      <c r="N265" s="1" t="s">
        <v>10</v>
      </c>
      <c r="O265" s="1" t="s">
        <v>7</v>
      </c>
      <c r="P265" s="1" t="s">
        <v>7</v>
      </c>
      <c r="Q265" s="1" t="s">
        <v>7</v>
      </c>
      <c r="R265" s="1" t="s">
        <v>13</v>
      </c>
      <c r="S265" s="1" t="s">
        <v>13</v>
      </c>
      <c r="T265" s="1" t="s">
        <v>116</v>
      </c>
      <c r="U265" s="1" t="s">
        <v>116</v>
      </c>
      <c r="V265" s="1" t="s">
        <v>7</v>
      </c>
    </row>
    <row r="266" spans="2:24">
      <c r="B266" t="s">
        <v>129</v>
      </c>
      <c r="C266" t="s">
        <v>7</v>
      </c>
      <c r="D266" t="s">
        <v>10</v>
      </c>
      <c r="E266" t="s">
        <v>7</v>
      </c>
      <c r="F266" t="s">
        <v>7</v>
      </c>
      <c r="G266" t="s">
        <v>7</v>
      </c>
      <c r="H266" t="s">
        <v>116</v>
      </c>
      <c r="I266" t="s">
        <v>36</v>
      </c>
      <c r="J266" t="s">
        <v>10</v>
      </c>
      <c r="K266" t="s">
        <v>10</v>
      </c>
      <c r="L266" t="s">
        <v>10</v>
      </c>
      <c r="M266" t="s">
        <v>7</v>
      </c>
      <c r="N266" t="s">
        <v>10</v>
      </c>
      <c r="O266" t="s">
        <v>7</v>
      </c>
      <c r="P266" t="s">
        <v>7</v>
      </c>
      <c r="Q266" t="s">
        <v>7</v>
      </c>
      <c r="R266" t="s">
        <v>13</v>
      </c>
      <c r="S266" t="s">
        <v>13</v>
      </c>
      <c r="T266" t="s">
        <v>116</v>
      </c>
      <c r="U266" t="s">
        <v>116</v>
      </c>
      <c r="V266" t="s">
        <v>7</v>
      </c>
      <c r="W266">
        <f t="array" ref="W266">SUMPRODUCT(--(EXACT(C265:V265, C266:V266)))</f>
        <v>20</v>
      </c>
      <c r="X266">
        <f>W266/$AA$3</f>
        <v>1</v>
      </c>
    </row>
    <row r="267" spans="2:24">
      <c r="B267" t="s">
        <v>130</v>
      </c>
      <c r="C267" t="s">
        <v>7</v>
      </c>
      <c r="D267" t="s">
        <v>10</v>
      </c>
      <c r="E267" t="s">
        <v>7</v>
      </c>
      <c r="F267" t="s">
        <v>7</v>
      </c>
      <c r="G267" t="s">
        <v>7</v>
      </c>
      <c r="H267" t="s">
        <v>116</v>
      </c>
      <c r="I267" t="s">
        <v>36</v>
      </c>
      <c r="J267" t="s">
        <v>10</v>
      </c>
      <c r="K267" t="s">
        <v>10</v>
      </c>
      <c r="L267" t="s">
        <v>10</v>
      </c>
      <c r="M267" t="s">
        <v>7</v>
      </c>
      <c r="N267" t="s">
        <v>10</v>
      </c>
      <c r="O267" t="s">
        <v>7</v>
      </c>
      <c r="P267" t="s">
        <v>7</v>
      </c>
      <c r="Q267" t="s">
        <v>7</v>
      </c>
      <c r="R267" t="s">
        <v>13</v>
      </c>
      <c r="S267" t="s">
        <v>13</v>
      </c>
      <c r="T267" t="s">
        <v>116</v>
      </c>
      <c r="U267" t="s">
        <v>116</v>
      </c>
      <c r="V267" t="s">
        <v>7</v>
      </c>
      <c r="W267">
        <f t="array" ref="W267">SUMPRODUCT(--(EXACT(C265:V265, C267:V267)))</f>
        <v>20</v>
      </c>
      <c r="X267">
        <f>W267/$AA$3</f>
        <v>1</v>
      </c>
    </row>
    <row r="268" spans="2:24">
      <c r="B268" t="s">
        <v>131</v>
      </c>
      <c r="C268" t="s">
        <v>7</v>
      </c>
      <c r="D268" t="s">
        <v>10</v>
      </c>
      <c r="E268" t="s">
        <v>7</v>
      </c>
      <c r="F268" t="s">
        <v>7</v>
      </c>
      <c r="G268" t="s">
        <v>7</v>
      </c>
      <c r="H268" t="s">
        <v>116</v>
      </c>
      <c r="I268" t="s">
        <v>36</v>
      </c>
      <c r="J268" t="s">
        <v>10</v>
      </c>
      <c r="K268" t="s">
        <v>10</v>
      </c>
      <c r="L268" t="s">
        <v>10</v>
      </c>
      <c r="M268" t="s">
        <v>7</v>
      </c>
      <c r="N268" t="s">
        <v>10</v>
      </c>
      <c r="O268" t="s">
        <v>7</v>
      </c>
      <c r="P268" t="s">
        <v>7</v>
      </c>
      <c r="Q268" t="s">
        <v>7</v>
      </c>
      <c r="R268" t="s">
        <v>13</v>
      </c>
      <c r="S268" t="s">
        <v>13</v>
      </c>
      <c r="T268" t="s">
        <v>116</v>
      </c>
      <c r="U268" t="s">
        <v>116</v>
      </c>
      <c r="V268" t="s">
        <v>7</v>
      </c>
      <c r="W268">
        <f t="array" ref="W268">SUMPRODUCT(--(EXACT(C265:V265, C268:V268)))</f>
        <v>20</v>
      </c>
      <c r="X268">
        <f>W268/$AA$3</f>
        <v>1</v>
      </c>
    </row>
    <row r="269" spans="2:24">
      <c r="B269" t="s">
        <v>132</v>
      </c>
      <c r="C269" t="s">
        <v>7</v>
      </c>
      <c r="D269" t="s">
        <v>10</v>
      </c>
      <c r="E269" t="s">
        <v>7</v>
      </c>
      <c r="F269" t="s">
        <v>7</v>
      </c>
      <c r="G269" t="s">
        <v>7</v>
      </c>
      <c r="H269" t="s">
        <v>10</v>
      </c>
      <c r="I269" t="s">
        <v>36</v>
      </c>
      <c r="J269" t="s">
        <v>10</v>
      </c>
      <c r="K269" t="s">
        <v>10</v>
      </c>
      <c r="L269" t="s">
        <v>10</v>
      </c>
      <c r="M269" t="s">
        <v>7</v>
      </c>
      <c r="N269" t="s">
        <v>10</v>
      </c>
      <c r="O269" t="s">
        <v>7</v>
      </c>
      <c r="P269" t="s">
        <v>7</v>
      </c>
      <c r="Q269" t="s">
        <v>7</v>
      </c>
      <c r="R269" t="s">
        <v>13</v>
      </c>
      <c r="S269" t="s">
        <v>13</v>
      </c>
      <c r="T269" t="s">
        <v>10</v>
      </c>
      <c r="U269" t="s">
        <v>10</v>
      </c>
      <c r="V269" t="s">
        <v>7</v>
      </c>
      <c r="W269">
        <f t="array" ref="W269">SUMPRODUCT(--(EXACT(C265:V265, C269:V269)))</f>
        <v>17</v>
      </c>
      <c r="X269">
        <f>W269/$AA$3</f>
        <v>0.85</v>
      </c>
    </row>
    <row r="271" spans="2:24">
      <c r="B271" t="s">
        <v>146</v>
      </c>
    </row>
    <row r="272" spans="2:24">
      <c r="B272" s="1" t="s">
        <v>6</v>
      </c>
      <c r="C272" s="1" t="s">
        <v>7</v>
      </c>
      <c r="D272" s="1" t="s">
        <v>8</v>
      </c>
      <c r="E272" s="1" t="s">
        <v>9</v>
      </c>
      <c r="F272" s="1" t="s">
        <v>10</v>
      </c>
      <c r="G272" s="1" t="s">
        <v>11</v>
      </c>
      <c r="H272" s="1" t="s">
        <v>12</v>
      </c>
      <c r="I272" s="1" t="s">
        <v>7</v>
      </c>
      <c r="J272" s="1" t="s">
        <v>8</v>
      </c>
      <c r="K272" s="1" t="s">
        <v>9</v>
      </c>
      <c r="L272" s="1" t="s">
        <v>10</v>
      </c>
      <c r="M272" s="1" t="s">
        <v>11</v>
      </c>
      <c r="N272" s="1" t="s">
        <v>12</v>
      </c>
      <c r="O272" s="1" t="s">
        <v>10</v>
      </c>
      <c r="P272" s="1" t="s">
        <v>13</v>
      </c>
      <c r="Q272" s="1" t="s">
        <v>7</v>
      </c>
      <c r="R272" s="1" t="s">
        <v>10</v>
      </c>
      <c r="S272" s="1" t="s">
        <v>11</v>
      </c>
      <c r="T272" s="1" t="s">
        <v>12</v>
      </c>
      <c r="U272" s="1" t="s">
        <v>7</v>
      </c>
      <c r="V272" s="1" t="s">
        <v>14</v>
      </c>
    </row>
    <row r="273" spans="2:24">
      <c r="B273" t="s">
        <v>15</v>
      </c>
      <c r="C273" t="s">
        <v>18</v>
      </c>
      <c r="D273" t="s">
        <v>24</v>
      </c>
      <c r="E273" t="s">
        <v>9</v>
      </c>
      <c r="F273" t="s">
        <v>88</v>
      </c>
      <c r="G273" t="s">
        <v>11</v>
      </c>
      <c r="H273" t="s">
        <v>12</v>
      </c>
      <c r="I273" t="s">
        <v>18</v>
      </c>
      <c r="J273" t="s">
        <v>24</v>
      </c>
      <c r="K273" t="s">
        <v>30</v>
      </c>
      <c r="L273" t="s">
        <v>88</v>
      </c>
      <c r="M273" t="s">
        <v>11</v>
      </c>
      <c r="N273" t="s">
        <v>12</v>
      </c>
      <c r="O273" t="s">
        <v>88</v>
      </c>
      <c r="P273" t="s">
        <v>142</v>
      </c>
      <c r="Q273" t="s">
        <v>18</v>
      </c>
      <c r="R273" t="s">
        <v>88</v>
      </c>
      <c r="S273" t="s">
        <v>11</v>
      </c>
      <c r="T273" t="s">
        <v>12</v>
      </c>
      <c r="U273" t="s">
        <v>18</v>
      </c>
      <c r="V273" t="s">
        <v>14</v>
      </c>
      <c r="W273">
        <f t="array" ref="W273">SUMPRODUCT(--(EXACT(C272:V272, C273:V273)))</f>
        <v>8</v>
      </c>
      <c r="X273">
        <f>W273/$AA$3</f>
        <v>0.4</v>
      </c>
    </row>
    <row r="274" spans="2:24">
      <c r="B274" t="s">
        <v>17</v>
      </c>
      <c r="C274" t="s">
        <v>18</v>
      </c>
      <c r="D274" t="s">
        <v>24</v>
      </c>
      <c r="E274" t="s">
        <v>9</v>
      </c>
      <c r="F274" t="s">
        <v>88</v>
      </c>
      <c r="G274" t="s">
        <v>88</v>
      </c>
      <c r="H274" t="s">
        <v>12</v>
      </c>
      <c r="I274" t="s">
        <v>18</v>
      </c>
      <c r="J274" t="s">
        <v>24</v>
      </c>
      <c r="K274" t="s">
        <v>135</v>
      </c>
      <c r="L274" t="s">
        <v>88</v>
      </c>
      <c r="M274" t="s">
        <v>11</v>
      </c>
      <c r="N274" t="s">
        <v>12</v>
      </c>
      <c r="O274" t="s">
        <v>88</v>
      </c>
      <c r="P274" t="s">
        <v>142</v>
      </c>
      <c r="Q274" t="s">
        <v>18</v>
      </c>
      <c r="R274" t="s">
        <v>116</v>
      </c>
      <c r="S274" t="s">
        <v>88</v>
      </c>
      <c r="T274" t="s">
        <v>12</v>
      </c>
      <c r="U274" t="s">
        <v>18</v>
      </c>
      <c r="V274" t="s">
        <v>14</v>
      </c>
      <c r="W274">
        <f t="array" ref="W274">SUMPRODUCT(--(EXACT(C272:V272, C274:V274)))</f>
        <v>6</v>
      </c>
      <c r="X274">
        <f>W274/$AA$3</f>
        <v>0.3</v>
      </c>
    </row>
    <row r="275" spans="2:24">
      <c r="B275" t="s">
        <v>19</v>
      </c>
      <c r="C275" t="s">
        <v>18</v>
      </c>
      <c r="D275" t="s">
        <v>59</v>
      </c>
      <c r="E275" t="s">
        <v>30</v>
      </c>
      <c r="F275" t="s">
        <v>116</v>
      </c>
      <c r="G275" t="s">
        <v>11</v>
      </c>
      <c r="H275" t="s">
        <v>12</v>
      </c>
      <c r="I275" t="s">
        <v>18</v>
      </c>
      <c r="J275" t="s">
        <v>59</v>
      </c>
      <c r="K275" t="s">
        <v>30</v>
      </c>
      <c r="L275" t="s">
        <v>116</v>
      </c>
      <c r="M275" t="s">
        <v>11</v>
      </c>
      <c r="N275" t="s">
        <v>12</v>
      </c>
      <c r="O275" t="s">
        <v>116</v>
      </c>
      <c r="P275" t="s">
        <v>122</v>
      </c>
      <c r="Q275" t="s">
        <v>18</v>
      </c>
      <c r="R275" t="s">
        <v>88</v>
      </c>
      <c r="S275" t="s">
        <v>11</v>
      </c>
      <c r="T275" t="s">
        <v>12</v>
      </c>
      <c r="U275" t="s">
        <v>18</v>
      </c>
      <c r="V275" t="s">
        <v>14</v>
      </c>
      <c r="W275">
        <f t="array" ref="W275">SUMPRODUCT(--(EXACT(C272:V272, C275:V275)))</f>
        <v>7</v>
      </c>
      <c r="X275">
        <f>W275/$AA$3</f>
        <v>0.35</v>
      </c>
    </row>
    <row r="276" spans="2:24">
      <c r="B276" t="s">
        <v>20</v>
      </c>
      <c r="C276" t="s">
        <v>147</v>
      </c>
      <c r="D276" t="s">
        <v>24</v>
      </c>
      <c r="E276" t="s">
        <v>30</v>
      </c>
      <c r="F276" t="s">
        <v>116</v>
      </c>
      <c r="G276" t="s">
        <v>24</v>
      </c>
      <c r="H276" t="s">
        <v>12</v>
      </c>
      <c r="I276" t="s">
        <v>147</v>
      </c>
      <c r="J276" t="s">
        <v>24</v>
      </c>
      <c r="K276" t="s">
        <v>30</v>
      </c>
      <c r="L276" t="s">
        <v>116</v>
      </c>
      <c r="M276" t="s">
        <v>24</v>
      </c>
      <c r="N276" t="s">
        <v>12</v>
      </c>
      <c r="O276" t="s">
        <v>116</v>
      </c>
      <c r="P276" t="s">
        <v>142</v>
      </c>
      <c r="Q276" t="s">
        <v>147</v>
      </c>
      <c r="R276" t="s">
        <v>116</v>
      </c>
      <c r="S276" t="s">
        <v>24</v>
      </c>
      <c r="T276" t="s">
        <v>12</v>
      </c>
      <c r="U276" t="s">
        <v>147</v>
      </c>
      <c r="V276" t="s">
        <v>147</v>
      </c>
      <c r="W276">
        <f t="array" ref="W276">SUMPRODUCT(--(EXACT(C272:V272, C276:V276)))</f>
        <v>3</v>
      </c>
      <c r="X276">
        <f>W276/$AA$3</f>
        <v>0.15</v>
      </c>
    </row>
    <row r="277" spans="2:24">
      <c r="B277" s="1" t="s">
        <v>21</v>
      </c>
      <c r="C277" s="1" t="s">
        <v>12</v>
      </c>
      <c r="D277" s="1" t="s">
        <v>7</v>
      </c>
      <c r="E277" s="1" t="s">
        <v>22</v>
      </c>
      <c r="F277" s="1" t="s">
        <v>23</v>
      </c>
      <c r="G277" s="1" t="s">
        <v>24</v>
      </c>
      <c r="H277" s="1" t="s">
        <v>25</v>
      </c>
      <c r="I277" s="1" t="s">
        <v>26</v>
      </c>
      <c r="J277" s="1" t="s">
        <v>23</v>
      </c>
      <c r="K277" s="1" t="s">
        <v>8</v>
      </c>
      <c r="L277" s="1" t="s">
        <v>27</v>
      </c>
      <c r="M277" s="1" t="s">
        <v>28</v>
      </c>
      <c r="N277" s="1" t="s">
        <v>11</v>
      </c>
      <c r="O277" s="1" t="s">
        <v>12</v>
      </c>
      <c r="P277" s="1" t="s">
        <v>23</v>
      </c>
      <c r="Q277" s="1" t="s">
        <v>8</v>
      </c>
      <c r="R277" s="1" t="s">
        <v>11</v>
      </c>
      <c r="S277" s="1" t="s">
        <v>12</v>
      </c>
      <c r="T277" s="1" t="s">
        <v>7</v>
      </c>
      <c r="U277" s="1" t="s">
        <v>22</v>
      </c>
      <c r="V277" s="1" t="s">
        <v>23</v>
      </c>
    </row>
    <row r="278" spans="2:24">
      <c r="B278" t="s">
        <v>29</v>
      </c>
      <c r="C278" t="s">
        <v>12</v>
      </c>
      <c r="D278" t="s">
        <v>18</v>
      </c>
      <c r="E278" t="s">
        <v>22</v>
      </c>
      <c r="F278" t="s">
        <v>135</v>
      </c>
      <c r="G278" t="s">
        <v>24</v>
      </c>
      <c r="H278" t="s">
        <v>25</v>
      </c>
      <c r="I278" t="s">
        <v>116</v>
      </c>
      <c r="J278" t="s">
        <v>135</v>
      </c>
      <c r="K278" t="s">
        <v>24</v>
      </c>
      <c r="L278" t="s">
        <v>30</v>
      </c>
      <c r="M278" t="s">
        <v>28</v>
      </c>
      <c r="N278" t="s">
        <v>11</v>
      </c>
      <c r="O278" t="s">
        <v>12</v>
      </c>
      <c r="P278" t="s">
        <v>135</v>
      </c>
      <c r="Q278" t="s">
        <v>24</v>
      </c>
      <c r="R278" t="s">
        <v>11</v>
      </c>
      <c r="S278" t="s">
        <v>12</v>
      </c>
      <c r="T278" t="s">
        <v>18</v>
      </c>
      <c r="U278" t="s">
        <v>34</v>
      </c>
      <c r="V278" t="s">
        <v>135</v>
      </c>
      <c r="W278">
        <f t="array" ref="W278">SUMPRODUCT(--(EXACT(C277:V277, C278:V278)))</f>
        <v>9</v>
      </c>
      <c r="X278">
        <f>W278/$AA$3</f>
        <v>0.45</v>
      </c>
    </row>
    <row r="279" spans="2:24">
      <c r="B279" t="s">
        <v>31</v>
      </c>
      <c r="C279" t="s">
        <v>12</v>
      </c>
      <c r="D279" t="s">
        <v>18</v>
      </c>
      <c r="E279" t="s">
        <v>22</v>
      </c>
      <c r="F279" t="s">
        <v>135</v>
      </c>
      <c r="G279" t="s">
        <v>24</v>
      </c>
      <c r="H279" t="s">
        <v>25</v>
      </c>
      <c r="I279" t="s">
        <v>116</v>
      </c>
      <c r="J279" t="s">
        <v>135</v>
      </c>
      <c r="K279" t="s">
        <v>24</v>
      </c>
      <c r="L279" t="s">
        <v>27</v>
      </c>
      <c r="M279" t="s">
        <v>28</v>
      </c>
      <c r="N279" t="s">
        <v>88</v>
      </c>
      <c r="O279" t="s">
        <v>12</v>
      </c>
      <c r="P279" t="s">
        <v>135</v>
      </c>
      <c r="Q279" t="s">
        <v>24</v>
      </c>
      <c r="R279" t="s">
        <v>11</v>
      </c>
      <c r="S279" t="s">
        <v>12</v>
      </c>
      <c r="T279" t="s">
        <v>18</v>
      </c>
      <c r="U279" t="s">
        <v>22</v>
      </c>
      <c r="V279" t="s">
        <v>135</v>
      </c>
      <c r="W279">
        <f t="array" ref="W279">SUMPRODUCT(--(EXACT(C277:V277, C279:V279)))</f>
        <v>10</v>
      </c>
      <c r="X279">
        <f>W279/$AA$3</f>
        <v>0.5</v>
      </c>
    </row>
    <row r="280" spans="2:24">
      <c r="B280" t="s">
        <v>32</v>
      </c>
      <c r="C280" t="s">
        <v>12</v>
      </c>
      <c r="D280" t="s">
        <v>18</v>
      </c>
      <c r="E280" t="s">
        <v>22</v>
      </c>
      <c r="F280" t="s">
        <v>23</v>
      </c>
      <c r="G280" t="s">
        <v>24</v>
      </c>
      <c r="H280" t="s">
        <v>25</v>
      </c>
      <c r="I280" t="s">
        <v>26</v>
      </c>
      <c r="J280" t="s">
        <v>23</v>
      </c>
      <c r="K280" t="s">
        <v>59</v>
      </c>
      <c r="L280" t="s">
        <v>30</v>
      </c>
      <c r="M280" t="s">
        <v>28</v>
      </c>
      <c r="N280" t="s">
        <v>11</v>
      </c>
      <c r="O280" t="s">
        <v>12</v>
      </c>
      <c r="P280" t="s">
        <v>23</v>
      </c>
      <c r="Q280" t="s">
        <v>59</v>
      </c>
      <c r="R280" t="s">
        <v>11</v>
      </c>
      <c r="S280" t="s">
        <v>12</v>
      </c>
      <c r="T280" t="s">
        <v>18</v>
      </c>
      <c r="U280" t="s">
        <v>22</v>
      </c>
      <c r="V280" t="s">
        <v>23</v>
      </c>
      <c r="W280">
        <f t="array" ref="W280">SUMPRODUCT(--(EXACT(C277:V277, C280:V280)))</f>
        <v>15</v>
      </c>
      <c r="X280">
        <f>W280/$AA$3</f>
        <v>0.75</v>
      </c>
    </row>
    <row r="281" spans="2:24">
      <c r="B281" t="s">
        <v>33</v>
      </c>
      <c r="C281" t="s">
        <v>12</v>
      </c>
      <c r="D281" t="s">
        <v>147</v>
      </c>
      <c r="E281" t="s">
        <v>34</v>
      </c>
      <c r="F281" t="s">
        <v>23</v>
      </c>
      <c r="G281" t="s">
        <v>148</v>
      </c>
      <c r="H281" t="s">
        <v>25</v>
      </c>
      <c r="I281" t="s">
        <v>149</v>
      </c>
      <c r="J281" t="s">
        <v>23</v>
      </c>
      <c r="K281" t="s">
        <v>24</v>
      </c>
      <c r="L281" t="s">
        <v>30</v>
      </c>
      <c r="M281" t="s">
        <v>30</v>
      </c>
      <c r="N281" t="s">
        <v>150</v>
      </c>
      <c r="O281" t="s">
        <v>12</v>
      </c>
      <c r="P281" t="s">
        <v>92</v>
      </c>
      <c r="Q281" t="s">
        <v>24</v>
      </c>
      <c r="R281" t="s">
        <v>150</v>
      </c>
      <c r="S281" t="s">
        <v>12</v>
      </c>
      <c r="T281" t="s">
        <v>147</v>
      </c>
      <c r="U281" t="s">
        <v>34</v>
      </c>
      <c r="V281" t="s">
        <v>92</v>
      </c>
      <c r="W281">
        <f t="array" ref="W281">SUMPRODUCT(--(EXACT(C277:V277, C281:V281)))</f>
        <v>6</v>
      </c>
      <c r="X281">
        <f>W281/$AA$3</f>
        <v>0.3</v>
      </c>
    </row>
    <row r="282" spans="2:24">
      <c r="B282" s="1" t="s">
        <v>35</v>
      </c>
      <c r="C282" s="1" t="s">
        <v>36</v>
      </c>
      <c r="D282" s="1" t="s">
        <v>10</v>
      </c>
      <c r="E282" s="1" t="s">
        <v>37</v>
      </c>
      <c r="F282" s="1" t="s">
        <v>27</v>
      </c>
      <c r="G282" s="1" t="s">
        <v>38</v>
      </c>
      <c r="H282" s="1" t="s">
        <v>11</v>
      </c>
      <c r="I282" s="1" t="s">
        <v>12</v>
      </c>
      <c r="J282" s="1" t="s">
        <v>39</v>
      </c>
      <c r="K282" s="1" t="s">
        <v>14</v>
      </c>
      <c r="L282" s="1" t="s">
        <v>40</v>
      </c>
      <c r="M282" s="1" t="s">
        <v>26</v>
      </c>
      <c r="N282" s="1" t="s">
        <v>41</v>
      </c>
      <c r="O282" s="1" t="s">
        <v>13</v>
      </c>
      <c r="P282" s="1" t="s">
        <v>38</v>
      </c>
      <c r="Q282" s="1" t="s">
        <v>42</v>
      </c>
      <c r="R282" s="1" t="s">
        <v>36</v>
      </c>
      <c r="S282" s="1" t="s">
        <v>10</v>
      </c>
      <c r="T282" s="1" t="s">
        <v>37</v>
      </c>
      <c r="U282" s="1" t="s">
        <v>27</v>
      </c>
      <c r="V282" s="1" t="s">
        <v>38</v>
      </c>
    </row>
    <row r="283" spans="2:24">
      <c r="B283" t="s">
        <v>43</v>
      </c>
      <c r="C283" t="s">
        <v>41</v>
      </c>
      <c r="D283" t="s">
        <v>88</v>
      </c>
      <c r="E283" t="s">
        <v>39</v>
      </c>
      <c r="F283" t="s">
        <v>27</v>
      </c>
      <c r="G283" t="s">
        <v>47</v>
      </c>
      <c r="H283" t="s">
        <v>11</v>
      </c>
      <c r="I283" t="s">
        <v>12</v>
      </c>
      <c r="J283" t="s">
        <v>39</v>
      </c>
      <c r="K283" t="s">
        <v>14</v>
      </c>
      <c r="L283" t="s">
        <v>40</v>
      </c>
      <c r="M283" t="s">
        <v>116</v>
      </c>
      <c r="N283" t="s">
        <v>41</v>
      </c>
      <c r="O283" t="s">
        <v>142</v>
      </c>
      <c r="P283" t="s">
        <v>47</v>
      </c>
      <c r="Q283" t="s">
        <v>11</v>
      </c>
      <c r="R283" t="s">
        <v>41</v>
      </c>
      <c r="S283" t="s">
        <v>88</v>
      </c>
      <c r="T283" t="s">
        <v>39</v>
      </c>
      <c r="U283" t="s">
        <v>30</v>
      </c>
      <c r="V283" t="s">
        <v>47</v>
      </c>
      <c r="W283">
        <f t="array" ref="W283">SUMPRODUCT(--(EXACT(C282:V282, C283:V283)))</f>
        <v>7</v>
      </c>
      <c r="X283">
        <f>W283/$AA$3</f>
        <v>0.35</v>
      </c>
    </row>
    <row r="284" spans="2:24">
      <c r="B284" t="s">
        <v>44</v>
      </c>
      <c r="C284" t="s">
        <v>103</v>
      </c>
      <c r="D284" t="s">
        <v>116</v>
      </c>
      <c r="E284" t="s">
        <v>39</v>
      </c>
      <c r="F284" t="s">
        <v>27</v>
      </c>
      <c r="G284" t="s">
        <v>47</v>
      </c>
      <c r="H284" t="s">
        <v>88</v>
      </c>
      <c r="I284" t="s">
        <v>12</v>
      </c>
      <c r="J284" t="s">
        <v>39</v>
      </c>
      <c r="K284" t="s">
        <v>14</v>
      </c>
      <c r="L284" t="s">
        <v>149</v>
      </c>
      <c r="M284" t="s">
        <v>116</v>
      </c>
      <c r="N284" t="s">
        <v>88</v>
      </c>
      <c r="O284" t="s">
        <v>142</v>
      </c>
      <c r="P284" t="s">
        <v>47</v>
      </c>
      <c r="Q284" t="s">
        <v>151</v>
      </c>
      <c r="R284" t="s">
        <v>103</v>
      </c>
      <c r="S284" t="s">
        <v>88</v>
      </c>
      <c r="T284" t="s">
        <v>39</v>
      </c>
      <c r="U284" t="s">
        <v>27</v>
      </c>
      <c r="V284" t="s">
        <v>47</v>
      </c>
      <c r="W284">
        <f t="array" ref="W284">SUMPRODUCT(--(EXACT(C282:V282, C284:V284)))</f>
        <v>5</v>
      </c>
      <c r="X284">
        <f>W284/$AA$3</f>
        <v>0.25</v>
      </c>
    </row>
    <row r="285" spans="2:24">
      <c r="B285" t="s">
        <v>45</v>
      </c>
      <c r="C285" t="s">
        <v>152</v>
      </c>
      <c r="D285" t="s">
        <v>116</v>
      </c>
      <c r="E285" t="s">
        <v>37</v>
      </c>
      <c r="F285" t="s">
        <v>30</v>
      </c>
      <c r="G285" t="s">
        <v>47</v>
      </c>
      <c r="H285" t="s">
        <v>11</v>
      </c>
      <c r="I285" t="s">
        <v>12</v>
      </c>
      <c r="J285" t="s">
        <v>39</v>
      </c>
      <c r="K285" t="s">
        <v>14</v>
      </c>
      <c r="L285" t="s">
        <v>40</v>
      </c>
      <c r="M285" t="s">
        <v>26</v>
      </c>
      <c r="N285" t="s">
        <v>41</v>
      </c>
      <c r="O285" t="s">
        <v>13</v>
      </c>
      <c r="P285" t="s">
        <v>47</v>
      </c>
      <c r="Q285" t="s">
        <v>11</v>
      </c>
      <c r="R285" t="s">
        <v>152</v>
      </c>
      <c r="S285" t="s">
        <v>116</v>
      </c>
      <c r="T285" t="s">
        <v>37</v>
      </c>
      <c r="U285" t="s">
        <v>30</v>
      </c>
      <c r="V285" t="s">
        <v>47</v>
      </c>
      <c r="W285">
        <f t="array" ref="W285">SUMPRODUCT(--(EXACT(C282:V282, C285:V285)))</f>
        <v>10</v>
      </c>
      <c r="X285">
        <f>W285/$AA$3</f>
        <v>0.5</v>
      </c>
    </row>
    <row r="286" spans="2:24">
      <c r="B286" t="s">
        <v>46</v>
      </c>
      <c r="C286" t="s">
        <v>152</v>
      </c>
      <c r="D286" t="s">
        <v>116</v>
      </c>
      <c r="E286" t="s">
        <v>39</v>
      </c>
      <c r="F286" t="s">
        <v>30</v>
      </c>
      <c r="G286" t="s">
        <v>153</v>
      </c>
      <c r="H286" t="s">
        <v>24</v>
      </c>
      <c r="I286" t="s">
        <v>12</v>
      </c>
      <c r="J286" t="s">
        <v>39</v>
      </c>
      <c r="K286" t="s">
        <v>147</v>
      </c>
      <c r="L286" t="s">
        <v>40</v>
      </c>
      <c r="M286" t="s">
        <v>149</v>
      </c>
      <c r="N286" t="s">
        <v>11</v>
      </c>
      <c r="O286" t="s">
        <v>142</v>
      </c>
      <c r="P286" t="s">
        <v>153</v>
      </c>
      <c r="Q286" t="s">
        <v>148</v>
      </c>
      <c r="R286" t="s">
        <v>41</v>
      </c>
      <c r="S286" t="s">
        <v>116</v>
      </c>
      <c r="T286" t="s">
        <v>39</v>
      </c>
      <c r="U286" t="s">
        <v>30</v>
      </c>
      <c r="V286" t="s">
        <v>47</v>
      </c>
      <c r="W286">
        <f t="array" ref="W286">SUMPRODUCT(--(EXACT(C282:V282, C286:V286)))</f>
        <v>3</v>
      </c>
      <c r="X286">
        <f>W286/$AA$3</f>
        <v>0.15</v>
      </c>
    </row>
    <row r="287" spans="2:24">
      <c r="B287" s="1" t="s">
        <v>48</v>
      </c>
      <c r="C287" s="1" t="s">
        <v>34</v>
      </c>
      <c r="D287" s="1" t="s">
        <v>23</v>
      </c>
      <c r="E287" s="1" t="s">
        <v>49</v>
      </c>
      <c r="F287" s="1" t="s">
        <v>38</v>
      </c>
      <c r="G287" s="1" t="s">
        <v>50</v>
      </c>
      <c r="H287" s="1" t="s">
        <v>51</v>
      </c>
      <c r="I287" s="1" t="s">
        <v>34</v>
      </c>
      <c r="J287" s="1" t="s">
        <v>23</v>
      </c>
      <c r="K287" s="1" t="s">
        <v>49</v>
      </c>
      <c r="L287" s="1" t="s">
        <v>38</v>
      </c>
      <c r="M287" s="1" t="s">
        <v>50</v>
      </c>
      <c r="N287" s="1" t="s">
        <v>38</v>
      </c>
      <c r="O287" s="1" t="s">
        <v>34</v>
      </c>
      <c r="P287" s="1" t="s">
        <v>38</v>
      </c>
      <c r="Q287" s="1" t="s">
        <v>50</v>
      </c>
      <c r="R287" s="1" t="s">
        <v>34</v>
      </c>
      <c r="S287" s="1" t="s">
        <v>50</v>
      </c>
      <c r="T287" s="1" t="s">
        <v>13</v>
      </c>
      <c r="U287" s="1" t="s">
        <v>14</v>
      </c>
      <c r="V287" s="1" t="s">
        <v>50</v>
      </c>
    </row>
    <row r="288" spans="2:24">
      <c r="B288" t="s">
        <v>52</v>
      </c>
      <c r="C288" t="s">
        <v>34</v>
      </c>
      <c r="D288" t="s">
        <v>135</v>
      </c>
      <c r="E288" t="s">
        <v>53</v>
      </c>
      <c r="F288" t="s">
        <v>47</v>
      </c>
      <c r="G288" t="s">
        <v>60</v>
      </c>
      <c r="H288" t="s">
        <v>51</v>
      </c>
      <c r="I288" t="s">
        <v>34</v>
      </c>
      <c r="J288" t="s">
        <v>135</v>
      </c>
      <c r="K288" t="s">
        <v>53</v>
      </c>
      <c r="L288" t="s">
        <v>47</v>
      </c>
      <c r="M288" t="s">
        <v>60</v>
      </c>
      <c r="N288" t="s">
        <v>47</v>
      </c>
      <c r="O288" t="s">
        <v>34</v>
      </c>
      <c r="P288" t="s">
        <v>47</v>
      </c>
      <c r="Q288" t="s">
        <v>60</v>
      </c>
      <c r="R288" t="s">
        <v>34</v>
      </c>
      <c r="S288" t="s">
        <v>60</v>
      </c>
      <c r="T288" t="s">
        <v>142</v>
      </c>
      <c r="U288" t="s">
        <v>18</v>
      </c>
      <c r="V288" t="s">
        <v>60</v>
      </c>
      <c r="W288">
        <f t="array" ref="W288">SUMPRODUCT(--(EXACT(C287:V287, C288:V288)))</f>
        <v>5</v>
      </c>
      <c r="X288">
        <f>W288/$AA$3</f>
        <v>0.25</v>
      </c>
    </row>
    <row r="289" spans="2:24">
      <c r="B289" t="s">
        <v>54</v>
      </c>
      <c r="C289" t="s">
        <v>34</v>
      </c>
      <c r="D289" t="s">
        <v>135</v>
      </c>
      <c r="E289" t="s">
        <v>53</v>
      </c>
      <c r="F289" t="s">
        <v>47</v>
      </c>
      <c r="G289" t="s">
        <v>60</v>
      </c>
      <c r="H289" t="s">
        <v>51</v>
      </c>
      <c r="I289" t="s">
        <v>34</v>
      </c>
      <c r="J289" t="s">
        <v>135</v>
      </c>
      <c r="K289" t="s">
        <v>53</v>
      </c>
      <c r="L289" t="s">
        <v>47</v>
      </c>
      <c r="M289" t="s">
        <v>60</v>
      </c>
      <c r="N289" t="s">
        <v>47</v>
      </c>
      <c r="O289" t="s">
        <v>34</v>
      </c>
      <c r="P289" t="s">
        <v>47</v>
      </c>
      <c r="Q289" t="s">
        <v>60</v>
      </c>
      <c r="R289" t="s">
        <v>34</v>
      </c>
      <c r="S289" t="s">
        <v>60</v>
      </c>
      <c r="T289" t="s">
        <v>142</v>
      </c>
      <c r="U289" t="s">
        <v>14</v>
      </c>
      <c r="V289" t="s">
        <v>60</v>
      </c>
      <c r="W289">
        <f t="array" ref="W289">SUMPRODUCT(--(EXACT(C287:V287, C289:V289)))</f>
        <v>6</v>
      </c>
      <c r="X289">
        <f>W289/$AA$3</f>
        <v>0.3</v>
      </c>
    </row>
    <row r="290" spans="2:24">
      <c r="B290" t="s">
        <v>56</v>
      </c>
      <c r="C290" t="s">
        <v>34</v>
      </c>
      <c r="D290" t="s">
        <v>23</v>
      </c>
      <c r="E290" t="s">
        <v>53</v>
      </c>
      <c r="F290" t="s">
        <v>47</v>
      </c>
      <c r="G290" t="s">
        <v>60</v>
      </c>
      <c r="H290" t="s">
        <v>51</v>
      </c>
      <c r="I290" t="s">
        <v>34</v>
      </c>
      <c r="J290" t="s">
        <v>23</v>
      </c>
      <c r="K290" t="s">
        <v>53</v>
      </c>
      <c r="L290" t="s">
        <v>47</v>
      </c>
      <c r="M290" t="s">
        <v>60</v>
      </c>
      <c r="N290" t="s">
        <v>47</v>
      </c>
      <c r="O290" t="s">
        <v>34</v>
      </c>
      <c r="P290" t="s">
        <v>47</v>
      </c>
      <c r="Q290" t="s">
        <v>60</v>
      </c>
      <c r="R290" t="s">
        <v>34</v>
      </c>
      <c r="S290" t="s">
        <v>60</v>
      </c>
      <c r="T290" t="s">
        <v>122</v>
      </c>
      <c r="U290" t="s">
        <v>14</v>
      </c>
      <c r="V290" t="s">
        <v>60</v>
      </c>
      <c r="W290">
        <f t="array" ref="W290">SUMPRODUCT(--(EXACT(C287:V287, C290:V290)))</f>
        <v>8</v>
      </c>
      <c r="X290">
        <f>W290/$AA$3</f>
        <v>0.4</v>
      </c>
    </row>
    <row r="291" spans="2:24">
      <c r="B291" t="s">
        <v>58</v>
      </c>
      <c r="C291" t="s">
        <v>34</v>
      </c>
      <c r="D291" t="s">
        <v>92</v>
      </c>
      <c r="E291" t="s">
        <v>47</v>
      </c>
      <c r="F291" t="s">
        <v>153</v>
      </c>
      <c r="G291" t="s">
        <v>60</v>
      </c>
      <c r="H291" t="s">
        <v>154</v>
      </c>
      <c r="I291" t="s">
        <v>34</v>
      </c>
      <c r="J291" t="s">
        <v>23</v>
      </c>
      <c r="K291" t="s">
        <v>28</v>
      </c>
      <c r="L291" t="s">
        <v>153</v>
      </c>
      <c r="M291" t="s">
        <v>60</v>
      </c>
      <c r="N291" t="s">
        <v>47</v>
      </c>
      <c r="O291" t="s">
        <v>34</v>
      </c>
      <c r="P291" t="s">
        <v>153</v>
      </c>
      <c r="Q291" t="s">
        <v>60</v>
      </c>
      <c r="R291" t="s">
        <v>34</v>
      </c>
      <c r="S291" t="s">
        <v>60</v>
      </c>
      <c r="T291" t="s">
        <v>142</v>
      </c>
      <c r="U291" t="s">
        <v>147</v>
      </c>
      <c r="V291" t="s">
        <v>60</v>
      </c>
      <c r="W291">
        <f t="array" ref="W291">SUMPRODUCT(--(EXACT(C287:V287, C291:V291)))</f>
        <v>5</v>
      </c>
      <c r="X291">
        <f>W291/$AA$3</f>
        <v>0.25</v>
      </c>
    </row>
    <row r="292" spans="2:24">
      <c r="B292" s="1" t="s">
        <v>62</v>
      </c>
      <c r="C292" s="1" t="s">
        <v>63</v>
      </c>
      <c r="D292" s="1" t="s">
        <v>36</v>
      </c>
      <c r="E292" s="1" t="s">
        <v>64</v>
      </c>
      <c r="F292" s="1" t="s">
        <v>65</v>
      </c>
      <c r="G292" s="1" t="s">
        <v>66</v>
      </c>
      <c r="H292" s="1" t="s">
        <v>12</v>
      </c>
      <c r="I292" s="1" t="s">
        <v>65</v>
      </c>
      <c r="J292" s="1" t="s">
        <v>11</v>
      </c>
      <c r="K292" s="1" t="s">
        <v>65</v>
      </c>
      <c r="L292" s="1" t="s">
        <v>63</v>
      </c>
      <c r="M292" s="1" t="s">
        <v>36</v>
      </c>
      <c r="N292" s="1" t="s">
        <v>64</v>
      </c>
      <c r="O292" s="1" t="s">
        <v>65</v>
      </c>
      <c r="P292" s="1" t="s">
        <v>66</v>
      </c>
      <c r="Q292" s="1" t="s">
        <v>12</v>
      </c>
      <c r="R292" s="1" t="s">
        <v>7</v>
      </c>
      <c r="S292" s="1" t="s">
        <v>10</v>
      </c>
      <c r="T292" s="1" t="s">
        <v>12</v>
      </c>
      <c r="U292" s="1" t="s">
        <v>30</v>
      </c>
      <c r="V292" s="1" t="s">
        <v>8</v>
      </c>
    </row>
    <row r="293" spans="2:24">
      <c r="B293" t="s">
        <v>68</v>
      </c>
      <c r="C293" t="s">
        <v>155</v>
      </c>
      <c r="D293" t="s">
        <v>41</v>
      </c>
      <c r="E293" t="s">
        <v>156</v>
      </c>
      <c r="F293" t="s">
        <v>65</v>
      </c>
      <c r="G293" t="s">
        <v>66</v>
      </c>
      <c r="H293" t="s">
        <v>12</v>
      </c>
      <c r="I293" t="s">
        <v>65</v>
      </c>
      <c r="J293" t="s">
        <v>11</v>
      </c>
      <c r="K293" t="s">
        <v>147</v>
      </c>
      <c r="L293" t="s">
        <v>155</v>
      </c>
      <c r="M293" t="s">
        <v>41</v>
      </c>
      <c r="N293" t="s">
        <v>156</v>
      </c>
      <c r="O293" t="s">
        <v>147</v>
      </c>
      <c r="P293" t="s">
        <v>66</v>
      </c>
      <c r="Q293" t="s">
        <v>12</v>
      </c>
      <c r="R293" t="s">
        <v>18</v>
      </c>
      <c r="S293" t="s">
        <v>88</v>
      </c>
      <c r="T293" t="s">
        <v>12</v>
      </c>
      <c r="U293" t="s">
        <v>30</v>
      </c>
      <c r="V293" t="s">
        <v>24</v>
      </c>
      <c r="W293">
        <f t="array" ref="W293">SUMPRODUCT(--(EXACT(C292:V292, C293:V293)))</f>
        <v>9</v>
      </c>
      <c r="X293">
        <f>W293/$AA$3</f>
        <v>0.45</v>
      </c>
    </row>
    <row r="294" spans="2:24">
      <c r="B294" t="s">
        <v>69</v>
      </c>
      <c r="C294" t="s">
        <v>155</v>
      </c>
      <c r="D294" t="s">
        <v>103</v>
      </c>
      <c r="E294" t="s">
        <v>156</v>
      </c>
      <c r="F294" t="s">
        <v>40</v>
      </c>
      <c r="G294" t="s">
        <v>66</v>
      </c>
      <c r="H294" t="s">
        <v>12</v>
      </c>
      <c r="I294" t="s">
        <v>40</v>
      </c>
      <c r="J294" t="s">
        <v>88</v>
      </c>
      <c r="K294" t="s">
        <v>40</v>
      </c>
      <c r="L294" t="s">
        <v>155</v>
      </c>
      <c r="M294" t="s">
        <v>103</v>
      </c>
      <c r="N294" t="s">
        <v>156</v>
      </c>
      <c r="O294" t="s">
        <v>40</v>
      </c>
      <c r="P294" t="s">
        <v>66</v>
      </c>
      <c r="Q294" t="s">
        <v>12</v>
      </c>
      <c r="R294" t="s">
        <v>18</v>
      </c>
      <c r="S294" t="s">
        <v>88</v>
      </c>
      <c r="T294" t="s">
        <v>12</v>
      </c>
      <c r="U294" t="s">
        <v>142</v>
      </c>
      <c r="V294" t="s">
        <v>24</v>
      </c>
      <c r="W294">
        <f t="array" ref="W294">SUMPRODUCT(--(EXACT(C292:V292, C294:V294)))</f>
        <v>5</v>
      </c>
      <c r="X294">
        <f>W294/$AA$3</f>
        <v>0.25</v>
      </c>
    </row>
    <row r="295" spans="2:24">
      <c r="B295" t="s">
        <v>70</v>
      </c>
      <c r="C295" t="s">
        <v>140</v>
      </c>
      <c r="D295" t="s">
        <v>152</v>
      </c>
      <c r="E295" t="s">
        <v>156</v>
      </c>
      <c r="F295" t="s">
        <v>40</v>
      </c>
      <c r="G295" t="s">
        <v>66</v>
      </c>
      <c r="H295" t="s">
        <v>12</v>
      </c>
      <c r="I295" t="s">
        <v>40</v>
      </c>
      <c r="J295" t="s">
        <v>11</v>
      </c>
      <c r="K295" t="s">
        <v>40</v>
      </c>
      <c r="L295" t="s">
        <v>140</v>
      </c>
      <c r="M295" t="s">
        <v>152</v>
      </c>
      <c r="N295" t="s">
        <v>156</v>
      </c>
      <c r="O295" t="s">
        <v>40</v>
      </c>
      <c r="P295" t="s">
        <v>66</v>
      </c>
      <c r="Q295" t="s">
        <v>12</v>
      </c>
      <c r="R295" t="s">
        <v>18</v>
      </c>
      <c r="S295" t="s">
        <v>116</v>
      </c>
      <c r="T295" t="s">
        <v>12</v>
      </c>
      <c r="U295" t="s">
        <v>30</v>
      </c>
      <c r="V295" t="s">
        <v>59</v>
      </c>
      <c r="W295">
        <f t="array" ref="W295">SUMPRODUCT(--(EXACT(C292:V292, C295:V295)))</f>
        <v>7</v>
      </c>
      <c r="X295">
        <f>W295/$AA$3</f>
        <v>0.35</v>
      </c>
    </row>
    <row r="296" spans="2:24">
      <c r="B296" t="s">
        <v>71</v>
      </c>
      <c r="C296" t="s">
        <v>155</v>
      </c>
      <c r="D296" t="s">
        <v>41</v>
      </c>
      <c r="E296" t="s">
        <v>104</v>
      </c>
      <c r="F296" t="s">
        <v>147</v>
      </c>
      <c r="G296" t="s">
        <v>66</v>
      </c>
      <c r="H296" t="s">
        <v>12</v>
      </c>
      <c r="I296" t="s">
        <v>40</v>
      </c>
      <c r="J296" t="s">
        <v>11</v>
      </c>
      <c r="K296" t="s">
        <v>147</v>
      </c>
      <c r="L296" t="s">
        <v>155</v>
      </c>
      <c r="M296" t="s">
        <v>41</v>
      </c>
      <c r="N296" t="s">
        <v>156</v>
      </c>
      <c r="O296" t="s">
        <v>147</v>
      </c>
      <c r="P296" t="s">
        <v>66</v>
      </c>
      <c r="Q296" t="s">
        <v>12</v>
      </c>
      <c r="R296" t="s">
        <v>18</v>
      </c>
      <c r="S296" t="s">
        <v>88</v>
      </c>
      <c r="T296" t="s">
        <v>12</v>
      </c>
      <c r="U296" t="s">
        <v>30</v>
      </c>
      <c r="V296" t="s">
        <v>24</v>
      </c>
      <c r="W296">
        <f t="array" ref="W296">SUMPRODUCT(--(EXACT(C292:V292, C296:V296)))</f>
        <v>7</v>
      </c>
      <c r="X296">
        <f>W296/$AA$3</f>
        <v>0.35</v>
      </c>
    </row>
    <row r="297" spans="2:24">
      <c r="B297" s="1" t="s">
        <v>72</v>
      </c>
      <c r="C297" s="1" t="s">
        <v>38</v>
      </c>
      <c r="D297" s="1" t="s">
        <v>73</v>
      </c>
      <c r="E297" s="1" t="s">
        <v>74</v>
      </c>
      <c r="F297" s="1" t="s">
        <v>34</v>
      </c>
      <c r="G297" s="1" t="s">
        <v>23</v>
      </c>
      <c r="H297" s="1" t="s">
        <v>75</v>
      </c>
      <c r="I297" s="1" t="s">
        <v>38</v>
      </c>
      <c r="J297" s="1" t="s">
        <v>75</v>
      </c>
      <c r="K297" s="1" t="s">
        <v>34</v>
      </c>
      <c r="L297" s="1" t="s">
        <v>23</v>
      </c>
      <c r="M297" s="1" t="s">
        <v>34</v>
      </c>
      <c r="N297" s="1" t="s">
        <v>23</v>
      </c>
      <c r="O297" s="1" t="s">
        <v>38</v>
      </c>
      <c r="P297" s="1" t="s">
        <v>76</v>
      </c>
      <c r="Q297" s="1" t="s">
        <v>23</v>
      </c>
      <c r="R297" s="1" t="s">
        <v>42</v>
      </c>
      <c r="S297" s="1" t="s">
        <v>23</v>
      </c>
      <c r="T297" s="1" t="s">
        <v>38</v>
      </c>
      <c r="U297" s="1" t="s">
        <v>34</v>
      </c>
      <c r="V297" s="1" t="s">
        <v>77</v>
      </c>
    </row>
    <row r="298" spans="2:24">
      <c r="B298" t="s">
        <v>78</v>
      </c>
      <c r="C298" t="s">
        <v>47</v>
      </c>
      <c r="D298" t="s">
        <v>157</v>
      </c>
      <c r="E298" t="s">
        <v>74</v>
      </c>
      <c r="F298" t="s">
        <v>34</v>
      </c>
      <c r="G298" t="s">
        <v>135</v>
      </c>
      <c r="H298" t="s">
        <v>158</v>
      </c>
      <c r="I298" t="s">
        <v>47</v>
      </c>
      <c r="J298" t="s">
        <v>158</v>
      </c>
      <c r="K298" t="s">
        <v>34</v>
      </c>
      <c r="L298" t="s">
        <v>135</v>
      </c>
      <c r="M298" t="s">
        <v>34</v>
      </c>
      <c r="N298" t="s">
        <v>135</v>
      </c>
      <c r="O298" t="s">
        <v>47</v>
      </c>
      <c r="P298" t="s">
        <v>76</v>
      </c>
      <c r="Q298" t="s">
        <v>135</v>
      </c>
      <c r="R298" t="s">
        <v>11</v>
      </c>
      <c r="S298" t="s">
        <v>23</v>
      </c>
      <c r="T298" t="s">
        <v>47</v>
      </c>
      <c r="U298" t="s">
        <v>34</v>
      </c>
      <c r="V298" t="s">
        <v>30</v>
      </c>
      <c r="W298">
        <f t="array" ref="W298">SUMPRODUCT(--(EXACT(C297:V297, C298:V298)))</f>
        <v>7</v>
      </c>
      <c r="X298">
        <f>W298/$AA$3</f>
        <v>0.35</v>
      </c>
    </row>
    <row r="299" spans="2:24">
      <c r="B299" t="s">
        <v>79</v>
      </c>
      <c r="C299" t="s">
        <v>47</v>
      </c>
      <c r="D299" t="s">
        <v>157</v>
      </c>
      <c r="E299" t="s">
        <v>159</v>
      </c>
      <c r="F299" t="s">
        <v>34</v>
      </c>
      <c r="G299" t="s">
        <v>135</v>
      </c>
      <c r="H299" t="s">
        <v>158</v>
      </c>
      <c r="I299" t="s">
        <v>47</v>
      </c>
      <c r="J299" t="s">
        <v>24</v>
      </c>
      <c r="K299" t="s">
        <v>34</v>
      </c>
      <c r="L299" t="s">
        <v>135</v>
      </c>
      <c r="M299" t="s">
        <v>34</v>
      </c>
      <c r="N299" t="s">
        <v>135</v>
      </c>
      <c r="O299" t="s">
        <v>47</v>
      </c>
      <c r="P299" t="s">
        <v>76</v>
      </c>
      <c r="Q299" t="s">
        <v>135</v>
      </c>
      <c r="R299" t="s">
        <v>151</v>
      </c>
      <c r="S299" t="s">
        <v>23</v>
      </c>
      <c r="T299" t="s">
        <v>47</v>
      </c>
      <c r="U299" t="s">
        <v>34</v>
      </c>
      <c r="V299" t="s">
        <v>30</v>
      </c>
      <c r="W299">
        <f t="array" ref="W299">SUMPRODUCT(--(EXACT(C297:V297, C299:V299)))</f>
        <v>6</v>
      </c>
      <c r="X299">
        <f>W299/$AA$3</f>
        <v>0.3</v>
      </c>
    </row>
    <row r="300" spans="2:24">
      <c r="B300" t="s">
        <v>80</v>
      </c>
      <c r="C300" t="s">
        <v>47</v>
      </c>
      <c r="D300" t="s">
        <v>73</v>
      </c>
      <c r="E300" t="s">
        <v>74</v>
      </c>
      <c r="F300" t="s">
        <v>34</v>
      </c>
      <c r="G300" t="s">
        <v>23</v>
      </c>
      <c r="H300" t="s">
        <v>158</v>
      </c>
      <c r="I300" t="s">
        <v>47</v>
      </c>
      <c r="J300" t="s">
        <v>158</v>
      </c>
      <c r="K300" t="s">
        <v>34</v>
      </c>
      <c r="L300" t="s">
        <v>23</v>
      </c>
      <c r="M300" t="s">
        <v>34</v>
      </c>
      <c r="N300" t="s">
        <v>23</v>
      </c>
      <c r="O300" t="s">
        <v>47</v>
      </c>
      <c r="P300" t="s">
        <v>76</v>
      </c>
      <c r="Q300" t="s">
        <v>23</v>
      </c>
      <c r="R300" t="s">
        <v>11</v>
      </c>
      <c r="S300" t="s">
        <v>23</v>
      </c>
      <c r="T300" t="s">
        <v>47</v>
      </c>
      <c r="U300" t="s">
        <v>34</v>
      </c>
      <c r="V300" t="s">
        <v>27</v>
      </c>
      <c r="W300">
        <f t="array" ref="W300">SUMPRODUCT(--(EXACT(C297:V297, C300:V300)))</f>
        <v>12</v>
      </c>
      <c r="X300">
        <f>W300/$AA$3</f>
        <v>0.6</v>
      </c>
    </row>
    <row r="301" spans="2:24">
      <c r="B301" t="s">
        <v>81</v>
      </c>
      <c r="C301" t="s">
        <v>153</v>
      </c>
      <c r="D301" t="s">
        <v>157</v>
      </c>
      <c r="E301" t="s">
        <v>34</v>
      </c>
      <c r="F301" t="s">
        <v>34</v>
      </c>
      <c r="G301" t="s">
        <v>92</v>
      </c>
      <c r="H301" t="s">
        <v>158</v>
      </c>
      <c r="I301" t="s">
        <v>47</v>
      </c>
      <c r="J301" t="s">
        <v>158</v>
      </c>
      <c r="K301" t="s">
        <v>34</v>
      </c>
      <c r="L301" t="s">
        <v>92</v>
      </c>
      <c r="M301" t="s">
        <v>34</v>
      </c>
      <c r="N301" t="s">
        <v>23</v>
      </c>
      <c r="O301" t="s">
        <v>153</v>
      </c>
      <c r="P301" t="s">
        <v>153</v>
      </c>
      <c r="Q301" t="s">
        <v>92</v>
      </c>
      <c r="R301" t="s">
        <v>11</v>
      </c>
      <c r="S301" t="s">
        <v>82</v>
      </c>
      <c r="T301" t="s">
        <v>153</v>
      </c>
      <c r="U301" t="s">
        <v>34</v>
      </c>
      <c r="V301" t="s">
        <v>27</v>
      </c>
      <c r="W301">
        <f t="array" ref="W301">SUMPRODUCT(--(EXACT(C297:V297, C301:V301)))</f>
        <v>5</v>
      </c>
      <c r="X301">
        <f>W301/$AA$3</f>
        <v>0.25</v>
      </c>
    </row>
    <row r="302" spans="2:24">
      <c r="B302" s="1" t="s">
        <v>83</v>
      </c>
      <c r="C302" s="1" t="s">
        <v>84</v>
      </c>
      <c r="D302" s="1" t="s">
        <v>23</v>
      </c>
      <c r="E302" s="1" t="s">
        <v>8</v>
      </c>
      <c r="F302" s="1" t="s">
        <v>85</v>
      </c>
      <c r="G302" s="1" t="s">
        <v>12</v>
      </c>
      <c r="H302" s="1" t="s">
        <v>86</v>
      </c>
      <c r="I302" s="1" t="s">
        <v>10</v>
      </c>
      <c r="J302" s="1" t="s">
        <v>7</v>
      </c>
      <c r="K302" s="1" t="s">
        <v>87</v>
      </c>
      <c r="L302" s="1" t="s">
        <v>23</v>
      </c>
      <c r="M302" s="1" t="s">
        <v>8</v>
      </c>
      <c r="N302" s="1" t="s">
        <v>85</v>
      </c>
      <c r="O302" s="1" t="s">
        <v>12</v>
      </c>
      <c r="P302" s="1" t="s">
        <v>86</v>
      </c>
      <c r="Q302" s="1" t="s">
        <v>10</v>
      </c>
      <c r="R302" s="1" t="s">
        <v>7</v>
      </c>
      <c r="S302" s="1" t="s">
        <v>87</v>
      </c>
      <c r="T302" s="1" t="s">
        <v>23</v>
      </c>
      <c r="U302" s="1" t="s">
        <v>88</v>
      </c>
      <c r="V302" s="1" t="s">
        <v>89</v>
      </c>
    </row>
    <row r="303" spans="2:24">
      <c r="B303" t="s">
        <v>90</v>
      </c>
      <c r="C303" t="s">
        <v>84</v>
      </c>
      <c r="D303" t="s">
        <v>135</v>
      </c>
      <c r="E303" t="s">
        <v>24</v>
      </c>
      <c r="F303" t="s">
        <v>92</v>
      </c>
      <c r="G303" t="s">
        <v>12</v>
      </c>
      <c r="H303" t="s">
        <v>86</v>
      </c>
      <c r="I303" t="s">
        <v>88</v>
      </c>
      <c r="J303" t="s">
        <v>18</v>
      </c>
      <c r="K303" t="s">
        <v>93</v>
      </c>
      <c r="L303" t="s">
        <v>135</v>
      </c>
      <c r="M303" t="s">
        <v>24</v>
      </c>
      <c r="N303" t="s">
        <v>92</v>
      </c>
      <c r="O303" t="s">
        <v>12</v>
      </c>
      <c r="P303" t="s">
        <v>86</v>
      </c>
      <c r="Q303" t="s">
        <v>88</v>
      </c>
      <c r="R303" t="s">
        <v>18</v>
      </c>
      <c r="S303" t="s">
        <v>93</v>
      </c>
      <c r="T303" t="s">
        <v>135</v>
      </c>
      <c r="U303" t="s">
        <v>88</v>
      </c>
      <c r="V303" t="s">
        <v>30</v>
      </c>
      <c r="W303">
        <f t="array" ref="W303">SUMPRODUCT(--(EXACT(C302:V302, C303:V303)))</f>
        <v>6</v>
      </c>
      <c r="X303">
        <f>W303/$AA$3</f>
        <v>0.3</v>
      </c>
    </row>
    <row r="304" spans="2:24">
      <c r="B304" t="s">
        <v>91</v>
      </c>
      <c r="C304" t="s">
        <v>159</v>
      </c>
      <c r="D304" t="s">
        <v>135</v>
      </c>
      <c r="E304" t="s">
        <v>24</v>
      </c>
      <c r="F304" t="s">
        <v>136</v>
      </c>
      <c r="G304" t="s">
        <v>12</v>
      </c>
      <c r="H304" t="s">
        <v>28</v>
      </c>
      <c r="I304" t="s">
        <v>116</v>
      </c>
      <c r="J304" t="s">
        <v>18</v>
      </c>
      <c r="K304" t="s">
        <v>160</v>
      </c>
      <c r="L304" t="s">
        <v>135</v>
      </c>
      <c r="M304" t="s">
        <v>28</v>
      </c>
      <c r="N304" t="s">
        <v>136</v>
      </c>
      <c r="O304" t="s">
        <v>12</v>
      </c>
      <c r="P304" t="s">
        <v>24</v>
      </c>
      <c r="Q304" t="s">
        <v>116</v>
      </c>
      <c r="R304" t="s">
        <v>18</v>
      </c>
      <c r="S304" t="s">
        <v>93</v>
      </c>
      <c r="T304" t="s">
        <v>135</v>
      </c>
      <c r="U304" t="s">
        <v>24</v>
      </c>
      <c r="V304" t="s">
        <v>30</v>
      </c>
      <c r="W304">
        <f t="array" ref="W304">SUMPRODUCT(--(EXACT(C302:V302, C304:V304)))</f>
        <v>2</v>
      </c>
      <c r="X304">
        <f>W304/$AA$3</f>
        <v>0.1</v>
      </c>
    </row>
    <row r="305" spans="2:24">
      <c r="B305" t="s">
        <v>94</v>
      </c>
      <c r="C305" t="s">
        <v>84</v>
      </c>
      <c r="D305" t="s">
        <v>23</v>
      </c>
      <c r="E305" t="s">
        <v>59</v>
      </c>
      <c r="F305" t="s">
        <v>92</v>
      </c>
      <c r="G305" t="s">
        <v>12</v>
      </c>
      <c r="H305" t="s">
        <v>86</v>
      </c>
      <c r="I305" t="s">
        <v>116</v>
      </c>
      <c r="J305" t="s">
        <v>18</v>
      </c>
      <c r="K305" t="s">
        <v>93</v>
      </c>
      <c r="L305" t="s">
        <v>23</v>
      </c>
      <c r="M305" t="s">
        <v>59</v>
      </c>
      <c r="N305" t="s">
        <v>92</v>
      </c>
      <c r="O305" t="s">
        <v>12</v>
      </c>
      <c r="P305" t="s">
        <v>86</v>
      </c>
      <c r="Q305" t="s">
        <v>116</v>
      </c>
      <c r="R305" t="s">
        <v>18</v>
      </c>
      <c r="S305" t="s">
        <v>93</v>
      </c>
      <c r="T305" t="s">
        <v>23</v>
      </c>
      <c r="U305" t="s">
        <v>88</v>
      </c>
      <c r="V305" t="s">
        <v>30</v>
      </c>
      <c r="W305">
        <f t="array" ref="W305">SUMPRODUCT(--(EXACT(C302:V302, C305:V305)))</f>
        <v>9</v>
      </c>
      <c r="X305">
        <f>W305/$AA$3</f>
        <v>0.45</v>
      </c>
    </row>
    <row r="306" spans="2:24">
      <c r="B306" t="s">
        <v>95</v>
      </c>
      <c r="C306" t="s">
        <v>159</v>
      </c>
      <c r="D306" t="s">
        <v>92</v>
      </c>
      <c r="E306" t="s">
        <v>24</v>
      </c>
      <c r="F306" t="s">
        <v>92</v>
      </c>
      <c r="G306" t="s">
        <v>12</v>
      </c>
      <c r="H306" t="s">
        <v>86</v>
      </c>
      <c r="I306" t="s">
        <v>116</v>
      </c>
      <c r="J306" t="s">
        <v>147</v>
      </c>
      <c r="K306" t="s">
        <v>160</v>
      </c>
      <c r="L306" t="s">
        <v>23</v>
      </c>
      <c r="M306" t="s">
        <v>24</v>
      </c>
      <c r="N306" t="s">
        <v>136</v>
      </c>
      <c r="O306" t="s">
        <v>12</v>
      </c>
      <c r="P306" t="s">
        <v>86</v>
      </c>
      <c r="Q306" t="s">
        <v>116</v>
      </c>
      <c r="R306" t="s">
        <v>147</v>
      </c>
      <c r="S306" t="s">
        <v>160</v>
      </c>
      <c r="T306" t="s">
        <v>23</v>
      </c>
      <c r="U306" t="s">
        <v>88</v>
      </c>
      <c r="V306" t="s">
        <v>144</v>
      </c>
      <c r="W306">
        <f t="array" ref="W306">SUMPRODUCT(--(EXACT(C302:V302, C306:V306)))</f>
        <v>7</v>
      </c>
      <c r="X306">
        <f>W306/$AA$3</f>
        <v>0.35</v>
      </c>
    </row>
    <row r="307" spans="2:24">
      <c r="B307" s="1" t="s">
        <v>96</v>
      </c>
      <c r="C307" s="1" t="s">
        <v>24</v>
      </c>
      <c r="D307" s="1" t="s">
        <v>11</v>
      </c>
      <c r="E307" s="1" t="s">
        <v>12</v>
      </c>
      <c r="F307" s="1" t="s">
        <v>7</v>
      </c>
      <c r="G307" s="1" t="s">
        <v>86</v>
      </c>
      <c r="H307" s="1" t="s">
        <v>84</v>
      </c>
      <c r="I307" s="1" t="s">
        <v>23</v>
      </c>
      <c r="J307" s="1" t="s">
        <v>8</v>
      </c>
      <c r="K307" s="1" t="s">
        <v>53</v>
      </c>
      <c r="L307" s="1" t="s">
        <v>24</v>
      </c>
      <c r="M307" s="1" t="s">
        <v>11</v>
      </c>
      <c r="N307" s="1" t="s">
        <v>12</v>
      </c>
      <c r="O307" s="1" t="s">
        <v>7</v>
      </c>
      <c r="P307" s="1" t="s">
        <v>86</v>
      </c>
      <c r="Q307" s="1" t="s">
        <v>84</v>
      </c>
      <c r="R307" s="1" t="s">
        <v>23</v>
      </c>
      <c r="S307" s="1" t="s">
        <v>8</v>
      </c>
      <c r="T307" s="1" t="s">
        <v>24</v>
      </c>
      <c r="U307" s="1" t="s">
        <v>88</v>
      </c>
      <c r="V307" s="1" t="s">
        <v>30</v>
      </c>
    </row>
    <row r="308" spans="2:24">
      <c r="B308" t="s">
        <v>97</v>
      </c>
      <c r="C308" t="s">
        <v>24</v>
      </c>
      <c r="D308" t="s">
        <v>11</v>
      </c>
      <c r="E308" t="s">
        <v>12</v>
      </c>
      <c r="F308" t="s">
        <v>18</v>
      </c>
      <c r="G308" t="s">
        <v>51</v>
      </c>
      <c r="H308" t="s">
        <v>84</v>
      </c>
      <c r="I308" t="s">
        <v>135</v>
      </c>
      <c r="J308" t="s">
        <v>24</v>
      </c>
      <c r="K308" t="s">
        <v>161</v>
      </c>
      <c r="L308" t="s">
        <v>24</v>
      </c>
      <c r="M308" t="s">
        <v>11</v>
      </c>
      <c r="N308" t="s">
        <v>12</v>
      </c>
      <c r="O308" t="s">
        <v>18</v>
      </c>
      <c r="P308" t="s">
        <v>51</v>
      </c>
      <c r="Q308" t="s">
        <v>84</v>
      </c>
      <c r="R308" t="s">
        <v>135</v>
      </c>
      <c r="S308" t="s">
        <v>24</v>
      </c>
      <c r="T308" t="s">
        <v>24</v>
      </c>
      <c r="U308" t="s">
        <v>88</v>
      </c>
      <c r="V308" t="s">
        <v>30</v>
      </c>
      <c r="W308">
        <f t="array" ref="W308">SUMPRODUCT(--(EXACT(C307:V307, C308:V308)))</f>
        <v>11</v>
      </c>
      <c r="X308">
        <f>W308/$AA$3</f>
        <v>0.55000000000000004</v>
      </c>
    </row>
    <row r="309" spans="2:24">
      <c r="B309" t="s">
        <v>98</v>
      </c>
      <c r="C309" t="s">
        <v>24</v>
      </c>
      <c r="D309" t="s">
        <v>11</v>
      </c>
      <c r="E309" t="s">
        <v>12</v>
      </c>
      <c r="F309" t="s">
        <v>18</v>
      </c>
      <c r="G309" t="s">
        <v>86</v>
      </c>
      <c r="H309" t="s">
        <v>84</v>
      </c>
      <c r="I309" t="s">
        <v>135</v>
      </c>
      <c r="J309" t="s">
        <v>24</v>
      </c>
      <c r="K309" t="s">
        <v>161</v>
      </c>
      <c r="L309" t="s">
        <v>24</v>
      </c>
      <c r="M309" t="s">
        <v>11</v>
      </c>
      <c r="N309" t="s">
        <v>12</v>
      </c>
      <c r="O309" t="s">
        <v>18</v>
      </c>
      <c r="P309" t="s">
        <v>86</v>
      </c>
      <c r="Q309" t="s">
        <v>84</v>
      </c>
      <c r="R309" t="s">
        <v>135</v>
      </c>
      <c r="S309" t="s">
        <v>24</v>
      </c>
      <c r="T309" t="s">
        <v>24</v>
      </c>
      <c r="U309" t="s">
        <v>88</v>
      </c>
      <c r="V309" t="s">
        <v>30</v>
      </c>
      <c r="W309">
        <f t="array" ref="W309">SUMPRODUCT(--(EXACT(C307:V307, C309:V309)))</f>
        <v>13</v>
      </c>
      <c r="X309">
        <f>W309/$AA$3</f>
        <v>0.65</v>
      </c>
    </row>
    <row r="310" spans="2:24">
      <c r="B310" t="s">
        <v>99</v>
      </c>
      <c r="C310" t="s">
        <v>24</v>
      </c>
      <c r="D310" t="s">
        <v>11</v>
      </c>
      <c r="E310" t="s">
        <v>12</v>
      </c>
      <c r="F310" t="s">
        <v>18</v>
      </c>
      <c r="G310" t="s">
        <v>86</v>
      </c>
      <c r="H310" t="s">
        <v>84</v>
      </c>
      <c r="I310" t="s">
        <v>23</v>
      </c>
      <c r="J310" t="s">
        <v>59</v>
      </c>
      <c r="K310" t="s">
        <v>53</v>
      </c>
      <c r="L310" t="s">
        <v>24</v>
      </c>
      <c r="M310" t="s">
        <v>11</v>
      </c>
      <c r="N310" t="s">
        <v>12</v>
      </c>
      <c r="O310" t="s">
        <v>18</v>
      </c>
      <c r="P310" t="s">
        <v>86</v>
      </c>
      <c r="Q310" t="s">
        <v>84</v>
      </c>
      <c r="R310" t="s">
        <v>23</v>
      </c>
      <c r="S310" t="s">
        <v>59</v>
      </c>
      <c r="T310" t="s">
        <v>24</v>
      </c>
      <c r="U310" t="s">
        <v>88</v>
      </c>
      <c r="V310" t="s">
        <v>30</v>
      </c>
      <c r="W310">
        <f t="array" ref="W310">SUMPRODUCT(--(EXACT(C307:V307, C310:V310)))</f>
        <v>16</v>
      </c>
      <c r="X310">
        <f>W310/$AA$3</f>
        <v>0.8</v>
      </c>
    </row>
    <row r="311" spans="2:24">
      <c r="B311" t="s">
        <v>100</v>
      </c>
      <c r="C311" t="s">
        <v>148</v>
      </c>
      <c r="D311" t="s">
        <v>24</v>
      </c>
      <c r="E311" t="s">
        <v>12</v>
      </c>
      <c r="F311" t="s">
        <v>147</v>
      </c>
      <c r="G311" t="s">
        <v>86</v>
      </c>
      <c r="H311" t="s">
        <v>159</v>
      </c>
      <c r="I311" t="s">
        <v>92</v>
      </c>
      <c r="J311" t="s">
        <v>24</v>
      </c>
      <c r="K311" t="s">
        <v>53</v>
      </c>
      <c r="L311" t="s">
        <v>148</v>
      </c>
      <c r="M311" t="s">
        <v>24</v>
      </c>
      <c r="N311" t="s">
        <v>12</v>
      </c>
      <c r="O311" t="s">
        <v>147</v>
      </c>
      <c r="P311" t="s">
        <v>86</v>
      </c>
      <c r="Q311" t="s">
        <v>159</v>
      </c>
      <c r="R311" t="s">
        <v>92</v>
      </c>
      <c r="S311" t="s">
        <v>24</v>
      </c>
      <c r="T311" t="s">
        <v>148</v>
      </c>
      <c r="U311" t="s">
        <v>24</v>
      </c>
      <c r="V311" t="s">
        <v>30</v>
      </c>
      <c r="W311">
        <f t="array" ref="W311">SUMPRODUCT(--(EXACT(C307:V307, C311:V311)))</f>
        <v>6</v>
      </c>
      <c r="X311">
        <f>W311/$AA$3</f>
        <v>0.3</v>
      </c>
    </row>
    <row r="312" spans="2:24">
      <c r="B312" s="1" t="s">
        <v>101</v>
      </c>
      <c r="C312" s="1" t="s">
        <v>10</v>
      </c>
      <c r="D312" s="1" t="s">
        <v>102</v>
      </c>
      <c r="E312" s="1" t="s">
        <v>103</v>
      </c>
      <c r="F312" s="1" t="s">
        <v>104</v>
      </c>
      <c r="G312" s="1" t="s">
        <v>36</v>
      </c>
      <c r="H312" s="1" t="s">
        <v>40</v>
      </c>
      <c r="I312" s="1" t="s">
        <v>26</v>
      </c>
      <c r="J312" s="1" t="s">
        <v>11</v>
      </c>
      <c r="K312" s="1" t="s">
        <v>12</v>
      </c>
      <c r="L312" s="1" t="s">
        <v>104</v>
      </c>
      <c r="M312" s="1" t="s">
        <v>36</v>
      </c>
      <c r="N312" s="1" t="s">
        <v>64</v>
      </c>
      <c r="O312" s="1" t="s">
        <v>36</v>
      </c>
      <c r="P312" s="1" t="s">
        <v>104</v>
      </c>
      <c r="Q312" s="1" t="s">
        <v>36</v>
      </c>
      <c r="R312" s="1" t="s">
        <v>104</v>
      </c>
      <c r="S312" s="1" t="s">
        <v>36</v>
      </c>
      <c r="T312" s="1" t="s">
        <v>105</v>
      </c>
      <c r="U312" s="1" t="s">
        <v>40</v>
      </c>
      <c r="V312" s="1" t="s">
        <v>26</v>
      </c>
    </row>
    <row r="313" spans="2:24">
      <c r="B313" t="s">
        <v>106</v>
      </c>
      <c r="C313" t="s">
        <v>88</v>
      </c>
      <c r="D313" t="s">
        <v>162</v>
      </c>
      <c r="E313" t="s">
        <v>103</v>
      </c>
      <c r="F313" t="s">
        <v>104</v>
      </c>
      <c r="G313" t="s">
        <v>152</v>
      </c>
      <c r="H313" t="s">
        <v>149</v>
      </c>
      <c r="I313" t="s">
        <v>116</v>
      </c>
      <c r="J313" t="s">
        <v>11</v>
      </c>
      <c r="K313" t="s">
        <v>12</v>
      </c>
      <c r="L313" t="s">
        <v>104</v>
      </c>
      <c r="M313" t="s">
        <v>152</v>
      </c>
      <c r="N313" t="s">
        <v>156</v>
      </c>
      <c r="O313" t="s">
        <v>152</v>
      </c>
      <c r="P313" t="s">
        <v>104</v>
      </c>
      <c r="Q313" t="s">
        <v>152</v>
      </c>
      <c r="R313" t="s">
        <v>104</v>
      </c>
      <c r="S313" t="s">
        <v>152</v>
      </c>
      <c r="T313" t="s">
        <v>22</v>
      </c>
      <c r="U313" t="s">
        <v>40</v>
      </c>
      <c r="V313" t="s">
        <v>116</v>
      </c>
      <c r="W313">
        <f t="array" ref="W313">SUMPRODUCT(--(EXACT(C312:V312, C313:V313)))</f>
        <v>8</v>
      </c>
      <c r="X313">
        <f>W313/$AA$3</f>
        <v>0.4</v>
      </c>
    </row>
    <row r="314" spans="2:24">
      <c r="B314" t="s">
        <v>107</v>
      </c>
      <c r="C314" t="s">
        <v>88</v>
      </c>
      <c r="D314" t="s">
        <v>163</v>
      </c>
      <c r="E314" t="s">
        <v>103</v>
      </c>
      <c r="F314" t="s">
        <v>156</v>
      </c>
      <c r="G314" t="s">
        <v>103</v>
      </c>
      <c r="H314" t="s">
        <v>149</v>
      </c>
      <c r="I314" t="s">
        <v>116</v>
      </c>
      <c r="J314" t="s">
        <v>88</v>
      </c>
      <c r="K314" t="s">
        <v>12</v>
      </c>
      <c r="L314" t="s">
        <v>156</v>
      </c>
      <c r="M314" t="s">
        <v>103</v>
      </c>
      <c r="N314" t="s">
        <v>156</v>
      </c>
      <c r="O314" t="s">
        <v>103</v>
      </c>
      <c r="P314" t="s">
        <v>156</v>
      </c>
      <c r="Q314" t="s">
        <v>103</v>
      </c>
      <c r="R314" t="s">
        <v>156</v>
      </c>
      <c r="S314" t="s">
        <v>103</v>
      </c>
      <c r="T314" t="s">
        <v>22</v>
      </c>
      <c r="U314" t="s">
        <v>40</v>
      </c>
      <c r="V314" t="s">
        <v>116</v>
      </c>
      <c r="W314">
        <f t="array" ref="W314">SUMPRODUCT(--(EXACT(C312:V312, C314:V314)))</f>
        <v>3</v>
      </c>
      <c r="X314">
        <f>W314/$AA$3</f>
        <v>0.15</v>
      </c>
    </row>
    <row r="315" spans="2:24">
      <c r="B315" t="s">
        <v>108</v>
      </c>
      <c r="C315" t="s">
        <v>116</v>
      </c>
      <c r="D315" t="s">
        <v>102</v>
      </c>
      <c r="E315" t="s">
        <v>103</v>
      </c>
      <c r="F315" t="s">
        <v>104</v>
      </c>
      <c r="G315" t="s">
        <v>152</v>
      </c>
      <c r="H315" t="s">
        <v>40</v>
      </c>
      <c r="I315" t="s">
        <v>26</v>
      </c>
      <c r="J315" t="s">
        <v>11</v>
      </c>
      <c r="K315" t="s">
        <v>12</v>
      </c>
      <c r="L315" t="s">
        <v>104</v>
      </c>
      <c r="M315" t="s">
        <v>152</v>
      </c>
      <c r="N315" t="s">
        <v>156</v>
      </c>
      <c r="O315" t="s">
        <v>152</v>
      </c>
      <c r="P315" t="s">
        <v>104</v>
      </c>
      <c r="Q315" t="s">
        <v>152</v>
      </c>
      <c r="R315" t="s">
        <v>104</v>
      </c>
      <c r="S315" t="s">
        <v>152</v>
      </c>
      <c r="T315" t="s">
        <v>22</v>
      </c>
      <c r="U315" t="s">
        <v>40</v>
      </c>
      <c r="V315" t="s">
        <v>26</v>
      </c>
      <c r="W315">
        <f t="array" ref="W315">SUMPRODUCT(--(EXACT(C312:V312, C315:V315)))</f>
        <v>12</v>
      </c>
      <c r="X315">
        <f>W315/$AA$3</f>
        <v>0.6</v>
      </c>
    </row>
    <row r="316" spans="2:24">
      <c r="B316" t="s">
        <v>109</v>
      </c>
      <c r="C316" t="s">
        <v>116</v>
      </c>
      <c r="D316" t="s">
        <v>163</v>
      </c>
      <c r="E316" t="s">
        <v>152</v>
      </c>
      <c r="F316" t="s">
        <v>39</v>
      </c>
      <c r="G316" t="s">
        <v>152</v>
      </c>
      <c r="H316" t="s">
        <v>164</v>
      </c>
      <c r="I316" t="s">
        <v>149</v>
      </c>
      <c r="J316" t="s">
        <v>24</v>
      </c>
      <c r="K316" t="s">
        <v>12</v>
      </c>
      <c r="L316" t="s">
        <v>39</v>
      </c>
      <c r="M316" t="s">
        <v>152</v>
      </c>
      <c r="N316" t="s">
        <v>156</v>
      </c>
      <c r="O316" t="s">
        <v>152</v>
      </c>
      <c r="P316" t="s">
        <v>39</v>
      </c>
      <c r="Q316" t="s">
        <v>152</v>
      </c>
      <c r="R316" t="s">
        <v>104</v>
      </c>
      <c r="S316" t="s">
        <v>152</v>
      </c>
      <c r="T316" t="s">
        <v>34</v>
      </c>
      <c r="U316" t="s">
        <v>40</v>
      </c>
      <c r="V316" t="s">
        <v>149</v>
      </c>
      <c r="W316">
        <f t="array" ref="W316">SUMPRODUCT(--(EXACT(C312:V312, C316:V316)))</f>
        <v>3</v>
      </c>
      <c r="X316">
        <f>W316/$AA$3</f>
        <v>0.15</v>
      </c>
    </row>
    <row r="317" spans="2:24">
      <c r="B317" s="1" t="s">
        <v>110</v>
      </c>
      <c r="C317" s="1" t="s">
        <v>10</v>
      </c>
      <c r="D317" s="1" t="s">
        <v>8</v>
      </c>
      <c r="E317" s="1" t="s">
        <v>26</v>
      </c>
      <c r="F317" s="1" t="s">
        <v>36</v>
      </c>
      <c r="G317" s="1" t="s">
        <v>39</v>
      </c>
      <c r="H317" s="1" t="s">
        <v>14</v>
      </c>
      <c r="I317" s="1" t="s">
        <v>10</v>
      </c>
      <c r="J317" s="1" t="s">
        <v>12</v>
      </c>
      <c r="K317" s="1" t="s">
        <v>36</v>
      </c>
      <c r="L317" s="1" t="s">
        <v>14</v>
      </c>
      <c r="M317" s="1" t="s">
        <v>10</v>
      </c>
      <c r="N317" s="1" t="s">
        <v>8</v>
      </c>
      <c r="O317" s="1" t="s">
        <v>26</v>
      </c>
      <c r="P317" s="1" t="s">
        <v>36</v>
      </c>
      <c r="Q317" s="1" t="s">
        <v>39</v>
      </c>
      <c r="R317" s="1" t="s">
        <v>14</v>
      </c>
      <c r="S317" s="1" t="s">
        <v>10</v>
      </c>
      <c r="T317" s="1" t="s">
        <v>12</v>
      </c>
      <c r="U317" s="1" t="s">
        <v>36</v>
      </c>
      <c r="V317" s="1" t="s">
        <v>14</v>
      </c>
    </row>
    <row r="318" spans="2:24">
      <c r="B318" t="s">
        <v>111</v>
      </c>
      <c r="C318" t="s">
        <v>88</v>
      </c>
      <c r="D318" t="s">
        <v>24</v>
      </c>
      <c r="E318" t="s">
        <v>116</v>
      </c>
      <c r="F318" t="s">
        <v>152</v>
      </c>
      <c r="G318" t="s">
        <v>39</v>
      </c>
      <c r="H318" t="s">
        <v>14</v>
      </c>
      <c r="I318" t="s">
        <v>88</v>
      </c>
      <c r="J318" t="s">
        <v>12</v>
      </c>
      <c r="K318" t="s">
        <v>152</v>
      </c>
      <c r="L318" t="s">
        <v>14</v>
      </c>
      <c r="M318" t="s">
        <v>88</v>
      </c>
      <c r="N318" t="s">
        <v>24</v>
      </c>
      <c r="O318" t="s">
        <v>116</v>
      </c>
      <c r="P318" t="s">
        <v>152</v>
      </c>
      <c r="Q318" t="s">
        <v>39</v>
      </c>
      <c r="R318" t="s">
        <v>14</v>
      </c>
      <c r="S318" t="s">
        <v>88</v>
      </c>
      <c r="T318" t="s">
        <v>12</v>
      </c>
      <c r="U318" t="s">
        <v>41</v>
      </c>
      <c r="V318" t="s">
        <v>14</v>
      </c>
      <c r="W318">
        <f t="array" ref="W318">SUMPRODUCT(--(EXACT(C317:V317, C318:V318)))</f>
        <v>8</v>
      </c>
      <c r="X318">
        <f>W318/$AA$3</f>
        <v>0.4</v>
      </c>
    </row>
    <row r="319" spans="2:24">
      <c r="B319" t="s">
        <v>112</v>
      </c>
      <c r="C319" t="s">
        <v>88</v>
      </c>
      <c r="D319" t="s">
        <v>24</v>
      </c>
      <c r="E319" t="s">
        <v>116</v>
      </c>
      <c r="F319" t="s">
        <v>103</v>
      </c>
      <c r="G319" t="s">
        <v>39</v>
      </c>
      <c r="H319" t="s">
        <v>14</v>
      </c>
      <c r="I319" t="s">
        <v>116</v>
      </c>
      <c r="J319" t="s">
        <v>12</v>
      </c>
      <c r="K319" t="s">
        <v>103</v>
      </c>
      <c r="L319" t="s">
        <v>14</v>
      </c>
      <c r="M319" t="s">
        <v>116</v>
      </c>
      <c r="N319" t="s">
        <v>24</v>
      </c>
      <c r="O319" t="s">
        <v>116</v>
      </c>
      <c r="P319" t="s">
        <v>103</v>
      </c>
      <c r="Q319" t="s">
        <v>39</v>
      </c>
      <c r="R319" t="s">
        <v>14</v>
      </c>
      <c r="S319" t="s">
        <v>88</v>
      </c>
      <c r="T319" t="s">
        <v>12</v>
      </c>
      <c r="U319" t="s">
        <v>103</v>
      </c>
      <c r="V319" t="s">
        <v>14</v>
      </c>
      <c r="W319">
        <f t="array" ref="W319">SUMPRODUCT(--(EXACT(C317:V317, C319:V319)))</f>
        <v>8</v>
      </c>
      <c r="X319">
        <f>W319/$AA$3</f>
        <v>0.4</v>
      </c>
    </row>
    <row r="320" spans="2:24">
      <c r="B320" t="s">
        <v>113</v>
      </c>
      <c r="C320" t="s">
        <v>116</v>
      </c>
      <c r="D320" t="s">
        <v>59</v>
      </c>
      <c r="E320" t="s">
        <v>26</v>
      </c>
      <c r="F320" t="s">
        <v>152</v>
      </c>
      <c r="G320" t="s">
        <v>39</v>
      </c>
      <c r="H320" t="s">
        <v>14</v>
      </c>
      <c r="I320" t="s">
        <v>116</v>
      </c>
      <c r="J320" t="s">
        <v>12</v>
      </c>
      <c r="K320" t="s">
        <v>152</v>
      </c>
      <c r="L320" t="s">
        <v>14</v>
      </c>
      <c r="M320" t="s">
        <v>116</v>
      </c>
      <c r="N320" t="s">
        <v>59</v>
      </c>
      <c r="O320" t="s">
        <v>26</v>
      </c>
      <c r="P320" t="s">
        <v>152</v>
      </c>
      <c r="Q320" t="s">
        <v>39</v>
      </c>
      <c r="R320" t="s">
        <v>14</v>
      </c>
      <c r="S320" t="s">
        <v>116</v>
      </c>
      <c r="T320" t="s">
        <v>12</v>
      </c>
      <c r="U320" t="s">
        <v>152</v>
      </c>
      <c r="V320" t="s">
        <v>14</v>
      </c>
      <c r="W320">
        <f t="array" ref="W320">SUMPRODUCT(--(EXACT(C317:V317, C320:V320)))</f>
        <v>10</v>
      </c>
      <c r="X320">
        <f>W320/$AA$3</f>
        <v>0.5</v>
      </c>
    </row>
    <row r="321" spans="2:24">
      <c r="B321" t="s">
        <v>114</v>
      </c>
      <c r="C321" t="s">
        <v>116</v>
      </c>
      <c r="D321" t="s">
        <v>24</v>
      </c>
      <c r="E321" t="s">
        <v>149</v>
      </c>
      <c r="F321" t="s">
        <v>152</v>
      </c>
      <c r="G321" t="s">
        <v>39</v>
      </c>
      <c r="H321" t="s">
        <v>147</v>
      </c>
      <c r="I321" t="s">
        <v>116</v>
      </c>
      <c r="J321" t="s">
        <v>12</v>
      </c>
      <c r="K321" t="s">
        <v>152</v>
      </c>
      <c r="L321" t="s">
        <v>147</v>
      </c>
      <c r="M321" t="s">
        <v>116</v>
      </c>
      <c r="N321" t="s">
        <v>24</v>
      </c>
      <c r="O321" t="s">
        <v>149</v>
      </c>
      <c r="P321" t="s">
        <v>152</v>
      </c>
      <c r="Q321" t="s">
        <v>39</v>
      </c>
      <c r="R321" t="s">
        <v>147</v>
      </c>
      <c r="S321" t="s">
        <v>116</v>
      </c>
      <c r="T321" t="s">
        <v>12</v>
      </c>
      <c r="U321" t="s">
        <v>152</v>
      </c>
      <c r="V321" t="s">
        <v>147</v>
      </c>
      <c r="W321">
        <f t="array" ref="W321">SUMPRODUCT(--(EXACT(C317:V317, C321:V321)))</f>
        <v>4</v>
      </c>
      <c r="X321">
        <f>W321/$AA$3</f>
        <v>0.2</v>
      </c>
    </row>
    <row r="322" spans="2:24">
      <c r="B322" s="1" t="s">
        <v>115</v>
      </c>
      <c r="C322" s="1" t="s">
        <v>13</v>
      </c>
      <c r="D322" s="1" t="s">
        <v>116</v>
      </c>
      <c r="E322" s="1" t="s">
        <v>7</v>
      </c>
      <c r="F322" s="1" t="s">
        <v>13</v>
      </c>
      <c r="G322" s="1" t="s">
        <v>116</v>
      </c>
      <c r="H322" s="1" t="s">
        <v>7</v>
      </c>
      <c r="I322" s="1" t="s">
        <v>13</v>
      </c>
      <c r="J322" s="1" t="s">
        <v>116</v>
      </c>
      <c r="K322" s="1" t="s">
        <v>7</v>
      </c>
      <c r="L322" s="1" t="s">
        <v>13</v>
      </c>
      <c r="M322" s="1" t="s">
        <v>116</v>
      </c>
      <c r="N322" s="1" t="s">
        <v>7</v>
      </c>
      <c r="O322" s="1" t="s">
        <v>13</v>
      </c>
      <c r="P322" s="1" t="s">
        <v>116</v>
      </c>
      <c r="Q322" s="1" t="s">
        <v>7</v>
      </c>
      <c r="R322" s="1" t="s">
        <v>13</v>
      </c>
      <c r="S322" s="1" t="s">
        <v>116</v>
      </c>
      <c r="T322" s="1" t="s">
        <v>7</v>
      </c>
      <c r="U322" s="1" t="s">
        <v>13</v>
      </c>
      <c r="V322" s="1" t="s">
        <v>116</v>
      </c>
    </row>
    <row r="323" spans="2:24">
      <c r="B323" t="s">
        <v>117</v>
      </c>
      <c r="C323" t="s">
        <v>142</v>
      </c>
      <c r="D323" t="s">
        <v>116</v>
      </c>
      <c r="E323" t="s">
        <v>18</v>
      </c>
      <c r="F323" t="s">
        <v>142</v>
      </c>
      <c r="G323" t="s">
        <v>116</v>
      </c>
      <c r="H323" t="s">
        <v>18</v>
      </c>
      <c r="I323" t="s">
        <v>142</v>
      </c>
      <c r="J323" t="s">
        <v>116</v>
      </c>
      <c r="K323" t="s">
        <v>18</v>
      </c>
      <c r="L323" t="s">
        <v>142</v>
      </c>
      <c r="M323" t="s">
        <v>116</v>
      </c>
      <c r="N323" t="s">
        <v>18</v>
      </c>
      <c r="O323" t="s">
        <v>142</v>
      </c>
      <c r="P323" t="s">
        <v>116</v>
      </c>
      <c r="Q323" t="s">
        <v>18</v>
      </c>
      <c r="R323" t="s">
        <v>142</v>
      </c>
      <c r="S323" t="s">
        <v>116</v>
      </c>
      <c r="T323" t="s">
        <v>18</v>
      </c>
      <c r="U323" t="s">
        <v>142</v>
      </c>
      <c r="V323" t="s">
        <v>116</v>
      </c>
      <c r="W323">
        <f t="array" ref="W323">SUMPRODUCT(--(EXACT(C322:V322, C323:V323)))</f>
        <v>7</v>
      </c>
      <c r="X323">
        <f>W323/$AA$3</f>
        <v>0.35</v>
      </c>
    </row>
    <row r="324" spans="2:24">
      <c r="B324" t="s">
        <v>118</v>
      </c>
      <c r="C324" t="s">
        <v>142</v>
      </c>
      <c r="D324" t="s">
        <v>116</v>
      </c>
      <c r="E324" t="s">
        <v>18</v>
      </c>
      <c r="F324" t="s">
        <v>142</v>
      </c>
      <c r="G324" t="s">
        <v>116</v>
      </c>
      <c r="H324" t="s">
        <v>18</v>
      </c>
      <c r="I324" t="s">
        <v>122</v>
      </c>
      <c r="J324" t="s">
        <v>116</v>
      </c>
      <c r="K324" t="s">
        <v>18</v>
      </c>
      <c r="L324" t="s">
        <v>142</v>
      </c>
      <c r="M324" t="s">
        <v>116</v>
      </c>
      <c r="N324" t="s">
        <v>18</v>
      </c>
      <c r="O324" t="s">
        <v>142</v>
      </c>
      <c r="P324" t="s">
        <v>116</v>
      </c>
      <c r="Q324" t="s">
        <v>18</v>
      </c>
      <c r="R324" t="s">
        <v>142</v>
      </c>
      <c r="S324" t="s">
        <v>116</v>
      </c>
      <c r="T324" t="s">
        <v>18</v>
      </c>
      <c r="U324" t="s">
        <v>142</v>
      </c>
      <c r="V324" t="s">
        <v>116</v>
      </c>
      <c r="W324">
        <f t="array" ref="W324">SUMPRODUCT(--(EXACT(C322:V322, C324:V324)))</f>
        <v>7</v>
      </c>
      <c r="X324">
        <f>W324/$AA$3</f>
        <v>0.35</v>
      </c>
    </row>
    <row r="325" spans="2:24">
      <c r="B325" t="s">
        <v>119</v>
      </c>
      <c r="C325" t="s">
        <v>122</v>
      </c>
      <c r="D325" t="s">
        <v>116</v>
      </c>
      <c r="E325" t="s">
        <v>18</v>
      </c>
      <c r="F325" t="s">
        <v>13</v>
      </c>
      <c r="G325" t="s">
        <v>116</v>
      </c>
      <c r="H325" t="s">
        <v>18</v>
      </c>
      <c r="I325" t="s">
        <v>122</v>
      </c>
      <c r="J325" t="s">
        <v>116</v>
      </c>
      <c r="K325" t="s">
        <v>18</v>
      </c>
      <c r="L325" t="s">
        <v>122</v>
      </c>
      <c r="M325" t="s">
        <v>116</v>
      </c>
      <c r="N325" t="s">
        <v>18</v>
      </c>
      <c r="O325" t="s">
        <v>13</v>
      </c>
      <c r="P325" t="s">
        <v>116</v>
      </c>
      <c r="Q325" t="s">
        <v>18</v>
      </c>
      <c r="R325" t="s">
        <v>13</v>
      </c>
      <c r="S325" t="s">
        <v>116</v>
      </c>
      <c r="T325" t="s">
        <v>18</v>
      </c>
      <c r="U325" t="s">
        <v>122</v>
      </c>
      <c r="V325" t="s">
        <v>116</v>
      </c>
      <c r="W325">
        <f t="array" ref="W325">SUMPRODUCT(--(EXACT(C322:V322, C325:V325)))</f>
        <v>10</v>
      </c>
      <c r="X325">
        <f>W325/$AA$3</f>
        <v>0.5</v>
      </c>
    </row>
    <row r="326" spans="2:24">
      <c r="B326" t="s">
        <v>120</v>
      </c>
      <c r="C326" t="s">
        <v>142</v>
      </c>
      <c r="D326" t="s">
        <v>116</v>
      </c>
      <c r="E326" t="s">
        <v>147</v>
      </c>
      <c r="F326" t="s">
        <v>142</v>
      </c>
      <c r="G326" t="s">
        <v>116</v>
      </c>
      <c r="H326" t="s">
        <v>147</v>
      </c>
      <c r="I326" t="s">
        <v>142</v>
      </c>
      <c r="J326" t="s">
        <v>116</v>
      </c>
      <c r="K326" t="s">
        <v>147</v>
      </c>
      <c r="L326" t="s">
        <v>142</v>
      </c>
      <c r="M326" t="s">
        <v>116</v>
      </c>
      <c r="N326" t="s">
        <v>147</v>
      </c>
      <c r="O326" t="s">
        <v>142</v>
      </c>
      <c r="P326" t="s">
        <v>116</v>
      </c>
      <c r="Q326" t="s">
        <v>147</v>
      </c>
      <c r="R326" t="s">
        <v>142</v>
      </c>
      <c r="S326" t="s">
        <v>116</v>
      </c>
      <c r="T326" t="s">
        <v>147</v>
      </c>
      <c r="U326" t="s">
        <v>142</v>
      </c>
      <c r="V326" t="s">
        <v>116</v>
      </c>
      <c r="W326">
        <f t="array" ref="W326">SUMPRODUCT(--(EXACT(C322:V322, C326:V326)))</f>
        <v>7</v>
      </c>
      <c r="X326">
        <f>W326/$AA$3</f>
        <v>0.35</v>
      </c>
    </row>
    <row r="327" spans="2:24">
      <c r="B327" s="1" t="s">
        <v>121</v>
      </c>
      <c r="C327" s="1" t="s">
        <v>13</v>
      </c>
      <c r="D327" s="1" t="s">
        <v>50</v>
      </c>
      <c r="E327" s="1" t="s">
        <v>13</v>
      </c>
      <c r="F327" s="1" t="s">
        <v>50</v>
      </c>
      <c r="G327" s="1" t="s">
        <v>9</v>
      </c>
      <c r="H327" s="1" t="s">
        <v>50</v>
      </c>
      <c r="I327" s="1" t="s">
        <v>13</v>
      </c>
      <c r="J327" s="1" t="s">
        <v>13</v>
      </c>
      <c r="K327" s="1" t="s">
        <v>38</v>
      </c>
      <c r="L327" s="1" t="s">
        <v>38</v>
      </c>
      <c r="M327" s="1" t="s">
        <v>122</v>
      </c>
      <c r="N327" s="1" t="s">
        <v>38</v>
      </c>
      <c r="O327" s="1" t="s">
        <v>50</v>
      </c>
      <c r="P327" s="1" t="s">
        <v>38</v>
      </c>
      <c r="Q327" s="1" t="s">
        <v>9</v>
      </c>
      <c r="R327" s="1" t="s">
        <v>50</v>
      </c>
      <c r="S327" s="1" t="s">
        <v>13</v>
      </c>
      <c r="T327" s="1" t="s">
        <v>74</v>
      </c>
      <c r="U327" s="1" t="s">
        <v>38</v>
      </c>
      <c r="V327" s="1" t="s">
        <v>50</v>
      </c>
    </row>
    <row r="328" spans="2:24">
      <c r="B328" t="s">
        <v>123</v>
      </c>
      <c r="C328" t="s">
        <v>142</v>
      </c>
      <c r="D328" t="s">
        <v>60</v>
      </c>
      <c r="E328" t="s">
        <v>142</v>
      </c>
      <c r="F328" t="s">
        <v>60</v>
      </c>
      <c r="G328" t="s">
        <v>30</v>
      </c>
      <c r="H328" t="s">
        <v>60</v>
      </c>
      <c r="I328" t="s">
        <v>142</v>
      </c>
      <c r="J328" t="s">
        <v>142</v>
      </c>
      <c r="K328" t="s">
        <v>47</v>
      </c>
      <c r="L328" t="s">
        <v>47</v>
      </c>
      <c r="M328" t="s">
        <v>124</v>
      </c>
      <c r="N328" t="s">
        <v>47</v>
      </c>
      <c r="O328" t="s">
        <v>60</v>
      </c>
      <c r="P328" t="s">
        <v>47</v>
      </c>
      <c r="Q328" t="s">
        <v>9</v>
      </c>
      <c r="R328" t="s">
        <v>60</v>
      </c>
      <c r="S328" t="s">
        <v>142</v>
      </c>
      <c r="T328" t="s">
        <v>143</v>
      </c>
      <c r="U328" t="s">
        <v>47</v>
      </c>
      <c r="V328" t="s">
        <v>60</v>
      </c>
      <c r="W328">
        <f t="array" ref="W328">SUMPRODUCT(--(EXACT(C327:V327, C328:V328)))</f>
        <v>1</v>
      </c>
      <c r="X328">
        <f>W328/$AA$3</f>
        <v>0.05</v>
      </c>
    </row>
    <row r="329" spans="2:24">
      <c r="B329" t="s">
        <v>125</v>
      </c>
      <c r="C329" t="s">
        <v>142</v>
      </c>
      <c r="D329" t="s">
        <v>60</v>
      </c>
      <c r="E329" t="s">
        <v>142</v>
      </c>
      <c r="F329" t="s">
        <v>60</v>
      </c>
      <c r="G329" t="s">
        <v>135</v>
      </c>
      <c r="H329" t="s">
        <v>60</v>
      </c>
      <c r="I329" t="s">
        <v>122</v>
      </c>
      <c r="J329" t="s">
        <v>142</v>
      </c>
      <c r="K329" t="s">
        <v>47</v>
      </c>
      <c r="L329" t="s">
        <v>47</v>
      </c>
      <c r="M329" t="s">
        <v>122</v>
      </c>
      <c r="N329" t="s">
        <v>47</v>
      </c>
      <c r="O329" t="s">
        <v>60</v>
      </c>
      <c r="P329" t="s">
        <v>47</v>
      </c>
      <c r="Q329" t="s">
        <v>135</v>
      </c>
      <c r="R329" t="s">
        <v>60</v>
      </c>
      <c r="S329" t="s">
        <v>142</v>
      </c>
      <c r="T329" t="s">
        <v>159</v>
      </c>
      <c r="U329" t="s">
        <v>47</v>
      </c>
      <c r="V329" t="s">
        <v>60</v>
      </c>
      <c r="W329">
        <f t="array" ref="W329">SUMPRODUCT(--(EXACT(C327:V327, C329:V329)))</f>
        <v>1</v>
      </c>
      <c r="X329">
        <f>W329/$AA$3</f>
        <v>0.05</v>
      </c>
    </row>
    <row r="330" spans="2:24">
      <c r="B330" t="s">
        <v>126</v>
      </c>
      <c r="C330" t="s">
        <v>122</v>
      </c>
      <c r="D330" t="s">
        <v>60</v>
      </c>
      <c r="E330" t="s">
        <v>13</v>
      </c>
      <c r="F330" t="s">
        <v>60</v>
      </c>
      <c r="G330" t="s">
        <v>30</v>
      </c>
      <c r="H330" t="s">
        <v>60</v>
      </c>
      <c r="I330" t="s">
        <v>122</v>
      </c>
      <c r="J330" t="s">
        <v>13</v>
      </c>
      <c r="K330" t="s">
        <v>47</v>
      </c>
      <c r="L330" t="s">
        <v>47</v>
      </c>
      <c r="M330" t="s">
        <v>124</v>
      </c>
      <c r="N330" t="s">
        <v>47</v>
      </c>
      <c r="O330" t="s">
        <v>60</v>
      </c>
      <c r="P330" t="s">
        <v>47</v>
      </c>
      <c r="Q330" t="s">
        <v>30</v>
      </c>
      <c r="R330" t="s">
        <v>60</v>
      </c>
      <c r="S330" t="s">
        <v>13</v>
      </c>
      <c r="T330" t="s">
        <v>74</v>
      </c>
      <c r="U330" t="s">
        <v>47</v>
      </c>
      <c r="V330" t="s">
        <v>60</v>
      </c>
      <c r="W330">
        <f t="array" ref="W330">SUMPRODUCT(--(EXACT(C327:V327, C330:V330)))</f>
        <v>4</v>
      </c>
      <c r="X330">
        <f>W330/$AA$3</f>
        <v>0.2</v>
      </c>
    </row>
    <row r="331" spans="2:24">
      <c r="B331" t="s">
        <v>127</v>
      </c>
      <c r="C331" t="s">
        <v>142</v>
      </c>
      <c r="D331" t="s">
        <v>60</v>
      </c>
      <c r="E331" t="s">
        <v>142</v>
      </c>
      <c r="F331" t="s">
        <v>60</v>
      </c>
      <c r="G331" t="s">
        <v>30</v>
      </c>
      <c r="H331" t="s">
        <v>60</v>
      </c>
      <c r="I331" t="s">
        <v>142</v>
      </c>
      <c r="J331" t="s">
        <v>142</v>
      </c>
      <c r="K331" t="s">
        <v>47</v>
      </c>
      <c r="L331" t="s">
        <v>153</v>
      </c>
      <c r="M331" t="s">
        <v>122</v>
      </c>
      <c r="N331" t="s">
        <v>47</v>
      </c>
      <c r="O331" t="s">
        <v>60</v>
      </c>
      <c r="P331" t="s">
        <v>153</v>
      </c>
      <c r="Q331" t="s">
        <v>30</v>
      </c>
      <c r="R331" t="s">
        <v>60</v>
      </c>
      <c r="S331" t="s">
        <v>142</v>
      </c>
      <c r="T331" t="s">
        <v>159</v>
      </c>
      <c r="U331" t="s">
        <v>47</v>
      </c>
      <c r="V331" t="s">
        <v>60</v>
      </c>
      <c r="W331">
        <f t="array" ref="W331">SUMPRODUCT(--(EXACT(C327:V327, C331:V331)))</f>
        <v>1</v>
      </c>
      <c r="X331">
        <f>W331/$AA$3</f>
        <v>0.05</v>
      </c>
    </row>
    <row r="332" spans="2:24">
      <c r="B332" s="1" t="s">
        <v>128</v>
      </c>
      <c r="C332" s="1" t="s">
        <v>7</v>
      </c>
      <c r="D332" s="1" t="s">
        <v>10</v>
      </c>
      <c r="E332" s="1" t="s">
        <v>7</v>
      </c>
      <c r="F332" s="1" t="s">
        <v>7</v>
      </c>
      <c r="G332" s="1" t="s">
        <v>7</v>
      </c>
      <c r="H332" s="1" t="s">
        <v>116</v>
      </c>
      <c r="I332" s="1" t="s">
        <v>36</v>
      </c>
      <c r="J332" s="1" t="s">
        <v>10</v>
      </c>
      <c r="K332" s="1" t="s">
        <v>10</v>
      </c>
      <c r="L332" s="1" t="s">
        <v>10</v>
      </c>
      <c r="M332" s="1" t="s">
        <v>7</v>
      </c>
      <c r="N332" s="1" t="s">
        <v>10</v>
      </c>
      <c r="O332" s="1" t="s">
        <v>7</v>
      </c>
      <c r="P332" s="1" t="s">
        <v>7</v>
      </c>
      <c r="Q332" s="1" t="s">
        <v>7</v>
      </c>
      <c r="R332" s="1" t="s">
        <v>13</v>
      </c>
      <c r="S332" s="1" t="s">
        <v>13</v>
      </c>
      <c r="T332" s="1" t="s">
        <v>116</v>
      </c>
      <c r="U332" s="1" t="s">
        <v>116</v>
      </c>
      <c r="V332" s="1" t="s">
        <v>7</v>
      </c>
    </row>
    <row r="333" spans="2:24">
      <c r="B333" t="s">
        <v>129</v>
      </c>
      <c r="C333" t="s">
        <v>18</v>
      </c>
      <c r="D333" t="s">
        <v>88</v>
      </c>
      <c r="E333" t="s">
        <v>18</v>
      </c>
      <c r="F333" t="s">
        <v>18</v>
      </c>
      <c r="G333" t="s">
        <v>18</v>
      </c>
      <c r="H333" t="s">
        <v>116</v>
      </c>
      <c r="I333" t="s">
        <v>152</v>
      </c>
      <c r="J333" t="s">
        <v>88</v>
      </c>
      <c r="K333" t="s">
        <v>88</v>
      </c>
      <c r="L333" t="s">
        <v>88</v>
      </c>
      <c r="M333" t="s">
        <v>18</v>
      </c>
      <c r="N333" t="s">
        <v>88</v>
      </c>
      <c r="O333" t="s">
        <v>18</v>
      </c>
      <c r="P333" t="s">
        <v>18</v>
      </c>
      <c r="Q333" t="s">
        <v>18</v>
      </c>
      <c r="R333" t="s">
        <v>142</v>
      </c>
      <c r="S333" t="s">
        <v>142</v>
      </c>
      <c r="T333" t="s">
        <v>116</v>
      </c>
      <c r="U333" t="s">
        <v>116</v>
      </c>
      <c r="V333" t="s">
        <v>18</v>
      </c>
      <c r="W333">
        <f t="array" ref="W333">SUMPRODUCT(--(EXACT(C332:V332, C333:V333)))</f>
        <v>3</v>
      </c>
      <c r="X333">
        <f>W333/$AA$3</f>
        <v>0.15</v>
      </c>
    </row>
    <row r="334" spans="2:24">
      <c r="B334" t="s">
        <v>130</v>
      </c>
      <c r="C334" t="s">
        <v>18</v>
      </c>
      <c r="D334" t="s">
        <v>116</v>
      </c>
      <c r="E334" t="s">
        <v>18</v>
      </c>
      <c r="F334" t="s">
        <v>18</v>
      </c>
      <c r="G334" t="s">
        <v>18</v>
      </c>
      <c r="H334" t="s">
        <v>116</v>
      </c>
      <c r="I334" t="s">
        <v>103</v>
      </c>
      <c r="J334" t="s">
        <v>88</v>
      </c>
      <c r="K334" t="s">
        <v>88</v>
      </c>
      <c r="L334" t="s">
        <v>88</v>
      </c>
      <c r="M334" t="s">
        <v>18</v>
      </c>
      <c r="N334" t="s">
        <v>88</v>
      </c>
      <c r="O334" t="s">
        <v>18</v>
      </c>
      <c r="P334" t="s">
        <v>18</v>
      </c>
      <c r="Q334" t="s">
        <v>18</v>
      </c>
      <c r="R334" t="s">
        <v>142</v>
      </c>
      <c r="S334" t="s">
        <v>142</v>
      </c>
      <c r="T334" t="s">
        <v>116</v>
      </c>
      <c r="U334" t="s">
        <v>116</v>
      </c>
      <c r="V334" t="s">
        <v>18</v>
      </c>
      <c r="W334">
        <f t="array" ref="W334">SUMPRODUCT(--(EXACT(C332:V332, C334:V334)))</f>
        <v>3</v>
      </c>
      <c r="X334">
        <f>W334/$AA$3</f>
        <v>0.15</v>
      </c>
    </row>
    <row r="335" spans="2:24">
      <c r="B335" t="s">
        <v>131</v>
      </c>
      <c r="C335" t="s">
        <v>18</v>
      </c>
      <c r="D335" t="s">
        <v>116</v>
      </c>
      <c r="E335" t="s">
        <v>18</v>
      </c>
      <c r="F335" t="s">
        <v>18</v>
      </c>
      <c r="G335" t="s">
        <v>18</v>
      </c>
      <c r="H335" t="s">
        <v>116</v>
      </c>
      <c r="I335" t="s">
        <v>152</v>
      </c>
      <c r="J335" t="s">
        <v>88</v>
      </c>
      <c r="K335" t="s">
        <v>116</v>
      </c>
      <c r="L335" t="s">
        <v>116</v>
      </c>
      <c r="M335" t="s">
        <v>18</v>
      </c>
      <c r="N335" t="s">
        <v>88</v>
      </c>
      <c r="O335" t="s">
        <v>18</v>
      </c>
      <c r="P335" t="s">
        <v>147</v>
      </c>
      <c r="Q335" t="s">
        <v>18</v>
      </c>
      <c r="R335" t="s">
        <v>13</v>
      </c>
      <c r="S335" t="s">
        <v>13</v>
      </c>
      <c r="T335" t="s">
        <v>116</v>
      </c>
      <c r="U335" t="s">
        <v>116</v>
      </c>
      <c r="V335" t="s">
        <v>18</v>
      </c>
      <c r="W335">
        <f t="array" ref="W335">SUMPRODUCT(--(EXACT(C332:V332, C335:V335)))</f>
        <v>5</v>
      </c>
      <c r="X335">
        <f>W335/$AA$3</f>
        <v>0.25</v>
      </c>
    </row>
    <row r="336" spans="2:24">
      <c r="B336" t="s">
        <v>132</v>
      </c>
      <c r="C336" t="s">
        <v>147</v>
      </c>
      <c r="D336" t="s">
        <v>116</v>
      </c>
      <c r="E336" t="s">
        <v>147</v>
      </c>
      <c r="F336" t="s">
        <v>147</v>
      </c>
      <c r="G336" t="s">
        <v>147</v>
      </c>
      <c r="H336" t="s">
        <v>116</v>
      </c>
      <c r="I336" t="s">
        <v>152</v>
      </c>
      <c r="J336" t="s">
        <v>116</v>
      </c>
      <c r="K336" t="s">
        <v>116</v>
      </c>
      <c r="L336" t="s">
        <v>116</v>
      </c>
      <c r="M336" t="s">
        <v>147</v>
      </c>
      <c r="N336" t="s">
        <v>116</v>
      </c>
      <c r="O336" t="s">
        <v>147</v>
      </c>
      <c r="P336" t="s">
        <v>147</v>
      </c>
      <c r="Q336" t="s">
        <v>147</v>
      </c>
      <c r="R336" t="s">
        <v>142</v>
      </c>
      <c r="S336" t="s">
        <v>142</v>
      </c>
      <c r="T336" t="s">
        <v>116</v>
      </c>
      <c r="U336" t="s">
        <v>116</v>
      </c>
      <c r="V336" t="s">
        <v>147</v>
      </c>
      <c r="W336">
        <f t="array" ref="W336">SUMPRODUCT(--(EXACT(C332:V332, C336:V336)))</f>
        <v>3</v>
      </c>
      <c r="X336">
        <f>W336/$AA$3</f>
        <v>0.15</v>
      </c>
    </row>
    <row r="338" spans="2:24">
      <c r="B338" t="s">
        <v>165</v>
      </c>
    </row>
    <row r="339" spans="2:24">
      <c r="B339" s="1" t="s">
        <v>6</v>
      </c>
      <c r="C339" s="1" t="s">
        <v>7</v>
      </c>
      <c r="D339" s="1" t="s">
        <v>8</v>
      </c>
      <c r="E339" s="1" t="s">
        <v>9</v>
      </c>
      <c r="F339" s="1" t="s">
        <v>10</v>
      </c>
      <c r="G339" s="1" t="s">
        <v>11</v>
      </c>
      <c r="H339" s="1" t="s">
        <v>12</v>
      </c>
      <c r="I339" s="1" t="s">
        <v>7</v>
      </c>
      <c r="J339" s="1" t="s">
        <v>8</v>
      </c>
      <c r="K339" s="1" t="s">
        <v>9</v>
      </c>
      <c r="L339" s="1" t="s">
        <v>10</v>
      </c>
      <c r="M339" s="1" t="s">
        <v>11</v>
      </c>
      <c r="N339" s="1" t="s">
        <v>12</v>
      </c>
      <c r="O339" s="1" t="s">
        <v>10</v>
      </c>
      <c r="P339" s="1" t="s">
        <v>13</v>
      </c>
      <c r="Q339" s="1" t="s">
        <v>7</v>
      </c>
      <c r="R339" s="1" t="s">
        <v>10</v>
      </c>
      <c r="S339" s="1" t="s">
        <v>11</v>
      </c>
      <c r="T339" s="1" t="s">
        <v>12</v>
      </c>
      <c r="U339" s="1" t="s">
        <v>7</v>
      </c>
      <c r="V339" s="1" t="s">
        <v>14</v>
      </c>
    </row>
    <row r="340" spans="2:24">
      <c r="B340" t="s">
        <v>15</v>
      </c>
      <c r="C340" t="s">
        <v>7</v>
      </c>
      <c r="D340" t="s">
        <v>8</v>
      </c>
      <c r="E340" t="s">
        <v>9</v>
      </c>
      <c r="F340" t="s">
        <v>88</v>
      </c>
      <c r="G340" t="s">
        <v>11</v>
      </c>
      <c r="H340" t="s">
        <v>12</v>
      </c>
      <c r="I340" t="s">
        <v>7</v>
      </c>
      <c r="J340" t="s">
        <v>8</v>
      </c>
      <c r="K340" t="s">
        <v>9</v>
      </c>
      <c r="L340" t="s">
        <v>88</v>
      </c>
      <c r="M340" t="s">
        <v>11</v>
      </c>
      <c r="N340" t="s">
        <v>12</v>
      </c>
      <c r="O340" t="s">
        <v>88</v>
      </c>
      <c r="P340" t="s">
        <v>13</v>
      </c>
      <c r="Q340" t="s">
        <v>7</v>
      </c>
      <c r="R340" t="s">
        <v>10</v>
      </c>
      <c r="S340" t="s">
        <v>11</v>
      </c>
      <c r="T340" t="s">
        <v>12</v>
      </c>
      <c r="U340" t="s">
        <v>7</v>
      </c>
      <c r="V340" t="s">
        <v>14</v>
      </c>
      <c r="W340">
        <f t="array" ref="W340">SUMPRODUCT(--(EXACT(C339:V339, C340:V340)))</f>
        <v>17</v>
      </c>
      <c r="X340">
        <f>W340/$AA$3</f>
        <v>0.85</v>
      </c>
    </row>
    <row r="341" spans="2:24">
      <c r="B341" t="s">
        <v>17</v>
      </c>
      <c r="C341" t="s">
        <v>18</v>
      </c>
      <c r="D341" t="s">
        <v>8</v>
      </c>
      <c r="E341" t="s">
        <v>9</v>
      </c>
      <c r="F341" t="s">
        <v>88</v>
      </c>
      <c r="G341" t="s">
        <v>11</v>
      </c>
      <c r="H341" t="s">
        <v>12</v>
      </c>
      <c r="I341" t="s">
        <v>18</v>
      </c>
      <c r="J341" t="s">
        <v>8</v>
      </c>
      <c r="K341" t="s">
        <v>9</v>
      </c>
      <c r="L341" t="s">
        <v>116</v>
      </c>
      <c r="M341" t="s">
        <v>11</v>
      </c>
      <c r="N341" t="s">
        <v>12</v>
      </c>
      <c r="O341" t="s">
        <v>88</v>
      </c>
      <c r="P341" t="s">
        <v>13</v>
      </c>
      <c r="Q341" t="s">
        <v>18</v>
      </c>
      <c r="R341" t="s">
        <v>10</v>
      </c>
      <c r="S341" t="s">
        <v>11</v>
      </c>
      <c r="T341" t="s">
        <v>12</v>
      </c>
      <c r="U341" t="s">
        <v>18</v>
      </c>
      <c r="V341" t="s">
        <v>14</v>
      </c>
      <c r="W341">
        <f t="array" ref="W341">SUMPRODUCT(--(EXACT(C339:V339, C341:V341)))</f>
        <v>13</v>
      </c>
      <c r="X341">
        <f>W341/$AA$3</f>
        <v>0.65</v>
      </c>
    </row>
    <row r="342" spans="2:24">
      <c r="B342" t="s">
        <v>19</v>
      </c>
      <c r="C342" t="s">
        <v>7</v>
      </c>
      <c r="D342" t="s">
        <v>8</v>
      </c>
      <c r="E342" t="s">
        <v>9</v>
      </c>
      <c r="F342" t="s">
        <v>10</v>
      </c>
      <c r="G342" t="s">
        <v>11</v>
      </c>
      <c r="H342" t="s">
        <v>12</v>
      </c>
      <c r="I342" t="s">
        <v>7</v>
      </c>
      <c r="J342" t="s">
        <v>8</v>
      </c>
      <c r="K342" t="s">
        <v>9</v>
      </c>
      <c r="L342" t="s">
        <v>10</v>
      </c>
      <c r="M342" t="s">
        <v>11</v>
      </c>
      <c r="N342" t="s">
        <v>12</v>
      </c>
      <c r="O342" t="s">
        <v>10</v>
      </c>
      <c r="P342" t="s">
        <v>13</v>
      </c>
      <c r="Q342" t="s">
        <v>7</v>
      </c>
      <c r="R342" t="s">
        <v>10</v>
      </c>
      <c r="S342" t="s">
        <v>11</v>
      </c>
      <c r="T342" t="s">
        <v>12</v>
      </c>
      <c r="U342" t="s">
        <v>7</v>
      </c>
      <c r="V342" t="s">
        <v>14</v>
      </c>
      <c r="W342">
        <f t="array" ref="W342">SUMPRODUCT(--(EXACT(C339:V339, C342:V342)))</f>
        <v>20</v>
      </c>
      <c r="X342">
        <f>W342/$AA$3</f>
        <v>1</v>
      </c>
    </row>
    <row r="343" spans="2:24">
      <c r="B343" t="s">
        <v>20</v>
      </c>
      <c r="C343" t="s">
        <v>147</v>
      </c>
      <c r="D343" t="s">
        <v>24</v>
      </c>
      <c r="E343" t="s">
        <v>30</v>
      </c>
      <c r="F343" t="s">
        <v>116</v>
      </c>
      <c r="G343" t="s">
        <v>150</v>
      </c>
      <c r="H343" t="s">
        <v>12</v>
      </c>
      <c r="I343" t="s">
        <v>18</v>
      </c>
      <c r="J343" t="s">
        <v>24</v>
      </c>
      <c r="K343" t="s">
        <v>30</v>
      </c>
      <c r="L343" t="s">
        <v>116</v>
      </c>
      <c r="M343" t="s">
        <v>11</v>
      </c>
      <c r="N343" t="s">
        <v>12</v>
      </c>
      <c r="O343" t="s">
        <v>88</v>
      </c>
      <c r="P343" t="s">
        <v>142</v>
      </c>
      <c r="Q343" t="s">
        <v>18</v>
      </c>
      <c r="R343" t="s">
        <v>116</v>
      </c>
      <c r="S343" t="s">
        <v>11</v>
      </c>
      <c r="T343" t="s">
        <v>12</v>
      </c>
      <c r="U343" t="s">
        <v>18</v>
      </c>
      <c r="V343" t="s">
        <v>14</v>
      </c>
      <c r="W343">
        <f t="array" ref="W343">SUMPRODUCT(--(EXACT(C339:V339, C343:V343)))</f>
        <v>6</v>
      </c>
      <c r="X343">
        <f>W343/$AA$3</f>
        <v>0.3</v>
      </c>
    </row>
    <row r="344" spans="2:24">
      <c r="B344" s="1" t="s">
        <v>21</v>
      </c>
      <c r="C344" s="1" t="s">
        <v>12</v>
      </c>
      <c r="D344" s="1" t="s">
        <v>7</v>
      </c>
      <c r="E344" s="1" t="s">
        <v>22</v>
      </c>
      <c r="F344" s="1" t="s">
        <v>23</v>
      </c>
      <c r="G344" s="1" t="s">
        <v>24</v>
      </c>
      <c r="H344" s="1" t="s">
        <v>25</v>
      </c>
      <c r="I344" s="1" t="s">
        <v>26</v>
      </c>
      <c r="J344" s="1" t="s">
        <v>23</v>
      </c>
      <c r="K344" s="1" t="s">
        <v>8</v>
      </c>
      <c r="L344" s="1" t="s">
        <v>27</v>
      </c>
      <c r="M344" s="1" t="s">
        <v>28</v>
      </c>
      <c r="N344" s="1" t="s">
        <v>11</v>
      </c>
      <c r="O344" s="1" t="s">
        <v>12</v>
      </c>
      <c r="P344" s="1" t="s">
        <v>23</v>
      </c>
      <c r="Q344" s="1" t="s">
        <v>8</v>
      </c>
      <c r="R344" s="1" t="s">
        <v>11</v>
      </c>
      <c r="S344" s="1" t="s">
        <v>12</v>
      </c>
      <c r="T344" s="1" t="s">
        <v>7</v>
      </c>
      <c r="U344" s="1" t="s">
        <v>22</v>
      </c>
      <c r="V344" s="1" t="s">
        <v>23</v>
      </c>
    </row>
    <row r="345" spans="2:24">
      <c r="B345" t="s">
        <v>29</v>
      </c>
      <c r="C345" t="s">
        <v>12</v>
      </c>
      <c r="D345" t="s">
        <v>7</v>
      </c>
      <c r="E345" t="s">
        <v>34</v>
      </c>
      <c r="F345" t="s">
        <v>23</v>
      </c>
      <c r="G345" t="s">
        <v>24</v>
      </c>
      <c r="H345" t="s">
        <v>25</v>
      </c>
      <c r="I345" t="s">
        <v>26</v>
      </c>
      <c r="J345" t="s">
        <v>23</v>
      </c>
      <c r="K345" t="s">
        <v>8</v>
      </c>
      <c r="L345" t="s">
        <v>30</v>
      </c>
      <c r="M345" t="s">
        <v>28</v>
      </c>
      <c r="N345" t="s">
        <v>11</v>
      </c>
      <c r="O345" t="s">
        <v>12</v>
      </c>
      <c r="P345" t="s">
        <v>23</v>
      </c>
      <c r="Q345" t="s">
        <v>8</v>
      </c>
      <c r="R345" t="s">
        <v>11</v>
      </c>
      <c r="S345" t="s">
        <v>12</v>
      </c>
      <c r="T345" t="s">
        <v>7</v>
      </c>
      <c r="U345" t="s">
        <v>53</v>
      </c>
      <c r="V345" t="s">
        <v>23</v>
      </c>
      <c r="W345">
        <f t="array" ref="W345">SUMPRODUCT(--(EXACT(C344:V344, C345:V345)))</f>
        <v>17</v>
      </c>
      <c r="X345">
        <f>W345/$AA$3</f>
        <v>0.85</v>
      </c>
    </row>
    <row r="346" spans="2:24">
      <c r="B346" t="s">
        <v>31</v>
      </c>
      <c r="C346" t="s">
        <v>12</v>
      </c>
      <c r="D346" t="s">
        <v>18</v>
      </c>
      <c r="E346" t="s">
        <v>22</v>
      </c>
      <c r="F346" t="s">
        <v>135</v>
      </c>
      <c r="G346" t="s">
        <v>24</v>
      </c>
      <c r="H346" t="s">
        <v>25</v>
      </c>
      <c r="I346" t="s">
        <v>116</v>
      </c>
      <c r="J346" t="s">
        <v>135</v>
      </c>
      <c r="K346" t="s">
        <v>24</v>
      </c>
      <c r="L346" t="s">
        <v>27</v>
      </c>
      <c r="M346" t="s">
        <v>28</v>
      </c>
      <c r="N346" t="s">
        <v>11</v>
      </c>
      <c r="O346" t="s">
        <v>12</v>
      </c>
      <c r="P346" t="s">
        <v>135</v>
      </c>
      <c r="Q346" t="s">
        <v>8</v>
      </c>
      <c r="R346" t="s">
        <v>11</v>
      </c>
      <c r="S346" t="s">
        <v>12</v>
      </c>
      <c r="T346" t="s">
        <v>18</v>
      </c>
      <c r="U346" t="s">
        <v>22</v>
      </c>
      <c r="V346" t="s">
        <v>135</v>
      </c>
      <c r="W346">
        <f t="array" ref="W346">SUMPRODUCT(--(EXACT(C344:V344, C346:V346)))</f>
        <v>12</v>
      </c>
      <c r="X346">
        <f>W346/$AA$3</f>
        <v>0.6</v>
      </c>
    </row>
    <row r="347" spans="2:24">
      <c r="B347" t="s">
        <v>32</v>
      </c>
      <c r="C347" t="s">
        <v>12</v>
      </c>
      <c r="D347" t="s">
        <v>7</v>
      </c>
      <c r="E347" t="s">
        <v>22</v>
      </c>
      <c r="F347" t="s">
        <v>23</v>
      </c>
      <c r="G347" t="s">
        <v>24</v>
      </c>
      <c r="H347" t="s">
        <v>25</v>
      </c>
      <c r="I347" t="s">
        <v>26</v>
      </c>
      <c r="J347" t="s">
        <v>23</v>
      </c>
      <c r="K347" t="s">
        <v>59</v>
      </c>
      <c r="L347" t="s">
        <v>30</v>
      </c>
      <c r="M347" t="s">
        <v>28</v>
      </c>
      <c r="N347" t="s">
        <v>11</v>
      </c>
      <c r="O347" t="s">
        <v>12</v>
      </c>
      <c r="P347" t="s">
        <v>23</v>
      </c>
      <c r="Q347" t="s">
        <v>8</v>
      </c>
      <c r="R347" t="s">
        <v>11</v>
      </c>
      <c r="S347" t="s">
        <v>12</v>
      </c>
      <c r="T347" t="s">
        <v>7</v>
      </c>
      <c r="U347" t="s">
        <v>22</v>
      </c>
      <c r="V347" t="s">
        <v>23</v>
      </c>
      <c r="W347">
        <f t="array" ref="W347">SUMPRODUCT(--(EXACT(C344:V344, C347:V347)))</f>
        <v>18</v>
      </c>
      <c r="X347">
        <f>W347/$AA$3</f>
        <v>0.9</v>
      </c>
    </row>
    <row r="348" spans="2:24">
      <c r="B348" t="s">
        <v>33</v>
      </c>
      <c r="C348" t="s">
        <v>12</v>
      </c>
      <c r="D348" t="s">
        <v>18</v>
      </c>
      <c r="E348" t="s">
        <v>34</v>
      </c>
      <c r="F348" t="s">
        <v>23</v>
      </c>
      <c r="G348" t="s">
        <v>24</v>
      </c>
      <c r="H348" t="s">
        <v>25</v>
      </c>
      <c r="I348" t="s">
        <v>26</v>
      </c>
      <c r="J348" t="s">
        <v>23</v>
      </c>
      <c r="K348" t="s">
        <v>24</v>
      </c>
      <c r="L348" t="s">
        <v>27</v>
      </c>
      <c r="M348" t="s">
        <v>47</v>
      </c>
      <c r="N348" t="s">
        <v>11</v>
      </c>
      <c r="O348" t="s">
        <v>12</v>
      </c>
      <c r="P348" t="s">
        <v>23</v>
      </c>
      <c r="Q348" t="s">
        <v>24</v>
      </c>
      <c r="R348" t="s">
        <v>11</v>
      </c>
      <c r="S348" t="s">
        <v>12</v>
      </c>
      <c r="T348" t="s">
        <v>18</v>
      </c>
      <c r="U348" t="s">
        <v>34</v>
      </c>
      <c r="V348" t="s">
        <v>23</v>
      </c>
      <c r="W348">
        <f t="array" ref="W348">SUMPRODUCT(--(EXACT(C344:V344, C348:V348)))</f>
        <v>13</v>
      </c>
      <c r="X348">
        <f>W348/$AA$3</f>
        <v>0.65</v>
      </c>
    </row>
    <row r="349" spans="2:24">
      <c r="B349" s="1" t="s">
        <v>35</v>
      </c>
      <c r="C349" s="1" t="s">
        <v>36</v>
      </c>
      <c r="D349" s="1" t="s">
        <v>10</v>
      </c>
      <c r="E349" s="1" t="s">
        <v>37</v>
      </c>
      <c r="F349" s="1" t="s">
        <v>27</v>
      </c>
      <c r="G349" s="1" t="s">
        <v>38</v>
      </c>
      <c r="H349" s="1" t="s">
        <v>11</v>
      </c>
      <c r="I349" s="1" t="s">
        <v>12</v>
      </c>
      <c r="J349" s="1" t="s">
        <v>39</v>
      </c>
      <c r="K349" s="1" t="s">
        <v>14</v>
      </c>
      <c r="L349" s="1" t="s">
        <v>40</v>
      </c>
      <c r="M349" s="1" t="s">
        <v>26</v>
      </c>
      <c r="N349" s="1" t="s">
        <v>41</v>
      </c>
      <c r="O349" s="1" t="s">
        <v>13</v>
      </c>
      <c r="P349" s="1" t="s">
        <v>38</v>
      </c>
      <c r="Q349" s="1" t="s">
        <v>42</v>
      </c>
      <c r="R349" s="1" t="s">
        <v>36</v>
      </c>
      <c r="S349" s="1" t="s">
        <v>10</v>
      </c>
      <c r="T349" s="1" t="s">
        <v>37</v>
      </c>
      <c r="U349" s="1" t="s">
        <v>27</v>
      </c>
      <c r="V349" s="1" t="s">
        <v>38</v>
      </c>
    </row>
    <row r="350" spans="2:24">
      <c r="B350" t="s">
        <v>43</v>
      </c>
      <c r="C350" t="s">
        <v>41</v>
      </c>
      <c r="D350" t="s">
        <v>88</v>
      </c>
      <c r="E350" t="s">
        <v>37</v>
      </c>
      <c r="F350" t="s">
        <v>30</v>
      </c>
      <c r="G350" t="s">
        <v>38</v>
      </c>
      <c r="H350" t="s">
        <v>11</v>
      </c>
      <c r="I350" t="s">
        <v>12</v>
      </c>
      <c r="J350" t="s">
        <v>39</v>
      </c>
      <c r="K350" t="s">
        <v>14</v>
      </c>
      <c r="L350" t="s">
        <v>40</v>
      </c>
      <c r="M350" t="s">
        <v>26</v>
      </c>
      <c r="N350" t="s">
        <v>41</v>
      </c>
      <c r="O350" t="s">
        <v>13</v>
      </c>
      <c r="P350" t="s">
        <v>38</v>
      </c>
      <c r="Q350" t="s">
        <v>49</v>
      </c>
      <c r="R350" t="s">
        <v>41</v>
      </c>
      <c r="S350" t="s">
        <v>88</v>
      </c>
      <c r="T350" t="s">
        <v>37</v>
      </c>
      <c r="U350" t="s">
        <v>30</v>
      </c>
      <c r="V350" t="s">
        <v>38</v>
      </c>
      <c r="W350">
        <f t="array" ref="W350">SUMPRODUCT(--(EXACT(C349:V349, C350:V350)))</f>
        <v>13</v>
      </c>
      <c r="X350">
        <f>W350/$AA$3</f>
        <v>0.65</v>
      </c>
    </row>
    <row r="351" spans="2:24">
      <c r="B351" t="s">
        <v>44</v>
      </c>
      <c r="C351" t="s">
        <v>103</v>
      </c>
      <c r="D351" t="s">
        <v>116</v>
      </c>
      <c r="E351" t="s">
        <v>39</v>
      </c>
      <c r="F351" t="s">
        <v>27</v>
      </c>
      <c r="G351" t="s">
        <v>47</v>
      </c>
      <c r="H351" t="s">
        <v>11</v>
      </c>
      <c r="I351" t="s">
        <v>12</v>
      </c>
      <c r="J351" t="s">
        <v>39</v>
      </c>
      <c r="K351" t="s">
        <v>14</v>
      </c>
      <c r="L351" t="s">
        <v>40</v>
      </c>
      <c r="M351" t="s">
        <v>116</v>
      </c>
      <c r="N351" t="s">
        <v>41</v>
      </c>
      <c r="O351" t="s">
        <v>13</v>
      </c>
      <c r="P351" t="s">
        <v>47</v>
      </c>
      <c r="Q351" t="s">
        <v>42</v>
      </c>
      <c r="R351" t="s">
        <v>103</v>
      </c>
      <c r="S351" t="s">
        <v>88</v>
      </c>
      <c r="T351" t="s">
        <v>39</v>
      </c>
      <c r="U351" t="s">
        <v>27</v>
      </c>
      <c r="V351" t="s">
        <v>38</v>
      </c>
      <c r="W351">
        <f t="array" ref="W351">SUMPRODUCT(--(EXACT(C349:V349, C351:V351)))</f>
        <v>11</v>
      </c>
      <c r="X351">
        <f>W351/$AA$3</f>
        <v>0.55000000000000004</v>
      </c>
    </row>
    <row r="352" spans="2:24">
      <c r="B352" t="s">
        <v>45</v>
      </c>
      <c r="C352" t="s">
        <v>36</v>
      </c>
      <c r="D352" t="s">
        <v>10</v>
      </c>
      <c r="E352" t="s">
        <v>37</v>
      </c>
      <c r="F352" t="s">
        <v>30</v>
      </c>
      <c r="G352" t="s">
        <v>47</v>
      </c>
      <c r="H352" t="s">
        <v>11</v>
      </c>
      <c r="I352" t="s">
        <v>12</v>
      </c>
      <c r="J352" t="s">
        <v>39</v>
      </c>
      <c r="K352" t="s">
        <v>14</v>
      </c>
      <c r="L352" t="s">
        <v>40</v>
      </c>
      <c r="M352" t="s">
        <v>26</v>
      </c>
      <c r="N352" t="s">
        <v>41</v>
      </c>
      <c r="O352" t="s">
        <v>13</v>
      </c>
      <c r="P352" t="s">
        <v>47</v>
      </c>
      <c r="Q352" t="s">
        <v>42</v>
      </c>
      <c r="R352" t="s">
        <v>36</v>
      </c>
      <c r="S352" t="s">
        <v>10</v>
      </c>
      <c r="T352" t="s">
        <v>37</v>
      </c>
      <c r="U352" t="s">
        <v>30</v>
      </c>
      <c r="V352" t="s">
        <v>47</v>
      </c>
      <c r="W352">
        <f t="array" ref="W352">SUMPRODUCT(--(EXACT(C349:V349, C352:V352)))</f>
        <v>15</v>
      </c>
      <c r="X352">
        <f>W352/$AA$3</f>
        <v>0.75</v>
      </c>
    </row>
    <row r="353" spans="2:24">
      <c r="B353" t="s">
        <v>46</v>
      </c>
      <c r="C353" t="s">
        <v>41</v>
      </c>
      <c r="D353" t="s">
        <v>116</v>
      </c>
      <c r="E353" t="s">
        <v>37</v>
      </c>
      <c r="F353" t="s">
        <v>30</v>
      </c>
      <c r="G353" t="s">
        <v>47</v>
      </c>
      <c r="H353" t="s">
        <v>150</v>
      </c>
      <c r="I353" t="s">
        <v>12</v>
      </c>
      <c r="J353" t="s">
        <v>39</v>
      </c>
      <c r="K353" t="s">
        <v>147</v>
      </c>
      <c r="L353" t="s">
        <v>40</v>
      </c>
      <c r="M353" t="s">
        <v>26</v>
      </c>
      <c r="N353" t="s">
        <v>11</v>
      </c>
      <c r="O353" t="s">
        <v>142</v>
      </c>
      <c r="P353" t="s">
        <v>47</v>
      </c>
      <c r="Q353" t="s">
        <v>42</v>
      </c>
      <c r="R353" t="s">
        <v>41</v>
      </c>
      <c r="S353" t="s">
        <v>88</v>
      </c>
      <c r="T353" t="s">
        <v>166</v>
      </c>
      <c r="U353" t="s">
        <v>27</v>
      </c>
      <c r="V353" t="s">
        <v>47</v>
      </c>
      <c r="W353">
        <f t="array" ref="W353">SUMPRODUCT(--(EXACT(C349:V349, C353:V353)))</f>
        <v>7</v>
      </c>
      <c r="X353">
        <f>W353/$AA$3</f>
        <v>0.35</v>
      </c>
    </row>
    <row r="354" spans="2:24">
      <c r="B354" s="1" t="s">
        <v>48</v>
      </c>
      <c r="C354" s="1" t="s">
        <v>34</v>
      </c>
      <c r="D354" s="1" t="s">
        <v>23</v>
      </c>
      <c r="E354" s="1" t="s">
        <v>49</v>
      </c>
      <c r="F354" s="1" t="s">
        <v>38</v>
      </c>
      <c r="G354" s="1" t="s">
        <v>50</v>
      </c>
      <c r="H354" s="1" t="s">
        <v>51</v>
      </c>
      <c r="I354" s="1" t="s">
        <v>34</v>
      </c>
      <c r="J354" s="1" t="s">
        <v>23</v>
      </c>
      <c r="K354" s="1" t="s">
        <v>49</v>
      </c>
      <c r="L354" s="1" t="s">
        <v>38</v>
      </c>
      <c r="M354" s="1" t="s">
        <v>50</v>
      </c>
      <c r="N354" s="1" t="s">
        <v>38</v>
      </c>
      <c r="O354" s="1" t="s">
        <v>34</v>
      </c>
      <c r="P354" s="1" t="s">
        <v>38</v>
      </c>
      <c r="Q354" s="1" t="s">
        <v>50</v>
      </c>
      <c r="R354" s="1" t="s">
        <v>34</v>
      </c>
      <c r="S354" s="1" t="s">
        <v>50</v>
      </c>
      <c r="T354" s="1" t="s">
        <v>13</v>
      </c>
      <c r="U354" s="1" t="s">
        <v>14</v>
      </c>
      <c r="V354" s="1" t="s">
        <v>50</v>
      </c>
    </row>
    <row r="355" spans="2:24">
      <c r="B355" t="s">
        <v>52</v>
      </c>
      <c r="C355" t="s">
        <v>34</v>
      </c>
      <c r="D355" t="s">
        <v>23</v>
      </c>
      <c r="E355" t="s">
        <v>49</v>
      </c>
      <c r="F355" t="s">
        <v>38</v>
      </c>
      <c r="G355" t="s">
        <v>60</v>
      </c>
      <c r="H355" t="s">
        <v>51</v>
      </c>
      <c r="I355" t="s">
        <v>34</v>
      </c>
      <c r="J355" t="s">
        <v>23</v>
      </c>
      <c r="K355" t="s">
        <v>53</v>
      </c>
      <c r="L355" t="s">
        <v>38</v>
      </c>
      <c r="M355" t="s">
        <v>60</v>
      </c>
      <c r="N355" t="s">
        <v>38</v>
      </c>
      <c r="O355" t="s">
        <v>34</v>
      </c>
      <c r="P355" t="s">
        <v>38</v>
      </c>
      <c r="Q355" t="s">
        <v>60</v>
      </c>
      <c r="R355" t="s">
        <v>34</v>
      </c>
      <c r="S355" t="s">
        <v>60</v>
      </c>
      <c r="T355" t="s">
        <v>13</v>
      </c>
      <c r="U355" t="s">
        <v>7</v>
      </c>
      <c r="V355" t="s">
        <v>60</v>
      </c>
      <c r="W355">
        <f t="array" ref="W355">SUMPRODUCT(--(EXACT(C354:V354, C355:V355)))</f>
        <v>13</v>
      </c>
      <c r="X355">
        <f>W355/$AA$3</f>
        <v>0.65</v>
      </c>
    </row>
    <row r="356" spans="2:24">
      <c r="B356" t="s">
        <v>54</v>
      </c>
      <c r="C356" t="s">
        <v>34</v>
      </c>
      <c r="D356" t="s">
        <v>135</v>
      </c>
      <c r="E356" t="s">
        <v>53</v>
      </c>
      <c r="F356" t="s">
        <v>47</v>
      </c>
      <c r="G356" t="s">
        <v>60</v>
      </c>
      <c r="H356" t="s">
        <v>51</v>
      </c>
      <c r="I356" t="s">
        <v>34</v>
      </c>
      <c r="J356" t="s">
        <v>135</v>
      </c>
      <c r="K356" t="s">
        <v>53</v>
      </c>
      <c r="L356" t="s">
        <v>47</v>
      </c>
      <c r="M356" t="s">
        <v>50</v>
      </c>
      <c r="N356" t="s">
        <v>47</v>
      </c>
      <c r="O356" t="s">
        <v>34</v>
      </c>
      <c r="P356" t="s">
        <v>47</v>
      </c>
      <c r="Q356" t="s">
        <v>50</v>
      </c>
      <c r="R356" t="s">
        <v>34</v>
      </c>
      <c r="S356" t="s">
        <v>60</v>
      </c>
      <c r="T356" t="s">
        <v>13</v>
      </c>
      <c r="U356" t="s">
        <v>14</v>
      </c>
      <c r="V356" t="s">
        <v>50</v>
      </c>
      <c r="W356">
        <f t="array" ref="W356">SUMPRODUCT(--(EXACT(C354:V354, C356:V356)))</f>
        <v>10</v>
      </c>
      <c r="X356">
        <f>W356/$AA$3</f>
        <v>0.5</v>
      </c>
    </row>
    <row r="357" spans="2:24">
      <c r="B357" t="s">
        <v>56</v>
      </c>
      <c r="C357" t="s">
        <v>34</v>
      </c>
      <c r="D357" t="s">
        <v>23</v>
      </c>
      <c r="E357" t="s">
        <v>49</v>
      </c>
      <c r="F357" t="s">
        <v>47</v>
      </c>
      <c r="G357" t="s">
        <v>50</v>
      </c>
      <c r="H357" t="s">
        <v>51</v>
      </c>
      <c r="I357" t="s">
        <v>34</v>
      </c>
      <c r="J357" t="s">
        <v>23</v>
      </c>
      <c r="K357" t="s">
        <v>49</v>
      </c>
      <c r="L357" t="s">
        <v>47</v>
      </c>
      <c r="M357" t="s">
        <v>50</v>
      </c>
      <c r="N357" t="s">
        <v>47</v>
      </c>
      <c r="O357" t="s">
        <v>34</v>
      </c>
      <c r="P357" t="s">
        <v>47</v>
      </c>
      <c r="Q357" t="s">
        <v>50</v>
      </c>
      <c r="R357" t="s">
        <v>34</v>
      </c>
      <c r="S357" t="s">
        <v>50</v>
      </c>
      <c r="T357" t="s">
        <v>13</v>
      </c>
      <c r="U357" t="s">
        <v>14</v>
      </c>
      <c r="V357" t="s">
        <v>50</v>
      </c>
      <c r="W357">
        <f t="array" ref="W357">SUMPRODUCT(--(EXACT(C354:V354, C357:V357)))</f>
        <v>16</v>
      </c>
      <c r="X357">
        <f>W357/$AA$3</f>
        <v>0.8</v>
      </c>
    </row>
    <row r="358" spans="2:24">
      <c r="B358" t="s">
        <v>58</v>
      </c>
      <c r="C358" t="s">
        <v>34</v>
      </c>
      <c r="D358" t="s">
        <v>23</v>
      </c>
      <c r="E358" t="s">
        <v>59</v>
      </c>
      <c r="F358" t="s">
        <v>47</v>
      </c>
      <c r="G358" t="s">
        <v>60</v>
      </c>
      <c r="H358" t="s">
        <v>167</v>
      </c>
      <c r="I358" t="s">
        <v>34</v>
      </c>
      <c r="J358" t="s">
        <v>23</v>
      </c>
      <c r="K358" t="s">
        <v>59</v>
      </c>
      <c r="L358" t="s">
        <v>47</v>
      </c>
      <c r="M358" t="s">
        <v>60</v>
      </c>
      <c r="N358" t="s">
        <v>47</v>
      </c>
      <c r="O358" t="s">
        <v>34</v>
      </c>
      <c r="P358" t="s">
        <v>47</v>
      </c>
      <c r="Q358" t="s">
        <v>60</v>
      </c>
      <c r="R358" t="s">
        <v>34</v>
      </c>
      <c r="S358" t="s">
        <v>60</v>
      </c>
      <c r="T358" t="s">
        <v>142</v>
      </c>
      <c r="U358" t="s">
        <v>18</v>
      </c>
      <c r="V358" t="s">
        <v>60</v>
      </c>
      <c r="W358">
        <f t="array" ref="W358">SUMPRODUCT(--(EXACT(C354:V354, C358:V358)))</f>
        <v>6</v>
      </c>
      <c r="X358">
        <f>W358/$AA$3</f>
        <v>0.3</v>
      </c>
    </row>
    <row r="359" spans="2:24">
      <c r="B359" s="1" t="s">
        <v>62</v>
      </c>
      <c r="C359" s="1" t="s">
        <v>63</v>
      </c>
      <c r="D359" s="1" t="s">
        <v>36</v>
      </c>
      <c r="E359" s="1" t="s">
        <v>64</v>
      </c>
      <c r="F359" s="1" t="s">
        <v>65</v>
      </c>
      <c r="G359" s="1" t="s">
        <v>66</v>
      </c>
      <c r="H359" s="1" t="s">
        <v>12</v>
      </c>
      <c r="I359" s="1" t="s">
        <v>65</v>
      </c>
      <c r="J359" s="1" t="s">
        <v>11</v>
      </c>
      <c r="K359" s="1" t="s">
        <v>65</v>
      </c>
      <c r="L359" s="1" t="s">
        <v>63</v>
      </c>
      <c r="M359" s="1" t="s">
        <v>36</v>
      </c>
      <c r="N359" s="1" t="s">
        <v>64</v>
      </c>
      <c r="O359" s="1" t="s">
        <v>65</v>
      </c>
      <c r="P359" s="1" t="s">
        <v>66</v>
      </c>
      <c r="Q359" s="1" t="s">
        <v>12</v>
      </c>
      <c r="R359" s="1" t="s">
        <v>7</v>
      </c>
      <c r="S359" s="1" t="s">
        <v>10</v>
      </c>
      <c r="T359" s="1" t="s">
        <v>12</v>
      </c>
      <c r="U359" s="1" t="s">
        <v>30</v>
      </c>
      <c r="V359" s="1" t="s">
        <v>8</v>
      </c>
    </row>
    <row r="360" spans="2:24">
      <c r="B360" t="s">
        <v>68</v>
      </c>
      <c r="C360" t="s">
        <v>63</v>
      </c>
      <c r="D360" t="s">
        <v>41</v>
      </c>
      <c r="E360" t="s">
        <v>64</v>
      </c>
      <c r="F360" t="s">
        <v>65</v>
      </c>
      <c r="G360" t="s">
        <v>66</v>
      </c>
      <c r="H360" t="s">
        <v>12</v>
      </c>
      <c r="I360" t="s">
        <v>65</v>
      </c>
      <c r="J360" t="s">
        <v>11</v>
      </c>
      <c r="K360" t="s">
        <v>65</v>
      </c>
      <c r="L360" t="s">
        <v>63</v>
      </c>
      <c r="M360" t="s">
        <v>41</v>
      </c>
      <c r="N360" t="s">
        <v>64</v>
      </c>
      <c r="O360" t="s">
        <v>65</v>
      </c>
      <c r="P360" t="s">
        <v>66</v>
      </c>
      <c r="Q360" t="s">
        <v>12</v>
      </c>
      <c r="R360" t="s">
        <v>7</v>
      </c>
      <c r="S360" t="s">
        <v>88</v>
      </c>
      <c r="T360" t="s">
        <v>12</v>
      </c>
      <c r="U360" t="s">
        <v>30</v>
      </c>
      <c r="V360" t="s">
        <v>8</v>
      </c>
      <c r="W360">
        <f t="array" ref="W360">SUMPRODUCT(--(EXACT(C359:V359, C360:V360)))</f>
        <v>17</v>
      </c>
      <c r="X360">
        <f>W360/$AA$3</f>
        <v>0.85</v>
      </c>
    </row>
    <row r="361" spans="2:24">
      <c r="B361" t="s">
        <v>69</v>
      </c>
      <c r="C361" t="s">
        <v>140</v>
      </c>
      <c r="D361" t="s">
        <v>103</v>
      </c>
      <c r="E361" t="s">
        <v>156</v>
      </c>
      <c r="F361" t="s">
        <v>65</v>
      </c>
      <c r="G361" t="s">
        <v>66</v>
      </c>
      <c r="H361" t="s">
        <v>12</v>
      </c>
      <c r="I361" t="s">
        <v>65</v>
      </c>
      <c r="J361" t="s">
        <v>11</v>
      </c>
      <c r="K361" t="s">
        <v>65</v>
      </c>
      <c r="L361" t="s">
        <v>140</v>
      </c>
      <c r="M361" t="s">
        <v>103</v>
      </c>
      <c r="N361" t="s">
        <v>156</v>
      </c>
      <c r="O361" t="s">
        <v>65</v>
      </c>
      <c r="P361" t="s">
        <v>66</v>
      </c>
      <c r="Q361" t="s">
        <v>12</v>
      </c>
      <c r="R361" t="s">
        <v>18</v>
      </c>
      <c r="S361" t="s">
        <v>88</v>
      </c>
      <c r="T361" t="s">
        <v>12</v>
      </c>
      <c r="U361" t="s">
        <v>30</v>
      </c>
      <c r="V361" t="s">
        <v>8</v>
      </c>
      <c r="W361">
        <f t="array" ref="W361">SUMPRODUCT(--(EXACT(C359:V359, C361:V361)))</f>
        <v>12</v>
      </c>
      <c r="X361">
        <f>W361/$AA$3</f>
        <v>0.6</v>
      </c>
    </row>
    <row r="362" spans="2:24">
      <c r="B362" t="s">
        <v>70</v>
      </c>
      <c r="C362" t="s">
        <v>63</v>
      </c>
      <c r="D362" t="s">
        <v>36</v>
      </c>
      <c r="E362" t="s">
        <v>64</v>
      </c>
      <c r="F362" t="s">
        <v>65</v>
      </c>
      <c r="G362" t="s">
        <v>66</v>
      </c>
      <c r="H362" t="s">
        <v>12</v>
      </c>
      <c r="I362" t="s">
        <v>65</v>
      </c>
      <c r="J362" t="s">
        <v>11</v>
      </c>
      <c r="K362" t="s">
        <v>65</v>
      </c>
      <c r="L362" t="s">
        <v>63</v>
      </c>
      <c r="M362" t="s">
        <v>36</v>
      </c>
      <c r="N362" t="s">
        <v>64</v>
      </c>
      <c r="O362" t="s">
        <v>65</v>
      </c>
      <c r="P362" t="s">
        <v>66</v>
      </c>
      <c r="Q362" t="s">
        <v>12</v>
      </c>
      <c r="R362" t="s">
        <v>7</v>
      </c>
      <c r="S362" t="s">
        <v>10</v>
      </c>
      <c r="T362" t="s">
        <v>12</v>
      </c>
      <c r="U362" t="s">
        <v>30</v>
      </c>
      <c r="V362" t="s">
        <v>8</v>
      </c>
      <c r="W362">
        <f t="array" ref="W362">SUMPRODUCT(--(EXACT(C359:V359, C362:V362)))</f>
        <v>20</v>
      </c>
      <c r="X362">
        <f>W362/$AA$3</f>
        <v>1</v>
      </c>
    </row>
    <row r="363" spans="2:24">
      <c r="B363" t="s">
        <v>71</v>
      </c>
      <c r="C363" t="s">
        <v>63</v>
      </c>
      <c r="D363" t="s">
        <v>36</v>
      </c>
      <c r="E363" t="s">
        <v>104</v>
      </c>
      <c r="F363" t="s">
        <v>65</v>
      </c>
      <c r="G363" t="s">
        <v>66</v>
      </c>
      <c r="H363" t="s">
        <v>12</v>
      </c>
      <c r="I363" t="s">
        <v>65</v>
      </c>
      <c r="J363" t="s">
        <v>11</v>
      </c>
      <c r="K363" t="s">
        <v>65</v>
      </c>
      <c r="L363" t="s">
        <v>63</v>
      </c>
      <c r="M363" t="s">
        <v>36</v>
      </c>
      <c r="N363" t="s">
        <v>104</v>
      </c>
      <c r="O363" t="s">
        <v>65</v>
      </c>
      <c r="P363" t="s">
        <v>66</v>
      </c>
      <c r="Q363" t="s">
        <v>12</v>
      </c>
      <c r="R363" t="s">
        <v>7</v>
      </c>
      <c r="S363" t="s">
        <v>88</v>
      </c>
      <c r="T363" t="s">
        <v>12</v>
      </c>
      <c r="U363" t="s">
        <v>30</v>
      </c>
      <c r="V363" t="s">
        <v>24</v>
      </c>
      <c r="W363">
        <f t="array" ref="W363">SUMPRODUCT(--(EXACT(C359:V359, C363:V363)))</f>
        <v>16</v>
      </c>
      <c r="X363">
        <f>W363/$AA$3</f>
        <v>0.8</v>
      </c>
    </row>
    <row r="364" spans="2:24">
      <c r="B364" s="1" t="s">
        <v>72</v>
      </c>
      <c r="C364" s="1" t="s">
        <v>38</v>
      </c>
      <c r="D364" s="1" t="s">
        <v>73</v>
      </c>
      <c r="E364" s="1" t="s">
        <v>74</v>
      </c>
      <c r="F364" s="1" t="s">
        <v>34</v>
      </c>
      <c r="G364" s="1" t="s">
        <v>23</v>
      </c>
      <c r="H364" s="1" t="s">
        <v>75</v>
      </c>
      <c r="I364" s="1" t="s">
        <v>38</v>
      </c>
      <c r="J364" s="1" t="s">
        <v>75</v>
      </c>
      <c r="K364" s="1" t="s">
        <v>34</v>
      </c>
      <c r="L364" s="1" t="s">
        <v>23</v>
      </c>
      <c r="M364" s="1" t="s">
        <v>34</v>
      </c>
      <c r="N364" s="1" t="s">
        <v>23</v>
      </c>
      <c r="O364" s="1" t="s">
        <v>38</v>
      </c>
      <c r="P364" s="1" t="s">
        <v>76</v>
      </c>
      <c r="Q364" s="1" t="s">
        <v>23</v>
      </c>
      <c r="R364" s="1" t="s">
        <v>42</v>
      </c>
      <c r="S364" s="1" t="s">
        <v>23</v>
      </c>
      <c r="T364" s="1" t="s">
        <v>38</v>
      </c>
      <c r="U364" s="1" t="s">
        <v>34</v>
      </c>
      <c r="V364" s="1" t="s">
        <v>77</v>
      </c>
    </row>
    <row r="365" spans="2:24">
      <c r="B365" t="s">
        <v>78</v>
      </c>
      <c r="C365" t="s">
        <v>38</v>
      </c>
      <c r="D365" t="s">
        <v>73</v>
      </c>
      <c r="E365" t="s">
        <v>74</v>
      </c>
      <c r="F365" t="s">
        <v>34</v>
      </c>
      <c r="G365" t="s">
        <v>23</v>
      </c>
      <c r="H365" t="s">
        <v>75</v>
      </c>
      <c r="I365" t="s">
        <v>38</v>
      </c>
      <c r="J365" t="s">
        <v>75</v>
      </c>
      <c r="K365" t="s">
        <v>34</v>
      </c>
      <c r="L365" t="s">
        <v>23</v>
      </c>
      <c r="M365" t="s">
        <v>34</v>
      </c>
      <c r="N365" t="s">
        <v>23</v>
      </c>
      <c r="O365" t="s">
        <v>38</v>
      </c>
      <c r="P365" t="s">
        <v>76</v>
      </c>
      <c r="Q365" t="s">
        <v>23</v>
      </c>
      <c r="R365" t="s">
        <v>49</v>
      </c>
      <c r="S365" t="s">
        <v>23</v>
      </c>
      <c r="T365" t="s">
        <v>38</v>
      </c>
      <c r="U365" t="s">
        <v>34</v>
      </c>
      <c r="V365" t="s">
        <v>9</v>
      </c>
      <c r="W365">
        <f t="array" ref="W365">SUMPRODUCT(--(EXACT(C364:V364, C365:V365)))</f>
        <v>18</v>
      </c>
      <c r="X365">
        <f>W365/$AA$3</f>
        <v>0.9</v>
      </c>
    </row>
    <row r="366" spans="2:24">
      <c r="B366" t="s">
        <v>79</v>
      </c>
      <c r="C366" t="s">
        <v>47</v>
      </c>
      <c r="D366" t="s">
        <v>157</v>
      </c>
      <c r="E366" t="s">
        <v>74</v>
      </c>
      <c r="F366" t="s">
        <v>34</v>
      </c>
      <c r="G366" t="s">
        <v>135</v>
      </c>
      <c r="H366" t="s">
        <v>158</v>
      </c>
      <c r="I366" t="s">
        <v>38</v>
      </c>
      <c r="J366" t="s">
        <v>158</v>
      </c>
      <c r="K366" t="s">
        <v>34</v>
      </c>
      <c r="L366" t="s">
        <v>135</v>
      </c>
      <c r="M366" t="s">
        <v>34</v>
      </c>
      <c r="N366" t="s">
        <v>135</v>
      </c>
      <c r="O366" t="s">
        <v>47</v>
      </c>
      <c r="P366" t="s">
        <v>76</v>
      </c>
      <c r="Q366" t="s">
        <v>135</v>
      </c>
      <c r="R366" t="s">
        <v>42</v>
      </c>
      <c r="S366" t="s">
        <v>23</v>
      </c>
      <c r="T366" t="s">
        <v>47</v>
      </c>
      <c r="U366" t="s">
        <v>34</v>
      </c>
      <c r="V366" t="s">
        <v>77</v>
      </c>
      <c r="W366">
        <f t="array" ref="W366">SUMPRODUCT(--(EXACT(C364:V364, C366:V366)))</f>
        <v>10</v>
      </c>
      <c r="X366">
        <f>W366/$AA$3</f>
        <v>0.5</v>
      </c>
    </row>
    <row r="367" spans="2:24">
      <c r="B367" t="s">
        <v>80</v>
      </c>
      <c r="C367" t="s">
        <v>47</v>
      </c>
      <c r="D367" t="s">
        <v>73</v>
      </c>
      <c r="E367" t="s">
        <v>74</v>
      </c>
      <c r="F367" t="s">
        <v>34</v>
      </c>
      <c r="G367" t="s">
        <v>23</v>
      </c>
      <c r="H367" t="s">
        <v>75</v>
      </c>
      <c r="I367" t="s">
        <v>47</v>
      </c>
      <c r="J367" t="s">
        <v>75</v>
      </c>
      <c r="K367" t="s">
        <v>34</v>
      </c>
      <c r="L367" t="s">
        <v>23</v>
      </c>
      <c r="M367" t="s">
        <v>34</v>
      </c>
      <c r="N367" t="s">
        <v>23</v>
      </c>
      <c r="O367" t="s">
        <v>47</v>
      </c>
      <c r="P367" t="s">
        <v>76</v>
      </c>
      <c r="Q367" t="s">
        <v>23</v>
      </c>
      <c r="R367" t="s">
        <v>42</v>
      </c>
      <c r="S367" t="s">
        <v>23</v>
      </c>
      <c r="T367" t="s">
        <v>47</v>
      </c>
      <c r="U367" t="s">
        <v>34</v>
      </c>
      <c r="V367" t="s">
        <v>77</v>
      </c>
      <c r="W367">
        <f t="array" ref="W367">SUMPRODUCT(--(EXACT(C364:V364, C367:V367)))</f>
        <v>16</v>
      </c>
      <c r="X367">
        <f>W367/$AA$3</f>
        <v>0.8</v>
      </c>
    </row>
    <row r="368" spans="2:24">
      <c r="B368" t="s">
        <v>81</v>
      </c>
      <c r="C368" t="s">
        <v>47</v>
      </c>
      <c r="D368" t="s">
        <v>157</v>
      </c>
      <c r="E368" t="s">
        <v>74</v>
      </c>
      <c r="F368" t="s">
        <v>34</v>
      </c>
      <c r="G368" t="s">
        <v>23</v>
      </c>
      <c r="H368" t="s">
        <v>158</v>
      </c>
      <c r="I368" t="s">
        <v>47</v>
      </c>
      <c r="J368" t="s">
        <v>158</v>
      </c>
      <c r="K368" t="s">
        <v>34</v>
      </c>
      <c r="L368" t="s">
        <v>23</v>
      </c>
      <c r="M368" t="s">
        <v>34</v>
      </c>
      <c r="N368" t="s">
        <v>23</v>
      </c>
      <c r="O368" t="s">
        <v>47</v>
      </c>
      <c r="P368" t="s">
        <v>76</v>
      </c>
      <c r="Q368" t="s">
        <v>23</v>
      </c>
      <c r="R368" t="s">
        <v>42</v>
      </c>
      <c r="S368" t="s">
        <v>82</v>
      </c>
      <c r="T368" t="s">
        <v>47</v>
      </c>
      <c r="U368" t="s">
        <v>34</v>
      </c>
      <c r="V368" t="s">
        <v>27</v>
      </c>
      <c r="W368">
        <f t="array" ref="W368">SUMPRODUCT(--(EXACT(C364:V364, C368:V368)))</f>
        <v>11</v>
      </c>
      <c r="X368">
        <f>W368/$AA$3</f>
        <v>0.55000000000000004</v>
      </c>
    </row>
    <row r="369" spans="2:24">
      <c r="B369" s="1" t="s">
        <v>83</v>
      </c>
      <c r="C369" s="1" t="s">
        <v>84</v>
      </c>
      <c r="D369" s="1" t="s">
        <v>23</v>
      </c>
      <c r="E369" s="1" t="s">
        <v>8</v>
      </c>
      <c r="F369" s="1" t="s">
        <v>85</v>
      </c>
      <c r="G369" s="1" t="s">
        <v>12</v>
      </c>
      <c r="H369" s="1" t="s">
        <v>86</v>
      </c>
      <c r="I369" s="1" t="s">
        <v>10</v>
      </c>
      <c r="J369" s="1" t="s">
        <v>7</v>
      </c>
      <c r="K369" s="1" t="s">
        <v>87</v>
      </c>
      <c r="L369" s="1" t="s">
        <v>23</v>
      </c>
      <c r="M369" s="1" t="s">
        <v>8</v>
      </c>
      <c r="N369" s="1" t="s">
        <v>85</v>
      </c>
      <c r="O369" s="1" t="s">
        <v>12</v>
      </c>
      <c r="P369" s="1" t="s">
        <v>86</v>
      </c>
      <c r="Q369" s="1" t="s">
        <v>10</v>
      </c>
      <c r="R369" s="1" t="s">
        <v>7</v>
      </c>
      <c r="S369" s="1" t="s">
        <v>87</v>
      </c>
      <c r="T369" s="1" t="s">
        <v>23</v>
      </c>
      <c r="U369" s="1" t="s">
        <v>88</v>
      </c>
      <c r="V369" s="1" t="s">
        <v>89</v>
      </c>
    </row>
    <row r="370" spans="2:24">
      <c r="B370" t="s">
        <v>90</v>
      </c>
      <c r="C370" t="s">
        <v>84</v>
      </c>
      <c r="D370" t="s">
        <v>23</v>
      </c>
      <c r="E370" t="s">
        <v>8</v>
      </c>
      <c r="F370" t="s">
        <v>85</v>
      </c>
      <c r="G370" t="s">
        <v>12</v>
      </c>
      <c r="H370" t="s">
        <v>86</v>
      </c>
      <c r="I370" t="s">
        <v>88</v>
      </c>
      <c r="J370" t="s">
        <v>7</v>
      </c>
      <c r="K370" t="s">
        <v>87</v>
      </c>
      <c r="L370" t="s">
        <v>23</v>
      </c>
      <c r="M370" t="s">
        <v>8</v>
      </c>
      <c r="N370" t="s">
        <v>85</v>
      </c>
      <c r="O370" t="s">
        <v>12</v>
      </c>
      <c r="P370" t="s">
        <v>86</v>
      </c>
      <c r="Q370" t="s">
        <v>88</v>
      </c>
      <c r="R370" t="s">
        <v>7</v>
      </c>
      <c r="S370" t="s">
        <v>87</v>
      </c>
      <c r="T370" t="s">
        <v>23</v>
      </c>
      <c r="U370" t="s">
        <v>88</v>
      </c>
      <c r="V370" t="s">
        <v>30</v>
      </c>
      <c r="W370">
        <f t="array" ref="W370">SUMPRODUCT(--(EXACT(C369:V369, C370:V370)))</f>
        <v>17</v>
      </c>
      <c r="X370">
        <f>W370/$AA$3</f>
        <v>0.85</v>
      </c>
    </row>
    <row r="371" spans="2:24">
      <c r="B371" t="s">
        <v>91</v>
      </c>
      <c r="C371" t="s">
        <v>168</v>
      </c>
      <c r="D371" t="s">
        <v>136</v>
      </c>
      <c r="E371" t="s">
        <v>24</v>
      </c>
      <c r="F371" t="s">
        <v>136</v>
      </c>
      <c r="G371" t="s">
        <v>142</v>
      </c>
      <c r="H371" t="s">
        <v>24</v>
      </c>
      <c r="I371" t="s">
        <v>116</v>
      </c>
      <c r="J371" t="s">
        <v>18</v>
      </c>
      <c r="K371" t="s">
        <v>160</v>
      </c>
      <c r="L371" t="s">
        <v>135</v>
      </c>
      <c r="M371" t="s">
        <v>24</v>
      </c>
      <c r="N371" t="s">
        <v>136</v>
      </c>
      <c r="O371" t="s">
        <v>142</v>
      </c>
      <c r="P371" t="s">
        <v>86</v>
      </c>
      <c r="Q371" t="s">
        <v>116</v>
      </c>
      <c r="R371" t="s">
        <v>18</v>
      </c>
      <c r="S371" t="s">
        <v>160</v>
      </c>
      <c r="T371" t="s">
        <v>136</v>
      </c>
      <c r="U371" t="s">
        <v>116</v>
      </c>
      <c r="V371" t="s">
        <v>142</v>
      </c>
      <c r="W371">
        <f t="array" ref="W371">SUMPRODUCT(--(EXACT(C369:V369, C371:V371)))</f>
        <v>1</v>
      </c>
      <c r="X371">
        <f>W371/$AA$3</f>
        <v>0.05</v>
      </c>
    </row>
    <row r="372" spans="2:24">
      <c r="B372" t="s">
        <v>94</v>
      </c>
      <c r="C372" t="s">
        <v>84</v>
      </c>
      <c r="D372" t="s">
        <v>23</v>
      </c>
      <c r="E372" t="s">
        <v>8</v>
      </c>
      <c r="F372" t="s">
        <v>85</v>
      </c>
      <c r="G372" t="s">
        <v>12</v>
      </c>
      <c r="H372" t="s">
        <v>86</v>
      </c>
      <c r="I372" t="s">
        <v>10</v>
      </c>
      <c r="J372" t="s">
        <v>7</v>
      </c>
      <c r="K372" t="s">
        <v>87</v>
      </c>
      <c r="L372" t="s">
        <v>23</v>
      </c>
      <c r="M372" t="s">
        <v>8</v>
      </c>
      <c r="N372" t="s">
        <v>85</v>
      </c>
      <c r="O372" t="s">
        <v>12</v>
      </c>
      <c r="P372" t="s">
        <v>86</v>
      </c>
      <c r="Q372" t="s">
        <v>10</v>
      </c>
      <c r="R372" t="s">
        <v>7</v>
      </c>
      <c r="S372" t="s">
        <v>87</v>
      </c>
      <c r="T372" t="s">
        <v>23</v>
      </c>
      <c r="U372" t="s">
        <v>88</v>
      </c>
      <c r="V372" t="s">
        <v>30</v>
      </c>
      <c r="W372">
        <f t="array" ref="W372">SUMPRODUCT(--(EXACT(C369:V369, C372:V372)))</f>
        <v>19</v>
      </c>
      <c r="X372">
        <f>W372/$AA$3</f>
        <v>0.95</v>
      </c>
    </row>
    <row r="373" spans="2:24">
      <c r="B373" t="s">
        <v>95</v>
      </c>
      <c r="C373" t="s">
        <v>159</v>
      </c>
      <c r="D373" t="s">
        <v>23</v>
      </c>
      <c r="E373" t="s">
        <v>24</v>
      </c>
      <c r="F373" t="s">
        <v>92</v>
      </c>
      <c r="G373" t="s">
        <v>12</v>
      </c>
      <c r="H373" t="s">
        <v>86</v>
      </c>
      <c r="I373" t="s">
        <v>116</v>
      </c>
      <c r="J373" t="s">
        <v>18</v>
      </c>
      <c r="K373" t="s">
        <v>93</v>
      </c>
      <c r="L373" t="s">
        <v>23</v>
      </c>
      <c r="M373" t="s">
        <v>24</v>
      </c>
      <c r="N373" t="s">
        <v>92</v>
      </c>
      <c r="O373" t="s">
        <v>12</v>
      </c>
      <c r="P373" t="s">
        <v>86</v>
      </c>
      <c r="Q373" t="s">
        <v>116</v>
      </c>
      <c r="R373" t="s">
        <v>18</v>
      </c>
      <c r="S373" t="s">
        <v>160</v>
      </c>
      <c r="T373" t="s">
        <v>23</v>
      </c>
      <c r="U373" t="s">
        <v>88</v>
      </c>
      <c r="V373" t="s">
        <v>9</v>
      </c>
      <c r="W373">
        <f t="array" ref="W373">SUMPRODUCT(--(EXACT(C369:V369, C373:V373)))</f>
        <v>8</v>
      </c>
      <c r="X373">
        <f>W373/$AA$3</f>
        <v>0.4</v>
      </c>
    </row>
    <row r="374" spans="2:24">
      <c r="B374" s="1" t="s">
        <v>96</v>
      </c>
      <c r="C374" s="1" t="s">
        <v>24</v>
      </c>
      <c r="D374" s="1" t="s">
        <v>11</v>
      </c>
      <c r="E374" s="1" t="s">
        <v>12</v>
      </c>
      <c r="F374" s="1" t="s">
        <v>7</v>
      </c>
      <c r="G374" s="1" t="s">
        <v>86</v>
      </c>
      <c r="H374" s="1" t="s">
        <v>84</v>
      </c>
      <c r="I374" s="1" t="s">
        <v>23</v>
      </c>
      <c r="J374" s="1" t="s">
        <v>8</v>
      </c>
      <c r="K374" s="1" t="s">
        <v>53</v>
      </c>
      <c r="L374" s="1" t="s">
        <v>24</v>
      </c>
      <c r="M374" s="1" t="s">
        <v>11</v>
      </c>
      <c r="N374" s="1" t="s">
        <v>12</v>
      </c>
      <c r="O374" s="1" t="s">
        <v>7</v>
      </c>
      <c r="P374" s="1" t="s">
        <v>86</v>
      </c>
      <c r="Q374" s="1" t="s">
        <v>84</v>
      </c>
      <c r="R374" s="1" t="s">
        <v>23</v>
      </c>
      <c r="S374" s="1" t="s">
        <v>8</v>
      </c>
      <c r="T374" s="1" t="s">
        <v>24</v>
      </c>
      <c r="U374" s="1" t="s">
        <v>88</v>
      </c>
      <c r="V374" s="1" t="s">
        <v>30</v>
      </c>
    </row>
    <row r="375" spans="2:24">
      <c r="B375" t="s">
        <v>97</v>
      </c>
      <c r="C375" t="s">
        <v>24</v>
      </c>
      <c r="D375" t="s">
        <v>11</v>
      </c>
      <c r="E375" t="s">
        <v>12</v>
      </c>
      <c r="F375" t="s">
        <v>7</v>
      </c>
      <c r="G375" t="s">
        <v>86</v>
      </c>
      <c r="H375" t="s">
        <v>84</v>
      </c>
      <c r="I375" t="s">
        <v>23</v>
      </c>
      <c r="J375" t="s">
        <v>8</v>
      </c>
      <c r="K375" t="s">
        <v>53</v>
      </c>
      <c r="L375" t="s">
        <v>24</v>
      </c>
      <c r="M375" t="s">
        <v>11</v>
      </c>
      <c r="N375" t="s">
        <v>12</v>
      </c>
      <c r="O375" t="s">
        <v>7</v>
      </c>
      <c r="P375" t="s">
        <v>86</v>
      </c>
      <c r="Q375" t="s">
        <v>84</v>
      </c>
      <c r="R375" t="s">
        <v>23</v>
      </c>
      <c r="S375" t="s">
        <v>8</v>
      </c>
      <c r="T375" t="s">
        <v>24</v>
      </c>
      <c r="U375" t="s">
        <v>88</v>
      </c>
      <c r="V375" t="s">
        <v>30</v>
      </c>
      <c r="W375">
        <f t="array" ref="W375">SUMPRODUCT(--(EXACT(C374:V374, C375:V375)))</f>
        <v>20</v>
      </c>
      <c r="X375">
        <f>W375/$AA$3</f>
        <v>1</v>
      </c>
    </row>
    <row r="376" spans="2:24">
      <c r="B376" t="s">
        <v>98</v>
      </c>
      <c r="C376" t="s">
        <v>24</v>
      </c>
      <c r="D376" t="s">
        <v>11</v>
      </c>
      <c r="E376" t="s">
        <v>12</v>
      </c>
      <c r="F376" t="s">
        <v>18</v>
      </c>
      <c r="G376" t="s">
        <v>86</v>
      </c>
      <c r="H376" t="s">
        <v>84</v>
      </c>
      <c r="I376" t="s">
        <v>135</v>
      </c>
      <c r="J376" t="s">
        <v>8</v>
      </c>
      <c r="K376" t="s">
        <v>161</v>
      </c>
      <c r="L376" t="s">
        <v>24</v>
      </c>
      <c r="M376" t="s">
        <v>11</v>
      </c>
      <c r="N376" t="s">
        <v>12</v>
      </c>
      <c r="O376" t="s">
        <v>18</v>
      </c>
      <c r="P376" t="s">
        <v>86</v>
      </c>
      <c r="Q376" t="s">
        <v>84</v>
      </c>
      <c r="R376" t="s">
        <v>135</v>
      </c>
      <c r="S376" t="s">
        <v>24</v>
      </c>
      <c r="T376" t="s">
        <v>24</v>
      </c>
      <c r="U376" t="s">
        <v>88</v>
      </c>
      <c r="V376" t="s">
        <v>30</v>
      </c>
      <c r="W376">
        <f t="array" ref="W376">SUMPRODUCT(--(EXACT(C374:V374, C376:V376)))</f>
        <v>14</v>
      </c>
      <c r="X376">
        <f>W376/$AA$3</f>
        <v>0.7</v>
      </c>
    </row>
    <row r="377" spans="2:24">
      <c r="B377" t="s">
        <v>99</v>
      </c>
      <c r="C377" t="s">
        <v>24</v>
      </c>
      <c r="D377" t="s">
        <v>11</v>
      </c>
      <c r="E377" t="s">
        <v>12</v>
      </c>
      <c r="F377" t="s">
        <v>7</v>
      </c>
      <c r="G377" t="s">
        <v>86</v>
      </c>
      <c r="H377" t="s">
        <v>84</v>
      </c>
      <c r="I377" t="s">
        <v>23</v>
      </c>
      <c r="J377" t="s">
        <v>8</v>
      </c>
      <c r="K377" t="s">
        <v>59</v>
      </c>
      <c r="L377" t="s">
        <v>24</v>
      </c>
      <c r="M377" t="s">
        <v>11</v>
      </c>
      <c r="N377" t="s">
        <v>12</v>
      </c>
      <c r="O377" t="s">
        <v>7</v>
      </c>
      <c r="P377" t="s">
        <v>86</v>
      </c>
      <c r="Q377" t="s">
        <v>84</v>
      </c>
      <c r="R377" t="s">
        <v>23</v>
      </c>
      <c r="S377" t="s">
        <v>59</v>
      </c>
      <c r="T377" t="s">
        <v>24</v>
      </c>
      <c r="U377" t="s">
        <v>88</v>
      </c>
      <c r="V377" t="s">
        <v>30</v>
      </c>
      <c r="W377">
        <f t="array" ref="W377">SUMPRODUCT(--(EXACT(C374:V374, C377:V377)))</f>
        <v>18</v>
      </c>
      <c r="X377">
        <f>W377/$AA$3</f>
        <v>0.9</v>
      </c>
    </row>
    <row r="378" spans="2:24">
      <c r="B378" t="s">
        <v>100</v>
      </c>
      <c r="C378" t="s">
        <v>148</v>
      </c>
      <c r="D378" t="s">
        <v>150</v>
      </c>
      <c r="E378" t="s">
        <v>12</v>
      </c>
      <c r="F378" t="s">
        <v>18</v>
      </c>
      <c r="G378" t="s">
        <v>86</v>
      </c>
      <c r="H378" t="s">
        <v>84</v>
      </c>
      <c r="I378" t="s">
        <v>23</v>
      </c>
      <c r="J378" t="s">
        <v>24</v>
      </c>
      <c r="K378" t="s">
        <v>53</v>
      </c>
      <c r="L378" t="s">
        <v>24</v>
      </c>
      <c r="M378" t="s">
        <v>11</v>
      </c>
      <c r="N378" t="s">
        <v>12</v>
      </c>
      <c r="O378" t="s">
        <v>18</v>
      </c>
      <c r="P378" t="s">
        <v>86</v>
      </c>
      <c r="Q378" t="s">
        <v>84</v>
      </c>
      <c r="R378" t="s">
        <v>23</v>
      </c>
      <c r="S378" t="s">
        <v>24</v>
      </c>
      <c r="T378" t="s">
        <v>24</v>
      </c>
      <c r="U378" t="s">
        <v>88</v>
      </c>
      <c r="V378" t="s">
        <v>30</v>
      </c>
      <c r="W378">
        <f t="array" ref="W378">SUMPRODUCT(--(EXACT(C374:V374, C378:V378)))</f>
        <v>14</v>
      </c>
      <c r="X378">
        <f>W378/$AA$3</f>
        <v>0.7</v>
      </c>
    </row>
    <row r="379" spans="2:24">
      <c r="B379" s="1" t="s">
        <v>101</v>
      </c>
      <c r="C379" s="1" t="s">
        <v>10</v>
      </c>
      <c r="D379" s="1" t="s">
        <v>102</v>
      </c>
      <c r="E379" s="1" t="s">
        <v>103</v>
      </c>
      <c r="F379" s="1" t="s">
        <v>104</v>
      </c>
      <c r="G379" s="1" t="s">
        <v>36</v>
      </c>
      <c r="H379" s="1" t="s">
        <v>40</v>
      </c>
      <c r="I379" s="1" t="s">
        <v>26</v>
      </c>
      <c r="J379" s="1" t="s">
        <v>11</v>
      </c>
      <c r="K379" s="1" t="s">
        <v>12</v>
      </c>
      <c r="L379" s="1" t="s">
        <v>104</v>
      </c>
      <c r="M379" s="1" t="s">
        <v>36</v>
      </c>
      <c r="N379" s="1" t="s">
        <v>64</v>
      </c>
      <c r="O379" s="1" t="s">
        <v>36</v>
      </c>
      <c r="P379" s="1" t="s">
        <v>104</v>
      </c>
      <c r="Q379" s="1" t="s">
        <v>36</v>
      </c>
      <c r="R379" s="1" t="s">
        <v>104</v>
      </c>
      <c r="S379" s="1" t="s">
        <v>36</v>
      </c>
      <c r="T379" s="1" t="s">
        <v>105</v>
      </c>
      <c r="U379" s="1" t="s">
        <v>40</v>
      </c>
      <c r="V379" s="1" t="s">
        <v>26</v>
      </c>
    </row>
    <row r="380" spans="2:24">
      <c r="B380" t="s">
        <v>106</v>
      </c>
      <c r="C380" t="s">
        <v>88</v>
      </c>
      <c r="D380" t="s">
        <v>102</v>
      </c>
      <c r="E380" t="s">
        <v>103</v>
      </c>
      <c r="F380" t="s">
        <v>104</v>
      </c>
      <c r="G380" t="s">
        <v>36</v>
      </c>
      <c r="H380" t="s">
        <v>40</v>
      </c>
      <c r="I380" t="s">
        <v>26</v>
      </c>
      <c r="J380" t="s">
        <v>11</v>
      </c>
      <c r="K380" t="s">
        <v>12</v>
      </c>
      <c r="L380" t="s">
        <v>104</v>
      </c>
      <c r="M380" t="s">
        <v>36</v>
      </c>
      <c r="N380" t="s">
        <v>64</v>
      </c>
      <c r="O380" t="s">
        <v>36</v>
      </c>
      <c r="P380" t="s">
        <v>104</v>
      </c>
      <c r="Q380" t="s">
        <v>36</v>
      </c>
      <c r="R380" t="s">
        <v>104</v>
      </c>
      <c r="S380" t="s">
        <v>36</v>
      </c>
      <c r="T380" t="s">
        <v>22</v>
      </c>
      <c r="U380" t="s">
        <v>40</v>
      </c>
      <c r="V380" t="s">
        <v>26</v>
      </c>
      <c r="W380">
        <f t="array" ref="W380">SUMPRODUCT(--(EXACT(C379:V379, C380:V380)))</f>
        <v>18</v>
      </c>
      <c r="X380">
        <f>W380/$AA$3</f>
        <v>0.9</v>
      </c>
    </row>
    <row r="381" spans="2:24">
      <c r="B381" t="s">
        <v>107</v>
      </c>
      <c r="C381" t="s">
        <v>88</v>
      </c>
      <c r="D381" t="s">
        <v>102</v>
      </c>
      <c r="E381" t="s">
        <v>103</v>
      </c>
      <c r="F381" t="s">
        <v>156</v>
      </c>
      <c r="G381" t="s">
        <v>103</v>
      </c>
      <c r="H381" t="s">
        <v>149</v>
      </c>
      <c r="I381" t="s">
        <v>116</v>
      </c>
      <c r="J381" t="s">
        <v>11</v>
      </c>
      <c r="K381" t="s">
        <v>12</v>
      </c>
      <c r="L381" t="s">
        <v>156</v>
      </c>
      <c r="M381" t="s">
        <v>103</v>
      </c>
      <c r="N381" t="s">
        <v>156</v>
      </c>
      <c r="O381" t="s">
        <v>103</v>
      </c>
      <c r="P381" t="s">
        <v>156</v>
      </c>
      <c r="Q381" t="s">
        <v>103</v>
      </c>
      <c r="R381" t="s">
        <v>156</v>
      </c>
      <c r="S381" t="s">
        <v>103</v>
      </c>
      <c r="T381" t="s">
        <v>105</v>
      </c>
      <c r="U381" t="s">
        <v>40</v>
      </c>
      <c r="V381" t="s">
        <v>116</v>
      </c>
      <c r="W381">
        <f t="array" ref="W381">SUMPRODUCT(--(EXACT(C379:V379, C381:V381)))</f>
        <v>6</v>
      </c>
      <c r="X381">
        <f>W381/$AA$3</f>
        <v>0.3</v>
      </c>
    </row>
    <row r="382" spans="2:24">
      <c r="B382" t="s">
        <v>108</v>
      </c>
      <c r="C382" t="s">
        <v>10</v>
      </c>
      <c r="D382" t="s">
        <v>102</v>
      </c>
      <c r="E382" t="s">
        <v>103</v>
      </c>
      <c r="F382" t="s">
        <v>104</v>
      </c>
      <c r="G382" t="s">
        <v>36</v>
      </c>
      <c r="H382" t="s">
        <v>40</v>
      </c>
      <c r="I382" t="s">
        <v>26</v>
      </c>
      <c r="J382" t="s">
        <v>11</v>
      </c>
      <c r="K382" t="s">
        <v>12</v>
      </c>
      <c r="L382" t="s">
        <v>104</v>
      </c>
      <c r="M382" t="s">
        <v>36</v>
      </c>
      <c r="N382" t="s">
        <v>64</v>
      </c>
      <c r="O382" t="s">
        <v>36</v>
      </c>
      <c r="P382" t="s">
        <v>104</v>
      </c>
      <c r="Q382" t="s">
        <v>36</v>
      </c>
      <c r="R382" t="s">
        <v>104</v>
      </c>
      <c r="S382" t="s">
        <v>36</v>
      </c>
      <c r="T382" t="s">
        <v>105</v>
      </c>
      <c r="U382" t="s">
        <v>40</v>
      </c>
      <c r="V382" t="s">
        <v>26</v>
      </c>
      <c r="W382">
        <f t="array" ref="W382">SUMPRODUCT(--(EXACT(C379:V379, C382:V382)))</f>
        <v>20</v>
      </c>
      <c r="X382">
        <f>W382/$AA$3</f>
        <v>1</v>
      </c>
    </row>
    <row r="383" spans="2:24">
      <c r="B383" t="s">
        <v>109</v>
      </c>
      <c r="C383" t="s">
        <v>88</v>
      </c>
      <c r="D383" t="s">
        <v>102</v>
      </c>
      <c r="E383" t="s">
        <v>152</v>
      </c>
      <c r="F383" t="s">
        <v>104</v>
      </c>
      <c r="G383" t="s">
        <v>152</v>
      </c>
      <c r="H383" t="s">
        <v>40</v>
      </c>
      <c r="I383" t="s">
        <v>26</v>
      </c>
      <c r="J383" t="s">
        <v>11</v>
      </c>
      <c r="K383" t="s">
        <v>12</v>
      </c>
      <c r="L383" t="s">
        <v>39</v>
      </c>
      <c r="M383" t="s">
        <v>152</v>
      </c>
      <c r="N383" t="s">
        <v>104</v>
      </c>
      <c r="O383" t="s">
        <v>152</v>
      </c>
      <c r="P383" t="s">
        <v>39</v>
      </c>
      <c r="Q383" t="s">
        <v>152</v>
      </c>
      <c r="R383" t="s">
        <v>104</v>
      </c>
      <c r="S383" t="s">
        <v>152</v>
      </c>
      <c r="T383" t="s">
        <v>34</v>
      </c>
      <c r="U383" t="s">
        <v>40</v>
      </c>
      <c r="V383" t="s">
        <v>26</v>
      </c>
      <c r="W383">
        <f t="array" ref="W383">SUMPRODUCT(--(EXACT(C379:V379, C383:V383)))</f>
        <v>9</v>
      </c>
      <c r="X383">
        <f>W383/$AA$3</f>
        <v>0.45</v>
      </c>
    </row>
    <row r="384" spans="2:24">
      <c r="B384" s="1" t="s">
        <v>110</v>
      </c>
      <c r="C384" s="1" t="s">
        <v>10</v>
      </c>
      <c r="D384" s="1" t="s">
        <v>8</v>
      </c>
      <c r="E384" s="1" t="s">
        <v>26</v>
      </c>
      <c r="F384" s="1" t="s">
        <v>36</v>
      </c>
      <c r="G384" s="1" t="s">
        <v>39</v>
      </c>
      <c r="H384" s="1" t="s">
        <v>14</v>
      </c>
      <c r="I384" s="1" t="s">
        <v>10</v>
      </c>
      <c r="J384" s="1" t="s">
        <v>12</v>
      </c>
      <c r="K384" s="1" t="s">
        <v>36</v>
      </c>
      <c r="L384" s="1" t="s">
        <v>14</v>
      </c>
      <c r="M384" s="1" t="s">
        <v>10</v>
      </c>
      <c r="N384" s="1" t="s">
        <v>8</v>
      </c>
      <c r="O384" s="1" t="s">
        <v>26</v>
      </c>
      <c r="P384" s="1" t="s">
        <v>36</v>
      </c>
      <c r="Q384" s="1" t="s">
        <v>39</v>
      </c>
      <c r="R384" s="1" t="s">
        <v>14</v>
      </c>
      <c r="S384" s="1" t="s">
        <v>10</v>
      </c>
      <c r="T384" s="1" t="s">
        <v>12</v>
      </c>
      <c r="U384" s="1" t="s">
        <v>36</v>
      </c>
      <c r="V384" s="1" t="s">
        <v>14</v>
      </c>
    </row>
    <row r="385" spans="2:24">
      <c r="B385" t="s">
        <v>111</v>
      </c>
      <c r="C385" t="s">
        <v>88</v>
      </c>
      <c r="D385" t="s">
        <v>8</v>
      </c>
      <c r="E385" t="s">
        <v>26</v>
      </c>
      <c r="F385" t="s">
        <v>36</v>
      </c>
      <c r="G385" t="s">
        <v>39</v>
      </c>
      <c r="H385" t="s">
        <v>14</v>
      </c>
      <c r="I385" t="s">
        <v>10</v>
      </c>
      <c r="J385" t="s">
        <v>12</v>
      </c>
      <c r="K385" t="s">
        <v>36</v>
      </c>
      <c r="L385" t="s">
        <v>14</v>
      </c>
      <c r="M385" t="s">
        <v>88</v>
      </c>
      <c r="N385" t="s">
        <v>8</v>
      </c>
      <c r="O385" t="s">
        <v>26</v>
      </c>
      <c r="P385" t="s">
        <v>36</v>
      </c>
      <c r="Q385" t="s">
        <v>39</v>
      </c>
      <c r="R385" t="s">
        <v>14</v>
      </c>
      <c r="S385" t="s">
        <v>88</v>
      </c>
      <c r="T385" t="s">
        <v>12</v>
      </c>
      <c r="U385" t="s">
        <v>36</v>
      </c>
      <c r="V385" t="s">
        <v>14</v>
      </c>
      <c r="W385">
        <f t="array" ref="W385">SUMPRODUCT(--(EXACT(C384:V384, C385:V385)))</f>
        <v>17</v>
      </c>
      <c r="X385">
        <f>W385/$AA$3</f>
        <v>0.85</v>
      </c>
    </row>
    <row r="386" spans="2:24">
      <c r="B386" t="s">
        <v>112</v>
      </c>
      <c r="C386" t="s">
        <v>88</v>
      </c>
      <c r="D386" t="s">
        <v>8</v>
      </c>
      <c r="E386" t="s">
        <v>116</v>
      </c>
      <c r="F386" t="s">
        <v>103</v>
      </c>
      <c r="G386" t="s">
        <v>39</v>
      </c>
      <c r="H386" t="s">
        <v>14</v>
      </c>
      <c r="I386" t="s">
        <v>10</v>
      </c>
      <c r="J386" t="s">
        <v>12</v>
      </c>
      <c r="K386" t="s">
        <v>103</v>
      </c>
      <c r="L386" t="s">
        <v>14</v>
      </c>
      <c r="M386" t="s">
        <v>10</v>
      </c>
      <c r="N386" t="s">
        <v>8</v>
      </c>
      <c r="O386" t="s">
        <v>116</v>
      </c>
      <c r="P386" t="s">
        <v>103</v>
      </c>
      <c r="Q386" t="s">
        <v>39</v>
      </c>
      <c r="R386" t="s">
        <v>14</v>
      </c>
      <c r="S386" t="s">
        <v>88</v>
      </c>
      <c r="T386" t="s">
        <v>12</v>
      </c>
      <c r="U386" t="s">
        <v>103</v>
      </c>
      <c r="V386" t="s">
        <v>14</v>
      </c>
      <c r="W386">
        <f t="array" ref="W386">SUMPRODUCT(--(EXACT(C384:V384, C386:V386)))</f>
        <v>12</v>
      </c>
      <c r="X386">
        <f>W386/$AA$3</f>
        <v>0.6</v>
      </c>
    </row>
    <row r="387" spans="2:24">
      <c r="B387" t="s">
        <v>113</v>
      </c>
      <c r="C387" t="s">
        <v>10</v>
      </c>
      <c r="D387" t="s">
        <v>8</v>
      </c>
      <c r="E387" t="s">
        <v>26</v>
      </c>
      <c r="F387" t="s">
        <v>36</v>
      </c>
      <c r="G387" t="s">
        <v>39</v>
      </c>
      <c r="H387" t="s">
        <v>14</v>
      </c>
      <c r="I387" t="s">
        <v>10</v>
      </c>
      <c r="J387" t="s">
        <v>12</v>
      </c>
      <c r="K387" t="s">
        <v>36</v>
      </c>
      <c r="L387" t="s">
        <v>14</v>
      </c>
      <c r="M387" t="s">
        <v>10</v>
      </c>
      <c r="N387" t="s">
        <v>8</v>
      </c>
      <c r="O387" t="s">
        <v>26</v>
      </c>
      <c r="P387" t="s">
        <v>36</v>
      </c>
      <c r="Q387" t="s">
        <v>39</v>
      </c>
      <c r="R387" t="s">
        <v>14</v>
      </c>
      <c r="S387" t="s">
        <v>10</v>
      </c>
      <c r="T387" t="s">
        <v>12</v>
      </c>
      <c r="U387" t="s">
        <v>36</v>
      </c>
      <c r="V387" t="s">
        <v>14</v>
      </c>
      <c r="W387">
        <f t="array" ref="W387">SUMPRODUCT(--(EXACT(C384:V384, C387:V387)))</f>
        <v>20</v>
      </c>
      <c r="X387">
        <f>W387/$AA$3</f>
        <v>1</v>
      </c>
    </row>
    <row r="388" spans="2:24">
      <c r="B388" t="s">
        <v>114</v>
      </c>
      <c r="C388" t="s">
        <v>88</v>
      </c>
      <c r="D388" t="s">
        <v>24</v>
      </c>
      <c r="E388" t="s">
        <v>26</v>
      </c>
      <c r="F388" t="s">
        <v>152</v>
      </c>
      <c r="G388" t="s">
        <v>39</v>
      </c>
      <c r="H388" t="s">
        <v>147</v>
      </c>
      <c r="I388" t="s">
        <v>116</v>
      </c>
      <c r="J388" t="s">
        <v>12</v>
      </c>
      <c r="K388" t="s">
        <v>152</v>
      </c>
      <c r="L388" t="s">
        <v>147</v>
      </c>
      <c r="M388" t="s">
        <v>116</v>
      </c>
      <c r="N388" t="s">
        <v>24</v>
      </c>
      <c r="O388" t="s">
        <v>26</v>
      </c>
      <c r="P388" t="s">
        <v>152</v>
      </c>
      <c r="Q388" t="s">
        <v>39</v>
      </c>
      <c r="R388" t="s">
        <v>14</v>
      </c>
      <c r="S388" t="s">
        <v>88</v>
      </c>
      <c r="T388" t="s">
        <v>12</v>
      </c>
      <c r="U388" t="s">
        <v>152</v>
      </c>
      <c r="V388" t="s">
        <v>14</v>
      </c>
      <c r="W388">
        <f t="array" ref="W388">SUMPRODUCT(--(EXACT(C384:V384, C388:V388)))</f>
        <v>8</v>
      </c>
      <c r="X388">
        <f>W388/$AA$3</f>
        <v>0.4</v>
      </c>
    </row>
    <row r="389" spans="2:24">
      <c r="B389" s="1" t="s">
        <v>115</v>
      </c>
      <c r="C389" s="1" t="s">
        <v>13</v>
      </c>
      <c r="D389" s="1" t="s">
        <v>116</v>
      </c>
      <c r="E389" s="1" t="s">
        <v>7</v>
      </c>
      <c r="F389" s="1" t="s">
        <v>13</v>
      </c>
      <c r="G389" s="1" t="s">
        <v>116</v>
      </c>
      <c r="H389" s="1" t="s">
        <v>7</v>
      </c>
      <c r="I389" s="1" t="s">
        <v>13</v>
      </c>
      <c r="J389" s="1" t="s">
        <v>116</v>
      </c>
      <c r="K389" s="1" t="s">
        <v>7</v>
      </c>
      <c r="L389" s="1" t="s">
        <v>13</v>
      </c>
      <c r="M389" s="1" t="s">
        <v>116</v>
      </c>
      <c r="N389" s="1" t="s">
        <v>7</v>
      </c>
      <c r="O389" s="1" t="s">
        <v>13</v>
      </c>
      <c r="P389" s="1" t="s">
        <v>116</v>
      </c>
      <c r="Q389" s="1" t="s">
        <v>7</v>
      </c>
      <c r="R389" s="1" t="s">
        <v>13</v>
      </c>
      <c r="S389" s="1" t="s">
        <v>116</v>
      </c>
      <c r="T389" s="1" t="s">
        <v>7</v>
      </c>
      <c r="U389" s="1" t="s">
        <v>13</v>
      </c>
      <c r="V389" s="1" t="s">
        <v>116</v>
      </c>
    </row>
    <row r="390" spans="2:24">
      <c r="B390" t="s">
        <v>117</v>
      </c>
      <c r="C390" t="s">
        <v>13</v>
      </c>
      <c r="D390" t="s">
        <v>116</v>
      </c>
      <c r="E390" t="s">
        <v>7</v>
      </c>
      <c r="F390" t="s">
        <v>13</v>
      </c>
      <c r="G390" t="s">
        <v>116</v>
      </c>
      <c r="H390" t="s">
        <v>7</v>
      </c>
      <c r="I390" t="s">
        <v>13</v>
      </c>
      <c r="J390" t="s">
        <v>116</v>
      </c>
      <c r="K390" t="s">
        <v>7</v>
      </c>
      <c r="L390" t="s">
        <v>13</v>
      </c>
      <c r="M390" t="s">
        <v>116</v>
      </c>
      <c r="N390" t="s">
        <v>7</v>
      </c>
      <c r="O390" t="s">
        <v>13</v>
      </c>
      <c r="P390" t="s">
        <v>116</v>
      </c>
      <c r="Q390" t="s">
        <v>7</v>
      </c>
      <c r="R390" t="s">
        <v>13</v>
      </c>
      <c r="S390" t="s">
        <v>116</v>
      </c>
      <c r="T390" t="s">
        <v>7</v>
      </c>
      <c r="U390" t="s">
        <v>13</v>
      </c>
      <c r="V390" t="s">
        <v>116</v>
      </c>
      <c r="W390">
        <f t="array" ref="W390">SUMPRODUCT(--(EXACT(C389:V389, C390:V390)))</f>
        <v>20</v>
      </c>
      <c r="X390">
        <f>W390/$AA$3</f>
        <v>1</v>
      </c>
    </row>
    <row r="391" spans="2:24">
      <c r="B391" t="s">
        <v>118</v>
      </c>
      <c r="C391" t="s">
        <v>13</v>
      </c>
      <c r="D391" t="s">
        <v>116</v>
      </c>
      <c r="E391" t="s">
        <v>18</v>
      </c>
      <c r="F391" t="s">
        <v>13</v>
      </c>
      <c r="G391" t="s">
        <v>116</v>
      </c>
      <c r="H391" t="s">
        <v>18</v>
      </c>
      <c r="I391" t="s">
        <v>13</v>
      </c>
      <c r="J391" t="s">
        <v>116</v>
      </c>
      <c r="K391" t="s">
        <v>18</v>
      </c>
      <c r="L391" t="s">
        <v>13</v>
      </c>
      <c r="M391" t="s">
        <v>116</v>
      </c>
      <c r="N391" t="s">
        <v>18</v>
      </c>
      <c r="O391" t="s">
        <v>13</v>
      </c>
      <c r="P391" t="s">
        <v>116</v>
      </c>
      <c r="Q391" t="s">
        <v>18</v>
      </c>
      <c r="R391" t="s">
        <v>13</v>
      </c>
      <c r="S391" t="s">
        <v>116</v>
      </c>
      <c r="T391" t="s">
        <v>18</v>
      </c>
      <c r="U391" t="s">
        <v>13</v>
      </c>
      <c r="V391" t="s">
        <v>116</v>
      </c>
      <c r="W391">
        <f t="array" ref="W391">SUMPRODUCT(--(EXACT(C389:V389, C391:V391)))</f>
        <v>14</v>
      </c>
      <c r="X391">
        <f>W391/$AA$3</f>
        <v>0.7</v>
      </c>
    </row>
    <row r="392" spans="2:24">
      <c r="B392" t="s">
        <v>119</v>
      </c>
      <c r="C392" t="s">
        <v>13</v>
      </c>
      <c r="D392" t="s">
        <v>116</v>
      </c>
      <c r="E392" t="s">
        <v>7</v>
      </c>
      <c r="F392" t="s">
        <v>13</v>
      </c>
      <c r="G392" t="s">
        <v>116</v>
      </c>
      <c r="H392" t="s">
        <v>7</v>
      </c>
      <c r="I392" t="s">
        <v>13</v>
      </c>
      <c r="J392" t="s">
        <v>116</v>
      </c>
      <c r="K392" t="s">
        <v>7</v>
      </c>
      <c r="L392" t="s">
        <v>13</v>
      </c>
      <c r="M392" t="s">
        <v>116</v>
      </c>
      <c r="N392" t="s">
        <v>7</v>
      </c>
      <c r="O392" t="s">
        <v>13</v>
      </c>
      <c r="P392" t="s">
        <v>116</v>
      </c>
      <c r="Q392" t="s">
        <v>7</v>
      </c>
      <c r="R392" t="s">
        <v>13</v>
      </c>
      <c r="S392" t="s">
        <v>116</v>
      </c>
      <c r="T392" t="s">
        <v>7</v>
      </c>
      <c r="U392" t="s">
        <v>13</v>
      </c>
      <c r="V392" t="s">
        <v>116</v>
      </c>
      <c r="W392">
        <f t="array" ref="W392">SUMPRODUCT(--(EXACT(C389:V389, C392:V392)))</f>
        <v>20</v>
      </c>
      <c r="X392">
        <f>W392/$AA$3</f>
        <v>1</v>
      </c>
    </row>
    <row r="393" spans="2:24">
      <c r="B393" t="s">
        <v>120</v>
      </c>
      <c r="C393" t="s">
        <v>142</v>
      </c>
      <c r="D393" t="s">
        <v>116</v>
      </c>
      <c r="E393" t="s">
        <v>18</v>
      </c>
      <c r="F393" t="s">
        <v>142</v>
      </c>
      <c r="G393" t="s">
        <v>116</v>
      </c>
      <c r="H393" t="s">
        <v>18</v>
      </c>
      <c r="I393" t="s">
        <v>142</v>
      </c>
      <c r="J393" t="s">
        <v>10</v>
      </c>
      <c r="K393" t="s">
        <v>18</v>
      </c>
      <c r="L393" t="s">
        <v>142</v>
      </c>
      <c r="M393" t="s">
        <v>116</v>
      </c>
      <c r="N393" t="s">
        <v>18</v>
      </c>
      <c r="O393" t="s">
        <v>142</v>
      </c>
      <c r="P393" t="s">
        <v>116</v>
      </c>
      <c r="Q393" t="s">
        <v>18</v>
      </c>
      <c r="R393" t="s">
        <v>142</v>
      </c>
      <c r="S393" t="s">
        <v>116</v>
      </c>
      <c r="T393" t="s">
        <v>18</v>
      </c>
      <c r="U393" t="s">
        <v>142</v>
      </c>
      <c r="V393" t="s">
        <v>10</v>
      </c>
      <c r="W393">
        <f t="array" ref="W393">SUMPRODUCT(--(EXACT(C389:V389, C393:V393)))</f>
        <v>5</v>
      </c>
      <c r="X393">
        <f>W393/$AA$3</f>
        <v>0.25</v>
      </c>
    </row>
    <row r="394" spans="2:24">
      <c r="B394" s="1" t="s">
        <v>121</v>
      </c>
      <c r="C394" s="1" t="s">
        <v>13</v>
      </c>
      <c r="D394" s="1" t="s">
        <v>50</v>
      </c>
      <c r="E394" s="1" t="s">
        <v>13</v>
      </c>
      <c r="F394" s="1" t="s">
        <v>50</v>
      </c>
      <c r="G394" s="1" t="s">
        <v>9</v>
      </c>
      <c r="H394" s="1" t="s">
        <v>50</v>
      </c>
      <c r="I394" s="1" t="s">
        <v>13</v>
      </c>
      <c r="J394" s="1" t="s">
        <v>13</v>
      </c>
      <c r="K394" s="1" t="s">
        <v>38</v>
      </c>
      <c r="L394" s="1" t="s">
        <v>38</v>
      </c>
      <c r="M394" s="1" t="s">
        <v>122</v>
      </c>
      <c r="N394" s="1" t="s">
        <v>38</v>
      </c>
      <c r="O394" s="1" t="s">
        <v>50</v>
      </c>
      <c r="P394" s="1" t="s">
        <v>38</v>
      </c>
      <c r="Q394" s="1" t="s">
        <v>9</v>
      </c>
      <c r="R394" s="1" t="s">
        <v>50</v>
      </c>
      <c r="S394" s="1" t="s">
        <v>13</v>
      </c>
      <c r="T394" s="1" t="s">
        <v>74</v>
      </c>
      <c r="U394" s="1" t="s">
        <v>38</v>
      </c>
      <c r="V394" s="1" t="s">
        <v>50</v>
      </c>
    </row>
    <row r="395" spans="2:24">
      <c r="B395" t="s">
        <v>123</v>
      </c>
      <c r="C395" t="s">
        <v>13</v>
      </c>
      <c r="D395" t="s">
        <v>60</v>
      </c>
      <c r="E395" t="s">
        <v>13</v>
      </c>
      <c r="F395" t="s">
        <v>60</v>
      </c>
      <c r="G395" t="s">
        <v>9</v>
      </c>
      <c r="H395" t="s">
        <v>60</v>
      </c>
      <c r="I395" t="s">
        <v>13</v>
      </c>
      <c r="J395" t="s">
        <v>13</v>
      </c>
      <c r="K395" t="s">
        <v>38</v>
      </c>
      <c r="L395" t="s">
        <v>38</v>
      </c>
      <c r="M395" t="s">
        <v>124</v>
      </c>
      <c r="N395" t="s">
        <v>38</v>
      </c>
      <c r="O395" t="s">
        <v>60</v>
      </c>
      <c r="P395" t="s">
        <v>38</v>
      </c>
      <c r="Q395" t="s">
        <v>9</v>
      </c>
      <c r="R395" t="s">
        <v>60</v>
      </c>
      <c r="S395" t="s">
        <v>13</v>
      </c>
      <c r="T395" t="s">
        <v>74</v>
      </c>
      <c r="U395" t="s">
        <v>38</v>
      </c>
      <c r="V395" t="s">
        <v>60</v>
      </c>
      <c r="W395">
        <f t="array" ref="W395">SUMPRODUCT(--(EXACT(C394:V394, C395:V395)))</f>
        <v>13</v>
      </c>
      <c r="X395">
        <f>W395/$AA$3</f>
        <v>0.65</v>
      </c>
    </row>
    <row r="396" spans="2:24">
      <c r="B396" t="s">
        <v>125</v>
      </c>
      <c r="C396" t="s">
        <v>13</v>
      </c>
      <c r="D396" t="s">
        <v>50</v>
      </c>
      <c r="E396" t="s">
        <v>13</v>
      </c>
      <c r="F396" t="s">
        <v>60</v>
      </c>
      <c r="G396" t="s">
        <v>9</v>
      </c>
      <c r="H396" t="s">
        <v>50</v>
      </c>
      <c r="I396" t="s">
        <v>13</v>
      </c>
      <c r="J396" t="s">
        <v>13</v>
      </c>
      <c r="K396" t="s">
        <v>47</v>
      </c>
      <c r="L396" t="s">
        <v>47</v>
      </c>
      <c r="M396" t="s">
        <v>124</v>
      </c>
      <c r="N396" t="s">
        <v>47</v>
      </c>
      <c r="O396" t="s">
        <v>60</v>
      </c>
      <c r="P396" t="s">
        <v>47</v>
      </c>
      <c r="Q396" t="s">
        <v>9</v>
      </c>
      <c r="R396" t="s">
        <v>50</v>
      </c>
      <c r="S396" t="s">
        <v>13</v>
      </c>
      <c r="T396" t="s">
        <v>169</v>
      </c>
      <c r="U396" t="s">
        <v>38</v>
      </c>
      <c r="V396" t="s">
        <v>50</v>
      </c>
      <c r="W396">
        <f t="array" ref="W396">SUMPRODUCT(--(EXACT(C394:V394, C396:V396)))</f>
        <v>12</v>
      </c>
      <c r="X396">
        <f>W396/$AA$3</f>
        <v>0.6</v>
      </c>
    </row>
    <row r="397" spans="2:24">
      <c r="B397" t="s">
        <v>126</v>
      </c>
      <c r="C397" t="s">
        <v>13</v>
      </c>
      <c r="D397" t="s">
        <v>50</v>
      </c>
      <c r="E397" t="s">
        <v>13</v>
      </c>
      <c r="F397" t="s">
        <v>50</v>
      </c>
      <c r="G397" t="s">
        <v>9</v>
      </c>
      <c r="H397" t="s">
        <v>50</v>
      </c>
      <c r="I397" t="s">
        <v>13</v>
      </c>
      <c r="J397" t="s">
        <v>13</v>
      </c>
      <c r="K397" t="s">
        <v>47</v>
      </c>
      <c r="L397" t="s">
        <v>47</v>
      </c>
      <c r="M397" t="s">
        <v>124</v>
      </c>
      <c r="N397" t="s">
        <v>47</v>
      </c>
      <c r="O397" t="s">
        <v>50</v>
      </c>
      <c r="P397" t="s">
        <v>47</v>
      </c>
      <c r="Q397" t="s">
        <v>9</v>
      </c>
      <c r="R397" t="s">
        <v>50</v>
      </c>
      <c r="S397" t="s">
        <v>13</v>
      </c>
      <c r="T397" t="s">
        <v>74</v>
      </c>
      <c r="U397" t="s">
        <v>47</v>
      </c>
      <c r="V397" t="s">
        <v>50</v>
      </c>
      <c r="W397">
        <f t="array" ref="W397">SUMPRODUCT(--(EXACT(C394:V394, C397:V397)))</f>
        <v>14</v>
      </c>
      <c r="X397">
        <f>W397/$AA$3</f>
        <v>0.7</v>
      </c>
    </row>
    <row r="398" spans="2:24">
      <c r="B398" t="s">
        <v>127</v>
      </c>
      <c r="C398" t="s">
        <v>142</v>
      </c>
      <c r="D398" t="s">
        <v>60</v>
      </c>
      <c r="E398" t="s">
        <v>142</v>
      </c>
      <c r="F398" t="s">
        <v>60</v>
      </c>
      <c r="G398" t="s">
        <v>30</v>
      </c>
      <c r="H398" t="s">
        <v>60</v>
      </c>
      <c r="I398" t="s">
        <v>142</v>
      </c>
      <c r="J398" t="s">
        <v>142</v>
      </c>
      <c r="K398" t="s">
        <v>47</v>
      </c>
      <c r="L398" t="s">
        <v>47</v>
      </c>
      <c r="M398" t="s">
        <v>124</v>
      </c>
      <c r="N398" t="s">
        <v>47</v>
      </c>
      <c r="O398" t="s">
        <v>60</v>
      </c>
      <c r="P398" t="s">
        <v>47</v>
      </c>
      <c r="Q398" t="s">
        <v>30</v>
      </c>
      <c r="R398" t="s">
        <v>60</v>
      </c>
      <c r="S398" t="s">
        <v>142</v>
      </c>
      <c r="T398" t="s">
        <v>74</v>
      </c>
      <c r="U398" t="s">
        <v>47</v>
      </c>
      <c r="V398" t="s">
        <v>60</v>
      </c>
      <c r="W398">
        <f t="array" ref="W398">SUMPRODUCT(--(EXACT(C394:V394, C398:V398)))</f>
        <v>1</v>
      </c>
      <c r="X398">
        <f>W398/$AA$3</f>
        <v>0.05</v>
      </c>
    </row>
    <row r="399" spans="2:24">
      <c r="B399" s="1" t="s">
        <v>128</v>
      </c>
      <c r="C399" s="1" t="s">
        <v>7</v>
      </c>
      <c r="D399" s="1" t="s">
        <v>10</v>
      </c>
      <c r="E399" s="1" t="s">
        <v>7</v>
      </c>
      <c r="F399" s="1" t="s">
        <v>7</v>
      </c>
      <c r="G399" s="1" t="s">
        <v>7</v>
      </c>
      <c r="H399" s="1" t="s">
        <v>116</v>
      </c>
      <c r="I399" s="1" t="s">
        <v>36</v>
      </c>
      <c r="J399" s="1" t="s">
        <v>10</v>
      </c>
      <c r="K399" s="1" t="s">
        <v>10</v>
      </c>
      <c r="L399" s="1" t="s">
        <v>10</v>
      </c>
      <c r="M399" s="1" t="s">
        <v>7</v>
      </c>
      <c r="N399" s="1" t="s">
        <v>10</v>
      </c>
      <c r="O399" s="1" t="s">
        <v>7</v>
      </c>
      <c r="P399" s="1" t="s">
        <v>7</v>
      </c>
      <c r="Q399" s="1" t="s">
        <v>7</v>
      </c>
      <c r="R399" s="1" t="s">
        <v>13</v>
      </c>
      <c r="S399" s="1" t="s">
        <v>13</v>
      </c>
      <c r="T399" s="1" t="s">
        <v>116</v>
      </c>
      <c r="U399" s="1" t="s">
        <v>116</v>
      </c>
      <c r="V399" s="1" t="s">
        <v>7</v>
      </c>
    </row>
    <row r="400" spans="2:24">
      <c r="B400" t="s">
        <v>129</v>
      </c>
      <c r="C400" t="s">
        <v>7</v>
      </c>
      <c r="D400" t="s">
        <v>88</v>
      </c>
      <c r="E400" t="s">
        <v>7</v>
      </c>
      <c r="F400" t="s">
        <v>7</v>
      </c>
      <c r="G400" t="s">
        <v>7</v>
      </c>
      <c r="H400" t="s">
        <v>116</v>
      </c>
      <c r="I400" t="s">
        <v>36</v>
      </c>
      <c r="J400" t="s">
        <v>88</v>
      </c>
      <c r="K400" t="s">
        <v>88</v>
      </c>
      <c r="L400" t="s">
        <v>88</v>
      </c>
      <c r="M400" t="s">
        <v>7</v>
      </c>
      <c r="N400" t="s">
        <v>88</v>
      </c>
      <c r="O400" t="s">
        <v>18</v>
      </c>
      <c r="P400" t="s">
        <v>7</v>
      </c>
      <c r="Q400" t="s">
        <v>7</v>
      </c>
      <c r="R400" t="s">
        <v>13</v>
      </c>
      <c r="S400" t="s">
        <v>13</v>
      </c>
      <c r="T400" t="s">
        <v>116</v>
      </c>
      <c r="U400" t="s">
        <v>116</v>
      </c>
      <c r="V400" t="s">
        <v>7</v>
      </c>
      <c r="W400">
        <f t="array" ref="W400">SUMPRODUCT(--(EXACT(C399:V399, C400:V400)))</f>
        <v>14</v>
      </c>
      <c r="X400">
        <f>W400/$AA$3</f>
        <v>0.7</v>
      </c>
    </row>
    <row r="401" spans="2:24">
      <c r="B401" t="s">
        <v>130</v>
      </c>
      <c r="C401" t="s">
        <v>18</v>
      </c>
      <c r="D401" t="s">
        <v>116</v>
      </c>
      <c r="E401" t="s">
        <v>18</v>
      </c>
      <c r="F401" t="s">
        <v>18</v>
      </c>
      <c r="G401" t="s">
        <v>18</v>
      </c>
      <c r="H401" t="s">
        <v>116</v>
      </c>
      <c r="I401" t="s">
        <v>103</v>
      </c>
      <c r="J401" t="s">
        <v>116</v>
      </c>
      <c r="K401" t="s">
        <v>88</v>
      </c>
      <c r="L401" t="s">
        <v>116</v>
      </c>
      <c r="M401" t="s">
        <v>18</v>
      </c>
      <c r="N401" t="s">
        <v>10</v>
      </c>
      <c r="O401" t="s">
        <v>18</v>
      </c>
      <c r="P401" t="s">
        <v>18</v>
      </c>
      <c r="Q401" t="s">
        <v>18</v>
      </c>
      <c r="R401" t="s">
        <v>13</v>
      </c>
      <c r="S401" t="s">
        <v>13</v>
      </c>
      <c r="T401" t="s">
        <v>116</v>
      </c>
      <c r="U401" t="s">
        <v>116</v>
      </c>
      <c r="V401" t="s">
        <v>18</v>
      </c>
      <c r="W401">
        <f t="array" ref="W401">SUMPRODUCT(--(EXACT(C399:V399, C401:V401)))</f>
        <v>6</v>
      </c>
      <c r="X401">
        <f>W401/$AA$3</f>
        <v>0.3</v>
      </c>
    </row>
    <row r="402" spans="2:24">
      <c r="B402" t="s">
        <v>131</v>
      </c>
      <c r="C402" t="s">
        <v>7</v>
      </c>
      <c r="D402" t="s">
        <v>10</v>
      </c>
      <c r="E402" t="s">
        <v>7</v>
      </c>
      <c r="F402" t="s">
        <v>7</v>
      </c>
      <c r="G402" t="s">
        <v>7</v>
      </c>
      <c r="H402" t="s">
        <v>116</v>
      </c>
      <c r="I402" t="s">
        <v>36</v>
      </c>
      <c r="J402" t="s">
        <v>10</v>
      </c>
      <c r="K402" t="s">
        <v>10</v>
      </c>
      <c r="L402" t="s">
        <v>10</v>
      </c>
      <c r="M402" t="s">
        <v>7</v>
      </c>
      <c r="N402" t="s">
        <v>10</v>
      </c>
      <c r="O402" t="s">
        <v>7</v>
      </c>
      <c r="P402" t="s">
        <v>7</v>
      </c>
      <c r="Q402" t="s">
        <v>7</v>
      </c>
      <c r="R402" t="s">
        <v>13</v>
      </c>
      <c r="S402" t="s">
        <v>13</v>
      </c>
      <c r="T402" t="s">
        <v>116</v>
      </c>
      <c r="U402" t="s">
        <v>116</v>
      </c>
      <c r="V402" t="s">
        <v>7</v>
      </c>
      <c r="W402">
        <f t="array" ref="W402">SUMPRODUCT(--(EXACT(C399:V399, C402:V402)))</f>
        <v>20</v>
      </c>
      <c r="X402">
        <f>W402/$AA$3</f>
        <v>1</v>
      </c>
    </row>
    <row r="403" spans="2:24">
      <c r="B403" t="s">
        <v>132</v>
      </c>
      <c r="C403" t="s">
        <v>7</v>
      </c>
      <c r="D403" t="s">
        <v>116</v>
      </c>
      <c r="E403" t="s">
        <v>18</v>
      </c>
      <c r="F403" t="s">
        <v>18</v>
      </c>
      <c r="G403" t="s">
        <v>18</v>
      </c>
      <c r="H403" t="s">
        <v>116</v>
      </c>
      <c r="I403" t="s">
        <v>152</v>
      </c>
      <c r="J403" t="s">
        <v>116</v>
      </c>
      <c r="K403" t="s">
        <v>116</v>
      </c>
      <c r="L403" t="s">
        <v>116</v>
      </c>
      <c r="M403" t="s">
        <v>18</v>
      </c>
      <c r="N403" t="s">
        <v>116</v>
      </c>
      <c r="O403" t="s">
        <v>18</v>
      </c>
      <c r="P403" t="s">
        <v>18</v>
      </c>
      <c r="Q403" t="s">
        <v>18</v>
      </c>
      <c r="R403" t="s">
        <v>142</v>
      </c>
      <c r="S403" t="s">
        <v>142</v>
      </c>
      <c r="T403" t="s">
        <v>116</v>
      </c>
      <c r="U403" t="s">
        <v>116</v>
      </c>
      <c r="V403" t="s">
        <v>18</v>
      </c>
      <c r="W403">
        <f t="array" ref="W403">SUMPRODUCT(--(EXACT(C399:V399, C403:V403)))</f>
        <v>4</v>
      </c>
      <c r="X403">
        <f>W403/$AA$3</f>
        <v>0.2</v>
      </c>
    </row>
    <row r="405" spans="2:24">
      <c r="B405" t="s">
        <v>170</v>
      </c>
    </row>
    <row r="406" spans="2:24">
      <c r="B406" s="1" t="s">
        <v>6</v>
      </c>
      <c r="C406" s="1" t="s">
        <v>7</v>
      </c>
      <c r="D406" s="1" t="s">
        <v>8</v>
      </c>
      <c r="E406" s="1" t="s">
        <v>9</v>
      </c>
      <c r="F406" s="1" t="s">
        <v>10</v>
      </c>
      <c r="G406" s="1" t="s">
        <v>11</v>
      </c>
      <c r="H406" s="1" t="s">
        <v>12</v>
      </c>
      <c r="I406" s="1" t="s">
        <v>7</v>
      </c>
      <c r="J406" s="1" t="s">
        <v>8</v>
      </c>
      <c r="K406" s="1" t="s">
        <v>9</v>
      </c>
      <c r="L406" s="1" t="s">
        <v>10</v>
      </c>
      <c r="M406" s="1" t="s">
        <v>11</v>
      </c>
      <c r="N406" s="1" t="s">
        <v>12</v>
      </c>
      <c r="O406" s="1" t="s">
        <v>10</v>
      </c>
      <c r="P406" s="1" t="s">
        <v>13</v>
      </c>
      <c r="Q406" s="1" t="s">
        <v>7</v>
      </c>
      <c r="R406" s="1" t="s">
        <v>10</v>
      </c>
      <c r="S406" s="1" t="s">
        <v>11</v>
      </c>
      <c r="T406" s="1" t="s">
        <v>12</v>
      </c>
      <c r="U406" s="1" t="s">
        <v>7</v>
      </c>
      <c r="V406" s="1" t="s">
        <v>14</v>
      </c>
    </row>
    <row r="407" spans="2:24">
      <c r="B407" t="s">
        <v>15</v>
      </c>
      <c r="C407" t="s">
        <v>7</v>
      </c>
      <c r="D407" t="s">
        <v>8</v>
      </c>
      <c r="E407" t="s">
        <v>171</v>
      </c>
      <c r="F407" t="s">
        <v>10</v>
      </c>
      <c r="G407" t="s">
        <v>11</v>
      </c>
      <c r="H407" t="s">
        <v>12</v>
      </c>
      <c r="I407" t="s">
        <v>7</v>
      </c>
      <c r="J407" t="s">
        <v>8</v>
      </c>
      <c r="K407" t="s">
        <v>171</v>
      </c>
      <c r="L407" t="s">
        <v>10</v>
      </c>
      <c r="M407" t="s">
        <v>11</v>
      </c>
      <c r="N407" t="s">
        <v>12</v>
      </c>
      <c r="O407" t="s">
        <v>10</v>
      </c>
      <c r="P407" t="s">
        <v>13</v>
      </c>
      <c r="Q407" t="s">
        <v>7</v>
      </c>
      <c r="R407" t="s">
        <v>10</v>
      </c>
      <c r="S407" t="s">
        <v>11</v>
      </c>
      <c r="T407" t="s">
        <v>12</v>
      </c>
      <c r="U407" t="s">
        <v>7</v>
      </c>
      <c r="V407" t="s">
        <v>171</v>
      </c>
      <c r="W407">
        <f t="array" ref="W407">SUMPRODUCT(--(EXACT(C406:V406, C407:V407)))</f>
        <v>17</v>
      </c>
      <c r="X407">
        <f>W407/$AA$3</f>
        <v>0.85</v>
      </c>
    </row>
    <row r="408" spans="2:24">
      <c r="B408" t="s">
        <v>17</v>
      </c>
      <c r="C408" t="s">
        <v>18</v>
      </c>
      <c r="D408" t="s">
        <v>8</v>
      </c>
      <c r="E408" t="s">
        <v>9</v>
      </c>
      <c r="F408" t="s">
        <v>10</v>
      </c>
      <c r="G408" t="s">
        <v>11</v>
      </c>
      <c r="H408" t="s">
        <v>12</v>
      </c>
      <c r="I408" t="s">
        <v>7</v>
      </c>
      <c r="J408" t="s">
        <v>8</v>
      </c>
      <c r="K408" t="s">
        <v>9</v>
      </c>
      <c r="L408" t="s">
        <v>10</v>
      </c>
      <c r="M408" t="s">
        <v>11</v>
      </c>
      <c r="N408" t="s">
        <v>12</v>
      </c>
      <c r="O408" t="s">
        <v>10</v>
      </c>
      <c r="P408" t="s">
        <v>171</v>
      </c>
      <c r="Q408" t="s">
        <v>7</v>
      </c>
      <c r="R408" t="s">
        <v>10</v>
      </c>
      <c r="S408" t="s">
        <v>11</v>
      </c>
      <c r="T408" t="s">
        <v>12</v>
      </c>
      <c r="U408" t="s">
        <v>7</v>
      </c>
      <c r="V408" t="s">
        <v>14</v>
      </c>
      <c r="W408">
        <f t="array" ref="W408">SUMPRODUCT(--(EXACT(C406:V406, C408:V408)))</f>
        <v>18</v>
      </c>
      <c r="X408">
        <f>W408/$AA$3</f>
        <v>0.9</v>
      </c>
    </row>
    <row r="409" spans="2:24">
      <c r="B409" t="s">
        <v>19</v>
      </c>
      <c r="C409" t="s">
        <v>7</v>
      </c>
      <c r="D409" t="s">
        <v>171</v>
      </c>
      <c r="E409" t="s">
        <v>171</v>
      </c>
      <c r="F409" t="s">
        <v>10</v>
      </c>
      <c r="G409" t="s">
        <v>11</v>
      </c>
      <c r="H409" t="s">
        <v>12</v>
      </c>
      <c r="I409" t="s">
        <v>7</v>
      </c>
      <c r="J409" t="s">
        <v>171</v>
      </c>
      <c r="K409" t="s">
        <v>171</v>
      </c>
      <c r="L409" t="s">
        <v>10</v>
      </c>
      <c r="M409" t="s">
        <v>11</v>
      </c>
      <c r="N409" t="s">
        <v>12</v>
      </c>
      <c r="O409" t="s">
        <v>10</v>
      </c>
      <c r="P409" t="s">
        <v>171</v>
      </c>
      <c r="Q409" t="s">
        <v>7</v>
      </c>
      <c r="R409" t="s">
        <v>10</v>
      </c>
      <c r="S409" t="s">
        <v>11</v>
      </c>
      <c r="T409" t="s">
        <v>12</v>
      </c>
      <c r="U409" t="s">
        <v>7</v>
      </c>
      <c r="V409" t="s">
        <v>14</v>
      </c>
      <c r="W409">
        <f t="array" ref="W409">SUMPRODUCT(--(EXACT(C406:V406, C409:V409)))</f>
        <v>15</v>
      </c>
      <c r="X409">
        <f>W409/$AA$3</f>
        <v>0.75</v>
      </c>
    </row>
    <row r="410" spans="2:24">
      <c r="B410" t="s">
        <v>20</v>
      </c>
      <c r="C410" t="s">
        <v>18</v>
      </c>
      <c r="D410" t="s">
        <v>8</v>
      </c>
      <c r="E410" t="s">
        <v>9</v>
      </c>
      <c r="F410" t="s">
        <v>10</v>
      </c>
      <c r="G410" t="s">
        <v>11</v>
      </c>
      <c r="H410" t="s">
        <v>12</v>
      </c>
      <c r="I410" t="s">
        <v>7</v>
      </c>
      <c r="J410" t="s">
        <v>8</v>
      </c>
      <c r="K410" t="s">
        <v>9</v>
      </c>
      <c r="L410" t="s">
        <v>10</v>
      </c>
      <c r="M410" t="s">
        <v>11</v>
      </c>
      <c r="N410" t="s">
        <v>12</v>
      </c>
      <c r="O410" t="s">
        <v>10</v>
      </c>
      <c r="P410" t="s">
        <v>13</v>
      </c>
      <c r="Q410" t="s">
        <v>7</v>
      </c>
      <c r="R410" t="s">
        <v>10</v>
      </c>
      <c r="S410" t="s">
        <v>11</v>
      </c>
      <c r="T410" t="s">
        <v>12</v>
      </c>
      <c r="U410" t="s">
        <v>18</v>
      </c>
      <c r="V410" t="s">
        <v>171</v>
      </c>
      <c r="W410">
        <f t="array" ref="W410">SUMPRODUCT(--(EXACT(C406:V406, C410:V410)))</f>
        <v>17</v>
      </c>
      <c r="X410">
        <f>W410/$AA$3</f>
        <v>0.85</v>
      </c>
    </row>
    <row r="411" spans="2:24">
      <c r="B411" s="1" t="s">
        <v>21</v>
      </c>
      <c r="C411" s="1" t="s">
        <v>12</v>
      </c>
      <c r="D411" s="1" t="s">
        <v>7</v>
      </c>
      <c r="E411" s="1" t="s">
        <v>22</v>
      </c>
      <c r="F411" s="1" t="s">
        <v>23</v>
      </c>
      <c r="G411" s="1" t="s">
        <v>24</v>
      </c>
      <c r="H411" s="1" t="s">
        <v>25</v>
      </c>
      <c r="I411" s="1" t="s">
        <v>26</v>
      </c>
      <c r="J411" s="1" t="s">
        <v>23</v>
      </c>
      <c r="K411" s="1" t="s">
        <v>8</v>
      </c>
      <c r="L411" s="1" t="s">
        <v>27</v>
      </c>
      <c r="M411" s="1" t="s">
        <v>28</v>
      </c>
      <c r="N411" s="1" t="s">
        <v>11</v>
      </c>
      <c r="O411" s="1" t="s">
        <v>12</v>
      </c>
      <c r="P411" s="1" t="s">
        <v>23</v>
      </c>
      <c r="Q411" s="1" t="s">
        <v>8</v>
      </c>
      <c r="R411" s="1" t="s">
        <v>11</v>
      </c>
      <c r="S411" s="1" t="s">
        <v>12</v>
      </c>
      <c r="T411" s="1" t="s">
        <v>7</v>
      </c>
      <c r="U411" s="1" t="s">
        <v>22</v>
      </c>
      <c r="V411" s="1" t="s">
        <v>23</v>
      </c>
    </row>
    <row r="412" spans="2:24">
      <c r="B412" t="s">
        <v>29</v>
      </c>
      <c r="C412" t="s">
        <v>12</v>
      </c>
      <c r="D412" t="s">
        <v>7</v>
      </c>
      <c r="E412" t="s">
        <v>171</v>
      </c>
      <c r="F412" t="s">
        <v>171</v>
      </c>
      <c r="G412" t="s">
        <v>24</v>
      </c>
      <c r="H412" t="s">
        <v>25</v>
      </c>
      <c r="I412" t="s">
        <v>171</v>
      </c>
      <c r="J412" t="s">
        <v>171</v>
      </c>
      <c r="K412" t="s">
        <v>8</v>
      </c>
      <c r="L412" t="s">
        <v>171</v>
      </c>
      <c r="M412" t="s">
        <v>28</v>
      </c>
      <c r="N412" t="s">
        <v>11</v>
      </c>
      <c r="O412" t="s">
        <v>12</v>
      </c>
      <c r="P412" t="s">
        <v>171</v>
      </c>
      <c r="Q412" t="s">
        <v>8</v>
      </c>
      <c r="R412" t="s">
        <v>11</v>
      </c>
      <c r="S412" t="s">
        <v>12</v>
      </c>
      <c r="T412" t="s">
        <v>7</v>
      </c>
      <c r="U412" t="s">
        <v>171</v>
      </c>
      <c r="V412" t="s">
        <v>171</v>
      </c>
      <c r="W412">
        <f t="array" ref="W412">SUMPRODUCT(--(EXACT(C411:V411, C412:V412)))</f>
        <v>12</v>
      </c>
      <c r="X412">
        <f>W412/$AA$3</f>
        <v>0.6</v>
      </c>
    </row>
    <row r="413" spans="2:24">
      <c r="B413" t="s">
        <v>31</v>
      </c>
      <c r="C413" t="s">
        <v>12</v>
      </c>
      <c r="D413" t="s">
        <v>7</v>
      </c>
      <c r="E413" t="s">
        <v>22</v>
      </c>
      <c r="F413" t="s">
        <v>23</v>
      </c>
      <c r="G413" t="s">
        <v>24</v>
      </c>
      <c r="H413" t="s">
        <v>25</v>
      </c>
      <c r="I413" t="s">
        <v>26</v>
      </c>
      <c r="J413" t="s">
        <v>23</v>
      </c>
      <c r="K413" t="s">
        <v>8</v>
      </c>
      <c r="L413" t="s">
        <v>27</v>
      </c>
      <c r="M413" t="s">
        <v>28</v>
      </c>
      <c r="N413" t="s">
        <v>11</v>
      </c>
      <c r="O413" t="s">
        <v>12</v>
      </c>
      <c r="P413" t="s">
        <v>23</v>
      </c>
      <c r="Q413" t="s">
        <v>8</v>
      </c>
      <c r="R413" t="s">
        <v>11</v>
      </c>
      <c r="S413" t="s">
        <v>12</v>
      </c>
      <c r="T413" t="s">
        <v>18</v>
      </c>
      <c r="U413" t="s">
        <v>22</v>
      </c>
      <c r="V413" t="s">
        <v>134</v>
      </c>
      <c r="W413">
        <f t="array" ref="W413">SUMPRODUCT(--(EXACT(C411:V411, C413:V413)))</f>
        <v>18</v>
      </c>
      <c r="X413">
        <f>W413/$AA$3</f>
        <v>0.9</v>
      </c>
    </row>
    <row r="414" spans="2:24">
      <c r="B414" t="s">
        <v>32</v>
      </c>
      <c r="C414" t="s">
        <v>12</v>
      </c>
      <c r="D414" t="s">
        <v>7</v>
      </c>
      <c r="E414" t="s">
        <v>171</v>
      </c>
      <c r="F414" t="s">
        <v>23</v>
      </c>
      <c r="G414" t="s">
        <v>24</v>
      </c>
      <c r="H414" t="s">
        <v>25</v>
      </c>
      <c r="I414" t="s">
        <v>171</v>
      </c>
      <c r="J414" t="s">
        <v>23</v>
      </c>
      <c r="K414" t="s">
        <v>171</v>
      </c>
      <c r="L414" t="s">
        <v>171</v>
      </c>
      <c r="M414" t="s">
        <v>28</v>
      </c>
      <c r="N414" t="s">
        <v>11</v>
      </c>
      <c r="O414" t="s">
        <v>12</v>
      </c>
      <c r="P414" t="s">
        <v>23</v>
      </c>
      <c r="Q414" t="s">
        <v>171</v>
      </c>
      <c r="R414" t="s">
        <v>11</v>
      </c>
      <c r="S414" t="s">
        <v>12</v>
      </c>
      <c r="T414" t="s">
        <v>7</v>
      </c>
      <c r="U414" t="s">
        <v>171</v>
      </c>
      <c r="V414" t="s">
        <v>23</v>
      </c>
      <c r="W414">
        <f t="array" ref="W414">SUMPRODUCT(--(EXACT(C411:V411, C414:V414)))</f>
        <v>14</v>
      </c>
      <c r="X414">
        <f>W414/$AA$3</f>
        <v>0.7</v>
      </c>
    </row>
    <row r="415" spans="2:24">
      <c r="B415" t="s">
        <v>33</v>
      </c>
      <c r="C415" t="s">
        <v>12</v>
      </c>
      <c r="D415" t="s">
        <v>18</v>
      </c>
      <c r="E415" t="s">
        <v>22</v>
      </c>
      <c r="F415" t="s">
        <v>23</v>
      </c>
      <c r="G415" t="s">
        <v>24</v>
      </c>
      <c r="H415" t="s">
        <v>25</v>
      </c>
      <c r="I415" t="s">
        <v>171</v>
      </c>
      <c r="J415" t="s">
        <v>23</v>
      </c>
      <c r="K415" t="s">
        <v>8</v>
      </c>
      <c r="L415" t="s">
        <v>171</v>
      </c>
      <c r="M415" t="s">
        <v>28</v>
      </c>
      <c r="N415" t="s">
        <v>11</v>
      </c>
      <c r="O415" t="s">
        <v>12</v>
      </c>
      <c r="P415" t="s">
        <v>23</v>
      </c>
      <c r="Q415" t="s">
        <v>8</v>
      </c>
      <c r="R415" t="s">
        <v>11</v>
      </c>
      <c r="S415" t="s">
        <v>12</v>
      </c>
      <c r="T415" t="s">
        <v>18</v>
      </c>
      <c r="U415" t="s">
        <v>22</v>
      </c>
      <c r="V415" t="s">
        <v>23</v>
      </c>
      <c r="W415">
        <f t="array" ref="W415">SUMPRODUCT(--(EXACT(C411:V411, C415:V415)))</f>
        <v>16</v>
      </c>
      <c r="X415">
        <f>W415/$AA$3</f>
        <v>0.8</v>
      </c>
    </row>
    <row r="416" spans="2:24">
      <c r="B416" s="1" t="s">
        <v>35</v>
      </c>
      <c r="C416" s="1" t="s">
        <v>36</v>
      </c>
      <c r="D416" s="1" t="s">
        <v>10</v>
      </c>
      <c r="E416" s="1" t="s">
        <v>37</v>
      </c>
      <c r="F416" s="1" t="s">
        <v>27</v>
      </c>
      <c r="G416" s="1" t="s">
        <v>38</v>
      </c>
      <c r="H416" s="1" t="s">
        <v>11</v>
      </c>
      <c r="I416" s="1" t="s">
        <v>12</v>
      </c>
      <c r="J416" s="1" t="s">
        <v>39</v>
      </c>
      <c r="K416" s="1" t="s">
        <v>14</v>
      </c>
      <c r="L416" s="1" t="s">
        <v>40</v>
      </c>
      <c r="M416" s="1" t="s">
        <v>26</v>
      </c>
      <c r="N416" s="1" t="s">
        <v>41</v>
      </c>
      <c r="O416" s="1" t="s">
        <v>13</v>
      </c>
      <c r="P416" s="1" t="s">
        <v>38</v>
      </c>
      <c r="Q416" s="1" t="s">
        <v>42</v>
      </c>
      <c r="R416" s="1" t="s">
        <v>36</v>
      </c>
      <c r="S416" s="1" t="s">
        <v>10</v>
      </c>
      <c r="T416" s="1" t="s">
        <v>37</v>
      </c>
      <c r="U416" s="1" t="s">
        <v>27</v>
      </c>
      <c r="V416" s="1" t="s">
        <v>38</v>
      </c>
    </row>
    <row r="417" spans="2:24">
      <c r="B417" t="s">
        <v>43</v>
      </c>
      <c r="C417" t="s">
        <v>171</v>
      </c>
      <c r="D417" t="s">
        <v>10</v>
      </c>
      <c r="E417" t="s">
        <v>37</v>
      </c>
      <c r="F417" t="s">
        <v>30</v>
      </c>
      <c r="G417" t="s">
        <v>38</v>
      </c>
      <c r="H417" t="s">
        <v>11</v>
      </c>
      <c r="I417" t="s">
        <v>12</v>
      </c>
      <c r="J417" t="s">
        <v>39</v>
      </c>
      <c r="K417" t="s">
        <v>171</v>
      </c>
      <c r="L417" t="s">
        <v>171</v>
      </c>
      <c r="M417" t="s">
        <v>171</v>
      </c>
      <c r="N417" t="s">
        <v>41</v>
      </c>
      <c r="O417" t="s">
        <v>13</v>
      </c>
      <c r="P417" t="s">
        <v>38</v>
      </c>
      <c r="Q417" t="s">
        <v>42</v>
      </c>
      <c r="R417" t="s">
        <v>171</v>
      </c>
      <c r="S417" t="s">
        <v>10</v>
      </c>
      <c r="T417" t="s">
        <v>37</v>
      </c>
      <c r="U417" t="s">
        <v>171</v>
      </c>
      <c r="V417" t="s">
        <v>38</v>
      </c>
      <c r="W417">
        <f t="array" ref="W417">SUMPRODUCT(--(EXACT(C416:V416, C417:V417)))</f>
        <v>13</v>
      </c>
      <c r="X417">
        <f>W417/$AA$3</f>
        <v>0.65</v>
      </c>
    </row>
    <row r="418" spans="2:24">
      <c r="B418" t="s">
        <v>44</v>
      </c>
      <c r="C418" t="s">
        <v>41</v>
      </c>
      <c r="D418" t="s">
        <v>10</v>
      </c>
      <c r="E418" t="s">
        <v>37</v>
      </c>
      <c r="F418" t="s">
        <v>27</v>
      </c>
      <c r="G418" t="s">
        <v>38</v>
      </c>
      <c r="H418" t="s">
        <v>11</v>
      </c>
      <c r="I418" t="s">
        <v>12</v>
      </c>
      <c r="J418" t="s">
        <v>39</v>
      </c>
      <c r="K418" t="s">
        <v>14</v>
      </c>
      <c r="L418" t="s">
        <v>40</v>
      </c>
      <c r="M418" t="s">
        <v>26</v>
      </c>
      <c r="N418" t="s">
        <v>171</v>
      </c>
      <c r="O418" t="s">
        <v>171</v>
      </c>
      <c r="P418" t="s">
        <v>38</v>
      </c>
      <c r="Q418" t="s">
        <v>42</v>
      </c>
      <c r="R418" t="s">
        <v>36</v>
      </c>
      <c r="S418" t="s">
        <v>10</v>
      </c>
      <c r="T418" t="s">
        <v>37</v>
      </c>
      <c r="U418" t="s">
        <v>27</v>
      </c>
      <c r="V418" t="s">
        <v>38</v>
      </c>
      <c r="W418">
        <f t="array" ref="W418">SUMPRODUCT(--(EXACT(C416:V416, C418:V418)))</f>
        <v>17</v>
      </c>
      <c r="X418">
        <f>W418/$AA$3</f>
        <v>0.85</v>
      </c>
    </row>
    <row r="419" spans="2:24">
      <c r="B419" t="s">
        <v>45</v>
      </c>
      <c r="C419" t="s">
        <v>36</v>
      </c>
      <c r="D419" t="s">
        <v>10</v>
      </c>
      <c r="E419" t="s">
        <v>171</v>
      </c>
      <c r="F419" t="s">
        <v>171</v>
      </c>
      <c r="G419" t="s">
        <v>38</v>
      </c>
      <c r="H419" t="s">
        <v>11</v>
      </c>
      <c r="I419" t="s">
        <v>12</v>
      </c>
      <c r="J419" t="s">
        <v>171</v>
      </c>
      <c r="K419" t="s">
        <v>14</v>
      </c>
      <c r="L419" t="s">
        <v>40</v>
      </c>
      <c r="M419" t="s">
        <v>171</v>
      </c>
      <c r="N419" t="s">
        <v>41</v>
      </c>
      <c r="O419" t="s">
        <v>171</v>
      </c>
      <c r="P419" t="s">
        <v>38</v>
      </c>
      <c r="Q419" t="s">
        <v>171</v>
      </c>
      <c r="R419" t="s">
        <v>36</v>
      </c>
      <c r="S419" t="s">
        <v>10</v>
      </c>
      <c r="T419" t="s">
        <v>171</v>
      </c>
      <c r="U419" t="s">
        <v>171</v>
      </c>
      <c r="V419" t="s">
        <v>38</v>
      </c>
      <c r="W419">
        <f t="array" ref="W419">SUMPRODUCT(--(EXACT(C416:V416, C419:V419)))</f>
        <v>12</v>
      </c>
      <c r="X419">
        <f>W419/$AA$3</f>
        <v>0.6</v>
      </c>
    </row>
    <row r="420" spans="2:24">
      <c r="B420" t="s">
        <v>46</v>
      </c>
      <c r="C420" t="s">
        <v>36</v>
      </c>
      <c r="D420" t="s">
        <v>10</v>
      </c>
      <c r="E420" t="s">
        <v>37</v>
      </c>
      <c r="F420" t="s">
        <v>9</v>
      </c>
      <c r="G420" t="s">
        <v>38</v>
      </c>
      <c r="H420" t="s">
        <v>11</v>
      </c>
      <c r="I420" t="s">
        <v>12</v>
      </c>
      <c r="J420" t="s">
        <v>39</v>
      </c>
      <c r="K420" t="s">
        <v>171</v>
      </c>
      <c r="L420" t="s">
        <v>40</v>
      </c>
      <c r="M420" t="s">
        <v>171</v>
      </c>
      <c r="N420" t="s">
        <v>41</v>
      </c>
      <c r="O420" t="s">
        <v>13</v>
      </c>
      <c r="P420" t="s">
        <v>38</v>
      </c>
      <c r="Q420" t="s">
        <v>42</v>
      </c>
      <c r="R420" t="s">
        <v>171</v>
      </c>
      <c r="S420" t="s">
        <v>10</v>
      </c>
      <c r="T420" t="s">
        <v>37</v>
      </c>
      <c r="U420" t="s">
        <v>171</v>
      </c>
      <c r="V420" t="s">
        <v>38</v>
      </c>
      <c r="W420">
        <f t="array" ref="W420">SUMPRODUCT(--(EXACT(C416:V416, C420:V420)))</f>
        <v>15</v>
      </c>
      <c r="X420">
        <f>W420/$AA$3</f>
        <v>0.75</v>
      </c>
    </row>
    <row r="421" spans="2:24">
      <c r="B421" s="1" t="s">
        <v>48</v>
      </c>
      <c r="C421" s="1" t="s">
        <v>34</v>
      </c>
      <c r="D421" s="1" t="s">
        <v>23</v>
      </c>
      <c r="E421" s="1" t="s">
        <v>49</v>
      </c>
      <c r="F421" s="1" t="s">
        <v>38</v>
      </c>
      <c r="G421" s="1" t="s">
        <v>50</v>
      </c>
      <c r="H421" s="1" t="s">
        <v>51</v>
      </c>
      <c r="I421" s="1" t="s">
        <v>34</v>
      </c>
      <c r="J421" s="1" t="s">
        <v>23</v>
      </c>
      <c r="K421" s="1" t="s">
        <v>49</v>
      </c>
      <c r="L421" s="1" t="s">
        <v>38</v>
      </c>
      <c r="M421" s="1" t="s">
        <v>50</v>
      </c>
      <c r="N421" s="1" t="s">
        <v>38</v>
      </c>
      <c r="O421" s="1" t="s">
        <v>34</v>
      </c>
      <c r="P421" s="1" t="s">
        <v>38</v>
      </c>
      <c r="Q421" s="1" t="s">
        <v>50</v>
      </c>
      <c r="R421" s="1" t="s">
        <v>34</v>
      </c>
      <c r="S421" s="1" t="s">
        <v>50</v>
      </c>
      <c r="T421" s="1" t="s">
        <v>13</v>
      </c>
      <c r="U421" s="1" t="s">
        <v>14</v>
      </c>
      <c r="V421" s="1" t="s">
        <v>50</v>
      </c>
    </row>
    <row r="422" spans="2:24">
      <c r="B422" t="s">
        <v>52</v>
      </c>
      <c r="C422" t="s">
        <v>34</v>
      </c>
      <c r="D422" t="s">
        <v>171</v>
      </c>
      <c r="E422" t="s">
        <v>171</v>
      </c>
      <c r="F422" t="s">
        <v>38</v>
      </c>
      <c r="G422" t="s">
        <v>50</v>
      </c>
      <c r="H422" t="s">
        <v>51</v>
      </c>
      <c r="I422" t="s">
        <v>34</v>
      </c>
      <c r="J422" t="s">
        <v>171</v>
      </c>
      <c r="K422" t="s">
        <v>49</v>
      </c>
      <c r="L422" t="s">
        <v>38</v>
      </c>
      <c r="M422" t="s">
        <v>50</v>
      </c>
      <c r="N422" t="s">
        <v>38</v>
      </c>
      <c r="O422" t="s">
        <v>34</v>
      </c>
      <c r="P422" t="s">
        <v>38</v>
      </c>
      <c r="Q422" t="s">
        <v>50</v>
      </c>
      <c r="R422" t="s">
        <v>34</v>
      </c>
      <c r="S422" t="s">
        <v>50</v>
      </c>
      <c r="T422" t="s">
        <v>13</v>
      </c>
      <c r="U422" t="s">
        <v>7</v>
      </c>
      <c r="V422" t="s">
        <v>50</v>
      </c>
      <c r="W422">
        <f t="array" ref="W422">SUMPRODUCT(--(EXACT(C421:V421, C422:V422)))</f>
        <v>16</v>
      </c>
      <c r="X422">
        <f>W422/$AA$3</f>
        <v>0.8</v>
      </c>
    </row>
    <row r="423" spans="2:24">
      <c r="B423" t="s">
        <v>54</v>
      </c>
      <c r="C423" t="s">
        <v>171</v>
      </c>
      <c r="D423" t="s">
        <v>23</v>
      </c>
      <c r="E423" t="s">
        <v>171</v>
      </c>
      <c r="F423" t="s">
        <v>38</v>
      </c>
      <c r="G423" t="s">
        <v>50</v>
      </c>
      <c r="H423" t="s">
        <v>51</v>
      </c>
      <c r="I423" t="s">
        <v>171</v>
      </c>
      <c r="J423" t="s">
        <v>23</v>
      </c>
      <c r="K423" t="s">
        <v>171</v>
      </c>
      <c r="L423" t="s">
        <v>38</v>
      </c>
      <c r="M423" t="s">
        <v>50</v>
      </c>
      <c r="N423" t="s">
        <v>38</v>
      </c>
      <c r="O423" t="s">
        <v>171</v>
      </c>
      <c r="P423" t="s">
        <v>38</v>
      </c>
      <c r="Q423" t="s">
        <v>50</v>
      </c>
      <c r="R423" t="s">
        <v>171</v>
      </c>
      <c r="S423" t="s">
        <v>50</v>
      </c>
      <c r="T423" t="s">
        <v>171</v>
      </c>
      <c r="U423" t="s">
        <v>14</v>
      </c>
      <c r="V423" t="s">
        <v>50</v>
      </c>
      <c r="W423">
        <f t="array" ref="W423">SUMPRODUCT(--(EXACT(C421:V421, C423:V423)))</f>
        <v>13</v>
      </c>
      <c r="X423">
        <f>W423/$AA$3</f>
        <v>0.65</v>
      </c>
    </row>
    <row r="424" spans="2:24">
      <c r="B424" t="s">
        <v>56</v>
      </c>
      <c r="C424" t="s">
        <v>171</v>
      </c>
      <c r="D424" t="s">
        <v>23</v>
      </c>
      <c r="E424" t="s">
        <v>171</v>
      </c>
      <c r="F424" t="s">
        <v>38</v>
      </c>
      <c r="G424" t="s">
        <v>50</v>
      </c>
      <c r="H424" t="s">
        <v>171</v>
      </c>
      <c r="I424" t="s">
        <v>34</v>
      </c>
      <c r="J424" t="s">
        <v>23</v>
      </c>
      <c r="K424" t="s">
        <v>171</v>
      </c>
      <c r="L424" t="s">
        <v>38</v>
      </c>
      <c r="M424" t="s">
        <v>50</v>
      </c>
      <c r="N424" t="s">
        <v>38</v>
      </c>
      <c r="O424" t="s">
        <v>34</v>
      </c>
      <c r="P424" t="s">
        <v>38</v>
      </c>
      <c r="Q424" t="s">
        <v>50</v>
      </c>
      <c r="R424" t="s">
        <v>34</v>
      </c>
      <c r="S424" t="s">
        <v>50</v>
      </c>
      <c r="T424" t="s">
        <v>171</v>
      </c>
      <c r="U424" t="s">
        <v>14</v>
      </c>
      <c r="V424" t="s">
        <v>50</v>
      </c>
      <c r="W424">
        <f t="array" ref="W424">SUMPRODUCT(--(EXACT(C421:V421, C424:V424)))</f>
        <v>15</v>
      </c>
      <c r="X424">
        <f>W424/$AA$3</f>
        <v>0.75</v>
      </c>
    </row>
    <row r="425" spans="2:24">
      <c r="B425" t="s">
        <v>58</v>
      </c>
      <c r="C425" t="s">
        <v>34</v>
      </c>
      <c r="D425" t="s">
        <v>23</v>
      </c>
      <c r="E425" t="s">
        <v>171</v>
      </c>
      <c r="F425" t="s">
        <v>38</v>
      </c>
      <c r="G425" t="s">
        <v>50</v>
      </c>
      <c r="H425" t="s">
        <v>171</v>
      </c>
      <c r="I425" t="s">
        <v>34</v>
      </c>
      <c r="J425" t="s">
        <v>23</v>
      </c>
      <c r="K425" t="s">
        <v>171</v>
      </c>
      <c r="L425" t="s">
        <v>38</v>
      </c>
      <c r="M425" t="s">
        <v>50</v>
      </c>
      <c r="N425" t="s">
        <v>38</v>
      </c>
      <c r="O425" t="s">
        <v>34</v>
      </c>
      <c r="P425" t="s">
        <v>38</v>
      </c>
      <c r="Q425" t="s">
        <v>50</v>
      </c>
      <c r="R425" t="s">
        <v>34</v>
      </c>
      <c r="S425" t="s">
        <v>50</v>
      </c>
      <c r="T425" t="s">
        <v>13</v>
      </c>
      <c r="U425" t="s">
        <v>18</v>
      </c>
      <c r="V425" t="s">
        <v>50</v>
      </c>
      <c r="W425">
        <f t="array" ref="W425">SUMPRODUCT(--(EXACT(C421:V421, C425:V425)))</f>
        <v>16</v>
      </c>
      <c r="X425">
        <f>W425/$AA$3</f>
        <v>0.8</v>
      </c>
    </row>
    <row r="426" spans="2:24">
      <c r="B426" s="1" t="s">
        <v>62</v>
      </c>
      <c r="C426" s="1" t="s">
        <v>63</v>
      </c>
      <c r="D426" s="1" t="s">
        <v>36</v>
      </c>
      <c r="E426" s="1" t="s">
        <v>64</v>
      </c>
      <c r="F426" s="1" t="s">
        <v>65</v>
      </c>
      <c r="G426" s="1" t="s">
        <v>66</v>
      </c>
      <c r="H426" s="1" t="s">
        <v>12</v>
      </c>
      <c r="I426" s="1" t="s">
        <v>65</v>
      </c>
      <c r="J426" s="1" t="s">
        <v>11</v>
      </c>
      <c r="K426" s="1" t="s">
        <v>65</v>
      </c>
      <c r="L426" s="1" t="s">
        <v>63</v>
      </c>
      <c r="M426" s="1" t="s">
        <v>36</v>
      </c>
      <c r="N426" s="1" t="s">
        <v>64</v>
      </c>
      <c r="O426" s="1" t="s">
        <v>65</v>
      </c>
      <c r="P426" s="1" t="s">
        <v>66</v>
      </c>
      <c r="Q426" s="1" t="s">
        <v>12</v>
      </c>
      <c r="R426" s="1" t="s">
        <v>7</v>
      </c>
      <c r="S426" s="1" t="s">
        <v>10</v>
      </c>
      <c r="T426" s="1" t="s">
        <v>12</v>
      </c>
      <c r="U426" s="1" t="s">
        <v>30</v>
      </c>
      <c r="V426" s="1" t="s">
        <v>8</v>
      </c>
    </row>
    <row r="427" spans="2:24">
      <c r="B427" t="s">
        <v>68</v>
      </c>
      <c r="C427" t="s">
        <v>63</v>
      </c>
      <c r="D427" t="s">
        <v>171</v>
      </c>
      <c r="E427" t="s">
        <v>171</v>
      </c>
      <c r="F427" t="s">
        <v>171</v>
      </c>
      <c r="G427" t="s">
        <v>171</v>
      </c>
      <c r="H427" t="s">
        <v>12</v>
      </c>
      <c r="I427" t="s">
        <v>171</v>
      </c>
      <c r="J427" t="s">
        <v>11</v>
      </c>
      <c r="K427" t="s">
        <v>171</v>
      </c>
      <c r="L427" t="s">
        <v>63</v>
      </c>
      <c r="M427" t="s">
        <v>171</v>
      </c>
      <c r="N427" t="s">
        <v>171</v>
      </c>
      <c r="O427" t="s">
        <v>171</v>
      </c>
      <c r="P427" t="s">
        <v>171</v>
      </c>
      <c r="Q427" t="s">
        <v>12</v>
      </c>
      <c r="R427" t="s">
        <v>7</v>
      </c>
      <c r="S427" t="s">
        <v>10</v>
      </c>
      <c r="T427" t="s">
        <v>12</v>
      </c>
      <c r="U427" t="s">
        <v>30</v>
      </c>
      <c r="V427" t="s">
        <v>8</v>
      </c>
      <c r="W427">
        <f t="array" ref="W427">SUMPRODUCT(--(EXACT(C426:V426, C427:V427)))</f>
        <v>10</v>
      </c>
      <c r="X427">
        <f>W427/$AA$3</f>
        <v>0.5</v>
      </c>
    </row>
    <row r="428" spans="2:24">
      <c r="B428" t="s">
        <v>69</v>
      </c>
      <c r="C428" t="s">
        <v>63</v>
      </c>
      <c r="D428" t="s">
        <v>41</v>
      </c>
      <c r="E428" t="s">
        <v>64</v>
      </c>
      <c r="F428" t="s">
        <v>65</v>
      </c>
      <c r="G428" t="s">
        <v>66</v>
      </c>
      <c r="H428" t="s">
        <v>12</v>
      </c>
      <c r="I428" t="s">
        <v>65</v>
      </c>
      <c r="J428" t="s">
        <v>11</v>
      </c>
      <c r="K428" t="s">
        <v>65</v>
      </c>
      <c r="L428" t="s">
        <v>63</v>
      </c>
      <c r="M428" t="s">
        <v>36</v>
      </c>
      <c r="N428" t="s">
        <v>64</v>
      </c>
      <c r="O428" t="s">
        <v>65</v>
      </c>
      <c r="P428" t="s">
        <v>66</v>
      </c>
      <c r="Q428" t="s">
        <v>12</v>
      </c>
      <c r="R428" t="s">
        <v>7</v>
      </c>
      <c r="S428" t="s">
        <v>10</v>
      </c>
      <c r="T428" t="s">
        <v>12</v>
      </c>
      <c r="U428" t="s">
        <v>30</v>
      </c>
      <c r="V428" t="s">
        <v>8</v>
      </c>
      <c r="W428">
        <f t="array" ref="W428">SUMPRODUCT(--(EXACT(C426:V426, C428:V428)))</f>
        <v>19</v>
      </c>
      <c r="X428">
        <f>W428/$AA$3</f>
        <v>0.95</v>
      </c>
    </row>
    <row r="429" spans="2:24">
      <c r="B429" t="s">
        <v>70</v>
      </c>
      <c r="C429" t="s">
        <v>171</v>
      </c>
      <c r="D429" t="s">
        <v>36</v>
      </c>
      <c r="E429" t="s">
        <v>171</v>
      </c>
      <c r="F429" t="s">
        <v>65</v>
      </c>
      <c r="G429" t="s">
        <v>171</v>
      </c>
      <c r="H429" t="s">
        <v>12</v>
      </c>
      <c r="I429" t="s">
        <v>65</v>
      </c>
      <c r="J429" t="s">
        <v>11</v>
      </c>
      <c r="K429" t="s">
        <v>171</v>
      </c>
      <c r="L429" t="s">
        <v>171</v>
      </c>
      <c r="M429" t="s">
        <v>36</v>
      </c>
      <c r="N429" t="s">
        <v>171</v>
      </c>
      <c r="O429" t="s">
        <v>171</v>
      </c>
      <c r="P429" t="s">
        <v>171</v>
      </c>
      <c r="Q429" t="s">
        <v>12</v>
      </c>
      <c r="R429" t="s">
        <v>7</v>
      </c>
      <c r="S429" t="s">
        <v>10</v>
      </c>
      <c r="T429" t="s">
        <v>12</v>
      </c>
      <c r="U429" t="s">
        <v>30</v>
      </c>
      <c r="V429" t="s">
        <v>171</v>
      </c>
      <c r="W429">
        <f t="array" ref="W429">SUMPRODUCT(--(EXACT(C426:V426, C429:V429)))</f>
        <v>11</v>
      </c>
      <c r="X429">
        <f>W429/$AA$3</f>
        <v>0.55000000000000004</v>
      </c>
    </row>
    <row r="430" spans="2:24">
      <c r="B430" t="s">
        <v>71</v>
      </c>
      <c r="C430" t="s">
        <v>63</v>
      </c>
      <c r="D430" t="s">
        <v>171</v>
      </c>
      <c r="E430" t="s">
        <v>64</v>
      </c>
      <c r="F430" t="s">
        <v>65</v>
      </c>
      <c r="G430" t="s">
        <v>66</v>
      </c>
      <c r="H430" t="s">
        <v>12</v>
      </c>
      <c r="I430" t="s">
        <v>65</v>
      </c>
      <c r="J430" t="s">
        <v>11</v>
      </c>
      <c r="K430" t="s">
        <v>65</v>
      </c>
      <c r="L430" t="s">
        <v>63</v>
      </c>
      <c r="M430" t="s">
        <v>171</v>
      </c>
      <c r="N430" t="s">
        <v>64</v>
      </c>
      <c r="O430" t="s">
        <v>65</v>
      </c>
      <c r="P430" t="s">
        <v>66</v>
      </c>
      <c r="Q430" t="s">
        <v>12</v>
      </c>
      <c r="R430" t="s">
        <v>7</v>
      </c>
      <c r="S430" t="s">
        <v>10</v>
      </c>
      <c r="T430" t="s">
        <v>12</v>
      </c>
      <c r="U430" t="s">
        <v>30</v>
      </c>
      <c r="V430" t="s">
        <v>8</v>
      </c>
      <c r="W430">
        <f t="array" ref="W430">SUMPRODUCT(--(EXACT(C426:V426, C430:V430)))</f>
        <v>18</v>
      </c>
      <c r="X430">
        <f>W430/$AA$3</f>
        <v>0.9</v>
      </c>
    </row>
    <row r="431" spans="2:24">
      <c r="B431" s="1" t="s">
        <v>72</v>
      </c>
      <c r="C431" s="1" t="s">
        <v>38</v>
      </c>
      <c r="D431" s="1" t="s">
        <v>73</v>
      </c>
      <c r="E431" s="1" t="s">
        <v>74</v>
      </c>
      <c r="F431" s="1" t="s">
        <v>34</v>
      </c>
      <c r="G431" s="1" t="s">
        <v>23</v>
      </c>
      <c r="H431" s="1" t="s">
        <v>75</v>
      </c>
      <c r="I431" s="1" t="s">
        <v>38</v>
      </c>
      <c r="J431" s="1" t="s">
        <v>75</v>
      </c>
      <c r="K431" s="1" t="s">
        <v>34</v>
      </c>
      <c r="L431" s="1" t="s">
        <v>23</v>
      </c>
      <c r="M431" s="1" t="s">
        <v>34</v>
      </c>
      <c r="N431" s="1" t="s">
        <v>23</v>
      </c>
      <c r="O431" s="1" t="s">
        <v>38</v>
      </c>
      <c r="P431" s="1" t="s">
        <v>76</v>
      </c>
      <c r="Q431" s="1" t="s">
        <v>23</v>
      </c>
      <c r="R431" s="1" t="s">
        <v>42</v>
      </c>
      <c r="S431" s="1" t="s">
        <v>23</v>
      </c>
      <c r="T431" s="1" t="s">
        <v>38</v>
      </c>
      <c r="U431" s="1" t="s">
        <v>34</v>
      </c>
      <c r="V431" s="1" t="s">
        <v>77</v>
      </c>
    </row>
    <row r="432" spans="2:24">
      <c r="B432" t="s">
        <v>78</v>
      </c>
      <c r="C432" t="s">
        <v>38</v>
      </c>
      <c r="D432" t="s">
        <v>171</v>
      </c>
      <c r="E432" t="s">
        <v>171</v>
      </c>
      <c r="F432" t="s">
        <v>34</v>
      </c>
      <c r="G432" t="s">
        <v>171</v>
      </c>
      <c r="H432" t="s">
        <v>171</v>
      </c>
      <c r="I432" t="s">
        <v>38</v>
      </c>
      <c r="J432" t="s">
        <v>171</v>
      </c>
      <c r="K432" t="s">
        <v>34</v>
      </c>
      <c r="L432" t="s">
        <v>171</v>
      </c>
      <c r="M432" t="s">
        <v>34</v>
      </c>
      <c r="N432" t="s">
        <v>171</v>
      </c>
      <c r="O432" t="s">
        <v>38</v>
      </c>
      <c r="P432" t="s">
        <v>76</v>
      </c>
      <c r="Q432" t="s">
        <v>171</v>
      </c>
      <c r="R432" t="s">
        <v>42</v>
      </c>
      <c r="S432" t="s">
        <v>23</v>
      </c>
      <c r="T432" t="s">
        <v>38</v>
      </c>
      <c r="U432" t="s">
        <v>34</v>
      </c>
      <c r="V432" t="s">
        <v>171</v>
      </c>
      <c r="W432">
        <f t="array" ref="W432">SUMPRODUCT(--(EXACT(C431:V431, C432:V432)))</f>
        <v>11</v>
      </c>
      <c r="X432">
        <f>W432/$AA$3</f>
        <v>0.55000000000000004</v>
      </c>
    </row>
    <row r="433" spans="2:24">
      <c r="B433" t="s">
        <v>79</v>
      </c>
      <c r="C433" t="s">
        <v>38</v>
      </c>
      <c r="D433" t="s">
        <v>73</v>
      </c>
      <c r="E433" t="s">
        <v>171</v>
      </c>
      <c r="F433" t="s">
        <v>171</v>
      </c>
      <c r="G433" t="s">
        <v>23</v>
      </c>
      <c r="H433" t="s">
        <v>75</v>
      </c>
      <c r="I433" t="s">
        <v>38</v>
      </c>
      <c r="J433" t="s">
        <v>75</v>
      </c>
      <c r="K433" t="s">
        <v>171</v>
      </c>
      <c r="L433" t="s">
        <v>23</v>
      </c>
      <c r="M433" t="s">
        <v>171</v>
      </c>
      <c r="N433" t="s">
        <v>134</v>
      </c>
      <c r="O433" t="s">
        <v>38</v>
      </c>
      <c r="P433" t="s">
        <v>76</v>
      </c>
      <c r="Q433" t="s">
        <v>23</v>
      </c>
      <c r="R433" t="s">
        <v>42</v>
      </c>
      <c r="S433" t="s">
        <v>23</v>
      </c>
      <c r="T433" t="s">
        <v>38</v>
      </c>
      <c r="U433" t="s">
        <v>171</v>
      </c>
      <c r="V433" t="s">
        <v>171</v>
      </c>
      <c r="W433">
        <f t="array" ref="W433">SUMPRODUCT(--(EXACT(C431:V431, C433:V433)))</f>
        <v>13</v>
      </c>
      <c r="X433">
        <f>W433/$AA$3</f>
        <v>0.65</v>
      </c>
    </row>
    <row r="434" spans="2:24">
      <c r="B434" t="s">
        <v>80</v>
      </c>
      <c r="C434" t="s">
        <v>38</v>
      </c>
      <c r="D434" t="s">
        <v>171</v>
      </c>
      <c r="E434" t="s">
        <v>74</v>
      </c>
      <c r="F434" t="s">
        <v>34</v>
      </c>
      <c r="G434" t="s">
        <v>23</v>
      </c>
      <c r="H434" t="s">
        <v>171</v>
      </c>
      <c r="I434" t="s">
        <v>38</v>
      </c>
      <c r="J434" t="s">
        <v>171</v>
      </c>
      <c r="K434" t="s">
        <v>171</v>
      </c>
      <c r="L434" t="s">
        <v>23</v>
      </c>
      <c r="M434" t="s">
        <v>34</v>
      </c>
      <c r="N434" t="s">
        <v>23</v>
      </c>
      <c r="O434" t="s">
        <v>38</v>
      </c>
      <c r="P434" t="s">
        <v>76</v>
      </c>
      <c r="Q434" t="s">
        <v>23</v>
      </c>
      <c r="R434" t="s">
        <v>171</v>
      </c>
      <c r="S434" t="s">
        <v>23</v>
      </c>
      <c r="T434" t="s">
        <v>38</v>
      </c>
      <c r="U434" t="s">
        <v>34</v>
      </c>
      <c r="V434" t="s">
        <v>77</v>
      </c>
      <c r="W434">
        <f t="array" ref="W434">SUMPRODUCT(--(EXACT(C431:V431, C434:V434)))</f>
        <v>15</v>
      </c>
      <c r="X434">
        <f>W434/$AA$3</f>
        <v>0.75</v>
      </c>
    </row>
    <row r="435" spans="2:24">
      <c r="B435" t="s">
        <v>81</v>
      </c>
      <c r="C435" t="s">
        <v>38</v>
      </c>
      <c r="D435" t="s">
        <v>73</v>
      </c>
      <c r="E435" t="s">
        <v>74</v>
      </c>
      <c r="F435" t="s">
        <v>34</v>
      </c>
      <c r="G435" t="s">
        <v>23</v>
      </c>
      <c r="H435" t="s">
        <v>75</v>
      </c>
      <c r="I435" t="s">
        <v>38</v>
      </c>
      <c r="J435" t="s">
        <v>75</v>
      </c>
      <c r="K435" t="s">
        <v>34</v>
      </c>
      <c r="L435" t="s">
        <v>23</v>
      </c>
      <c r="M435" t="s">
        <v>34</v>
      </c>
      <c r="N435" t="s">
        <v>23</v>
      </c>
      <c r="O435" t="s">
        <v>38</v>
      </c>
      <c r="P435" t="s">
        <v>76</v>
      </c>
      <c r="Q435" t="s">
        <v>23</v>
      </c>
      <c r="R435" t="s">
        <v>42</v>
      </c>
      <c r="S435" t="s">
        <v>134</v>
      </c>
      <c r="T435" t="s">
        <v>38</v>
      </c>
      <c r="U435" t="s">
        <v>34</v>
      </c>
      <c r="V435" t="s">
        <v>171</v>
      </c>
      <c r="W435">
        <f t="array" ref="W435">SUMPRODUCT(--(EXACT(C431:V431, C435:V435)))</f>
        <v>18</v>
      </c>
      <c r="X435">
        <f>W435/$AA$3</f>
        <v>0.9</v>
      </c>
    </row>
    <row r="436" spans="2:24">
      <c r="B436" s="1" t="s">
        <v>83</v>
      </c>
      <c r="C436" s="1" t="s">
        <v>84</v>
      </c>
      <c r="D436" s="1" t="s">
        <v>23</v>
      </c>
      <c r="E436" s="1" t="s">
        <v>8</v>
      </c>
      <c r="F436" s="1" t="s">
        <v>85</v>
      </c>
      <c r="G436" s="1" t="s">
        <v>12</v>
      </c>
      <c r="H436" s="1" t="s">
        <v>86</v>
      </c>
      <c r="I436" s="1" t="s">
        <v>10</v>
      </c>
      <c r="J436" s="1" t="s">
        <v>7</v>
      </c>
      <c r="K436" s="1" t="s">
        <v>87</v>
      </c>
      <c r="L436" s="1" t="s">
        <v>23</v>
      </c>
      <c r="M436" s="1" t="s">
        <v>8</v>
      </c>
      <c r="N436" s="1" t="s">
        <v>85</v>
      </c>
      <c r="O436" s="1" t="s">
        <v>12</v>
      </c>
      <c r="P436" s="1" t="s">
        <v>86</v>
      </c>
      <c r="Q436" s="1" t="s">
        <v>10</v>
      </c>
      <c r="R436" s="1" t="s">
        <v>7</v>
      </c>
      <c r="S436" s="1" t="s">
        <v>87</v>
      </c>
      <c r="T436" s="1" t="s">
        <v>23</v>
      </c>
      <c r="U436" s="1" t="s">
        <v>88</v>
      </c>
      <c r="V436" s="1" t="s">
        <v>89</v>
      </c>
    </row>
    <row r="437" spans="2:24">
      <c r="B437" t="s">
        <v>90</v>
      </c>
      <c r="C437" t="s">
        <v>84</v>
      </c>
      <c r="D437" t="s">
        <v>171</v>
      </c>
      <c r="E437" t="s">
        <v>8</v>
      </c>
      <c r="F437" t="s">
        <v>171</v>
      </c>
      <c r="G437" t="s">
        <v>12</v>
      </c>
      <c r="H437" t="s">
        <v>86</v>
      </c>
      <c r="I437" t="s">
        <v>10</v>
      </c>
      <c r="J437" t="s">
        <v>7</v>
      </c>
      <c r="K437" t="s">
        <v>87</v>
      </c>
      <c r="L437" t="s">
        <v>171</v>
      </c>
      <c r="M437" t="s">
        <v>8</v>
      </c>
      <c r="N437" t="s">
        <v>171</v>
      </c>
      <c r="O437" t="s">
        <v>12</v>
      </c>
      <c r="P437" t="s">
        <v>86</v>
      </c>
      <c r="Q437" t="s">
        <v>10</v>
      </c>
      <c r="R437" t="s">
        <v>7</v>
      </c>
      <c r="S437" t="s">
        <v>87</v>
      </c>
      <c r="T437" t="s">
        <v>171</v>
      </c>
      <c r="U437" t="s">
        <v>88</v>
      </c>
      <c r="V437" t="s">
        <v>30</v>
      </c>
      <c r="W437">
        <f t="array" ref="W437">SUMPRODUCT(--(EXACT(C436:V436, C437:V437)))</f>
        <v>14</v>
      </c>
      <c r="X437">
        <f>W437/$AA$3</f>
        <v>0.7</v>
      </c>
    </row>
    <row r="438" spans="2:24">
      <c r="B438" t="s">
        <v>91</v>
      </c>
      <c r="C438" t="s">
        <v>84</v>
      </c>
      <c r="D438" t="s">
        <v>135</v>
      </c>
      <c r="E438" t="s">
        <v>8</v>
      </c>
      <c r="F438" t="s">
        <v>171</v>
      </c>
      <c r="G438" t="s">
        <v>12</v>
      </c>
      <c r="H438" t="s">
        <v>86</v>
      </c>
      <c r="I438" t="s">
        <v>10</v>
      </c>
      <c r="J438" t="s">
        <v>18</v>
      </c>
      <c r="K438" t="s">
        <v>171</v>
      </c>
      <c r="L438" t="s">
        <v>135</v>
      </c>
      <c r="M438" t="s">
        <v>8</v>
      </c>
      <c r="N438" t="s">
        <v>171</v>
      </c>
      <c r="O438" t="s">
        <v>12</v>
      </c>
      <c r="P438" t="s">
        <v>86</v>
      </c>
      <c r="Q438" t="s">
        <v>10</v>
      </c>
      <c r="R438" t="s">
        <v>18</v>
      </c>
      <c r="S438" t="s">
        <v>171</v>
      </c>
      <c r="T438" t="s">
        <v>135</v>
      </c>
      <c r="U438" t="s">
        <v>88</v>
      </c>
      <c r="V438" t="s">
        <v>30</v>
      </c>
      <c r="W438">
        <f t="array" ref="W438">SUMPRODUCT(--(EXACT(C436:V436, C438:V438)))</f>
        <v>10</v>
      </c>
      <c r="X438">
        <f>W438/$AA$3</f>
        <v>0.5</v>
      </c>
    </row>
    <row r="439" spans="2:24">
      <c r="B439" t="s">
        <v>94</v>
      </c>
      <c r="C439" t="s">
        <v>84</v>
      </c>
      <c r="D439" t="s">
        <v>23</v>
      </c>
      <c r="E439" t="s">
        <v>171</v>
      </c>
      <c r="F439" t="s">
        <v>171</v>
      </c>
      <c r="G439" t="s">
        <v>12</v>
      </c>
      <c r="H439" t="s">
        <v>86</v>
      </c>
      <c r="I439" t="s">
        <v>10</v>
      </c>
      <c r="J439" t="s">
        <v>7</v>
      </c>
      <c r="K439" t="s">
        <v>87</v>
      </c>
      <c r="L439" t="s">
        <v>23</v>
      </c>
      <c r="M439" t="s">
        <v>171</v>
      </c>
      <c r="N439" t="s">
        <v>171</v>
      </c>
      <c r="O439" t="s">
        <v>12</v>
      </c>
      <c r="P439" t="s">
        <v>86</v>
      </c>
      <c r="Q439" t="s">
        <v>10</v>
      </c>
      <c r="R439" t="s">
        <v>7</v>
      </c>
      <c r="S439" t="s">
        <v>87</v>
      </c>
      <c r="T439" t="s">
        <v>23</v>
      </c>
      <c r="U439" t="s">
        <v>88</v>
      </c>
      <c r="V439" t="s">
        <v>30</v>
      </c>
      <c r="W439">
        <f t="array" ref="W439">SUMPRODUCT(--(EXACT(C436:V436, C439:V439)))</f>
        <v>15</v>
      </c>
      <c r="X439">
        <f>W439/$AA$3</f>
        <v>0.75</v>
      </c>
    </row>
    <row r="440" spans="2:24">
      <c r="B440" t="s">
        <v>95</v>
      </c>
      <c r="C440" t="s">
        <v>84</v>
      </c>
      <c r="D440" t="s">
        <v>23</v>
      </c>
      <c r="E440" t="s">
        <v>8</v>
      </c>
      <c r="F440" t="s">
        <v>85</v>
      </c>
      <c r="G440" t="s">
        <v>12</v>
      </c>
      <c r="H440" t="s">
        <v>86</v>
      </c>
      <c r="I440" t="s">
        <v>10</v>
      </c>
      <c r="J440" t="s">
        <v>7</v>
      </c>
      <c r="K440" t="s">
        <v>171</v>
      </c>
      <c r="L440" t="s">
        <v>23</v>
      </c>
      <c r="M440" t="s">
        <v>8</v>
      </c>
      <c r="N440" t="s">
        <v>85</v>
      </c>
      <c r="O440" t="s">
        <v>12</v>
      </c>
      <c r="P440" t="s">
        <v>86</v>
      </c>
      <c r="Q440" t="s">
        <v>10</v>
      </c>
      <c r="R440" t="s">
        <v>7</v>
      </c>
      <c r="S440" t="s">
        <v>171</v>
      </c>
      <c r="T440" t="s">
        <v>23</v>
      </c>
      <c r="U440" t="s">
        <v>88</v>
      </c>
      <c r="V440" t="s">
        <v>9</v>
      </c>
      <c r="W440">
        <f t="array" ref="W440">SUMPRODUCT(--(EXACT(C436:V436, C440:V440)))</f>
        <v>17</v>
      </c>
      <c r="X440">
        <f>W440/$AA$3</f>
        <v>0.85</v>
      </c>
    </row>
    <row r="441" spans="2:24">
      <c r="B441" s="1" t="s">
        <v>96</v>
      </c>
      <c r="C441" s="1" t="s">
        <v>24</v>
      </c>
      <c r="D441" s="1" t="s">
        <v>11</v>
      </c>
      <c r="E441" s="1" t="s">
        <v>12</v>
      </c>
      <c r="F441" s="1" t="s">
        <v>7</v>
      </c>
      <c r="G441" s="1" t="s">
        <v>86</v>
      </c>
      <c r="H441" s="1" t="s">
        <v>84</v>
      </c>
      <c r="I441" s="1" t="s">
        <v>23</v>
      </c>
      <c r="J441" s="1" t="s">
        <v>8</v>
      </c>
      <c r="K441" s="1" t="s">
        <v>53</v>
      </c>
      <c r="L441" s="1" t="s">
        <v>24</v>
      </c>
      <c r="M441" s="1" t="s">
        <v>11</v>
      </c>
      <c r="N441" s="1" t="s">
        <v>12</v>
      </c>
      <c r="O441" s="1" t="s">
        <v>7</v>
      </c>
      <c r="P441" s="1" t="s">
        <v>86</v>
      </c>
      <c r="Q441" s="1" t="s">
        <v>84</v>
      </c>
      <c r="R441" s="1" t="s">
        <v>23</v>
      </c>
      <c r="S441" s="1" t="s">
        <v>8</v>
      </c>
      <c r="T441" s="1" t="s">
        <v>24</v>
      </c>
      <c r="U441" s="1" t="s">
        <v>88</v>
      </c>
      <c r="V441" s="1" t="s">
        <v>30</v>
      </c>
    </row>
    <row r="442" spans="2:24">
      <c r="B442" t="s">
        <v>97</v>
      </c>
      <c r="C442" t="s">
        <v>24</v>
      </c>
      <c r="D442" t="s">
        <v>11</v>
      </c>
      <c r="E442" t="s">
        <v>12</v>
      </c>
      <c r="F442" t="s">
        <v>7</v>
      </c>
      <c r="G442" t="s">
        <v>86</v>
      </c>
      <c r="H442" t="s">
        <v>84</v>
      </c>
      <c r="I442" t="s">
        <v>171</v>
      </c>
      <c r="J442" t="s">
        <v>8</v>
      </c>
      <c r="K442" t="s">
        <v>53</v>
      </c>
      <c r="L442" t="s">
        <v>24</v>
      </c>
      <c r="M442" t="s">
        <v>11</v>
      </c>
      <c r="N442" t="s">
        <v>12</v>
      </c>
      <c r="O442" t="s">
        <v>7</v>
      </c>
      <c r="P442" t="s">
        <v>86</v>
      </c>
      <c r="Q442" t="s">
        <v>171</v>
      </c>
      <c r="R442" t="s">
        <v>171</v>
      </c>
      <c r="S442" t="s">
        <v>8</v>
      </c>
      <c r="T442" t="s">
        <v>24</v>
      </c>
      <c r="U442" t="s">
        <v>88</v>
      </c>
      <c r="V442" t="s">
        <v>30</v>
      </c>
      <c r="W442">
        <f t="array" ref="W442">SUMPRODUCT(--(EXACT(C441:V441, C442:V442)))</f>
        <v>17</v>
      </c>
      <c r="X442">
        <f>W442/$AA$3</f>
        <v>0.85</v>
      </c>
    </row>
    <row r="443" spans="2:24">
      <c r="B443" t="s">
        <v>98</v>
      </c>
      <c r="C443" t="s">
        <v>24</v>
      </c>
      <c r="D443" t="s">
        <v>11</v>
      </c>
      <c r="E443" t="s">
        <v>12</v>
      </c>
      <c r="F443" t="s">
        <v>18</v>
      </c>
      <c r="G443" t="s">
        <v>86</v>
      </c>
      <c r="H443" t="s">
        <v>84</v>
      </c>
      <c r="I443" t="s">
        <v>134</v>
      </c>
      <c r="J443" t="s">
        <v>8</v>
      </c>
      <c r="K443" t="s">
        <v>53</v>
      </c>
      <c r="L443" t="s">
        <v>24</v>
      </c>
      <c r="M443" t="s">
        <v>11</v>
      </c>
      <c r="N443" t="s">
        <v>12</v>
      </c>
      <c r="O443" t="s">
        <v>18</v>
      </c>
      <c r="P443" t="s">
        <v>86</v>
      </c>
      <c r="Q443" t="s">
        <v>84</v>
      </c>
      <c r="R443" t="s">
        <v>134</v>
      </c>
      <c r="S443" t="s">
        <v>8</v>
      </c>
      <c r="T443" t="s">
        <v>24</v>
      </c>
      <c r="U443" t="s">
        <v>88</v>
      </c>
      <c r="V443" t="s">
        <v>30</v>
      </c>
      <c r="W443">
        <f t="array" ref="W443">SUMPRODUCT(--(EXACT(C441:V441, C443:V443)))</f>
        <v>16</v>
      </c>
      <c r="X443">
        <f>W443/$AA$3</f>
        <v>0.8</v>
      </c>
    </row>
    <row r="444" spans="2:24">
      <c r="B444" t="s">
        <v>99</v>
      </c>
      <c r="C444" t="s">
        <v>24</v>
      </c>
      <c r="D444" t="s">
        <v>11</v>
      </c>
      <c r="E444" t="s">
        <v>12</v>
      </c>
      <c r="F444" t="s">
        <v>7</v>
      </c>
      <c r="G444" t="s">
        <v>86</v>
      </c>
      <c r="H444" t="s">
        <v>84</v>
      </c>
      <c r="I444" t="s">
        <v>23</v>
      </c>
      <c r="J444" t="s">
        <v>171</v>
      </c>
      <c r="K444" t="s">
        <v>171</v>
      </c>
      <c r="L444" t="s">
        <v>24</v>
      </c>
      <c r="M444" t="s">
        <v>11</v>
      </c>
      <c r="N444" t="s">
        <v>12</v>
      </c>
      <c r="O444" t="s">
        <v>7</v>
      </c>
      <c r="P444" t="s">
        <v>86</v>
      </c>
      <c r="Q444" t="s">
        <v>84</v>
      </c>
      <c r="R444" t="s">
        <v>23</v>
      </c>
      <c r="S444" t="s">
        <v>171</v>
      </c>
      <c r="T444" t="s">
        <v>24</v>
      </c>
      <c r="U444" t="s">
        <v>88</v>
      </c>
      <c r="V444" t="s">
        <v>30</v>
      </c>
      <c r="W444">
        <f t="array" ref="W444">SUMPRODUCT(--(EXACT(C441:V441, C444:V444)))</f>
        <v>17</v>
      </c>
      <c r="X444">
        <f>W444/$AA$3</f>
        <v>0.85</v>
      </c>
    </row>
    <row r="445" spans="2:24">
      <c r="B445" t="s">
        <v>100</v>
      </c>
      <c r="C445" t="s">
        <v>24</v>
      </c>
      <c r="D445" t="s">
        <v>11</v>
      </c>
      <c r="E445" t="s">
        <v>12</v>
      </c>
      <c r="F445" t="s">
        <v>18</v>
      </c>
      <c r="G445" t="s">
        <v>86</v>
      </c>
      <c r="H445" t="s">
        <v>84</v>
      </c>
      <c r="I445" t="s">
        <v>23</v>
      </c>
      <c r="J445" t="s">
        <v>8</v>
      </c>
      <c r="K445" t="s">
        <v>171</v>
      </c>
      <c r="L445" t="s">
        <v>24</v>
      </c>
      <c r="M445" t="s">
        <v>11</v>
      </c>
      <c r="N445" t="s">
        <v>12</v>
      </c>
      <c r="O445" t="s">
        <v>18</v>
      </c>
      <c r="P445" t="s">
        <v>86</v>
      </c>
      <c r="Q445" t="s">
        <v>84</v>
      </c>
      <c r="R445" t="s">
        <v>23</v>
      </c>
      <c r="S445" t="s">
        <v>8</v>
      </c>
      <c r="T445" t="s">
        <v>24</v>
      </c>
      <c r="U445" t="s">
        <v>88</v>
      </c>
      <c r="V445" t="s">
        <v>30</v>
      </c>
      <c r="W445">
        <f t="array" ref="W445">SUMPRODUCT(--(EXACT(C441:V441, C445:V445)))</f>
        <v>17</v>
      </c>
      <c r="X445">
        <f>W445/$AA$3</f>
        <v>0.85</v>
      </c>
    </row>
    <row r="446" spans="2:24">
      <c r="B446" s="1" t="s">
        <v>101</v>
      </c>
      <c r="C446" s="1" t="s">
        <v>10</v>
      </c>
      <c r="D446" s="1" t="s">
        <v>102</v>
      </c>
      <c r="E446" s="1" t="s">
        <v>103</v>
      </c>
      <c r="F446" s="1" t="s">
        <v>104</v>
      </c>
      <c r="G446" s="1" t="s">
        <v>36</v>
      </c>
      <c r="H446" s="1" t="s">
        <v>40</v>
      </c>
      <c r="I446" s="1" t="s">
        <v>26</v>
      </c>
      <c r="J446" s="1" t="s">
        <v>11</v>
      </c>
      <c r="K446" s="1" t="s">
        <v>12</v>
      </c>
      <c r="L446" s="1" t="s">
        <v>104</v>
      </c>
      <c r="M446" s="1" t="s">
        <v>36</v>
      </c>
      <c r="N446" s="1" t="s">
        <v>64</v>
      </c>
      <c r="O446" s="1" t="s">
        <v>36</v>
      </c>
      <c r="P446" s="1" t="s">
        <v>104</v>
      </c>
      <c r="Q446" s="1" t="s">
        <v>36</v>
      </c>
      <c r="R446" s="1" t="s">
        <v>104</v>
      </c>
      <c r="S446" s="1" t="s">
        <v>36</v>
      </c>
      <c r="T446" s="1" t="s">
        <v>105</v>
      </c>
      <c r="U446" s="1" t="s">
        <v>40</v>
      </c>
      <c r="V446" s="1" t="s">
        <v>26</v>
      </c>
    </row>
    <row r="447" spans="2:24">
      <c r="B447" t="s">
        <v>106</v>
      </c>
      <c r="C447" t="s">
        <v>10</v>
      </c>
      <c r="D447" t="s">
        <v>171</v>
      </c>
      <c r="E447" t="s">
        <v>103</v>
      </c>
      <c r="F447" t="s">
        <v>104</v>
      </c>
      <c r="G447" t="s">
        <v>171</v>
      </c>
      <c r="H447" t="s">
        <v>171</v>
      </c>
      <c r="I447" t="s">
        <v>171</v>
      </c>
      <c r="J447" t="s">
        <v>11</v>
      </c>
      <c r="K447" t="s">
        <v>12</v>
      </c>
      <c r="L447" t="s">
        <v>171</v>
      </c>
      <c r="M447" t="s">
        <v>171</v>
      </c>
      <c r="N447" t="s">
        <v>171</v>
      </c>
      <c r="O447" t="s">
        <v>171</v>
      </c>
      <c r="P447" t="s">
        <v>104</v>
      </c>
      <c r="Q447" t="s">
        <v>171</v>
      </c>
      <c r="R447" t="s">
        <v>171</v>
      </c>
      <c r="S447" t="s">
        <v>171</v>
      </c>
      <c r="T447" t="s">
        <v>105</v>
      </c>
      <c r="U447" t="s">
        <v>171</v>
      </c>
      <c r="V447" t="s">
        <v>171</v>
      </c>
      <c r="W447">
        <f t="array" ref="W447">SUMPRODUCT(--(EXACT(C446:V446, C447:V447)))</f>
        <v>7</v>
      </c>
      <c r="X447">
        <f>W447/$AA$3</f>
        <v>0.35</v>
      </c>
    </row>
    <row r="448" spans="2:24">
      <c r="B448" t="s">
        <v>107</v>
      </c>
      <c r="C448" t="s">
        <v>10</v>
      </c>
      <c r="D448" t="s">
        <v>102</v>
      </c>
      <c r="E448" t="s">
        <v>171</v>
      </c>
      <c r="F448" t="s">
        <v>104</v>
      </c>
      <c r="G448" t="s">
        <v>171</v>
      </c>
      <c r="H448" t="s">
        <v>40</v>
      </c>
      <c r="I448" t="s">
        <v>26</v>
      </c>
      <c r="J448" t="s">
        <v>11</v>
      </c>
      <c r="K448" t="s">
        <v>12</v>
      </c>
      <c r="L448" t="s">
        <v>104</v>
      </c>
      <c r="M448" t="s">
        <v>171</v>
      </c>
      <c r="N448" t="s">
        <v>64</v>
      </c>
      <c r="O448" t="s">
        <v>171</v>
      </c>
      <c r="P448" t="s">
        <v>104</v>
      </c>
      <c r="Q448" t="s">
        <v>171</v>
      </c>
      <c r="R448" t="s">
        <v>64</v>
      </c>
      <c r="S448" t="s">
        <v>171</v>
      </c>
      <c r="T448" t="s">
        <v>105</v>
      </c>
      <c r="U448" t="s">
        <v>40</v>
      </c>
      <c r="V448" t="s">
        <v>26</v>
      </c>
      <c r="W448">
        <f t="array" ref="W448">SUMPRODUCT(--(EXACT(C446:V446, C448:V448)))</f>
        <v>13</v>
      </c>
      <c r="X448">
        <f>W448/$AA$3</f>
        <v>0.65</v>
      </c>
    </row>
    <row r="449" spans="2:24">
      <c r="B449" t="s">
        <v>108</v>
      </c>
      <c r="C449" t="s">
        <v>10</v>
      </c>
      <c r="D449" t="s">
        <v>171</v>
      </c>
      <c r="E449" t="s">
        <v>103</v>
      </c>
      <c r="F449" t="s">
        <v>104</v>
      </c>
      <c r="G449" t="s">
        <v>36</v>
      </c>
      <c r="H449" t="s">
        <v>40</v>
      </c>
      <c r="I449" t="s">
        <v>171</v>
      </c>
      <c r="J449" t="s">
        <v>11</v>
      </c>
      <c r="K449" t="s">
        <v>12</v>
      </c>
      <c r="L449" t="s">
        <v>171</v>
      </c>
      <c r="M449" t="s">
        <v>36</v>
      </c>
      <c r="N449" t="s">
        <v>171</v>
      </c>
      <c r="O449" t="s">
        <v>36</v>
      </c>
      <c r="P449" t="s">
        <v>171</v>
      </c>
      <c r="Q449" t="s">
        <v>36</v>
      </c>
      <c r="R449" t="s">
        <v>104</v>
      </c>
      <c r="S449" t="s">
        <v>36</v>
      </c>
      <c r="T449" t="s">
        <v>105</v>
      </c>
      <c r="U449" t="s">
        <v>40</v>
      </c>
      <c r="V449" t="s">
        <v>171</v>
      </c>
      <c r="W449">
        <f t="array" ref="W449">SUMPRODUCT(--(EXACT(C446:V446, C449:V449)))</f>
        <v>14</v>
      </c>
      <c r="X449">
        <f>W449/$AA$3</f>
        <v>0.7</v>
      </c>
    </row>
    <row r="450" spans="2:24">
      <c r="B450" t="s">
        <v>109</v>
      </c>
      <c r="C450" t="s">
        <v>10</v>
      </c>
      <c r="D450" t="s">
        <v>102</v>
      </c>
      <c r="E450" t="s">
        <v>103</v>
      </c>
      <c r="F450" t="s">
        <v>104</v>
      </c>
      <c r="G450" t="s">
        <v>36</v>
      </c>
      <c r="H450" t="s">
        <v>40</v>
      </c>
      <c r="I450" t="s">
        <v>171</v>
      </c>
      <c r="J450" t="s">
        <v>11</v>
      </c>
      <c r="K450" t="s">
        <v>12</v>
      </c>
      <c r="L450" t="s">
        <v>104</v>
      </c>
      <c r="M450" t="s">
        <v>36</v>
      </c>
      <c r="N450" t="s">
        <v>64</v>
      </c>
      <c r="O450" t="s">
        <v>36</v>
      </c>
      <c r="P450" t="s">
        <v>104</v>
      </c>
      <c r="Q450" t="s">
        <v>36</v>
      </c>
      <c r="R450" t="s">
        <v>104</v>
      </c>
      <c r="S450" t="s">
        <v>36</v>
      </c>
      <c r="T450" t="s">
        <v>105</v>
      </c>
      <c r="U450" t="s">
        <v>40</v>
      </c>
      <c r="V450" t="s">
        <v>171</v>
      </c>
      <c r="W450">
        <f t="array" ref="W450">SUMPRODUCT(--(EXACT(C446:V446, C450:V450)))</f>
        <v>18</v>
      </c>
      <c r="X450">
        <f>W450/$AA$3</f>
        <v>0.9</v>
      </c>
    </row>
    <row r="451" spans="2:24">
      <c r="B451" s="1" t="s">
        <v>110</v>
      </c>
      <c r="C451" s="1" t="s">
        <v>10</v>
      </c>
      <c r="D451" s="1" t="s">
        <v>8</v>
      </c>
      <c r="E451" s="1" t="s">
        <v>26</v>
      </c>
      <c r="F451" s="1" t="s">
        <v>36</v>
      </c>
      <c r="G451" s="1" t="s">
        <v>39</v>
      </c>
      <c r="H451" s="1" t="s">
        <v>14</v>
      </c>
      <c r="I451" s="1" t="s">
        <v>10</v>
      </c>
      <c r="J451" s="1" t="s">
        <v>12</v>
      </c>
      <c r="K451" s="1" t="s">
        <v>36</v>
      </c>
      <c r="L451" s="1" t="s">
        <v>14</v>
      </c>
      <c r="M451" s="1" t="s">
        <v>10</v>
      </c>
      <c r="N451" s="1" t="s">
        <v>8</v>
      </c>
      <c r="O451" s="1" t="s">
        <v>26</v>
      </c>
      <c r="P451" s="1" t="s">
        <v>36</v>
      </c>
      <c r="Q451" s="1" t="s">
        <v>39</v>
      </c>
      <c r="R451" s="1" t="s">
        <v>14</v>
      </c>
      <c r="S451" s="1" t="s">
        <v>10</v>
      </c>
      <c r="T451" s="1" t="s">
        <v>12</v>
      </c>
      <c r="U451" s="1" t="s">
        <v>36</v>
      </c>
      <c r="V451" s="1" t="s">
        <v>14</v>
      </c>
    </row>
    <row r="452" spans="2:24">
      <c r="B452" t="s">
        <v>111</v>
      </c>
      <c r="C452" t="s">
        <v>10</v>
      </c>
      <c r="D452" t="s">
        <v>8</v>
      </c>
      <c r="E452" t="s">
        <v>171</v>
      </c>
      <c r="F452" t="s">
        <v>171</v>
      </c>
      <c r="G452" t="s">
        <v>39</v>
      </c>
      <c r="H452" t="s">
        <v>171</v>
      </c>
      <c r="I452" t="s">
        <v>10</v>
      </c>
      <c r="J452" t="s">
        <v>12</v>
      </c>
      <c r="K452" t="s">
        <v>171</v>
      </c>
      <c r="L452" t="s">
        <v>171</v>
      </c>
      <c r="M452" t="s">
        <v>10</v>
      </c>
      <c r="N452" t="s">
        <v>8</v>
      </c>
      <c r="O452" t="s">
        <v>26</v>
      </c>
      <c r="P452" t="s">
        <v>171</v>
      </c>
      <c r="Q452" t="s">
        <v>39</v>
      </c>
      <c r="R452" t="s">
        <v>171</v>
      </c>
      <c r="S452" t="s">
        <v>10</v>
      </c>
      <c r="T452" t="s">
        <v>12</v>
      </c>
      <c r="U452" t="s">
        <v>171</v>
      </c>
      <c r="V452" t="s">
        <v>171</v>
      </c>
      <c r="W452">
        <f t="array" ref="W452">SUMPRODUCT(--(EXACT(C451:V451, C452:V452)))</f>
        <v>11</v>
      </c>
      <c r="X452">
        <f>W452/$AA$3</f>
        <v>0.55000000000000004</v>
      </c>
    </row>
    <row r="453" spans="2:24">
      <c r="B453" t="s">
        <v>112</v>
      </c>
      <c r="C453" t="s">
        <v>10</v>
      </c>
      <c r="D453" t="s">
        <v>8</v>
      </c>
      <c r="E453" t="s">
        <v>26</v>
      </c>
      <c r="F453" t="s">
        <v>171</v>
      </c>
      <c r="G453" t="s">
        <v>39</v>
      </c>
      <c r="H453" t="s">
        <v>14</v>
      </c>
      <c r="I453" t="s">
        <v>10</v>
      </c>
      <c r="J453" t="s">
        <v>12</v>
      </c>
      <c r="K453" t="s">
        <v>171</v>
      </c>
      <c r="L453" t="s">
        <v>14</v>
      </c>
      <c r="M453" t="s">
        <v>10</v>
      </c>
      <c r="N453" t="s">
        <v>8</v>
      </c>
      <c r="O453" t="s">
        <v>26</v>
      </c>
      <c r="P453" t="s">
        <v>171</v>
      </c>
      <c r="Q453" t="s">
        <v>39</v>
      </c>
      <c r="R453" t="s">
        <v>14</v>
      </c>
      <c r="S453" t="s">
        <v>10</v>
      </c>
      <c r="T453" t="s">
        <v>12</v>
      </c>
      <c r="U453" t="s">
        <v>171</v>
      </c>
      <c r="V453" t="s">
        <v>14</v>
      </c>
      <c r="W453">
        <f t="array" ref="W453">SUMPRODUCT(--(EXACT(C451:V451, C453:V453)))</f>
        <v>16</v>
      </c>
      <c r="X453">
        <f>W453/$AA$3</f>
        <v>0.8</v>
      </c>
    </row>
    <row r="454" spans="2:24">
      <c r="B454" t="s">
        <v>113</v>
      </c>
      <c r="C454" t="s">
        <v>10</v>
      </c>
      <c r="D454" t="s">
        <v>171</v>
      </c>
      <c r="E454" t="s">
        <v>171</v>
      </c>
      <c r="F454" t="s">
        <v>36</v>
      </c>
      <c r="G454" t="s">
        <v>171</v>
      </c>
      <c r="H454" t="s">
        <v>14</v>
      </c>
      <c r="I454" t="s">
        <v>10</v>
      </c>
      <c r="J454" t="s">
        <v>12</v>
      </c>
      <c r="K454" t="s">
        <v>36</v>
      </c>
      <c r="L454" t="s">
        <v>14</v>
      </c>
      <c r="M454" t="s">
        <v>10</v>
      </c>
      <c r="N454" t="s">
        <v>171</v>
      </c>
      <c r="O454" t="s">
        <v>171</v>
      </c>
      <c r="P454" t="s">
        <v>36</v>
      </c>
      <c r="Q454" t="s">
        <v>171</v>
      </c>
      <c r="R454" t="s">
        <v>14</v>
      </c>
      <c r="S454" t="s">
        <v>10</v>
      </c>
      <c r="T454" t="s">
        <v>12</v>
      </c>
      <c r="U454" t="s">
        <v>36</v>
      </c>
      <c r="V454" t="s">
        <v>14</v>
      </c>
      <c r="W454">
        <f t="array" ref="W454">SUMPRODUCT(--(EXACT(C451:V451, C454:V454)))</f>
        <v>14</v>
      </c>
      <c r="X454">
        <f>W454/$AA$3</f>
        <v>0.7</v>
      </c>
    </row>
    <row r="455" spans="2:24">
      <c r="B455" t="s">
        <v>114</v>
      </c>
      <c r="C455" t="s">
        <v>10</v>
      </c>
      <c r="D455" t="s">
        <v>8</v>
      </c>
      <c r="E455" t="s">
        <v>171</v>
      </c>
      <c r="F455" t="s">
        <v>36</v>
      </c>
      <c r="G455" t="s">
        <v>39</v>
      </c>
      <c r="H455" t="s">
        <v>171</v>
      </c>
      <c r="I455" t="s">
        <v>10</v>
      </c>
      <c r="J455" t="s">
        <v>12</v>
      </c>
      <c r="K455" t="s">
        <v>36</v>
      </c>
      <c r="L455" t="s">
        <v>171</v>
      </c>
      <c r="M455" t="s">
        <v>10</v>
      </c>
      <c r="N455" t="s">
        <v>8</v>
      </c>
      <c r="O455" t="s">
        <v>171</v>
      </c>
      <c r="P455" t="s">
        <v>36</v>
      </c>
      <c r="Q455" t="s">
        <v>39</v>
      </c>
      <c r="R455" t="s">
        <v>171</v>
      </c>
      <c r="S455" t="s">
        <v>10</v>
      </c>
      <c r="T455" t="s">
        <v>12</v>
      </c>
      <c r="U455" t="s">
        <v>36</v>
      </c>
      <c r="V455" t="s">
        <v>171</v>
      </c>
      <c r="W455">
        <f t="array" ref="W455">SUMPRODUCT(--(EXACT(C451:V451, C455:V455)))</f>
        <v>14</v>
      </c>
      <c r="X455">
        <f>W455/$AA$3</f>
        <v>0.7</v>
      </c>
    </row>
    <row r="456" spans="2:24">
      <c r="B456" s="1" t="s">
        <v>115</v>
      </c>
      <c r="C456" s="1" t="s">
        <v>13</v>
      </c>
      <c r="D456" s="1" t="s">
        <v>116</v>
      </c>
      <c r="E456" s="1" t="s">
        <v>7</v>
      </c>
      <c r="F456" s="1" t="s">
        <v>13</v>
      </c>
      <c r="G456" s="1" t="s">
        <v>116</v>
      </c>
      <c r="H456" s="1" t="s">
        <v>7</v>
      </c>
      <c r="I456" s="1" t="s">
        <v>13</v>
      </c>
      <c r="J456" s="1" t="s">
        <v>116</v>
      </c>
      <c r="K456" s="1" t="s">
        <v>7</v>
      </c>
      <c r="L456" s="1" t="s">
        <v>13</v>
      </c>
      <c r="M456" s="1" t="s">
        <v>116</v>
      </c>
      <c r="N456" s="1" t="s">
        <v>7</v>
      </c>
      <c r="O456" s="1" t="s">
        <v>13</v>
      </c>
      <c r="P456" s="1" t="s">
        <v>116</v>
      </c>
      <c r="Q456" s="1" t="s">
        <v>7</v>
      </c>
      <c r="R456" s="1" t="s">
        <v>13</v>
      </c>
      <c r="S456" s="1" t="s">
        <v>116</v>
      </c>
      <c r="T456" s="1" t="s">
        <v>7</v>
      </c>
      <c r="U456" s="1" t="s">
        <v>13</v>
      </c>
      <c r="V456" s="1" t="s">
        <v>116</v>
      </c>
    </row>
    <row r="457" spans="2:24">
      <c r="B457" t="s">
        <v>117</v>
      </c>
      <c r="C457" t="s">
        <v>13</v>
      </c>
      <c r="D457" t="s">
        <v>116</v>
      </c>
      <c r="E457" t="s">
        <v>7</v>
      </c>
      <c r="F457" t="s">
        <v>13</v>
      </c>
      <c r="G457" t="s">
        <v>116</v>
      </c>
      <c r="H457" t="s">
        <v>7</v>
      </c>
      <c r="I457" t="s">
        <v>13</v>
      </c>
      <c r="J457" t="s">
        <v>116</v>
      </c>
      <c r="K457" t="s">
        <v>7</v>
      </c>
      <c r="L457" t="s">
        <v>13</v>
      </c>
      <c r="M457" t="s">
        <v>116</v>
      </c>
      <c r="N457" t="s">
        <v>7</v>
      </c>
      <c r="O457" t="s">
        <v>13</v>
      </c>
      <c r="P457" t="s">
        <v>116</v>
      </c>
      <c r="Q457" t="s">
        <v>7</v>
      </c>
      <c r="R457" t="s">
        <v>13</v>
      </c>
      <c r="S457" t="s">
        <v>116</v>
      </c>
      <c r="T457" t="s">
        <v>7</v>
      </c>
      <c r="U457" t="s">
        <v>13</v>
      </c>
      <c r="V457" t="s">
        <v>116</v>
      </c>
      <c r="W457">
        <f t="array" ref="W457">SUMPRODUCT(--(EXACT(C456:V456, C457:V457)))</f>
        <v>20</v>
      </c>
      <c r="X457">
        <f>W457/$AA$3</f>
        <v>1</v>
      </c>
    </row>
    <row r="458" spans="2:24">
      <c r="B458" t="s">
        <v>118</v>
      </c>
      <c r="C458" t="s">
        <v>171</v>
      </c>
      <c r="D458" t="s">
        <v>116</v>
      </c>
      <c r="E458" t="s">
        <v>7</v>
      </c>
      <c r="F458" t="s">
        <v>171</v>
      </c>
      <c r="G458" t="s">
        <v>116</v>
      </c>
      <c r="H458" t="s">
        <v>7</v>
      </c>
      <c r="I458" t="s">
        <v>171</v>
      </c>
      <c r="J458" t="s">
        <v>116</v>
      </c>
      <c r="K458" t="s">
        <v>18</v>
      </c>
      <c r="L458" t="s">
        <v>171</v>
      </c>
      <c r="M458" t="s">
        <v>116</v>
      </c>
      <c r="N458" t="s">
        <v>7</v>
      </c>
      <c r="O458" t="s">
        <v>171</v>
      </c>
      <c r="P458" t="s">
        <v>116</v>
      </c>
      <c r="Q458" t="s">
        <v>7</v>
      </c>
      <c r="R458" t="s">
        <v>171</v>
      </c>
      <c r="S458" t="s">
        <v>116</v>
      </c>
      <c r="T458" t="s">
        <v>18</v>
      </c>
      <c r="U458" t="s">
        <v>171</v>
      </c>
      <c r="V458" t="s">
        <v>116</v>
      </c>
      <c r="W458">
        <f t="array" ref="W458">SUMPRODUCT(--(EXACT(C456:V456, C458:V458)))</f>
        <v>11</v>
      </c>
      <c r="X458">
        <f>W458/$AA$3</f>
        <v>0.55000000000000004</v>
      </c>
    </row>
    <row r="459" spans="2:24">
      <c r="B459" t="s">
        <v>119</v>
      </c>
      <c r="C459" t="s">
        <v>171</v>
      </c>
      <c r="D459" t="s">
        <v>116</v>
      </c>
      <c r="E459" t="s">
        <v>7</v>
      </c>
      <c r="F459" t="s">
        <v>171</v>
      </c>
      <c r="G459" t="s">
        <v>116</v>
      </c>
      <c r="H459" t="s">
        <v>7</v>
      </c>
      <c r="I459" t="s">
        <v>171</v>
      </c>
      <c r="J459" t="s">
        <v>116</v>
      </c>
      <c r="K459" t="s">
        <v>7</v>
      </c>
      <c r="L459" t="s">
        <v>171</v>
      </c>
      <c r="M459" t="s">
        <v>116</v>
      </c>
      <c r="N459" t="s">
        <v>7</v>
      </c>
      <c r="O459" t="s">
        <v>171</v>
      </c>
      <c r="P459" t="s">
        <v>116</v>
      </c>
      <c r="Q459" t="s">
        <v>7</v>
      </c>
      <c r="R459" t="s">
        <v>171</v>
      </c>
      <c r="S459" t="s">
        <v>116</v>
      </c>
      <c r="T459" t="s">
        <v>7</v>
      </c>
      <c r="U459" t="s">
        <v>171</v>
      </c>
      <c r="V459" t="s">
        <v>116</v>
      </c>
      <c r="W459">
        <f t="array" ref="W459">SUMPRODUCT(--(EXACT(C456:V456, C459:V459)))</f>
        <v>13</v>
      </c>
      <c r="X459">
        <f>W459/$AA$3</f>
        <v>0.65</v>
      </c>
    </row>
    <row r="460" spans="2:24">
      <c r="B460" t="s">
        <v>120</v>
      </c>
      <c r="C460" t="s">
        <v>13</v>
      </c>
      <c r="D460" t="s">
        <v>10</v>
      </c>
      <c r="E460" t="s">
        <v>7</v>
      </c>
      <c r="F460" t="s">
        <v>13</v>
      </c>
      <c r="G460" t="s">
        <v>10</v>
      </c>
      <c r="H460" t="s">
        <v>7</v>
      </c>
      <c r="I460" t="s">
        <v>13</v>
      </c>
      <c r="J460" t="s">
        <v>10</v>
      </c>
      <c r="K460" t="s">
        <v>7</v>
      </c>
      <c r="L460" t="s">
        <v>13</v>
      </c>
      <c r="M460" t="s">
        <v>10</v>
      </c>
      <c r="N460" t="s">
        <v>7</v>
      </c>
      <c r="O460" t="s">
        <v>13</v>
      </c>
      <c r="P460" t="s">
        <v>10</v>
      </c>
      <c r="Q460" t="s">
        <v>7</v>
      </c>
      <c r="R460" t="s">
        <v>13</v>
      </c>
      <c r="S460" t="s">
        <v>10</v>
      </c>
      <c r="T460" t="s">
        <v>7</v>
      </c>
      <c r="U460" t="s">
        <v>13</v>
      </c>
      <c r="V460" t="s">
        <v>10</v>
      </c>
      <c r="W460">
        <f t="array" ref="W460">SUMPRODUCT(--(EXACT(C456:V456, C460:V460)))</f>
        <v>13</v>
      </c>
      <c r="X460">
        <f>W460/$AA$3</f>
        <v>0.65</v>
      </c>
    </row>
    <row r="461" spans="2:24">
      <c r="B461" s="1" t="s">
        <v>121</v>
      </c>
      <c r="C461" s="1" t="s">
        <v>13</v>
      </c>
      <c r="D461" s="1" t="s">
        <v>50</v>
      </c>
      <c r="E461" s="1" t="s">
        <v>13</v>
      </c>
      <c r="F461" s="1" t="s">
        <v>50</v>
      </c>
      <c r="G461" s="1" t="s">
        <v>9</v>
      </c>
      <c r="H461" s="1" t="s">
        <v>50</v>
      </c>
      <c r="I461" s="1" t="s">
        <v>13</v>
      </c>
      <c r="J461" s="1" t="s">
        <v>13</v>
      </c>
      <c r="K461" s="1" t="s">
        <v>38</v>
      </c>
      <c r="L461" s="1" t="s">
        <v>38</v>
      </c>
      <c r="M461" s="1" t="s">
        <v>122</v>
      </c>
      <c r="N461" s="1" t="s">
        <v>38</v>
      </c>
      <c r="O461" s="1" t="s">
        <v>50</v>
      </c>
      <c r="P461" s="1" t="s">
        <v>38</v>
      </c>
      <c r="Q461" s="1" t="s">
        <v>9</v>
      </c>
      <c r="R461" s="1" t="s">
        <v>50</v>
      </c>
      <c r="S461" s="1" t="s">
        <v>13</v>
      </c>
      <c r="T461" s="1" t="s">
        <v>74</v>
      </c>
      <c r="U461" s="1" t="s">
        <v>38</v>
      </c>
      <c r="V461" s="1" t="s">
        <v>50</v>
      </c>
    </row>
    <row r="462" spans="2:24">
      <c r="B462" t="s">
        <v>123</v>
      </c>
      <c r="C462" t="s">
        <v>13</v>
      </c>
      <c r="D462" t="s">
        <v>50</v>
      </c>
      <c r="E462" t="s">
        <v>13</v>
      </c>
      <c r="F462" t="s">
        <v>50</v>
      </c>
      <c r="G462" t="s">
        <v>171</v>
      </c>
      <c r="H462" t="s">
        <v>50</v>
      </c>
      <c r="I462" t="s">
        <v>13</v>
      </c>
      <c r="J462" t="s">
        <v>13</v>
      </c>
      <c r="K462" t="s">
        <v>38</v>
      </c>
      <c r="L462" t="s">
        <v>38</v>
      </c>
      <c r="M462" t="s">
        <v>124</v>
      </c>
      <c r="N462" t="s">
        <v>38</v>
      </c>
      <c r="O462" t="s">
        <v>50</v>
      </c>
      <c r="P462" t="s">
        <v>38</v>
      </c>
      <c r="Q462" t="s">
        <v>171</v>
      </c>
      <c r="R462" t="s">
        <v>50</v>
      </c>
      <c r="S462" t="s">
        <v>13</v>
      </c>
      <c r="T462" t="s">
        <v>74</v>
      </c>
      <c r="U462" t="s">
        <v>38</v>
      </c>
      <c r="V462" t="s">
        <v>50</v>
      </c>
      <c r="W462">
        <f t="array" ref="W462">SUMPRODUCT(--(EXACT(C461:V461, C462:V462)))</f>
        <v>17</v>
      </c>
      <c r="X462">
        <f>W462/$AA$3</f>
        <v>0.85</v>
      </c>
    </row>
    <row r="463" spans="2:24">
      <c r="B463" t="s">
        <v>125</v>
      </c>
      <c r="C463" t="s">
        <v>171</v>
      </c>
      <c r="D463" t="s">
        <v>50</v>
      </c>
      <c r="E463" t="s">
        <v>171</v>
      </c>
      <c r="F463" t="s">
        <v>50</v>
      </c>
      <c r="G463" t="s">
        <v>9</v>
      </c>
      <c r="H463" t="s">
        <v>50</v>
      </c>
      <c r="I463" t="s">
        <v>171</v>
      </c>
      <c r="J463" t="s">
        <v>171</v>
      </c>
      <c r="K463" t="s">
        <v>38</v>
      </c>
      <c r="L463" t="s">
        <v>38</v>
      </c>
      <c r="M463" t="s">
        <v>124</v>
      </c>
      <c r="N463" t="s">
        <v>38</v>
      </c>
      <c r="O463" t="s">
        <v>50</v>
      </c>
      <c r="P463" t="s">
        <v>38</v>
      </c>
      <c r="Q463" t="s">
        <v>9</v>
      </c>
      <c r="R463" t="s">
        <v>50</v>
      </c>
      <c r="S463" t="s">
        <v>171</v>
      </c>
      <c r="T463" t="s">
        <v>171</v>
      </c>
      <c r="U463" t="s">
        <v>38</v>
      </c>
      <c r="V463" t="s">
        <v>50</v>
      </c>
      <c r="W463">
        <f t="array" ref="W463">SUMPRODUCT(--(EXACT(C461:V461, C463:V463)))</f>
        <v>13</v>
      </c>
      <c r="X463">
        <f>W463/$AA$3</f>
        <v>0.65</v>
      </c>
    </row>
    <row r="464" spans="2:24">
      <c r="B464" t="s">
        <v>126</v>
      </c>
      <c r="C464" t="s">
        <v>171</v>
      </c>
      <c r="D464" t="s">
        <v>50</v>
      </c>
      <c r="E464" t="s">
        <v>171</v>
      </c>
      <c r="F464" t="s">
        <v>50</v>
      </c>
      <c r="G464" t="s">
        <v>171</v>
      </c>
      <c r="H464" t="s">
        <v>50</v>
      </c>
      <c r="I464" t="s">
        <v>171</v>
      </c>
      <c r="J464" t="s">
        <v>171</v>
      </c>
      <c r="K464" t="s">
        <v>38</v>
      </c>
      <c r="L464" t="s">
        <v>38</v>
      </c>
      <c r="M464" t="s">
        <v>171</v>
      </c>
      <c r="N464" t="s">
        <v>38</v>
      </c>
      <c r="O464" t="s">
        <v>50</v>
      </c>
      <c r="P464" t="s">
        <v>38</v>
      </c>
      <c r="Q464" t="s">
        <v>171</v>
      </c>
      <c r="R464" t="s">
        <v>50</v>
      </c>
      <c r="S464" t="s">
        <v>171</v>
      </c>
      <c r="T464" t="s">
        <v>171</v>
      </c>
      <c r="U464" t="s">
        <v>38</v>
      </c>
      <c r="V464" t="s">
        <v>50</v>
      </c>
      <c r="W464">
        <f t="array" ref="W464">SUMPRODUCT(--(EXACT(C461:V461, C464:V464)))</f>
        <v>11</v>
      </c>
      <c r="X464">
        <f>W464/$AA$3</f>
        <v>0.55000000000000004</v>
      </c>
    </row>
    <row r="465" spans="2:24">
      <c r="B465" t="s">
        <v>127</v>
      </c>
      <c r="C465" t="s">
        <v>13</v>
      </c>
      <c r="D465" t="s">
        <v>50</v>
      </c>
      <c r="E465" t="s">
        <v>13</v>
      </c>
      <c r="F465" t="s">
        <v>50</v>
      </c>
      <c r="G465" t="s">
        <v>9</v>
      </c>
      <c r="H465" t="s">
        <v>50</v>
      </c>
      <c r="I465" t="s">
        <v>13</v>
      </c>
      <c r="J465" t="s">
        <v>13</v>
      </c>
      <c r="K465" t="s">
        <v>38</v>
      </c>
      <c r="L465" t="s">
        <v>38</v>
      </c>
      <c r="M465" t="s">
        <v>124</v>
      </c>
      <c r="N465" t="s">
        <v>171</v>
      </c>
      <c r="O465" t="s">
        <v>50</v>
      </c>
      <c r="P465" t="s">
        <v>38</v>
      </c>
      <c r="Q465" t="s">
        <v>9</v>
      </c>
      <c r="R465" t="s">
        <v>50</v>
      </c>
      <c r="S465" t="s">
        <v>13</v>
      </c>
      <c r="T465" t="s">
        <v>74</v>
      </c>
      <c r="U465" t="s">
        <v>38</v>
      </c>
      <c r="V465" t="s">
        <v>50</v>
      </c>
      <c r="W465">
        <f t="array" ref="W465">SUMPRODUCT(--(EXACT(C461:V461, C465:V465)))</f>
        <v>18</v>
      </c>
      <c r="X465">
        <f>W465/$AA$3</f>
        <v>0.9</v>
      </c>
    </row>
    <row r="466" spans="2:24">
      <c r="B466" s="1" t="s">
        <v>128</v>
      </c>
      <c r="C466" s="1" t="s">
        <v>7</v>
      </c>
      <c r="D466" s="1" t="s">
        <v>10</v>
      </c>
      <c r="E466" s="1" t="s">
        <v>7</v>
      </c>
      <c r="F466" s="1" t="s">
        <v>7</v>
      </c>
      <c r="G466" s="1" t="s">
        <v>7</v>
      </c>
      <c r="H466" s="1" t="s">
        <v>116</v>
      </c>
      <c r="I466" s="1" t="s">
        <v>36</v>
      </c>
      <c r="J466" s="1" t="s">
        <v>10</v>
      </c>
      <c r="K466" s="1" t="s">
        <v>10</v>
      </c>
      <c r="L466" s="1" t="s">
        <v>10</v>
      </c>
      <c r="M466" s="1" t="s">
        <v>7</v>
      </c>
      <c r="N466" s="1" t="s">
        <v>10</v>
      </c>
      <c r="O466" s="1" t="s">
        <v>7</v>
      </c>
      <c r="P466" s="1" t="s">
        <v>7</v>
      </c>
      <c r="Q466" s="1" t="s">
        <v>7</v>
      </c>
      <c r="R466" s="1" t="s">
        <v>13</v>
      </c>
      <c r="S466" s="1" t="s">
        <v>13</v>
      </c>
      <c r="T466" s="1" t="s">
        <v>116</v>
      </c>
      <c r="U466" s="1" t="s">
        <v>116</v>
      </c>
      <c r="V466" s="1" t="s">
        <v>7</v>
      </c>
    </row>
    <row r="467" spans="2:24">
      <c r="B467" t="s">
        <v>129</v>
      </c>
      <c r="C467" t="s">
        <v>7</v>
      </c>
      <c r="D467" t="s">
        <v>10</v>
      </c>
      <c r="E467" t="s">
        <v>7</v>
      </c>
      <c r="F467" t="s">
        <v>7</v>
      </c>
      <c r="G467" t="s">
        <v>7</v>
      </c>
      <c r="H467" t="s">
        <v>116</v>
      </c>
      <c r="I467" t="s">
        <v>171</v>
      </c>
      <c r="J467" t="s">
        <v>10</v>
      </c>
      <c r="K467" t="s">
        <v>10</v>
      </c>
      <c r="L467" t="s">
        <v>10</v>
      </c>
      <c r="M467" t="s">
        <v>7</v>
      </c>
      <c r="N467" t="s">
        <v>10</v>
      </c>
      <c r="O467" t="s">
        <v>7</v>
      </c>
      <c r="P467" t="s">
        <v>7</v>
      </c>
      <c r="Q467" t="s">
        <v>7</v>
      </c>
      <c r="R467" t="s">
        <v>13</v>
      </c>
      <c r="S467" t="s">
        <v>13</v>
      </c>
      <c r="T467" t="s">
        <v>116</v>
      </c>
      <c r="U467" t="s">
        <v>116</v>
      </c>
      <c r="V467" t="s">
        <v>7</v>
      </c>
      <c r="W467">
        <f t="array" ref="W467">SUMPRODUCT(--(EXACT(C466:V466, C467:V467)))</f>
        <v>19</v>
      </c>
      <c r="X467">
        <f>W467/$AA$3</f>
        <v>0.95</v>
      </c>
    </row>
    <row r="468" spans="2:24">
      <c r="B468" t="s">
        <v>130</v>
      </c>
      <c r="C468" t="s">
        <v>18</v>
      </c>
      <c r="D468" t="s">
        <v>10</v>
      </c>
      <c r="E468" t="s">
        <v>7</v>
      </c>
      <c r="F468" t="s">
        <v>18</v>
      </c>
      <c r="G468" t="s">
        <v>18</v>
      </c>
      <c r="H468" t="s">
        <v>116</v>
      </c>
      <c r="I468" t="s">
        <v>171</v>
      </c>
      <c r="J468" t="s">
        <v>10</v>
      </c>
      <c r="K468" t="s">
        <v>10</v>
      </c>
      <c r="L468" t="s">
        <v>10</v>
      </c>
      <c r="M468" t="s">
        <v>7</v>
      </c>
      <c r="N468" t="s">
        <v>10</v>
      </c>
      <c r="O468" t="s">
        <v>18</v>
      </c>
      <c r="P468" t="s">
        <v>18</v>
      </c>
      <c r="Q468" t="s">
        <v>7</v>
      </c>
      <c r="R468" t="s">
        <v>171</v>
      </c>
      <c r="S468" t="s">
        <v>171</v>
      </c>
      <c r="T468" t="s">
        <v>116</v>
      </c>
      <c r="U468" t="s">
        <v>116</v>
      </c>
      <c r="V468" t="s">
        <v>7</v>
      </c>
      <c r="W468">
        <f t="array" ref="W468">SUMPRODUCT(--(EXACT(C466:V466, C468:V468)))</f>
        <v>12</v>
      </c>
      <c r="X468">
        <f>W468/$AA$3</f>
        <v>0.6</v>
      </c>
    </row>
    <row r="469" spans="2:24">
      <c r="B469" t="s">
        <v>131</v>
      </c>
      <c r="C469" t="s">
        <v>7</v>
      </c>
      <c r="D469" t="s">
        <v>10</v>
      </c>
      <c r="E469" t="s">
        <v>7</v>
      </c>
      <c r="F469" t="s">
        <v>7</v>
      </c>
      <c r="G469" t="s">
        <v>7</v>
      </c>
      <c r="H469" t="s">
        <v>116</v>
      </c>
      <c r="I469" t="s">
        <v>36</v>
      </c>
      <c r="J469" t="s">
        <v>10</v>
      </c>
      <c r="K469" t="s">
        <v>10</v>
      </c>
      <c r="L469" t="s">
        <v>10</v>
      </c>
      <c r="M469" t="s">
        <v>7</v>
      </c>
      <c r="N469" t="s">
        <v>10</v>
      </c>
      <c r="O469" t="s">
        <v>7</v>
      </c>
      <c r="P469" t="s">
        <v>7</v>
      </c>
      <c r="Q469" t="s">
        <v>7</v>
      </c>
      <c r="R469" t="s">
        <v>171</v>
      </c>
      <c r="S469" t="s">
        <v>171</v>
      </c>
      <c r="T469" t="s">
        <v>116</v>
      </c>
      <c r="U469" t="s">
        <v>116</v>
      </c>
      <c r="V469" t="s">
        <v>7</v>
      </c>
      <c r="W469">
        <f t="array" ref="W469">SUMPRODUCT(--(EXACT(C466:V466, C469:V469)))</f>
        <v>18</v>
      </c>
      <c r="X469">
        <f>W469/$AA$3</f>
        <v>0.9</v>
      </c>
    </row>
    <row r="470" spans="2:24">
      <c r="B470" t="s">
        <v>132</v>
      </c>
      <c r="C470" t="s">
        <v>7</v>
      </c>
      <c r="D470" t="s">
        <v>10</v>
      </c>
      <c r="E470" t="s">
        <v>7</v>
      </c>
      <c r="F470" t="s">
        <v>7</v>
      </c>
      <c r="G470" t="s">
        <v>7</v>
      </c>
      <c r="H470" t="s">
        <v>10</v>
      </c>
      <c r="I470" t="s">
        <v>36</v>
      </c>
      <c r="J470" t="s">
        <v>10</v>
      </c>
      <c r="K470" t="s">
        <v>10</v>
      </c>
      <c r="L470" t="s">
        <v>10</v>
      </c>
      <c r="M470" t="s">
        <v>7</v>
      </c>
      <c r="N470" t="s">
        <v>10</v>
      </c>
      <c r="O470" t="s">
        <v>7</v>
      </c>
      <c r="P470" t="s">
        <v>7</v>
      </c>
      <c r="Q470" t="s">
        <v>7</v>
      </c>
      <c r="R470" t="s">
        <v>13</v>
      </c>
      <c r="S470" t="s">
        <v>13</v>
      </c>
      <c r="T470" t="s">
        <v>10</v>
      </c>
      <c r="U470" t="s">
        <v>10</v>
      </c>
      <c r="V470" t="s">
        <v>7</v>
      </c>
      <c r="W470">
        <f t="array" ref="W470">SUMPRODUCT(--(EXACT(C466:V466, C470:V470)))</f>
        <v>17</v>
      </c>
      <c r="X470">
        <f>W470/$AA$3</f>
        <v>0.85</v>
      </c>
    </row>
    <row r="472" spans="2:24">
      <c r="B472" t="s">
        <v>172</v>
      </c>
    </row>
    <row r="473" spans="2:24">
      <c r="B473" s="1" t="s">
        <v>6</v>
      </c>
      <c r="C473" s="1" t="s">
        <v>7</v>
      </c>
      <c r="D473" s="1" t="s">
        <v>8</v>
      </c>
      <c r="E473" s="1" t="s">
        <v>9</v>
      </c>
      <c r="F473" s="1" t="s">
        <v>10</v>
      </c>
      <c r="G473" s="1" t="s">
        <v>11</v>
      </c>
      <c r="H473" s="1" t="s">
        <v>12</v>
      </c>
      <c r="I473" s="1" t="s">
        <v>7</v>
      </c>
      <c r="J473" s="1" t="s">
        <v>8</v>
      </c>
      <c r="K473" s="1" t="s">
        <v>9</v>
      </c>
      <c r="L473" s="1" t="s">
        <v>10</v>
      </c>
      <c r="M473" s="1" t="s">
        <v>11</v>
      </c>
      <c r="N473" s="1" t="s">
        <v>12</v>
      </c>
      <c r="O473" s="1" t="s">
        <v>10</v>
      </c>
      <c r="P473" s="1" t="s">
        <v>13</v>
      </c>
      <c r="Q473" s="1" t="s">
        <v>7</v>
      </c>
      <c r="R473" s="1" t="s">
        <v>10</v>
      </c>
      <c r="S473" s="1" t="s">
        <v>11</v>
      </c>
      <c r="T473" s="1" t="s">
        <v>12</v>
      </c>
      <c r="U473" s="1" t="s">
        <v>7</v>
      </c>
      <c r="V473" s="1" t="s">
        <v>14</v>
      </c>
    </row>
    <row r="474" spans="2:24">
      <c r="B474" t="s">
        <v>15</v>
      </c>
      <c r="C474" t="s">
        <v>7</v>
      </c>
      <c r="D474" t="s">
        <v>171</v>
      </c>
      <c r="E474" t="s">
        <v>171</v>
      </c>
      <c r="F474" t="s">
        <v>10</v>
      </c>
      <c r="G474" t="s">
        <v>11</v>
      </c>
      <c r="H474" t="s">
        <v>12</v>
      </c>
      <c r="I474" t="s">
        <v>7</v>
      </c>
      <c r="J474" t="s">
        <v>171</v>
      </c>
      <c r="K474" t="s">
        <v>171</v>
      </c>
      <c r="L474" t="s">
        <v>10</v>
      </c>
      <c r="M474" t="s">
        <v>171</v>
      </c>
      <c r="N474" t="s">
        <v>12</v>
      </c>
      <c r="O474" t="s">
        <v>10</v>
      </c>
      <c r="P474" t="s">
        <v>13</v>
      </c>
      <c r="Q474" t="s">
        <v>7</v>
      </c>
      <c r="R474" t="s">
        <v>10</v>
      </c>
      <c r="S474" t="s">
        <v>11</v>
      </c>
      <c r="T474" t="s">
        <v>12</v>
      </c>
      <c r="U474" t="s">
        <v>7</v>
      </c>
      <c r="V474" t="s">
        <v>171</v>
      </c>
      <c r="W474">
        <f t="array" ref="W474">SUMPRODUCT(--(EXACT(C473:V473, C474:V474)))</f>
        <v>14</v>
      </c>
      <c r="X474">
        <f>W474/$AA$3</f>
        <v>0.7</v>
      </c>
    </row>
    <row r="475" spans="2:24">
      <c r="B475" t="s">
        <v>17</v>
      </c>
      <c r="C475" t="s">
        <v>18</v>
      </c>
      <c r="D475" t="s">
        <v>8</v>
      </c>
      <c r="E475" t="s">
        <v>9</v>
      </c>
      <c r="F475" t="s">
        <v>10</v>
      </c>
      <c r="G475" t="s">
        <v>11</v>
      </c>
      <c r="H475" t="s">
        <v>12</v>
      </c>
      <c r="I475" t="s">
        <v>18</v>
      </c>
      <c r="J475" t="s">
        <v>8</v>
      </c>
      <c r="K475" t="s">
        <v>9</v>
      </c>
      <c r="L475" t="s">
        <v>10</v>
      </c>
      <c r="M475" t="s">
        <v>11</v>
      </c>
      <c r="N475" t="s">
        <v>12</v>
      </c>
      <c r="O475" t="s">
        <v>10</v>
      </c>
      <c r="P475" t="s">
        <v>171</v>
      </c>
      <c r="Q475" t="s">
        <v>18</v>
      </c>
      <c r="R475" t="s">
        <v>10</v>
      </c>
      <c r="S475" t="s">
        <v>11</v>
      </c>
      <c r="T475" t="s">
        <v>12</v>
      </c>
      <c r="U475" t="s">
        <v>18</v>
      </c>
      <c r="V475" t="s">
        <v>14</v>
      </c>
      <c r="W475">
        <f t="array" ref="W475">SUMPRODUCT(--(EXACT(C473:V473, C475:V475)))</f>
        <v>15</v>
      </c>
      <c r="X475">
        <f>W475/$AA$3</f>
        <v>0.75</v>
      </c>
    </row>
    <row r="476" spans="2:24">
      <c r="B476" t="s">
        <v>19</v>
      </c>
      <c r="C476" t="s">
        <v>7</v>
      </c>
      <c r="D476" t="s">
        <v>171</v>
      </c>
      <c r="E476" t="s">
        <v>171</v>
      </c>
      <c r="F476" t="s">
        <v>10</v>
      </c>
      <c r="G476" t="s">
        <v>11</v>
      </c>
      <c r="H476" t="s">
        <v>12</v>
      </c>
      <c r="I476" t="s">
        <v>7</v>
      </c>
      <c r="J476" t="s">
        <v>171</v>
      </c>
      <c r="K476" t="s">
        <v>171</v>
      </c>
      <c r="L476" t="s">
        <v>10</v>
      </c>
      <c r="M476" t="s">
        <v>11</v>
      </c>
      <c r="N476" t="s">
        <v>12</v>
      </c>
      <c r="O476" t="s">
        <v>10</v>
      </c>
      <c r="P476" t="s">
        <v>171</v>
      </c>
      <c r="Q476" t="s">
        <v>7</v>
      </c>
      <c r="R476" t="s">
        <v>10</v>
      </c>
      <c r="S476" t="s">
        <v>11</v>
      </c>
      <c r="T476" t="s">
        <v>12</v>
      </c>
      <c r="U476" t="s">
        <v>7</v>
      </c>
      <c r="V476" t="s">
        <v>14</v>
      </c>
      <c r="W476">
        <f t="array" ref="W476">SUMPRODUCT(--(EXACT(C473:V473, C476:V476)))</f>
        <v>15</v>
      </c>
      <c r="X476">
        <f>W476/$AA$3</f>
        <v>0.75</v>
      </c>
    </row>
    <row r="477" spans="2:24">
      <c r="B477" t="s">
        <v>20</v>
      </c>
      <c r="C477" t="s">
        <v>18</v>
      </c>
      <c r="D477" t="s">
        <v>8</v>
      </c>
      <c r="E477" t="s">
        <v>171</v>
      </c>
      <c r="F477" t="s">
        <v>10</v>
      </c>
      <c r="G477" t="s">
        <v>11</v>
      </c>
      <c r="H477" t="s">
        <v>12</v>
      </c>
      <c r="I477" t="s">
        <v>18</v>
      </c>
      <c r="J477" t="s">
        <v>8</v>
      </c>
      <c r="K477" t="s">
        <v>171</v>
      </c>
      <c r="L477" t="s">
        <v>10</v>
      </c>
      <c r="M477" t="s">
        <v>11</v>
      </c>
      <c r="N477" t="s">
        <v>12</v>
      </c>
      <c r="O477" t="s">
        <v>10</v>
      </c>
      <c r="P477" t="s">
        <v>13</v>
      </c>
      <c r="Q477" t="s">
        <v>18</v>
      </c>
      <c r="R477" t="s">
        <v>10</v>
      </c>
      <c r="S477" t="s">
        <v>11</v>
      </c>
      <c r="T477" t="s">
        <v>12</v>
      </c>
      <c r="U477" t="s">
        <v>18</v>
      </c>
      <c r="V477" t="s">
        <v>171</v>
      </c>
      <c r="W477">
        <f t="array" ref="W477">SUMPRODUCT(--(EXACT(C473:V473, C477:V477)))</f>
        <v>13</v>
      </c>
      <c r="X477">
        <f>W477/$AA$3</f>
        <v>0.65</v>
      </c>
    </row>
    <row r="478" spans="2:24">
      <c r="B478" s="1" t="s">
        <v>21</v>
      </c>
      <c r="C478" s="1" t="s">
        <v>12</v>
      </c>
      <c r="D478" s="1" t="s">
        <v>7</v>
      </c>
      <c r="E478" s="1" t="s">
        <v>22</v>
      </c>
      <c r="F478" s="1" t="s">
        <v>23</v>
      </c>
      <c r="G478" s="1" t="s">
        <v>24</v>
      </c>
      <c r="H478" s="1" t="s">
        <v>25</v>
      </c>
      <c r="I478" s="1" t="s">
        <v>26</v>
      </c>
      <c r="J478" s="1" t="s">
        <v>23</v>
      </c>
      <c r="K478" s="1" t="s">
        <v>8</v>
      </c>
      <c r="L478" s="1" t="s">
        <v>27</v>
      </c>
      <c r="M478" s="1" t="s">
        <v>28</v>
      </c>
      <c r="N478" s="1" t="s">
        <v>11</v>
      </c>
      <c r="O478" s="1" t="s">
        <v>12</v>
      </c>
      <c r="P478" s="1" t="s">
        <v>23</v>
      </c>
      <c r="Q478" s="1" t="s">
        <v>8</v>
      </c>
      <c r="R478" s="1" t="s">
        <v>11</v>
      </c>
      <c r="S478" s="1" t="s">
        <v>12</v>
      </c>
      <c r="T478" s="1" t="s">
        <v>7</v>
      </c>
      <c r="U478" s="1" t="s">
        <v>22</v>
      </c>
      <c r="V478" s="1" t="s">
        <v>23</v>
      </c>
    </row>
    <row r="479" spans="2:24">
      <c r="B479" t="s">
        <v>29</v>
      </c>
      <c r="C479" t="s">
        <v>12</v>
      </c>
      <c r="D479" t="s">
        <v>7</v>
      </c>
      <c r="E479" t="s">
        <v>171</v>
      </c>
      <c r="F479" t="s">
        <v>171</v>
      </c>
      <c r="G479" t="s">
        <v>24</v>
      </c>
      <c r="H479" t="s">
        <v>171</v>
      </c>
      <c r="I479" t="s">
        <v>171</v>
      </c>
      <c r="J479" t="s">
        <v>171</v>
      </c>
      <c r="K479" t="s">
        <v>8</v>
      </c>
      <c r="L479" t="s">
        <v>171</v>
      </c>
      <c r="M479" t="s">
        <v>38</v>
      </c>
      <c r="N479" t="s">
        <v>171</v>
      </c>
      <c r="O479" t="s">
        <v>12</v>
      </c>
      <c r="P479" t="s">
        <v>171</v>
      </c>
      <c r="Q479" t="s">
        <v>171</v>
      </c>
      <c r="R479" t="s">
        <v>171</v>
      </c>
      <c r="S479" t="s">
        <v>12</v>
      </c>
      <c r="T479" t="s">
        <v>7</v>
      </c>
      <c r="U479" t="s">
        <v>171</v>
      </c>
      <c r="V479" t="s">
        <v>171</v>
      </c>
      <c r="W479">
        <f t="array" ref="W479">SUMPRODUCT(--(EXACT(C478:V478, C479:V479)))</f>
        <v>7</v>
      </c>
      <c r="X479">
        <f>W479/$AA$3</f>
        <v>0.35</v>
      </c>
    </row>
    <row r="480" spans="2:24">
      <c r="B480" t="s">
        <v>31</v>
      </c>
      <c r="C480" t="s">
        <v>12</v>
      </c>
      <c r="D480" t="s">
        <v>18</v>
      </c>
      <c r="E480" t="s">
        <v>22</v>
      </c>
      <c r="F480" t="s">
        <v>134</v>
      </c>
      <c r="G480" t="s">
        <v>24</v>
      </c>
      <c r="H480" t="s">
        <v>25</v>
      </c>
      <c r="I480" t="s">
        <v>26</v>
      </c>
      <c r="J480" t="s">
        <v>134</v>
      </c>
      <c r="K480" t="s">
        <v>8</v>
      </c>
      <c r="L480" t="s">
        <v>27</v>
      </c>
      <c r="M480" t="s">
        <v>28</v>
      </c>
      <c r="N480" t="s">
        <v>11</v>
      </c>
      <c r="O480" t="s">
        <v>12</v>
      </c>
      <c r="P480" t="s">
        <v>23</v>
      </c>
      <c r="Q480" t="s">
        <v>8</v>
      </c>
      <c r="R480" t="s">
        <v>11</v>
      </c>
      <c r="S480" t="s">
        <v>12</v>
      </c>
      <c r="T480" t="s">
        <v>18</v>
      </c>
      <c r="U480" t="s">
        <v>22</v>
      </c>
      <c r="V480" t="s">
        <v>134</v>
      </c>
      <c r="W480">
        <f t="array" ref="W480">SUMPRODUCT(--(EXACT(C478:V478, C480:V480)))</f>
        <v>15</v>
      </c>
      <c r="X480">
        <f>W480/$AA$3</f>
        <v>0.75</v>
      </c>
    </row>
    <row r="481" spans="2:24">
      <c r="B481" t="s">
        <v>32</v>
      </c>
      <c r="C481" t="s">
        <v>12</v>
      </c>
      <c r="D481" t="s">
        <v>7</v>
      </c>
      <c r="E481" t="s">
        <v>171</v>
      </c>
      <c r="F481" t="s">
        <v>171</v>
      </c>
      <c r="G481" t="s">
        <v>24</v>
      </c>
      <c r="H481" t="s">
        <v>25</v>
      </c>
      <c r="I481" t="s">
        <v>171</v>
      </c>
      <c r="J481" t="s">
        <v>171</v>
      </c>
      <c r="K481" t="s">
        <v>171</v>
      </c>
      <c r="L481" t="s">
        <v>171</v>
      </c>
      <c r="M481" t="s">
        <v>28</v>
      </c>
      <c r="N481" t="s">
        <v>11</v>
      </c>
      <c r="O481" t="s">
        <v>12</v>
      </c>
      <c r="P481" t="s">
        <v>171</v>
      </c>
      <c r="Q481" t="s">
        <v>171</v>
      </c>
      <c r="R481" t="s">
        <v>11</v>
      </c>
      <c r="S481" t="s">
        <v>12</v>
      </c>
      <c r="T481" t="s">
        <v>7</v>
      </c>
      <c r="U481" t="s">
        <v>171</v>
      </c>
      <c r="V481" t="s">
        <v>23</v>
      </c>
      <c r="W481">
        <f t="array" ref="W481">SUMPRODUCT(--(EXACT(C478:V478, C481:V481)))</f>
        <v>11</v>
      </c>
      <c r="X481">
        <f>W481/$AA$3</f>
        <v>0.55000000000000004</v>
      </c>
    </row>
    <row r="482" spans="2:24">
      <c r="B482" t="s">
        <v>33</v>
      </c>
      <c r="C482" t="s">
        <v>12</v>
      </c>
      <c r="D482" t="s">
        <v>18</v>
      </c>
      <c r="E482" t="s">
        <v>22</v>
      </c>
      <c r="F482" t="s">
        <v>23</v>
      </c>
      <c r="G482" t="s">
        <v>24</v>
      </c>
      <c r="H482" t="s">
        <v>25</v>
      </c>
      <c r="I482" t="s">
        <v>171</v>
      </c>
      <c r="J482" t="s">
        <v>23</v>
      </c>
      <c r="K482" t="s">
        <v>8</v>
      </c>
      <c r="L482" t="s">
        <v>171</v>
      </c>
      <c r="M482" t="s">
        <v>28</v>
      </c>
      <c r="N482" t="s">
        <v>11</v>
      </c>
      <c r="O482" t="s">
        <v>12</v>
      </c>
      <c r="P482" t="s">
        <v>23</v>
      </c>
      <c r="Q482" t="s">
        <v>8</v>
      </c>
      <c r="R482" t="s">
        <v>11</v>
      </c>
      <c r="S482" t="s">
        <v>12</v>
      </c>
      <c r="T482" t="s">
        <v>18</v>
      </c>
      <c r="U482" t="s">
        <v>22</v>
      </c>
      <c r="V482" t="s">
        <v>23</v>
      </c>
      <c r="W482">
        <f t="array" ref="W482">SUMPRODUCT(--(EXACT(C478:V478, C482:V482)))</f>
        <v>16</v>
      </c>
      <c r="X482">
        <f>W482/$AA$3</f>
        <v>0.8</v>
      </c>
    </row>
    <row r="483" spans="2:24">
      <c r="B483" s="1" t="s">
        <v>35</v>
      </c>
      <c r="C483" s="1" t="s">
        <v>36</v>
      </c>
      <c r="D483" s="1" t="s">
        <v>10</v>
      </c>
      <c r="E483" s="1" t="s">
        <v>37</v>
      </c>
      <c r="F483" s="1" t="s">
        <v>27</v>
      </c>
      <c r="G483" s="1" t="s">
        <v>38</v>
      </c>
      <c r="H483" s="1" t="s">
        <v>11</v>
      </c>
      <c r="I483" s="1" t="s">
        <v>12</v>
      </c>
      <c r="J483" s="1" t="s">
        <v>39</v>
      </c>
      <c r="K483" s="1" t="s">
        <v>14</v>
      </c>
      <c r="L483" s="1" t="s">
        <v>40</v>
      </c>
      <c r="M483" s="1" t="s">
        <v>26</v>
      </c>
      <c r="N483" s="1" t="s">
        <v>41</v>
      </c>
      <c r="O483" s="1" t="s">
        <v>13</v>
      </c>
      <c r="P483" s="1" t="s">
        <v>38</v>
      </c>
      <c r="Q483" s="1" t="s">
        <v>42</v>
      </c>
      <c r="R483" s="1" t="s">
        <v>36</v>
      </c>
      <c r="S483" s="1" t="s">
        <v>10</v>
      </c>
      <c r="T483" s="1" t="s">
        <v>37</v>
      </c>
      <c r="U483" s="1" t="s">
        <v>27</v>
      </c>
      <c r="V483" s="1" t="s">
        <v>38</v>
      </c>
    </row>
    <row r="484" spans="2:24">
      <c r="B484" t="s">
        <v>43</v>
      </c>
      <c r="C484" t="s">
        <v>171</v>
      </c>
      <c r="D484" t="s">
        <v>10</v>
      </c>
      <c r="E484" t="s">
        <v>37</v>
      </c>
      <c r="F484" t="s">
        <v>171</v>
      </c>
      <c r="G484" t="s">
        <v>38</v>
      </c>
      <c r="H484" t="s">
        <v>171</v>
      </c>
      <c r="I484" t="s">
        <v>12</v>
      </c>
      <c r="J484" t="s">
        <v>39</v>
      </c>
      <c r="K484" t="s">
        <v>171</v>
      </c>
      <c r="L484" t="s">
        <v>171</v>
      </c>
      <c r="M484" t="s">
        <v>26</v>
      </c>
      <c r="N484" t="s">
        <v>41</v>
      </c>
      <c r="O484" t="s">
        <v>13</v>
      </c>
      <c r="P484" t="s">
        <v>38</v>
      </c>
      <c r="Q484" t="s">
        <v>171</v>
      </c>
      <c r="R484" t="s">
        <v>171</v>
      </c>
      <c r="S484" t="s">
        <v>10</v>
      </c>
      <c r="T484" t="s">
        <v>37</v>
      </c>
      <c r="U484" t="s">
        <v>171</v>
      </c>
      <c r="V484" t="s">
        <v>38</v>
      </c>
      <c r="W484">
        <f t="array" ref="W484">SUMPRODUCT(--(EXACT(C483:V483, C484:V484)))</f>
        <v>12</v>
      </c>
      <c r="X484">
        <f>W484/$AA$3</f>
        <v>0.6</v>
      </c>
    </row>
    <row r="485" spans="2:24">
      <c r="B485" t="s">
        <v>44</v>
      </c>
      <c r="C485" t="s">
        <v>41</v>
      </c>
      <c r="D485" t="s">
        <v>10</v>
      </c>
      <c r="E485" t="s">
        <v>37</v>
      </c>
      <c r="F485" t="s">
        <v>27</v>
      </c>
      <c r="G485" t="s">
        <v>38</v>
      </c>
      <c r="H485" t="s">
        <v>11</v>
      </c>
      <c r="I485" t="s">
        <v>12</v>
      </c>
      <c r="J485" t="s">
        <v>39</v>
      </c>
      <c r="K485" t="s">
        <v>14</v>
      </c>
      <c r="L485" t="s">
        <v>40</v>
      </c>
      <c r="M485" t="s">
        <v>26</v>
      </c>
      <c r="N485" t="s">
        <v>171</v>
      </c>
      <c r="O485" t="s">
        <v>171</v>
      </c>
      <c r="P485" t="s">
        <v>38</v>
      </c>
      <c r="Q485" t="s">
        <v>42</v>
      </c>
      <c r="R485" t="s">
        <v>41</v>
      </c>
      <c r="S485" t="s">
        <v>10</v>
      </c>
      <c r="T485" t="s">
        <v>37</v>
      </c>
      <c r="U485" t="s">
        <v>27</v>
      </c>
      <c r="V485" t="s">
        <v>38</v>
      </c>
      <c r="W485">
        <f t="array" ref="W485">SUMPRODUCT(--(EXACT(C483:V483, C485:V485)))</f>
        <v>16</v>
      </c>
      <c r="X485">
        <f>W485/$AA$3</f>
        <v>0.8</v>
      </c>
    </row>
    <row r="486" spans="2:24">
      <c r="B486" t="s">
        <v>45</v>
      </c>
      <c r="C486" t="s">
        <v>36</v>
      </c>
      <c r="D486" t="s">
        <v>10</v>
      </c>
      <c r="E486" t="s">
        <v>171</v>
      </c>
      <c r="F486" t="s">
        <v>171</v>
      </c>
      <c r="G486" t="s">
        <v>38</v>
      </c>
      <c r="H486" t="s">
        <v>11</v>
      </c>
      <c r="I486" t="s">
        <v>12</v>
      </c>
      <c r="J486" t="s">
        <v>171</v>
      </c>
      <c r="K486" t="s">
        <v>14</v>
      </c>
      <c r="L486" t="s">
        <v>40</v>
      </c>
      <c r="M486" t="s">
        <v>171</v>
      </c>
      <c r="N486" t="s">
        <v>41</v>
      </c>
      <c r="O486" t="s">
        <v>171</v>
      </c>
      <c r="P486" t="s">
        <v>38</v>
      </c>
      <c r="Q486" t="s">
        <v>171</v>
      </c>
      <c r="R486" t="s">
        <v>36</v>
      </c>
      <c r="S486" t="s">
        <v>10</v>
      </c>
      <c r="T486" t="s">
        <v>171</v>
      </c>
      <c r="U486" t="s">
        <v>171</v>
      </c>
      <c r="V486" t="s">
        <v>38</v>
      </c>
      <c r="W486">
        <f t="array" ref="W486">SUMPRODUCT(--(EXACT(C483:V483, C486:V486)))</f>
        <v>12</v>
      </c>
      <c r="X486">
        <f>W486/$AA$3</f>
        <v>0.6</v>
      </c>
    </row>
    <row r="487" spans="2:24">
      <c r="B487" t="s">
        <v>46</v>
      </c>
      <c r="C487" t="s">
        <v>41</v>
      </c>
      <c r="D487" t="s">
        <v>10</v>
      </c>
      <c r="E487" t="s">
        <v>37</v>
      </c>
      <c r="F487" t="s">
        <v>171</v>
      </c>
      <c r="G487" t="s">
        <v>38</v>
      </c>
      <c r="H487" t="s">
        <v>11</v>
      </c>
      <c r="I487" t="s">
        <v>12</v>
      </c>
      <c r="J487" t="s">
        <v>39</v>
      </c>
      <c r="K487" t="s">
        <v>171</v>
      </c>
      <c r="L487" t="s">
        <v>40</v>
      </c>
      <c r="M487" t="s">
        <v>171</v>
      </c>
      <c r="N487" t="s">
        <v>41</v>
      </c>
      <c r="O487" t="s">
        <v>13</v>
      </c>
      <c r="P487" t="s">
        <v>38</v>
      </c>
      <c r="Q487" t="s">
        <v>42</v>
      </c>
      <c r="R487" t="s">
        <v>171</v>
      </c>
      <c r="S487" t="s">
        <v>10</v>
      </c>
      <c r="T487" t="s">
        <v>37</v>
      </c>
      <c r="U487" t="s">
        <v>171</v>
      </c>
      <c r="V487" t="s">
        <v>38</v>
      </c>
      <c r="W487">
        <f t="array" ref="W487">SUMPRODUCT(--(EXACT(C483:V483, C487:V487)))</f>
        <v>14</v>
      </c>
      <c r="X487">
        <f>W487/$AA$3</f>
        <v>0.7</v>
      </c>
    </row>
    <row r="488" spans="2:24">
      <c r="B488" s="1" t="s">
        <v>48</v>
      </c>
      <c r="C488" s="1" t="s">
        <v>34</v>
      </c>
      <c r="D488" s="1" t="s">
        <v>23</v>
      </c>
      <c r="E488" s="1" t="s">
        <v>49</v>
      </c>
      <c r="F488" s="1" t="s">
        <v>38</v>
      </c>
      <c r="G488" s="1" t="s">
        <v>50</v>
      </c>
      <c r="H488" s="1" t="s">
        <v>51</v>
      </c>
      <c r="I488" s="1" t="s">
        <v>34</v>
      </c>
      <c r="J488" s="1" t="s">
        <v>23</v>
      </c>
      <c r="K488" s="1" t="s">
        <v>49</v>
      </c>
      <c r="L488" s="1" t="s">
        <v>38</v>
      </c>
      <c r="M488" s="1" t="s">
        <v>50</v>
      </c>
      <c r="N488" s="1" t="s">
        <v>38</v>
      </c>
      <c r="O488" s="1" t="s">
        <v>34</v>
      </c>
      <c r="P488" s="1" t="s">
        <v>38</v>
      </c>
      <c r="Q488" s="1" t="s">
        <v>50</v>
      </c>
      <c r="R488" s="1" t="s">
        <v>34</v>
      </c>
      <c r="S488" s="1" t="s">
        <v>50</v>
      </c>
      <c r="T488" s="1" t="s">
        <v>13</v>
      </c>
      <c r="U488" s="1" t="s">
        <v>14</v>
      </c>
      <c r="V488" s="1" t="s">
        <v>50</v>
      </c>
    </row>
    <row r="489" spans="2:24">
      <c r="B489" t="s">
        <v>52</v>
      </c>
      <c r="C489" t="s">
        <v>34</v>
      </c>
      <c r="D489" t="s">
        <v>171</v>
      </c>
      <c r="E489" t="s">
        <v>171</v>
      </c>
      <c r="F489" t="s">
        <v>38</v>
      </c>
      <c r="G489" t="s">
        <v>50</v>
      </c>
      <c r="H489" t="s">
        <v>51</v>
      </c>
      <c r="I489" t="s">
        <v>34</v>
      </c>
      <c r="J489" t="s">
        <v>171</v>
      </c>
      <c r="K489" t="s">
        <v>171</v>
      </c>
      <c r="L489" t="s">
        <v>38</v>
      </c>
      <c r="M489" t="s">
        <v>50</v>
      </c>
      <c r="N489" t="s">
        <v>38</v>
      </c>
      <c r="O489" t="s">
        <v>34</v>
      </c>
      <c r="P489" t="s">
        <v>38</v>
      </c>
      <c r="Q489" t="s">
        <v>50</v>
      </c>
      <c r="R489" t="s">
        <v>34</v>
      </c>
      <c r="S489" t="s">
        <v>50</v>
      </c>
      <c r="T489" t="s">
        <v>13</v>
      </c>
      <c r="U489" t="s">
        <v>7</v>
      </c>
      <c r="V489" t="s">
        <v>50</v>
      </c>
      <c r="W489">
        <f t="array" ref="W489">SUMPRODUCT(--(EXACT(C488:V488, C489:V489)))</f>
        <v>15</v>
      </c>
      <c r="X489">
        <f>W489/$AA$3</f>
        <v>0.75</v>
      </c>
    </row>
    <row r="490" spans="2:24">
      <c r="B490" t="s">
        <v>54</v>
      </c>
      <c r="C490" t="s">
        <v>34</v>
      </c>
      <c r="D490" t="s">
        <v>134</v>
      </c>
      <c r="E490" t="s">
        <v>171</v>
      </c>
      <c r="F490" t="s">
        <v>38</v>
      </c>
      <c r="G490" t="s">
        <v>50</v>
      </c>
      <c r="H490" t="s">
        <v>51</v>
      </c>
      <c r="I490" t="s">
        <v>171</v>
      </c>
      <c r="J490" t="s">
        <v>134</v>
      </c>
      <c r="K490" t="s">
        <v>171</v>
      </c>
      <c r="L490" t="s">
        <v>38</v>
      </c>
      <c r="M490" t="s">
        <v>50</v>
      </c>
      <c r="N490" t="s">
        <v>38</v>
      </c>
      <c r="O490" t="s">
        <v>171</v>
      </c>
      <c r="P490" t="s">
        <v>38</v>
      </c>
      <c r="Q490" t="s">
        <v>50</v>
      </c>
      <c r="R490" t="s">
        <v>171</v>
      </c>
      <c r="S490" t="s">
        <v>50</v>
      </c>
      <c r="T490" t="s">
        <v>171</v>
      </c>
      <c r="U490" t="s">
        <v>14</v>
      </c>
      <c r="V490" t="s">
        <v>50</v>
      </c>
      <c r="W490">
        <f t="array" ref="W490">SUMPRODUCT(--(EXACT(C488:V488, C490:V490)))</f>
        <v>12</v>
      </c>
      <c r="X490">
        <f>W490/$AA$3</f>
        <v>0.6</v>
      </c>
    </row>
    <row r="491" spans="2:24">
      <c r="B491" t="s">
        <v>56</v>
      </c>
      <c r="C491" t="s">
        <v>34</v>
      </c>
      <c r="D491" t="s">
        <v>171</v>
      </c>
      <c r="E491" t="s">
        <v>49</v>
      </c>
      <c r="F491" t="s">
        <v>38</v>
      </c>
      <c r="G491" t="s">
        <v>171</v>
      </c>
      <c r="H491" t="s">
        <v>171</v>
      </c>
      <c r="I491" t="s">
        <v>34</v>
      </c>
      <c r="J491" t="s">
        <v>171</v>
      </c>
      <c r="K491" t="s">
        <v>171</v>
      </c>
      <c r="L491" t="s">
        <v>38</v>
      </c>
      <c r="M491" t="s">
        <v>171</v>
      </c>
      <c r="N491" t="s">
        <v>38</v>
      </c>
      <c r="O491" t="s">
        <v>34</v>
      </c>
      <c r="P491" t="s">
        <v>38</v>
      </c>
      <c r="Q491" t="s">
        <v>171</v>
      </c>
      <c r="R491" t="s">
        <v>34</v>
      </c>
      <c r="S491" t="s">
        <v>171</v>
      </c>
      <c r="T491" t="s">
        <v>171</v>
      </c>
      <c r="U491" t="s">
        <v>14</v>
      </c>
      <c r="V491" t="s">
        <v>171</v>
      </c>
      <c r="W491">
        <f t="array" ref="W491">SUMPRODUCT(--(EXACT(C488:V488, C491:V491)))</f>
        <v>10</v>
      </c>
      <c r="X491">
        <f>W491/$AA$3</f>
        <v>0.5</v>
      </c>
    </row>
    <row r="492" spans="2:24">
      <c r="B492" t="s">
        <v>58</v>
      </c>
      <c r="C492" t="s">
        <v>34</v>
      </c>
      <c r="D492" t="s">
        <v>23</v>
      </c>
      <c r="E492" t="s">
        <v>171</v>
      </c>
      <c r="F492" t="s">
        <v>38</v>
      </c>
      <c r="G492" t="s">
        <v>50</v>
      </c>
      <c r="H492" t="s">
        <v>171</v>
      </c>
      <c r="I492" t="s">
        <v>34</v>
      </c>
      <c r="J492" t="s">
        <v>23</v>
      </c>
      <c r="K492" t="s">
        <v>171</v>
      </c>
      <c r="L492" t="s">
        <v>38</v>
      </c>
      <c r="M492" t="s">
        <v>50</v>
      </c>
      <c r="N492" t="s">
        <v>38</v>
      </c>
      <c r="O492" t="s">
        <v>34</v>
      </c>
      <c r="P492" t="s">
        <v>38</v>
      </c>
      <c r="Q492" t="s">
        <v>50</v>
      </c>
      <c r="R492" t="s">
        <v>34</v>
      </c>
      <c r="S492" t="s">
        <v>50</v>
      </c>
      <c r="T492" t="s">
        <v>13</v>
      </c>
      <c r="U492" t="s">
        <v>18</v>
      </c>
      <c r="V492" t="s">
        <v>50</v>
      </c>
      <c r="W492">
        <f t="array" ref="W492">SUMPRODUCT(--(EXACT(C488:V488, C492:V492)))</f>
        <v>16</v>
      </c>
      <c r="X492">
        <f>W492/$AA$3</f>
        <v>0.8</v>
      </c>
    </row>
    <row r="493" spans="2:24">
      <c r="B493" s="1" t="s">
        <v>62</v>
      </c>
      <c r="C493" s="1" t="s">
        <v>63</v>
      </c>
      <c r="D493" s="1" t="s">
        <v>36</v>
      </c>
      <c r="E493" s="1" t="s">
        <v>64</v>
      </c>
      <c r="F493" s="1" t="s">
        <v>65</v>
      </c>
      <c r="G493" s="1" t="s">
        <v>66</v>
      </c>
      <c r="H493" s="1" t="s">
        <v>12</v>
      </c>
      <c r="I493" s="1" t="s">
        <v>65</v>
      </c>
      <c r="J493" s="1" t="s">
        <v>11</v>
      </c>
      <c r="K493" s="1" t="s">
        <v>65</v>
      </c>
      <c r="L493" s="1" t="s">
        <v>63</v>
      </c>
      <c r="M493" s="1" t="s">
        <v>36</v>
      </c>
      <c r="N493" s="1" t="s">
        <v>64</v>
      </c>
      <c r="O493" s="1" t="s">
        <v>65</v>
      </c>
      <c r="P493" s="1" t="s">
        <v>66</v>
      </c>
      <c r="Q493" s="1" t="s">
        <v>12</v>
      </c>
      <c r="R493" s="1" t="s">
        <v>7</v>
      </c>
      <c r="S493" s="1" t="s">
        <v>10</v>
      </c>
      <c r="T493" s="1" t="s">
        <v>12</v>
      </c>
      <c r="U493" s="1" t="s">
        <v>30</v>
      </c>
      <c r="V493" s="1" t="s">
        <v>8</v>
      </c>
    </row>
    <row r="494" spans="2:24">
      <c r="B494" t="s">
        <v>68</v>
      </c>
      <c r="C494" t="s">
        <v>63</v>
      </c>
      <c r="D494" t="s">
        <v>171</v>
      </c>
      <c r="E494" t="s">
        <v>64</v>
      </c>
      <c r="F494" t="s">
        <v>171</v>
      </c>
      <c r="G494" t="s">
        <v>171</v>
      </c>
      <c r="H494" t="s">
        <v>12</v>
      </c>
      <c r="I494" t="s">
        <v>171</v>
      </c>
      <c r="J494" t="s">
        <v>171</v>
      </c>
      <c r="K494" t="s">
        <v>171</v>
      </c>
      <c r="L494" t="s">
        <v>63</v>
      </c>
      <c r="M494" t="s">
        <v>171</v>
      </c>
      <c r="N494" t="s">
        <v>64</v>
      </c>
      <c r="O494" t="s">
        <v>171</v>
      </c>
      <c r="P494" t="s">
        <v>171</v>
      </c>
      <c r="Q494" t="s">
        <v>12</v>
      </c>
      <c r="R494" t="s">
        <v>7</v>
      </c>
      <c r="S494" t="s">
        <v>10</v>
      </c>
      <c r="T494" t="s">
        <v>12</v>
      </c>
      <c r="U494" t="s">
        <v>171</v>
      </c>
      <c r="V494" t="s">
        <v>171</v>
      </c>
      <c r="W494">
        <f t="array" ref="W494">SUMPRODUCT(--(EXACT(C493:V493, C494:V494)))</f>
        <v>9</v>
      </c>
      <c r="X494">
        <f>W494/$AA$3</f>
        <v>0.45</v>
      </c>
    </row>
    <row r="495" spans="2:24">
      <c r="B495" t="s">
        <v>69</v>
      </c>
      <c r="C495" t="s">
        <v>63</v>
      </c>
      <c r="D495" t="s">
        <v>41</v>
      </c>
      <c r="E495" t="s">
        <v>64</v>
      </c>
      <c r="F495" t="s">
        <v>65</v>
      </c>
      <c r="G495" t="s">
        <v>66</v>
      </c>
      <c r="H495" t="s">
        <v>12</v>
      </c>
      <c r="I495" t="s">
        <v>65</v>
      </c>
      <c r="J495" t="s">
        <v>11</v>
      </c>
      <c r="K495" t="s">
        <v>65</v>
      </c>
      <c r="L495" t="s">
        <v>63</v>
      </c>
      <c r="M495" t="s">
        <v>41</v>
      </c>
      <c r="N495" t="s">
        <v>64</v>
      </c>
      <c r="O495" t="s">
        <v>65</v>
      </c>
      <c r="P495" t="s">
        <v>66</v>
      </c>
      <c r="Q495" t="s">
        <v>12</v>
      </c>
      <c r="R495" t="s">
        <v>18</v>
      </c>
      <c r="S495" t="s">
        <v>10</v>
      </c>
      <c r="T495" t="s">
        <v>12</v>
      </c>
      <c r="U495" t="s">
        <v>9</v>
      </c>
      <c r="V495" t="s">
        <v>8</v>
      </c>
      <c r="W495">
        <f t="array" ref="W495">SUMPRODUCT(--(EXACT(C493:V493, C495:V495)))</f>
        <v>16</v>
      </c>
      <c r="X495">
        <f>W495/$AA$3</f>
        <v>0.8</v>
      </c>
    </row>
    <row r="496" spans="2:24">
      <c r="B496" t="s">
        <v>70</v>
      </c>
      <c r="C496" t="s">
        <v>171</v>
      </c>
      <c r="D496" t="s">
        <v>36</v>
      </c>
      <c r="E496" t="s">
        <v>171</v>
      </c>
      <c r="F496" t="s">
        <v>65</v>
      </c>
      <c r="G496" t="s">
        <v>171</v>
      </c>
      <c r="H496" t="s">
        <v>12</v>
      </c>
      <c r="I496" t="s">
        <v>65</v>
      </c>
      <c r="J496" t="s">
        <v>11</v>
      </c>
      <c r="K496" t="s">
        <v>65</v>
      </c>
      <c r="L496" t="s">
        <v>171</v>
      </c>
      <c r="M496" t="s">
        <v>36</v>
      </c>
      <c r="N496" t="s">
        <v>171</v>
      </c>
      <c r="O496" t="s">
        <v>65</v>
      </c>
      <c r="P496" t="s">
        <v>171</v>
      </c>
      <c r="Q496" t="s">
        <v>12</v>
      </c>
      <c r="R496" t="s">
        <v>7</v>
      </c>
      <c r="S496" t="s">
        <v>10</v>
      </c>
      <c r="T496" t="s">
        <v>12</v>
      </c>
      <c r="U496" t="s">
        <v>30</v>
      </c>
      <c r="V496" t="s">
        <v>171</v>
      </c>
      <c r="W496">
        <f t="array" ref="W496">SUMPRODUCT(--(EXACT(C493:V493, C496:V496)))</f>
        <v>13</v>
      </c>
      <c r="X496">
        <f>W496/$AA$3</f>
        <v>0.65</v>
      </c>
    </row>
    <row r="497" spans="2:24">
      <c r="B497" t="s">
        <v>71</v>
      </c>
      <c r="C497" t="s">
        <v>63</v>
      </c>
      <c r="D497" t="s">
        <v>171</v>
      </c>
      <c r="E497" t="s">
        <v>64</v>
      </c>
      <c r="F497" t="s">
        <v>65</v>
      </c>
      <c r="G497" t="s">
        <v>66</v>
      </c>
      <c r="H497" t="s">
        <v>12</v>
      </c>
      <c r="I497" t="s">
        <v>65</v>
      </c>
      <c r="J497" t="s">
        <v>11</v>
      </c>
      <c r="K497" t="s">
        <v>65</v>
      </c>
      <c r="L497" t="s">
        <v>63</v>
      </c>
      <c r="M497" t="s">
        <v>171</v>
      </c>
      <c r="N497" t="s">
        <v>64</v>
      </c>
      <c r="O497" t="s">
        <v>65</v>
      </c>
      <c r="P497" t="s">
        <v>66</v>
      </c>
      <c r="Q497" t="s">
        <v>12</v>
      </c>
      <c r="R497" t="s">
        <v>7</v>
      </c>
      <c r="S497" t="s">
        <v>10</v>
      </c>
      <c r="T497" t="s">
        <v>12</v>
      </c>
      <c r="U497" t="s">
        <v>30</v>
      </c>
      <c r="V497" t="s">
        <v>8</v>
      </c>
      <c r="W497">
        <f t="array" ref="W497">SUMPRODUCT(--(EXACT(C493:V493, C497:V497)))</f>
        <v>18</v>
      </c>
      <c r="X497">
        <f>W497/$AA$3</f>
        <v>0.9</v>
      </c>
    </row>
    <row r="498" spans="2:24">
      <c r="B498" s="1" t="s">
        <v>72</v>
      </c>
      <c r="C498" s="1" t="s">
        <v>38</v>
      </c>
      <c r="D498" s="1" t="s">
        <v>73</v>
      </c>
      <c r="E498" s="1" t="s">
        <v>74</v>
      </c>
      <c r="F498" s="1" t="s">
        <v>34</v>
      </c>
      <c r="G498" s="1" t="s">
        <v>23</v>
      </c>
      <c r="H498" s="1" t="s">
        <v>75</v>
      </c>
      <c r="I498" s="1" t="s">
        <v>38</v>
      </c>
      <c r="J498" s="1" t="s">
        <v>75</v>
      </c>
      <c r="K498" s="1" t="s">
        <v>34</v>
      </c>
      <c r="L498" s="1" t="s">
        <v>23</v>
      </c>
      <c r="M498" s="1" t="s">
        <v>34</v>
      </c>
      <c r="N498" s="1" t="s">
        <v>23</v>
      </c>
      <c r="O498" s="1" t="s">
        <v>38</v>
      </c>
      <c r="P498" s="1" t="s">
        <v>76</v>
      </c>
      <c r="Q498" s="1" t="s">
        <v>23</v>
      </c>
      <c r="R498" s="1" t="s">
        <v>42</v>
      </c>
      <c r="S498" s="1" t="s">
        <v>23</v>
      </c>
      <c r="T498" s="1" t="s">
        <v>38</v>
      </c>
      <c r="U498" s="1" t="s">
        <v>34</v>
      </c>
      <c r="V498" s="1" t="s">
        <v>77</v>
      </c>
    </row>
    <row r="499" spans="2:24">
      <c r="B499" t="s">
        <v>78</v>
      </c>
      <c r="C499" t="s">
        <v>38</v>
      </c>
      <c r="D499" t="s">
        <v>73</v>
      </c>
      <c r="E499" t="s">
        <v>74</v>
      </c>
      <c r="F499" t="s">
        <v>34</v>
      </c>
      <c r="G499" t="s">
        <v>171</v>
      </c>
      <c r="H499" t="s">
        <v>171</v>
      </c>
      <c r="I499" t="s">
        <v>38</v>
      </c>
      <c r="J499" t="s">
        <v>75</v>
      </c>
      <c r="K499" t="s">
        <v>34</v>
      </c>
      <c r="L499" t="s">
        <v>171</v>
      </c>
      <c r="M499" t="s">
        <v>34</v>
      </c>
      <c r="N499" t="s">
        <v>171</v>
      </c>
      <c r="O499" t="s">
        <v>38</v>
      </c>
      <c r="P499" t="s">
        <v>76</v>
      </c>
      <c r="Q499" t="s">
        <v>171</v>
      </c>
      <c r="R499" t="s">
        <v>171</v>
      </c>
      <c r="S499" t="s">
        <v>134</v>
      </c>
      <c r="T499" t="s">
        <v>38</v>
      </c>
      <c r="U499" t="s">
        <v>34</v>
      </c>
      <c r="V499" t="s">
        <v>171</v>
      </c>
      <c r="W499">
        <f t="array" ref="W499">SUMPRODUCT(--(EXACT(C498:V498, C499:V499)))</f>
        <v>12</v>
      </c>
      <c r="X499">
        <f>W499/$AA$3</f>
        <v>0.6</v>
      </c>
    </row>
    <row r="500" spans="2:24">
      <c r="B500" t="s">
        <v>79</v>
      </c>
      <c r="C500" t="s">
        <v>38</v>
      </c>
      <c r="D500" t="s">
        <v>73</v>
      </c>
      <c r="E500" t="s">
        <v>171</v>
      </c>
      <c r="F500" t="s">
        <v>171</v>
      </c>
      <c r="G500" t="s">
        <v>23</v>
      </c>
      <c r="H500" t="s">
        <v>75</v>
      </c>
      <c r="I500" t="s">
        <v>38</v>
      </c>
      <c r="J500" t="s">
        <v>75</v>
      </c>
      <c r="K500" t="s">
        <v>34</v>
      </c>
      <c r="L500" t="s">
        <v>23</v>
      </c>
      <c r="M500" t="s">
        <v>171</v>
      </c>
      <c r="N500" t="s">
        <v>134</v>
      </c>
      <c r="O500" t="s">
        <v>38</v>
      </c>
      <c r="P500" t="s">
        <v>76</v>
      </c>
      <c r="Q500" t="s">
        <v>134</v>
      </c>
      <c r="R500" t="s">
        <v>42</v>
      </c>
      <c r="S500" t="s">
        <v>23</v>
      </c>
      <c r="T500" t="s">
        <v>38</v>
      </c>
      <c r="U500" t="s">
        <v>171</v>
      </c>
      <c r="V500" t="s">
        <v>77</v>
      </c>
      <c r="W500">
        <f t="array" ref="W500">SUMPRODUCT(--(EXACT(C498:V498, C500:V500)))</f>
        <v>14</v>
      </c>
      <c r="X500">
        <f>W500/$AA$3</f>
        <v>0.7</v>
      </c>
    </row>
    <row r="501" spans="2:24">
      <c r="B501" t="s">
        <v>80</v>
      </c>
      <c r="C501" t="s">
        <v>38</v>
      </c>
      <c r="D501" t="s">
        <v>171</v>
      </c>
      <c r="E501" t="s">
        <v>74</v>
      </c>
      <c r="F501" t="s">
        <v>34</v>
      </c>
      <c r="G501" t="s">
        <v>171</v>
      </c>
      <c r="H501" t="s">
        <v>171</v>
      </c>
      <c r="I501" t="s">
        <v>38</v>
      </c>
      <c r="J501" t="s">
        <v>171</v>
      </c>
      <c r="K501" t="s">
        <v>34</v>
      </c>
      <c r="L501" t="s">
        <v>171</v>
      </c>
      <c r="M501" t="s">
        <v>34</v>
      </c>
      <c r="N501" t="s">
        <v>23</v>
      </c>
      <c r="O501" t="s">
        <v>38</v>
      </c>
      <c r="P501" t="s">
        <v>76</v>
      </c>
      <c r="Q501" t="s">
        <v>171</v>
      </c>
      <c r="R501" t="s">
        <v>171</v>
      </c>
      <c r="S501" t="s">
        <v>171</v>
      </c>
      <c r="T501" t="s">
        <v>38</v>
      </c>
      <c r="U501" t="s">
        <v>34</v>
      </c>
      <c r="V501" t="s">
        <v>171</v>
      </c>
      <c r="W501">
        <f t="array" ref="W501">SUMPRODUCT(--(EXACT(C498:V498, C501:V501)))</f>
        <v>11</v>
      </c>
      <c r="X501">
        <f>W501/$AA$3</f>
        <v>0.55000000000000004</v>
      </c>
    </row>
    <row r="502" spans="2:24">
      <c r="B502" t="s">
        <v>81</v>
      </c>
      <c r="C502" t="s">
        <v>38</v>
      </c>
      <c r="D502" t="s">
        <v>73</v>
      </c>
      <c r="E502" t="s">
        <v>74</v>
      </c>
      <c r="F502" t="s">
        <v>34</v>
      </c>
      <c r="G502" t="s">
        <v>23</v>
      </c>
      <c r="H502" t="s">
        <v>75</v>
      </c>
      <c r="I502" t="s">
        <v>38</v>
      </c>
      <c r="J502" t="s">
        <v>171</v>
      </c>
      <c r="K502" t="s">
        <v>34</v>
      </c>
      <c r="L502" t="s">
        <v>23</v>
      </c>
      <c r="M502" t="s">
        <v>34</v>
      </c>
      <c r="N502" t="s">
        <v>23</v>
      </c>
      <c r="O502" t="s">
        <v>38</v>
      </c>
      <c r="P502" t="s">
        <v>76</v>
      </c>
      <c r="Q502" t="s">
        <v>23</v>
      </c>
      <c r="R502" t="s">
        <v>42</v>
      </c>
      <c r="S502" t="s">
        <v>134</v>
      </c>
      <c r="T502" t="s">
        <v>38</v>
      </c>
      <c r="U502" t="s">
        <v>34</v>
      </c>
      <c r="V502" t="s">
        <v>171</v>
      </c>
      <c r="W502">
        <f t="array" ref="W502">SUMPRODUCT(--(EXACT(C498:V498, C502:V502)))</f>
        <v>17</v>
      </c>
      <c r="X502">
        <f>W502/$AA$3</f>
        <v>0.85</v>
      </c>
    </row>
    <row r="503" spans="2:24">
      <c r="B503" s="1" t="s">
        <v>83</v>
      </c>
      <c r="C503" s="1" t="s">
        <v>84</v>
      </c>
      <c r="D503" s="1" t="s">
        <v>23</v>
      </c>
      <c r="E503" s="1" t="s">
        <v>8</v>
      </c>
      <c r="F503" s="1" t="s">
        <v>85</v>
      </c>
      <c r="G503" s="1" t="s">
        <v>12</v>
      </c>
      <c r="H503" s="1" t="s">
        <v>86</v>
      </c>
      <c r="I503" s="1" t="s">
        <v>10</v>
      </c>
      <c r="J503" s="1" t="s">
        <v>7</v>
      </c>
      <c r="K503" s="1" t="s">
        <v>87</v>
      </c>
      <c r="L503" s="1" t="s">
        <v>23</v>
      </c>
      <c r="M503" s="1" t="s">
        <v>8</v>
      </c>
      <c r="N503" s="1" t="s">
        <v>85</v>
      </c>
      <c r="O503" s="1" t="s">
        <v>12</v>
      </c>
      <c r="P503" s="1" t="s">
        <v>86</v>
      </c>
      <c r="Q503" s="1" t="s">
        <v>10</v>
      </c>
      <c r="R503" s="1" t="s">
        <v>7</v>
      </c>
      <c r="S503" s="1" t="s">
        <v>87</v>
      </c>
      <c r="T503" s="1" t="s">
        <v>23</v>
      </c>
      <c r="U503" s="1" t="s">
        <v>88</v>
      </c>
      <c r="V503" s="1" t="s">
        <v>89</v>
      </c>
    </row>
    <row r="504" spans="2:24">
      <c r="B504" t="s">
        <v>90</v>
      </c>
      <c r="C504" t="s">
        <v>84</v>
      </c>
      <c r="D504" t="s">
        <v>171</v>
      </c>
      <c r="E504" t="s">
        <v>171</v>
      </c>
      <c r="F504" t="s">
        <v>171</v>
      </c>
      <c r="G504" t="s">
        <v>12</v>
      </c>
      <c r="H504" t="s">
        <v>86</v>
      </c>
      <c r="I504" t="s">
        <v>10</v>
      </c>
      <c r="J504" t="s">
        <v>7</v>
      </c>
      <c r="K504" t="s">
        <v>87</v>
      </c>
      <c r="L504" t="s">
        <v>171</v>
      </c>
      <c r="M504" t="s">
        <v>171</v>
      </c>
      <c r="N504" t="s">
        <v>171</v>
      </c>
      <c r="O504" t="s">
        <v>12</v>
      </c>
      <c r="P504" t="s">
        <v>86</v>
      </c>
      <c r="Q504" t="s">
        <v>10</v>
      </c>
      <c r="R504" t="s">
        <v>7</v>
      </c>
      <c r="S504" t="s">
        <v>87</v>
      </c>
      <c r="T504" t="s">
        <v>171</v>
      </c>
      <c r="U504" t="s">
        <v>88</v>
      </c>
      <c r="V504" t="s">
        <v>30</v>
      </c>
      <c r="W504">
        <f t="array" ref="W504">SUMPRODUCT(--(EXACT(C503:V503, C504:V504)))</f>
        <v>12</v>
      </c>
      <c r="X504">
        <f>W504/$AA$3</f>
        <v>0.6</v>
      </c>
    </row>
    <row r="505" spans="2:24">
      <c r="B505" t="s">
        <v>91</v>
      </c>
      <c r="C505" t="s">
        <v>84</v>
      </c>
      <c r="D505" t="s">
        <v>135</v>
      </c>
      <c r="E505" t="s">
        <v>8</v>
      </c>
      <c r="F505" t="s">
        <v>171</v>
      </c>
      <c r="G505" t="s">
        <v>12</v>
      </c>
      <c r="H505" t="s">
        <v>86</v>
      </c>
      <c r="I505" t="s">
        <v>10</v>
      </c>
      <c r="J505" t="s">
        <v>18</v>
      </c>
      <c r="K505" t="s">
        <v>171</v>
      </c>
      <c r="L505" t="s">
        <v>135</v>
      </c>
      <c r="M505" t="s">
        <v>8</v>
      </c>
      <c r="N505" t="s">
        <v>136</v>
      </c>
      <c r="O505" t="s">
        <v>12</v>
      </c>
      <c r="P505" t="s">
        <v>86</v>
      </c>
      <c r="Q505" t="s">
        <v>10</v>
      </c>
      <c r="R505" t="s">
        <v>18</v>
      </c>
      <c r="S505" t="s">
        <v>171</v>
      </c>
      <c r="T505" t="s">
        <v>135</v>
      </c>
      <c r="U505" t="s">
        <v>88</v>
      </c>
      <c r="V505" t="s">
        <v>30</v>
      </c>
      <c r="W505">
        <f t="array" ref="W505">SUMPRODUCT(--(EXACT(C503:V503, C505:V505)))</f>
        <v>10</v>
      </c>
      <c r="X505">
        <f>W505/$AA$3</f>
        <v>0.5</v>
      </c>
    </row>
    <row r="506" spans="2:24">
      <c r="B506" t="s">
        <v>94</v>
      </c>
      <c r="C506" t="s">
        <v>84</v>
      </c>
      <c r="D506" t="s">
        <v>171</v>
      </c>
      <c r="E506" t="s">
        <v>171</v>
      </c>
      <c r="F506" t="s">
        <v>171</v>
      </c>
      <c r="G506" t="s">
        <v>12</v>
      </c>
      <c r="H506" t="s">
        <v>86</v>
      </c>
      <c r="I506" t="s">
        <v>10</v>
      </c>
      <c r="J506" t="s">
        <v>7</v>
      </c>
      <c r="K506" t="s">
        <v>87</v>
      </c>
      <c r="L506" t="s">
        <v>171</v>
      </c>
      <c r="M506" t="s">
        <v>171</v>
      </c>
      <c r="N506" t="s">
        <v>171</v>
      </c>
      <c r="O506" t="s">
        <v>12</v>
      </c>
      <c r="P506" t="s">
        <v>86</v>
      </c>
      <c r="Q506" t="s">
        <v>10</v>
      </c>
      <c r="R506" t="s">
        <v>7</v>
      </c>
      <c r="S506" t="s">
        <v>87</v>
      </c>
      <c r="T506" t="s">
        <v>171</v>
      </c>
      <c r="U506" t="s">
        <v>88</v>
      </c>
      <c r="V506" t="s">
        <v>30</v>
      </c>
      <c r="W506">
        <f t="array" ref="W506">SUMPRODUCT(--(EXACT(C503:V503, C506:V506)))</f>
        <v>12</v>
      </c>
      <c r="X506">
        <f>W506/$AA$3</f>
        <v>0.6</v>
      </c>
    </row>
    <row r="507" spans="2:24">
      <c r="B507" t="s">
        <v>95</v>
      </c>
      <c r="C507" t="s">
        <v>84</v>
      </c>
      <c r="D507" t="s">
        <v>23</v>
      </c>
      <c r="E507" t="s">
        <v>8</v>
      </c>
      <c r="F507" t="s">
        <v>85</v>
      </c>
      <c r="G507" t="s">
        <v>12</v>
      </c>
      <c r="H507" t="s">
        <v>86</v>
      </c>
      <c r="I507" t="s">
        <v>10</v>
      </c>
      <c r="J507" t="s">
        <v>18</v>
      </c>
      <c r="K507" t="s">
        <v>171</v>
      </c>
      <c r="L507" t="s">
        <v>171</v>
      </c>
      <c r="M507" t="s">
        <v>8</v>
      </c>
      <c r="N507" t="s">
        <v>85</v>
      </c>
      <c r="O507" t="s">
        <v>12</v>
      </c>
      <c r="P507" t="s">
        <v>86</v>
      </c>
      <c r="Q507" t="s">
        <v>10</v>
      </c>
      <c r="R507" t="s">
        <v>18</v>
      </c>
      <c r="S507" t="s">
        <v>171</v>
      </c>
      <c r="T507" t="s">
        <v>171</v>
      </c>
      <c r="U507" t="s">
        <v>88</v>
      </c>
      <c r="V507" t="s">
        <v>9</v>
      </c>
      <c r="W507">
        <f t="array" ref="W507">SUMPRODUCT(--(EXACT(C503:V503, C507:V507)))</f>
        <v>13</v>
      </c>
      <c r="X507">
        <f>W507/$AA$3</f>
        <v>0.65</v>
      </c>
    </row>
    <row r="508" spans="2:24">
      <c r="B508" s="1" t="s">
        <v>96</v>
      </c>
      <c r="C508" s="1" t="s">
        <v>24</v>
      </c>
      <c r="D508" s="1" t="s">
        <v>11</v>
      </c>
      <c r="E508" s="1" t="s">
        <v>12</v>
      </c>
      <c r="F508" s="1" t="s">
        <v>7</v>
      </c>
      <c r="G508" s="1" t="s">
        <v>86</v>
      </c>
      <c r="H508" s="1" t="s">
        <v>84</v>
      </c>
      <c r="I508" s="1" t="s">
        <v>23</v>
      </c>
      <c r="J508" s="1" t="s">
        <v>8</v>
      </c>
      <c r="K508" s="1" t="s">
        <v>53</v>
      </c>
      <c r="L508" s="1" t="s">
        <v>24</v>
      </c>
      <c r="M508" s="1" t="s">
        <v>11</v>
      </c>
      <c r="N508" s="1" t="s">
        <v>12</v>
      </c>
      <c r="O508" s="1" t="s">
        <v>7</v>
      </c>
      <c r="P508" s="1" t="s">
        <v>86</v>
      </c>
      <c r="Q508" s="1" t="s">
        <v>84</v>
      </c>
      <c r="R508" s="1" t="s">
        <v>23</v>
      </c>
      <c r="S508" s="1" t="s">
        <v>8</v>
      </c>
      <c r="T508" s="1" t="s">
        <v>24</v>
      </c>
      <c r="U508" s="1" t="s">
        <v>88</v>
      </c>
      <c r="V508" s="1" t="s">
        <v>30</v>
      </c>
    </row>
    <row r="509" spans="2:24">
      <c r="B509" t="s">
        <v>97</v>
      </c>
      <c r="C509" t="s">
        <v>24</v>
      </c>
      <c r="D509" t="s">
        <v>171</v>
      </c>
      <c r="E509" t="s">
        <v>12</v>
      </c>
      <c r="F509" t="s">
        <v>7</v>
      </c>
      <c r="G509" t="s">
        <v>86</v>
      </c>
      <c r="H509" t="s">
        <v>84</v>
      </c>
      <c r="I509" t="s">
        <v>171</v>
      </c>
      <c r="J509" t="s">
        <v>171</v>
      </c>
      <c r="K509" t="s">
        <v>53</v>
      </c>
      <c r="L509" t="s">
        <v>171</v>
      </c>
      <c r="M509" t="s">
        <v>171</v>
      </c>
      <c r="N509" t="s">
        <v>12</v>
      </c>
      <c r="O509" t="s">
        <v>7</v>
      </c>
      <c r="P509" t="s">
        <v>86</v>
      </c>
      <c r="Q509" t="s">
        <v>84</v>
      </c>
      <c r="R509" t="s">
        <v>171</v>
      </c>
      <c r="S509" t="s">
        <v>8</v>
      </c>
      <c r="T509" t="s">
        <v>24</v>
      </c>
      <c r="U509" t="s">
        <v>88</v>
      </c>
      <c r="V509" t="s">
        <v>171</v>
      </c>
      <c r="W509">
        <f t="array" ref="W509">SUMPRODUCT(--(EXACT(C508:V508, C509:V509)))</f>
        <v>13</v>
      </c>
      <c r="X509">
        <f>W509/$AA$3</f>
        <v>0.65</v>
      </c>
    </row>
    <row r="510" spans="2:24">
      <c r="B510" t="s">
        <v>98</v>
      </c>
      <c r="C510" t="s">
        <v>24</v>
      </c>
      <c r="D510" t="s">
        <v>11</v>
      </c>
      <c r="E510" t="s">
        <v>12</v>
      </c>
      <c r="F510" t="s">
        <v>18</v>
      </c>
      <c r="G510" t="s">
        <v>86</v>
      </c>
      <c r="H510" t="s">
        <v>84</v>
      </c>
      <c r="I510" t="s">
        <v>134</v>
      </c>
      <c r="J510" t="s">
        <v>8</v>
      </c>
      <c r="K510" t="s">
        <v>53</v>
      </c>
      <c r="L510" t="s">
        <v>24</v>
      </c>
      <c r="M510" t="s">
        <v>11</v>
      </c>
      <c r="N510" t="s">
        <v>12</v>
      </c>
      <c r="O510" t="s">
        <v>18</v>
      </c>
      <c r="P510" t="s">
        <v>86</v>
      </c>
      <c r="Q510" t="s">
        <v>84</v>
      </c>
      <c r="R510" t="s">
        <v>134</v>
      </c>
      <c r="S510" t="s">
        <v>8</v>
      </c>
      <c r="T510" t="s">
        <v>24</v>
      </c>
      <c r="U510" t="s">
        <v>88</v>
      </c>
      <c r="V510" t="s">
        <v>9</v>
      </c>
      <c r="W510">
        <f t="array" ref="W510">SUMPRODUCT(--(EXACT(C508:V508, C510:V510)))</f>
        <v>15</v>
      </c>
      <c r="X510">
        <f>W510/$AA$3</f>
        <v>0.75</v>
      </c>
    </row>
    <row r="511" spans="2:24">
      <c r="B511" t="s">
        <v>99</v>
      </c>
      <c r="C511" t="s">
        <v>24</v>
      </c>
      <c r="D511" t="s">
        <v>11</v>
      </c>
      <c r="E511" t="s">
        <v>12</v>
      </c>
      <c r="F511" t="s">
        <v>7</v>
      </c>
      <c r="G511" t="s">
        <v>86</v>
      </c>
      <c r="H511" t="s">
        <v>84</v>
      </c>
      <c r="I511" t="s">
        <v>23</v>
      </c>
      <c r="J511" t="s">
        <v>171</v>
      </c>
      <c r="K511" t="s">
        <v>53</v>
      </c>
      <c r="L511" t="s">
        <v>24</v>
      </c>
      <c r="M511" t="s">
        <v>11</v>
      </c>
      <c r="N511" t="s">
        <v>12</v>
      </c>
      <c r="O511" t="s">
        <v>7</v>
      </c>
      <c r="P511" t="s">
        <v>86</v>
      </c>
      <c r="Q511" t="s">
        <v>84</v>
      </c>
      <c r="R511" t="s">
        <v>23</v>
      </c>
      <c r="S511" t="s">
        <v>171</v>
      </c>
      <c r="T511" t="s">
        <v>24</v>
      </c>
      <c r="U511" t="s">
        <v>88</v>
      </c>
      <c r="V511" t="s">
        <v>30</v>
      </c>
      <c r="W511">
        <f t="array" ref="W511">SUMPRODUCT(--(EXACT(C508:V508, C511:V511)))</f>
        <v>18</v>
      </c>
      <c r="X511">
        <f>W511/$AA$3</f>
        <v>0.9</v>
      </c>
    </row>
    <row r="512" spans="2:24">
      <c r="B512" t="s">
        <v>100</v>
      </c>
      <c r="C512" t="s">
        <v>24</v>
      </c>
      <c r="D512" t="s">
        <v>11</v>
      </c>
      <c r="E512" t="s">
        <v>12</v>
      </c>
      <c r="F512" t="s">
        <v>18</v>
      </c>
      <c r="G512" t="s">
        <v>86</v>
      </c>
      <c r="H512" t="s">
        <v>84</v>
      </c>
      <c r="I512" t="s">
        <v>23</v>
      </c>
      <c r="J512" t="s">
        <v>8</v>
      </c>
      <c r="K512" t="s">
        <v>171</v>
      </c>
      <c r="L512" t="s">
        <v>24</v>
      </c>
      <c r="M512" t="s">
        <v>11</v>
      </c>
      <c r="N512" t="s">
        <v>12</v>
      </c>
      <c r="O512" t="s">
        <v>18</v>
      </c>
      <c r="P512" t="s">
        <v>86</v>
      </c>
      <c r="Q512" t="s">
        <v>84</v>
      </c>
      <c r="R512" t="s">
        <v>23</v>
      </c>
      <c r="S512" t="s">
        <v>8</v>
      </c>
      <c r="T512" t="s">
        <v>24</v>
      </c>
      <c r="U512" t="s">
        <v>88</v>
      </c>
      <c r="V512" t="s">
        <v>171</v>
      </c>
      <c r="W512">
        <f t="array" ref="W512">SUMPRODUCT(--(EXACT(C508:V508, C512:V512)))</f>
        <v>16</v>
      </c>
      <c r="X512">
        <f>W512/$AA$3</f>
        <v>0.8</v>
      </c>
    </row>
    <row r="513" spans="2:24">
      <c r="B513" s="1" t="s">
        <v>101</v>
      </c>
      <c r="C513" s="1" t="s">
        <v>10</v>
      </c>
      <c r="D513" s="1" t="s">
        <v>102</v>
      </c>
      <c r="E513" s="1" t="s">
        <v>103</v>
      </c>
      <c r="F513" s="1" t="s">
        <v>104</v>
      </c>
      <c r="G513" s="1" t="s">
        <v>36</v>
      </c>
      <c r="H513" s="1" t="s">
        <v>40</v>
      </c>
      <c r="I513" s="1" t="s">
        <v>26</v>
      </c>
      <c r="J513" s="1" t="s">
        <v>11</v>
      </c>
      <c r="K513" s="1" t="s">
        <v>12</v>
      </c>
      <c r="L513" s="1" t="s">
        <v>104</v>
      </c>
      <c r="M513" s="1" t="s">
        <v>36</v>
      </c>
      <c r="N513" s="1" t="s">
        <v>64</v>
      </c>
      <c r="O513" s="1" t="s">
        <v>36</v>
      </c>
      <c r="P513" s="1" t="s">
        <v>104</v>
      </c>
      <c r="Q513" s="1" t="s">
        <v>36</v>
      </c>
      <c r="R513" s="1" t="s">
        <v>104</v>
      </c>
      <c r="S513" s="1" t="s">
        <v>36</v>
      </c>
      <c r="T513" s="1" t="s">
        <v>105</v>
      </c>
      <c r="U513" s="1" t="s">
        <v>40</v>
      </c>
      <c r="V513" s="1" t="s">
        <v>26</v>
      </c>
    </row>
    <row r="514" spans="2:24">
      <c r="B514" t="s">
        <v>106</v>
      </c>
      <c r="C514" t="s">
        <v>10</v>
      </c>
      <c r="D514" t="s">
        <v>171</v>
      </c>
      <c r="E514" t="s">
        <v>103</v>
      </c>
      <c r="F514" t="s">
        <v>104</v>
      </c>
      <c r="G514" t="s">
        <v>36</v>
      </c>
      <c r="H514" t="s">
        <v>171</v>
      </c>
      <c r="I514" t="s">
        <v>171</v>
      </c>
      <c r="J514" t="s">
        <v>171</v>
      </c>
      <c r="K514" t="s">
        <v>12</v>
      </c>
      <c r="L514" t="s">
        <v>104</v>
      </c>
      <c r="M514" t="s">
        <v>36</v>
      </c>
      <c r="N514" t="s">
        <v>64</v>
      </c>
      <c r="O514" t="s">
        <v>36</v>
      </c>
      <c r="P514" t="s">
        <v>104</v>
      </c>
      <c r="Q514" t="s">
        <v>36</v>
      </c>
      <c r="R514" t="s">
        <v>104</v>
      </c>
      <c r="S514" t="s">
        <v>36</v>
      </c>
      <c r="T514" t="s">
        <v>105</v>
      </c>
      <c r="U514" t="s">
        <v>171</v>
      </c>
      <c r="V514" t="s">
        <v>171</v>
      </c>
      <c r="W514">
        <f t="array" ref="W514">SUMPRODUCT(--(EXACT(C513:V513, C514:V514)))</f>
        <v>14</v>
      </c>
      <c r="X514">
        <f>W514/$AA$3</f>
        <v>0.7</v>
      </c>
    </row>
    <row r="515" spans="2:24">
      <c r="B515" t="s">
        <v>107</v>
      </c>
      <c r="C515" t="s">
        <v>10</v>
      </c>
      <c r="D515" t="s">
        <v>102</v>
      </c>
      <c r="E515" t="s">
        <v>171</v>
      </c>
      <c r="F515" t="s">
        <v>104</v>
      </c>
      <c r="G515" t="s">
        <v>171</v>
      </c>
      <c r="H515" t="s">
        <v>40</v>
      </c>
      <c r="I515" t="s">
        <v>26</v>
      </c>
      <c r="J515" t="s">
        <v>11</v>
      </c>
      <c r="K515" t="s">
        <v>12</v>
      </c>
      <c r="L515" t="s">
        <v>104</v>
      </c>
      <c r="M515" t="s">
        <v>171</v>
      </c>
      <c r="N515" t="s">
        <v>64</v>
      </c>
      <c r="O515" t="s">
        <v>171</v>
      </c>
      <c r="P515" t="s">
        <v>104</v>
      </c>
      <c r="Q515" t="s">
        <v>171</v>
      </c>
      <c r="R515" t="s">
        <v>104</v>
      </c>
      <c r="S515" t="s">
        <v>171</v>
      </c>
      <c r="T515" t="s">
        <v>105</v>
      </c>
      <c r="U515" t="s">
        <v>40</v>
      </c>
      <c r="V515" t="s">
        <v>26</v>
      </c>
      <c r="W515">
        <f t="array" ref="W515">SUMPRODUCT(--(EXACT(C513:V513, C515:V515)))</f>
        <v>14</v>
      </c>
      <c r="X515">
        <f>W515/$AA$3</f>
        <v>0.7</v>
      </c>
    </row>
    <row r="516" spans="2:24">
      <c r="B516" t="s">
        <v>108</v>
      </c>
      <c r="C516" t="s">
        <v>10</v>
      </c>
      <c r="D516" t="s">
        <v>171</v>
      </c>
      <c r="E516" t="s">
        <v>103</v>
      </c>
      <c r="F516" t="s">
        <v>104</v>
      </c>
      <c r="G516" t="s">
        <v>36</v>
      </c>
      <c r="H516" t="s">
        <v>40</v>
      </c>
      <c r="I516" t="s">
        <v>171</v>
      </c>
      <c r="J516" t="s">
        <v>11</v>
      </c>
      <c r="K516" t="s">
        <v>12</v>
      </c>
      <c r="L516" t="s">
        <v>104</v>
      </c>
      <c r="M516" t="s">
        <v>36</v>
      </c>
      <c r="N516" t="s">
        <v>171</v>
      </c>
      <c r="O516" t="s">
        <v>36</v>
      </c>
      <c r="P516" t="s">
        <v>104</v>
      </c>
      <c r="Q516" t="s">
        <v>36</v>
      </c>
      <c r="R516" t="s">
        <v>104</v>
      </c>
      <c r="S516" t="s">
        <v>36</v>
      </c>
      <c r="T516" t="s">
        <v>105</v>
      </c>
      <c r="U516" t="s">
        <v>40</v>
      </c>
      <c r="V516" t="s">
        <v>171</v>
      </c>
      <c r="W516">
        <f t="array" ref="W516">SUMPRODUCT(--(EXACT(C513:V513, C516:V516)))</f>
        <v>16</v>
      </c>
      <c r="X516">
        <f>W516/$AA$3</f>
        <v>0.8</v>
      </c>
    </row>
    <row r="517" spans="2:24">
      <c r="B517" t="s">
        <v>109</v>
      </c>
      <c r="C517" t="s">
        <v>88</v>
      </c>
      <c r="D517" t="s">
        <v>102</v>
      </c>
      <c r="E517" t="s">
        <v>103</v>
      </c>
      <c r="F517" t="s">
        <v>104</v>
      </c>
      <c r="G517" t="s">
        <v>36</v>
      </c>
      <c r="H517" t="s">
        <v>40</v>
      </c>
      <c r="I517" t="s">
        <v>171</v>
      </c>
      <c r="J517" t="s">
        <v>11</v>
      </c>
      <c r="K517" t="s">
        <v>12</v>
      </c>
      <c r="L517" t="s">
        <v>104</v>
      </c>
      <c r="M517" t="s">
        <v>36</v>
      </c>
      <c r="N517" t="s">
        <v>64</v>
      </c>
      <c r="O517" t="s">
        <v>36</v>
      </c>
      <c r="P517" t="s">
        <v>104</v>
      </c>
      <c r="Q517" t="s">
        <v>36</v>
      </c>
      <c r="R517" t="s">
        <v>104</v>
      </c>
      <c r="S517" t="s">
        <v>36</v>
      </c>
      <c r="T517" t="s">
        <v>105</v>
      </c>
      <c r="U517" t="s">
        <v>40</v>
      </c>
      <c r="V517" t="s">
        <v>171</v>
      </c>
      <c r="W517">
        <f t="array" ref="W517">SUMPRODUCT(--(EXACT(C513:V513, C517:V517)))</f>
        <v>17</v>
      </c>
      <c r="X517">
        <f>W517/$AA$3</f>
        <v>0.85</v>
      </c>
    </row>
    <row r="518" spans="2:24">
      <c r="B518" s="1" t="s">
        <v>110</v>
      </c>
      <c r="C518" s="1" t="s">
        <v>10</v>
      </c>
      <c r="D518" s="1" t="s">
        <v>8</v>
      </c>
      <c r="E518" s="1" t="s">
        <v>26</v>
      </c>
      <c r="F518" s="1" t="s">
        <v>36</v>
      </c>
      <c r="G518" s="1" t="s">
        <v>39</v>
      </c>
      <c r="H518" s="1" t="s">
        <v>14</v>
      </c>
      <c r="I518" s="1" t="s">
        <v>10</v>
      </c>
      <c r="J518" s="1" t="s">
        <v>12</v>
      </c>
      <c r="K518" s="1" t="s">
        <v>36</v>
      </c>
      <c r="L518" s="1" t="s">
        <v>14</v>
      </c>
      <c r="M518" s="1" t="s">
        <v>10</v>
      </c>
      <c r="N518" s="1" t="s">
        <v>8</v>
      </c>
      <c r="O518" s="1" t="s">
        <v>26</v>
      </c>
      <c r="P518" s="1" t="s">
        <v>36</v>
      </c>
      <c r="Q518" s="1" t="s">
        <v>39</v>
      </c>
      <c r="R518" s="1" t="s">
        <v>14</v>
      </c>
      <c r="S518" s="1" t="s">
        <v>10</v>
      </c>
      <c r="T518" s="1" t="s">
        <v>12</v>
      </c>
      <c r="U518" s="1" t="s">
        <v>36</v>
      </c>
      <c r="V518" s="1" t="s">
        <v>14</v>
      </c>
    </row>
    <row r="519" spans="2:24">
      <c r="B519" t="s">
        <v>111</v>
      </c>
      <c r="C519" t="s">
        <v>10</v>
      </c>
      <c r="D519" t="s">
        <v>171</v>
      </c>
      <c r="E519" t="s">
        <v>171</v>
      </c>
      <c r="F519" t="s">
        <v>36</v>
      </c>
      <c r="G519" t="s">
        <v>39</v>
      </c>
      <c r="H519" t="s">
        <v>171</v>
      </c>
      <c r="I519" t="s">
        <v>10</v>
      </c>
      <c r="J519" t="s">
        <v>12</v>
      </c>
      <c r="K519" t="s">
        <v>36</v>
      </c>
      <c r="L519" t="s">
        <v>171</v>
      </c>
      <c r="M519" t="s">
        <v>10</v>
      </c>
      <c r="N519" t="s">
        <v>171</v>
      </c>
      <c r="O519" t="s">
        <v>26</v>
      </c>
      <c r="P519" t="s">
        <v>36</v>
      </c>
      <c r="Q519" t="s">
        <v>39</v>
      </c>
      <c r="R519" t="s">
        <v>171</v>
      </c>
      <c r="S519" t="s">
        <v>10</v>
      </c>
      <c r="T519" t="s">
        <v>12</v>
      </c>
      <c r="U519" t="s">
        <v>36</v>
      </c>
      <c r="V519" t="s">
        <v>171</v>
      </c>
      <c r="W519">
        <f t="array" ref="W519">SUMPRODUCT(--(EXACT(C518:V518, C519:V519)))</f>
        <v>13</v>
      </c>
      <c r="X519">
        <f>W519/$AA$3</f>
        <v>0.65</v>
      </c>
    </row>
    <row r="520" spans="2:24">
      <c r="B520" t="s">
        <v>112</v>
      </c>
      <c r="C520" t="s">
        <v>10</v>
      </c>
      <c r="D520" t="s">
        <v>8</v>
      </c>
      <c r="E520" t="s">
        <v>26</v>
      </c>
      <c r="F520" t="s">
        <v>171</v>
      </c>
      <c r="G520" t="s">
        <v>39</v>
      </c>
      <c r="H520" t="s">
        <v>14</v>
      </c>
      <c r="I520" t="s">
        <v>10</v>
      </c>
      <c r="J520" t="s">
        <v>12</v>
      </c>
      <c r="K520" t="s">
        <v>171</v>
      </c>
      <c r="L520" t="s">
        <v>14</v>
      </c>
      <c r="M520" t="s">
        <v>10</v>
      </c>
      <c r="N520" t="s">
        <v>8</v>
      </c>
      <c r="O520" t="s">
        <v>26</v>
      </c>
      <c r="P520" t="s">
        <v>171</v>
      </c>
      <c r="Q520" t="s">
        <v>39</v>
      </c>
      <c r="R520" t="s">
        <v>14</v>
      </c>
      <c r="S520" t="s">
        <v>10</v>
      </c>
      <c r="T520" t="s">
        <v>12</v>
      </c>
      <c r="U520" t="s">
        <v>171</v>
      </c>
      <c r="V520" t="s">
        <v>14</v>
      </c>
      <c r="W520">
        <f t="array" ref="W520">SUMPRODUCT(--(EXACT(C518:V518, C520:V520)))</f>
        <v>16</v>
      </c>
      <c r="X520">
        <f>W520/$AA$3</f>
        <v>0.8</v>
      </c>
    </row>
    <row r="521" spans="2:24">
      <c r="B521" t="s">
        <v>113</v>
      </c>
      <c r="C521" t="s">
        <v>10</v>
      </c>
      <c r="D521" t="s">
        <v>171</v>
      </c>
      <c r="E521" t="s">
        <v>171</v>
      </c>
      <c r="F521" t="s">
        <v>36</v>
      </c>
      <c r="G521" t="s">
        <v>171</v>
      </c>
      <c r="H521" t="s">
        <v>14</v>
      </c>
      <c r="I521" t="s">
        <v>10</v>
      </c>
      <c r="J521" t="s">
        <v>12</v>
      </c>
      <c r="K521" t="s">
        <v>36</v>
      </c>
      <c r="L521" t="s">
        <v>14</v>
      </c>
      <c r="M521" t="s">
        <v>10</v>
      </c>
      <c r="N521" t="s">
        <v>171</v>
      </c>
      <c r="O521" t="s">
        <v>171</v>
      </c>
      <c r="P521" t="s">
        <v>36</v>
      </c>
      <c r="Q521" t="s">
        <v>171</v>
      </c>
      <c r="R521" t="s">
        <v>14</v>
      </c>
      <c r="S521" t="s">
        <v>10</v>
      </c>
      <c r="T521" t="s">
        <v>12</v>
      </c>
      <c r="U521" t="s">
        <v>36</v>
      </c>
      <c r="V521" t="s">
        <v>14</v>
      </c>
      <c r="W521">
        <f t="array" ref="W521">SUMPRODUCT(--(EXACT(C518:V518, C521:V521)))</f>
        <v>14</v>
      </c>
      <c r="X521">
        <f>W521/$AA$3</f>
        <v>0.7</v>
      </c>
    </row>
    <row r="522" spans="2:24">
      <c r="B522" t="s">
        <v>114</v>
      </c>
      <c r="C522" t="s">
        <v>10</v>
      </c>
      <c r="D522" t="s">
        <v>8</v>
      </c>
      <c r="E522" t="s">
        <v>171</v>
      </c>
      <c r="F522" t="s">
        <v>36</v>
      </c>
      <c r="G522" t="s">
        <v>39</v>
      </c>
      <c r="H522" t="s">
        <v>14</v>
      </c>
      <c r="I522" t="s">
        <v>10</v>
      </c>
      <c r="J522" t="s">
        <v>12</v>
      </c>
      <c r="K522" t="s">
        <v>36</v>
      </c>
      <c r="L522" t="s">
        <v>14</v>
      </c>
      <c r="M522" t="s">
        <v>10</v>
      </c>
      <c r="N522" t="s">
        <v>8</v>
      </c>
      <c r="O522" t="s">
        <v>171</v>
      </c>
      <c r="P522" t="s">
        <v>36</v>
      </c>
      <c r="Q522" t="s">
        <v>39</v>
      </c>
      <c r="R522" t="s">
        <v>171</v>
      </c>
      <c r="S522" t="s">
        <v>10</v>
      </c>
      <c r="T522" t="s">
        <v>12</v>
      </c>
      <c r="U522" t="s">
        <v>36</v>
      </c>
      <c r="V522" t="s">
        <v>171</v>
      </c>
      <c r="W522">
        <f t="array" ref="W522">SUMPRODUCT(--(EXACT(C518:V518, C522:V522)))</f>
        <v>16</v>
      </c>
      <c r="X522">
        <f>W522/$AA$3</f>
        <v>0.8</v>
      </c>
    </row>
    <row r="523" spans="2:24">
      <c r="B523" s="1" t="s">
        <v>115</v>
      </c>
      <c r="C523" s="1" t="s">
        <v>13</v>
      </c>
      <c r="D523" s="1" t="s">
        <v>116</v>
      </c>
      <c r="E523" s="1" t="s">
        <v>7</v>
      </c>
      <c r="F523" s="1" t="s">
        <v>13</v>
      </c>
      <c r="G523" s="1" t="s">
        <v>116</v>
      </c>
      <c r="H523" s="1" t="s">
        <v>7</v>
      </c>
      <c r="I523" s="1" t="s">
        <v>13</v>
      </c>
      <c r="J523" s="1" t="s">
        <v>116</v>
      </c>
      <c r="K523" s="1" t="s">
        <v>7</v>
      </c>
      <c r="L523" s="1" t="s">
        <v>13</v>
      </c>
      <c r="M523" s="1" t="s">
        <v>116</v>
      </c>
      <c r="N523" s="1" t="s">
        <v>7</v>
      </c>
      <c r="O523" s="1" t="s">
        <v>13</v>
      </c>
      <c r="P523" s="1" t="s">
        <v>116</v>
      </c>
      <c r="Q523" s="1" t="s">
        <v>7</v>
      </c>
      <c r="R523" s="1" t="s">
        <v>13</v>
      </c>
      <c r="S523" s="1" t="s">
        <v>116</v>
      </c>
      <c r="T523" s="1" t="s">
        <v>7</v>
      </c>
      <c r="U523" s="1" t="s">
        <v>13</v>
      </c>
      <c r="V523" s="1" t="s">
        <v>116</v>
      </c>
    </row>
    <row r="524" spans="2:24">
      <c r="B524" t="s">
        <v>117</v>
      </c>
      <c r="C524" t="s">
        <v>13</v>
      </c>
      <c r="D524" t="s">
        <v>116</v>
      </c>
      <c r="E524" t="s">
        <v>7</v>
      </c>
      <c r="F524" t="s">
        <v>13</v>
      </c>
      <c r="G524" t="s">
        <v>116</v>
      </c>
      <c r="H524" t="s">
        <v>7</v>
      </c>
      <c r="I524" t="s">
        <v>13</v>
      </c>
      <c r="J524" t="s">
        <v>116</v>
      </c>
      <c r="K524" t="s">
        <v>7</v>
      </c>
      <c r="L524" t="s">
        <v>13</v>
      </c>
      <c r="M524" t="s">
        <v>116</v>
      </c>
      <c r="N524" t="s">
        <v>7</v>
      </c>
      <c r="O524" t="s">
        <v>13</v>
      </c>
      <c r="P524" t="s">
        <v>116</v>
      </c>
      <c r="Q524" t="s">
        <v>7</v>
      </c>
      <c r="R524" t="s">
        <v>13</v>
      </c>
      <c r="S524" t="s">
        <v>116</v>
      </c>
      <c r="T524" t="s">
        <v>7</v>
      </c>
      <c r="U524" t="s">
        <v>13</v>
      </c>
      <c r="V524" t="s">
        <v>116</v>
      </c>
      <c r="W524">
        <f t="array" ref="W524">SUMPRODUCT(--(EXACT(C523:V523, C524:V524)))</f>
        <v>20</v>
      </c>
      <c r="X524">
        <f>W524/$AA$3</f>
        <v>1</v>
      </c>
    </row>
    <row r="525" spans="2:24">
      <c r="B525" t="s">
        <v>118</v>
      </c>
      <c r="C525" t="s">
        <v>171</v>
      </c>
      <c r="D525" t="s">
        <v>116</v>
      </c>
      <c r="E525" t="s">
        <v>18</v>
      </c>
      <c r="F525" t="s">
        <v>171</v>
      </c>
      <c r="G525" t="s">
        <v>116</v>
      </c>
      <c r="H525" t="s">
        <v>18</v>
      </c>
      <c r="I525" t="s">
        <v>171</v>
      </c>
      <c r="J525" t="s">
        <v>116</v>
      </c>
      <c r="K525" t="s">
        <v>18</v>
      </c>
      <c r="L525" t="s">
        <v>171</v>
      </c>
      <c r="M525" t="s">
        <v>116</v>
      </c>
      <c r="N525" t="s">
        <v>18</v>
      </c>
      <c r="O525" t="s">
        <v>171</v>
      </c>
      <c r="P525" t="s">
        <v>116</v>
      </c>
      <c r="Q525" t="s">
        <v>18</v>
      </c>
      <c r="R525" t="s">
        <v>171</v>
      </c>
      <c r="S525" t="s">
        <v>116</v>
      </c>
      <c r="T525" t="s">
        <v>18</v>
      </c>
      <c r="U525" t="s">
        <v>171</v>
      </c>
      <c r="V525" t="s">
        <v>116</v>
      </c>
      <c r="W525">
        <f t="array" ref="W525">SUMPRODUCT(--(EXACT(C523:V523, C525:V525)))</f>
        <v>7</v>
      </c>
      <c r="X525">
        <f>W525/$AA$3</f>
        <v>0.35</v>
      </c>
    </row>
    <row r="526" spans="2:24">
      <c r="B526" t="s">
        <v>119</v>
      </c>
      <c r="C526" t="s">
        <v>171</v>
      </c>
      <c r="D526" t="s">
        <v>116</v>
      </c>
      <c r="E526" t="s">
        <v>7</v>
      </c>
      <c r="F526" t="s">
        <v>171</v>
      </c>
      <c r="G526" t="s">
        <v>116</v>
      </c>
      <c r="H526" t="s">
        <v>7</v>
      </c>
      <c r="I526" t="s">
        <v>171</v>
      </c>
      <c r="J526" t="s">
        <v>116</v>
      </c>
      <c r="K526" t="s">
        <v>7</v>
      </c>
      <c r="L526" t="s">
        <v>171</v>
      </c>
      <c r="M526" t="s">
        <v>116</v>
      </c>
      <c r="N526" t="s">
        <v>7</v>
      </c>
      <c r="O526" t="s">
        <v>171</v>
      </c>
      <c r="P526" t="s">
        <v>116</v>
      </c>
      <c r="Q526" t="s">
        <v>7</v>
      </c>
      <c r="R526" t="s">
        <v>171</v>
      </c>
      <c r="S526" t="s">
        <v>116</v>
      </c>
      <c r="T526" t="s">
        <v>7</v>
      </c>
      <c r="U526" t="s">
        <v>171</v>
      </c>
      <c r="V526" t="s">
        <v>116</v>
      </c>
      <c r="W526">
        <f t="array" ref="W526">SUMPRODUCT(--(EXACT(C523:V523, C526:V526)))</f>
        <v>13</v>
      </c>
      <c r="X526">
        <f>W526/$AA$3</f>
        <v>0.65</v>
      </c>
    </row>
    <row r="527" spans="2:24">
      <c r="B527" t="s">
        <v>120</v>
      </c>
      <c r="C527" t="s">
        <v>13</v>
      </c>
      <c r="D527" t="s">
        <v>10</v>
      </c>
      <c r="E527" t="s">
        <v>7</v>
      </c>
      <c r="F527" t="s">
        <v>13</v>
      </c>
      <c r="G527" t="s">
        <v>10</v>
      </c>
      <c r="H527" t="s">
        <v>7</v>
      </c>
      <c r="I527" t="s">
        <v>13</v>
      </c>
      <c r="J527" t="s">
        <v>10</v>
      </c>
      <c r="K527" t="s">
        <v>18</v>
      </c>
      <c r="L527" t="s">
        <v>13</v>
      </c>
      <c r="M527" t="s">
        <v>10</v>
      </c>
      <c r="N527" t="s">
        <v>7</v>
      </c>
      <c r="O527" t="s">
        <v>13</v>
      </c>
      <c r="P527" t="s">
        <v>10</v>
      </c>
      <c r="Q527" t="s">
        <v>7</v>
      </c>
      <c r="R527" t="s">
        <v>13</v>
      </c>
      <c r="S527" t="s">
        <v>10</v>
      </c>
      <c r="T527" t="s">
        <v>18</v>
      </c>
      <c r="U527" t="s">
        <v>13</v>
      </c>
      <c r="V527" t="s">
        <v>10</v>
      </c>
      <c r="W527">
        <f t="array" ref="W527">SUMPRODUCT(--(EXACT(C523:V523, C527:V527)))</f>
        <v>11</v>
      </c>
      <c r="X527">
        <f>W527/$AA$3</f>
        <v>0.55000000000000004</v>
      </c>
    </row>
    <row r="528" spans="2:24">
      <c r="B528" s="1" t="s">
        <v>121</v>
      </c>
      <c r="C528" s="1" t="s">
        <v>13</v>
      </c>
      <c r="D528" s="1" t="s">
        <v>50</v>
      </c>
      <c r="E528" s="1" t="s">
        <v>13</v>
      </c>
      <c r="F528" s="1" t="s">
        <v>50</v>
      </c>
      <c r="G528" s="1" t="s">
        <v>9</v>
      </c>
      <c r="H528" s="1" t="s">
        <v>50</v>
      </c>
      <c r="I528" s="1" t="s">
        <v>13</v>
      </c>
      <c r="J528" s="1" t="s">
        <v>13</v>
      </c>
      <c r="K528" s="1" t="s">
        <v>38</v>
      </c>
      <c r="L528" s="1" t="s">
        <v>38</v>
      </c>
      <c r="M528" s="1" t="s">
        <v>122</v>
      </c>
      <c r="N528" s="1" t="s">
        <v>38</v>
      </c>
      <c r="O528" s="1" t="s">
        <v>50</v>
      </c>
      <c r="P528" s="1" t="s">
        <v>38</v>
      </c>
      <c r="Q528" s="1" t="s">
        <v>9</v>
      </c>
      <c r="R528" s="1" t="s">
        <v>50</v>
      </c>
      <c r="S528" s="1" t="s">
        <v>13</v>
      </c>
      <c r="T528" s="1" t="s">
        <v>74</v>
      </c>
      <c r="U528" s="1" t="s">
        <v>38</v>
      </c>
      <c r="V528" s="1" t="s">
        <v>50</v>
      </c>
    </row>
    <row r="529" spans="2:24">
      <c r="B529" t="s">
        <v>123</v>
      </c>
      <c r="C529" t="s">
        <v>13</v>
      </c>
      <c r="D529" t="s">
        <v>50</v>
      </c>
      <c r="E529" t="s">
        <v>13</v>
      </c>
      <c r="F529" t="s">
        <v>50</v>
      </c>
      <c r="G529" t="s">
        <v>171</v>
      </c>
      <c r="H529" t="s">
        <v>50</v>
      </c>
      <c r="I529" t="s">
        <v>13</v>
      </c>
      <c r="J529" t="s">
        <v>13</v>
      </c>
      <c r="K529" t="s">
        <v>38</v>
      </c>
      <c r="L529" t="s">
        <v>38</v>
      </c>
      <c r="M529" t="s">
        <v>124</v>
      </c>
      <c r="N529" t="s">
        <v>38</v>
      </c>
      <c r="O529" t="s">
        <v>50</v>
      </c>
      <c r="P529" t="s">
        <v>38</v>
      </c>
      <c r="Q529" t="s">
        <v>171</v>
      </c>
      <c r="R529" t="s">
        <v>50</v>
      </c>
      <c r="S529" t="s">
        <v>13</v>
      </c>
      <c r="T529" t="s">
        <v>74</v>
      </c>
      <c r="U529" t="s">
        <v>38</v>
      </c>
      <c r="V529" t="s">
        <v>50</v>
      </c>
      <c r="W529">
        <f t="array" ref="W529">SUMPRODUCT(--(EXACT(C528:V528, C529:V529)))</f>
        <v>17</v>
      </c>
      <c r="X529">
        <f>W529/$AA$3</f>
        <v>0.85</v>
      </c>
    </row>
    <row r="530" spans="2:24">
      <c r="B530" t="s">
        <v>125</v>
      </c>
      <c r="C530" t="s">
        <v>171</v>
      </c>
      <c r="D530" t="s">
        <v>50</v>
      </c>
      <c r="E530" t="s">
        <v>171</v>
      </c>
      <c r="F530" t="s">
        <v>50</v>
      </c>
      <c r="G530" t="s">
        <v>9</v>
      </c>
      <c r="H530" t="s">
        <v>50</v>
      </c>
      <c r="I530" t="s">
        <v>171</v>
      </c>
      <c r="J530" t="s">
        <v>171</v>
      </c>
      <c r="K530" t="s">
        <v>38</v>
      </c>
      <c r="L530" t="s">
        <v>38</v>
      </c>
      <c r="M530" t="s">
        <v>124</v>
      </c>
      <c r="N530" t="s">
        <v>38</v>
      </c>
      <c r="O530" t="s">
        <v>50</v>
      </c>
      <c r="P530" t="s">
        <v>38</v>
      </c>
      <c r="Q530" t="s">
        <v>9</v>
      </c>
      <c r="R530" t="s">
        <v>50</v>
      </c>
      <c r="S530" t="s">
        <v>171</v>
      </c>
      <c r="T530" t="s">
        <v>171</v>
      </c>
      <c r="U530" t="s">
        <v>38</v>
      </c>
      <c r="V530" t="s">
        <v>50</v>
      </c>
      <c r="W530">
        <f t="array" ref="W530">SUMPRODUCT(--(EXACT(C528:V528, C530:V530)))</f>
        <v>13</v>
      </c>
      <c r="X530">
        <f>W530/$AA$3</f>
        <v>0.65</v>
      </c>
    </row>
    <row r="531" spans="2:24">
      <c r="B531" t="s">
        <v>126</v>
      </c>
      <c r="C531" t="s">
        <v>171</v>
      </c>
      <c r="D531" t="s">
        <v>171</v>
      </c>
      <c r="E531" t="s">
        <v>171</v>
      </c>
      <c r="F531" t="s">
        <v>171</v>
      </c>
      <c r="G531" t="s">
        <v>171</v>
      </c>
      <c r="H531" t="s">
        <v>171</v>
      </c>
      <c r="I531" t="s">
        <v>171</v>
      </c>
      <c r="J531" t="s">
        <v>171</v>
      </c>
      <c r="K531" t="s">
        <v>38</v>
      </c>
      <c r="L531" t="s">
        <v>38</v>
      </c>
      <c r="M531" t="s">
        <v>171</v>
      </c>
      <c r="N531" t="s">
        <v>38</v>
      </c>
      <c r="O531" t="s">
        <v>171</v>
      </c>
      <c r="P531" t="s">
        <v>38</v>
      </c>
      <c r="Q531" t="s">
        <v>171</v>
      </c>
      <c r="R531" t="s">
        <v>171</v>
      </c>
      <c r="S531" t="s">
        <v>171</v>
      </c>
      <c r="T531" t="s">
        <v>74</v>
      </c>
      <c r="U531" t="s">
        <v>38</v>
      </c>
      <c r="V531" t="s">
        <v>171</v>
      </c>
      <c r="W531">
        <f t="array" ref="W531">SUMPRODUCT(--(EXACT(C528:V528, C531:V531)))</f>
        <v>6</v>
      </c>
      <c r="X531">
        <f>W531/$AA$3</f>
        <v>0.3</v>
      </c>
    </row>
    <row r="532" spans="2:24">
      <c r="B532" t="s">
        <v>127</v>
      </c>
      <c r="C532" t="s">
        <v>13</v>
      </c>
      <c r="D532" t="s">
        <v>50</v>
      </c>
      <c r="E532" t="s">
        <v>13</v>
      </c>
      <c r="F532" t="s">
        <v>50</v>
      </c>
      <c r="G532" t="s">
        <v>171</v>
      </c>
      <c r="H532" t="s">
        <v>50</v>
      </c>
      <c r="I532" t="s">
        <v>13</v>
      </c>
      <c r="J532" t="s">
        <v>13</v>
      </c>
      <c r="K532" t="s">
        <v>38</v>
      </c>
      <c r="L532" t="s">
        <v>38</v>
      </c>
      <c r="M532" t="s">
        <v>124</v>
      </c>
      <c r="N532" t="s">
        <v>38</v>
      </c>
      <c r="O532" t="s">
        <v>50</v>
      </c>
      <c r="P532" t="s">
        <v>38</v>
      </c>
      <c r="Q532" t="s">
        <v>9</v>
      </c>
      <c r="R532" t="s">
        <v>50</v>
      </c>
      <c r="S532" t="s">
        <v>13</v>
      </c>
      <c r="T532" t="s">
        <v>74</v>
      </c>
      <c r="U532" t="s">
        <v>38</v>
      </c>
      <c r="V532" t="s">
        <v>50</v>
      </c>
      <c r="W532">
        <f t="array" ref="W532">SUMPRODUCT(--(EXACT(C528:V528, C532:V532)))</f>
        <v>18</v>
      </c>
      <c r="X532">
        <f>W532/$AA$3</f>
        <v>0.9</v>
      </c>
    </row>
    <row r="533" spans="2:24">
      <c r="B533" s="1" t="s">
        <v>128</v>
      </c>
      <c r="C533" s="1" t="s">
        <v>7</v>
      </c>
      <c r="D533" s="1" t="s">
        <v>10</v>
      </c>
      <c r="E533" s="1" t="s">
        <v>7</v>
      </c>
      <c r="F533" s="1" t="s">
        <v>7</v>
      </c>
      <c r="G533" s="1" t="s">
        <v>7</v>
      </c>
      <c r="H533" s="1" t="s">
        <v>116</v>
      </c>
      <c r="I533" s="1" t="s">
        <v>36</v>
      </c>
      <c r="J533" s="1" t="s">
        <v>10</v>
      </c>
      <c r="K533" s="1" t="s">
        <v>10</v>
      </c>
      <c r="L533" s="1" t="s">
        <v>10</v>
      </c>
      <c r="M533" s="1" t="s">
        <v>7</v>
      </c>
      <c r="N533" s="1" t="s">
        <v>10</v>
      </c>
      <c r="O533" s="1" t="s">
        <v>7</v>
      </c>
      <c r="P533" s="1" t="s">
        <v>7</v>
      </c>
      <c r="Q533" s="1" t="s">
        <v>7</v>
      </c>
      <c r="R533" s="1" t="s">
        <v>13</v>
      </c>
      <c r="S533" s="1" t="s">
        <v>13</v>
      </c>
      <c r="T533" s="1" t="s">
        <v>116</v>
      </c>
      <c r="U533" s="1" t="s">
        <v>116</v>
      </c>
      <c r="V533" s="1" t="s">
        <v>7</v>
      </c>
    </row>
    <row r="534" spans="2:24">
      <c r="B534" t="s">
        <v>129</v>
      </c>
      <c r="C534" t="s">
        <v>7</v>
      </c>
      <c r="D534" t="s">
        <v>10</v>
      </c>
      <c r="E534" t="s">
        <v>7</v>
      </c>
      <c r="F534" t="s">
        <v>7</v>
      </c>
      <c r="G534" t="s">
        <v>7</v>
      </c>
      <c r="H534" t="s">
        <v>116</v>
      </c>
      <c r="I534" t="s">
        <v>36</v>
      </c>
      <c r="J534" t="s">
        <v>10</v>
      </c>
      <c r="K534" t="s">
        <v>10</v>
      </c>
      <c r="L534" t="s">
        <v>10</v>
      </c>
      <c r="M534" t="s">
        <v>7</v>
      </c>
      <c r="N534" t="s">
        <v>10</v>
      </c>
      <c r="O534" t="s">
        <v>7</v>
      </c>
      <c r="P534" t="s">
        <v>7</v>
      </c>
      <c r="Q534" t="s">
        <v>7</v>
      </c>
      <c r="R534" t="s">
        <v>13</v>
      </c>
      <c r="S534" t="s">
        <v>13</v>
      </c>
      <c r="T534" t="s">
        <v>116</v>
      </c>
      <c r="U534" t="s">
        <v>116</v>
      </c>
      <c r="V534" t="s">
        <v>7</v>
      </c>
      <c r="W534">
        <f t="array" ref="W534">SUMPRODUCT(--(EXACT(C533:V533, C534:V534)))</f>
        <v>20</v>
      </c>
      <c r="X534">
        <f>W534/$AA$3</f>
        <v>1</v>
      </c>
    </row>
    <row r="535" spans="2:24">
      <c r="B535" t="s">
        <v>130</v>
      </c>
      <c r="C535" t="s">
        <v>18</v>
      </c>
      <c r="D535" t="s">
        <v>10</v>
      </c>
      <c r="E535" t="s">
        <v>18</v>
      </c>
      <c r="F535" t="s">
        <v>18</v>
      </c>
      <c r="G535" t="s">
        <v>18</v>
      </c>
      <c r="H535" t="s">
        <v>116</v>
      </c>
      <c r="I535" t="s">
        <v>171</v>
      </c>
      <c r="J535" t="s">
        <v>10</v>
      </c>
      <c r="K535" t="s">
        <v>10</v>
      </c>
      <c r="L535" t="s">
        <v>10</v>
      </c>
      <c r="M535" t="s">
        <v>18</v>
      </c>
      <c r="N535" t="s">
        <v>10</v>
      </c>
      <c r="O535" t="s">
        <v>18</v>
      </c>
      <c r="P535" t="s">
        <v>18</v>
      </c>
      <c r="Q535" t="s">
        <v>18</v>
      </c>
      <c r="R535" t="s">
        <v>171</v>
      </c>
      <c r="S535" t="s">
        <v>171</v>
      </c>
      <c r="T535" t="s">
        <v>116</v>
      </c>
      <c r="U535" t="s">
        <v>116</v>
      </c>
      <c r="V535" t="s">
        <v>18</v>
      </c>
      <c r="W535">
        <f t="array" ref="W535">SUMPRODUCT(--(EXACT(C533:V533, C535:V535)))</f>
        <v>8</v>
      </c>
      <c r="X535">
        <f>W535/$AA$3</f>
        <v>0.4</v>
      </c>
    </row>
    <row r="536" spans="2:24">
      <c r="B536" t="s">
        <v>131</v>
      </c>
      <c r="C536" t="s">
        <v>7</v>
      </c>
      <c r="D536" t="s">
        <v>10</v>
      </c>
      <c r="E536" t="s">
        <v>7</v>
      </c>
      <c r="F536" t="s">
        <v>7</v>
      </c>
      <c r="G536" t="s">
        <v>7</v>
      </c>
      <c r="H536" t="s">
        <v>116</v>
      </c>
      <c r="I536" t="s">
        <v>36</v>
      </c>
      <c r="J536" t="s">
        <v>10</v>
      </c>
      <c r="K536" t="s">
        <v>10</v>
      </c>
      <c r="L536" t="s">
        <v>10</v>
      </c>
      <c r="M536" t="s">
        <v>7</v>
      </c>
      <c r="N536" t="s">
        <v>10</v>
      </c>
      <c r="O536" t="s">
        <v>7</v>
      </c>
      <c r="P536" t="s">
        <v>7</v>
      </c>
      <c r="Q536" t="s">
        <v>7</v>
      </c>
      <c r="R536" t="s">
        <v>171</v>
      </c>
      <c r="S536" t="s">
        <v>171</v>
      </c>
      <c r="T536" t="s">
        <v>116</v>
      </c>
      <c r="U536" t="s">
        <v>116</v>
      </c>
      <c r="V536" t="s">
        <v>7</v>
      </c>
      <c r="W536">
        <f t="array" ref="W536">SUMPRODUCT(--(EXACT(C533:V533, C536:V536)))</f>
        <v>18</v>
      </c>
      <c r="X536">
        <f>W536/$AA$3</f>
        <v>0.9</v>
      </c>
    </row>
    <row r="537" spans="2:24">
      <c r="B537" t="s">
        <v>132</v>
      </c>
      <c r="C537" t="s">
        <v>7</v>
      </c>
      <c r="D537" t="s">
        <v>10</v>
      </c>
      <c r="E537" t="s">
        <v>7</v>
      </c>
      <c r="F537" t="s">
        <v>18</v>
      </c>
      <c r="G537" t="s">
        <v>18</v>
      </c>
      <c r="H537" t="s">
        <v>10</v>
      </c>
      <c r="I537" t="s">
        <v>36</v>
      </c>
      <c r="J537" t="s">
        <v>10</v>
      </c>
      <c r="K537" t="s">
        <v>10</v>
      </c>
      <c r="L537" t="s">
        <v>10</v>
      </c>
      <c r="M537" t="s">
        <v>7</v>
      </c>
      <c r="N537" t="s">
        <v>10</v>
      </c>
      <c r="O537" t="s">
        <v>18</v>
      </c>
      <c r="P537" t="s">
        <v>18</v>
      </c>
      <c r="Q537" t="s">
        <v>7</v>
      </c>
      <c r="R537" t="s">
        <v>13</v>
      </c>
      <c r="S537" t="s">
        <v>13</v>
      </c>
      <c r="T537" t="s">
        <v>10</v>
      </c>
      <c r="U537" t="s">
        <v>10</v>
      </c>
      <c r="V537" t="s">
        <v>7</v>
      </c>
      <c r="W537">
        <f t="array" ref="W537">SUMPRODUCT(--(EXACT(C533:V533, C537:V537)))</f>
        <v>13</v>
      </c>
      <c r="X537">
        <f>W537/$AA$3</f>
        <v>0.65</v>
      </c>
    </row>
    <row r="539" spans="2:24">
      <c r="B539" t="s">
        <v>173</v>
      </c>
    </row>
    <row r="540" spans="2:24">
      <c r="B540" s="1" t="s">
        <v>6</v>
      </c>
      <c r="C540" s="1" t="s">
        <v>7</v>
      </c>
      <c r="D540" s="1" t="s">
        <v>8</v>
      </c>
      <c r="E540" s="1" t="s">
        <v>9</v>
      </c>
      <c r="F540" s="1" t="s">
        <v>10</v>
      </c>
      <c r="G540" s="1" t="s">
        <v>11</v>
      </c>
      <c r="H540" s="1" t="s">
        <v>12</v>
      </c>
      <c r="I540" s="1" t="s">
        <v>7</v>
      </c>
      <c r="J540" s="1" t="s">
        <v>8</v>
      </c>
      <c r="K540" s="1" t="s">
        <v>9</v>
      </c>
      <c r="L540" s="1" t="s">
        <v>10</v>
      </c>
      <c r="M540" s="1" t="s">
        <v>11</v>
      </c>
      <c r="N540" s="1" t="s">
        <v>12</v>
      </c>
      <c r="O540" s="1" t="s">
        <v>10</v>
      </c>
      <c r="P540" s="1" t="s">
        <v>13</v>
      </c>
      <c r="Q540" s="1" t="s">
        <v>7</v>
      </c>
      <c r="R540" s="1" t="s">
        <v>10</v>
      </c>
      <c r="S540" s="1" t="s">
        <v>11</v>
      </c>
      <c r="T540" s="1" t="s">
        <v>12</v>
      </c>
      <c r="U540" s="1" t="s">
        <v>7</v>
      </c>
      <c r="V540" s="1" t="s">
        <v>14</v>
      </c>
    </row>
    <row r="541" spans="2:24">
      <c r="B541" t="s">
        <v>15</v>
      </c>
      <c r="C541" t="s">
        <v>18</v>
      </c>
      <c r="D541" t="s">
        <v>8</v>
      </c>
      <c r="E541" t="s">
        <v>9</v>
      </c>
      <c r="F541" t="s">
        <v>88</v>
      </c>
      <c r="G541" t="s">
        <v>171</v>
      </c>
      <c r="H541" t="s">
        <v>12</v>
      </c>
      <c r="I541" t="s">
        <v>18</v>
      </c>
      <c r="J541" t="s">
        <v>171</v>
      </c>
      <c r="K541" t="s">
        <v>9</v>
      </c>
      <c r="L541" t="s">
        <v>88</v>
      </c>
      <c r="M541" t="s">
        <v>171</v>
      </c>
      <c r="N541" t="s">
        <v>12</v>
      </c>
      <c r="O541" t="s">
        <v>88</v>
      </c>
      <c r="P541" t="s">
        <v>142</v>
      </c>
      <c r="Q541" t="s">
        <v>18</v>
      </c>
      <c r="R541" t="s">
        <v>88</v>
      </c>
      <c r="S541" t="s">
        <v>171</v>
      </c>
      <c r="T541" t="s">
        <v>12</v>
      </c>
      <c r="U541" t="s">
        <v>18</v>
      </c>
      <c r="V541" t="s">
        <v>14</v>
      </c>
      <c r="W541">
        <f t="array" ref="W541">SUMPRODUCT(--(EXACT(C540:V540, C541:V541)))</f>
        <v>7</v>
      </c>
      <c r="X541">
        <f>W541/$AA$3</f>
        <v>0.35</v>
      </c>
    </row>
    <row r="542" spans="2:24">
      <c r="B542" t="s">
        <v>17</v>
      </c>
      <c r="C542" t="s">
        <v>18</v>
      </c>
      <c r="D542" t="s">
        <v>171</v>
      </c>
      <c r="E542" t="s">
        <v>171</v>
      </c>
      <c r="F542" t="s">
        <v>88</v>
      </c>
      <c r="G542" t="s">
        <v>11</v>
      </c>
      <c r="H542" t="s">
        <v>12</v>
      </c>
      <c r="I542" t="s">
        <v>18</v>
      </c>
      <c r="J542" t="s">
        <v>171</v>
      </c>
      <c r="K542" t="s">
        <v>171</v>
      </c>
      <c r="L542" t="s">
        <v>116</v>
      </c>
      <c r="M542" t="s">
        <v>11</v>
      </c>
      <c r="N542" t="s">
        <v>12</v>
      </c>
      <c r="O542" t="s">
        <v>88</v>
      </c>
      <c r="P542" t="s">
        <v>13</v>
      </c>
      <c r="Q542" t="s">
        <v>18</v>
      </c>
      <c r="R542" t="s">
        <v>116</v>
      </c>
      <c r="S542" t="s">
        <v>11</v>
      </c>
      <c r="T542" t="s">
        <v>12</v>
      </c>
      <c r="U542" t="s">
        <v>18</v>
      </c>
      <c r="V542" t="s">
        <v>14</v>
      </c>
      <c r="W542">
        <f t="array" ref="W542">SUMPRODUCT(--(EXACT(C540:V540, C542:V542)))</f>
        <v>8</v>
      </c>
      <c r="X542">
        <f>W542/$AA$3</f>
        <v>0.4</v>
      </c>
    </row>
    <row r="543" spans="2:24">
      <c r="B543" t="s">
        <v>19</v>
      </c>
      <c r="C543" t="s">
        <v>18</v>
      </c>
      <c r="D543" t="s">
        <v>171</v>
      </c>
      <c r="E543" t="s">
        <v>9</v>
      </c>
      <c r="F543" t="s">
        <v>116</v>
      </c>
      <c r="G543" t="s">
        <v>11</v>
      </c>
      <c r="H543" t="s">
        <v>12</v>
      </c>
      <c r="I543" t="s">
        <v>18</v>
      </c>
      <c r="J543" t="s">
        <v>171</v>
      </c>
      <c r="K543" t="s">
        <v>9</v>
      </c>
      <c r="L543" t="s">
        <v>116</v>
      </c>
      <c r="M543" t="s">
        <v>11</v>
      </c>
      <c r="N543" t="s">
        <v>12</v>
      </c>
      <c r="O543" t="s">
        <v>116</v>
      </c>
      <c r="P543" t="s">
        <v>13</v>
      </c>
      <c r="Q543" t="s">
        <v>18</v>
      </c>
      <c r="R543" t="s">
        <v>116</v>
      </c>
      <c r="S543" t="s">
        <v>11</v>
      </c>
      <c r="T543" t="s">
        <v>12</v>
      </c>
      <c r="U543" t="s">
        <v>18</v>
      </c>
      <c r="V543" t="s">
        <v>14</v>
      </c>
      <c r="W543">
        <f t="array" ref="W543">SUMPRODUCT(--(EXACT(C540:V540, C543:V543)))</f>
        <v>10</v>
      </c>
      <c r="X543">
        <f>W543/$AA$3</f>
        <v>0.5</v>
      </c>
    </row>
    <row r="544" spans="2:24">
      <c r="B544" t="s">
        <v>20</v>
      </c>
      <c r="C544" t="s">
        <v>147</v>
      </c>
      <c r="D544" t="s">
        <v>171</v>
      </c>
      <c r="E544" t="s">
        <v>30</v>
      </c>
      <c r="F544" t="s">
        <v>116</v>
      </c>
      <c r="G544" t="s">
        <v>171</v>
      </c>
      <c r="H544" t="s">
        <v>12</v>
      </c>
      <c r="I544" t="s">
        <v>18</v>
      </c>
      <c r="J544" t="s">
        <v>171</v>
      </c>
      <c r="K544" t="s">
        <v>30</v>
      </c>
      <c r="L544" t="s">
        <v>116</v>
      </c>
      <c r="M544" t="s">
        <v>11</v>
      </c>
      <c r="N544" t="s">
        <v>12</v>
      </c>
      <c r="O544" t="s">
        <v>88</v>
      </c>
      <c r="P544" t="s">
        <v>142</v>
      </c>
      <c r="Q544" t="s">
        <v>18</v>
      </c>
      <c r="R544" t="s">
        <v>116</v>
      </c>
      <c r="S544" t="s">
        <v>11</v>
      </c>
      <c r="T544" t="s">
        <v>12</v>
      </c>
      <c r="U544" t="s">
        <v>18</v>
      </c>
      <c r="V544" t="s">
        <v>171</v>
      </c>
      <c r="W544">
        <f t="array" ref="W544">SUMPRODUCT(--(EXACT(C540:V540, C544:V544)))</f>
        <v>5</v>
      </c>
      <c r="X544">
        <f>W544/$AA$3</f>
        <v>0.25</v>
      </c>
    </row>
    <row r="545" spans="2:24">
      <c r="B545" s="1" t="s">
        <v>21</v>
      </c>
      <c r="C545" s="1" t="s">
        <v>12</v>
      </c>
      <c r="D545" s="1" t="s">
        <v>7</v>
      </c>
      <c r="E545" s="1" t="s">
        <v>22</v>
      </c>
      <c r="F545" s="1" t="s">
        <v>23</v>
      </c>
      <c r="G545" s="1" t="s">
        <v>24</v>
      </c>
      <c r="H545" s="1" t="s">
        <v>25</v>
      </c>
      <c r="I545" s="1" t="s">
        <v>26</v>
      </c>
      <c r="J545" s="1" t="s">
        <v>23</v>
      </c>
      <c r="K545" s="1" t="s">
        <v>8</v>
      </c>
      <c r="L545" s="1" t="s">
        <v>27</v>
      </c>
      <c r="M545" s="1" t="s">
        <v>28</v>
      </c>
      <c r="N545" s="1" t="s">
        <v>11</v>
      </c>
      <c r="O545" s="1" t="s">
        <v>12</v>
      </c>
      <c r="P545" s="1" t="s">
        <v>23</v>
      </c>
      <c r="Q545" s="1" t="s">
        <v>8</v>
      </c>
      <c r="R545" s="1" t="s">
        <v>11</v>
      </c>
      <c r="S545" s="1" t="s">
        <v>12</v>
      </c>
      <c r="T545" s="1" t="s">
        <v>7</v>
      </c>
      <c r="U545" s="1" t="s">
        <v>22</v>
      </c>
      <c r="V545" s="1" t="s">
        <v>23</v>
      </c>
    </row>
    <row r="546" spans="2:24">
      <c r="B546" t="s">
        <v>29</v>
      </c>
      <c r="C546" t="s">
        <v>12</v>
      </c>
      <c r="D546" t="s">
        <v>18</v>
      </c>
      <c r="E546" t="s">
        <v>34</v>
      </c>
      <c r="F546" t="s">
        <v>23</v>
      </c>
      <c r="G546" t="s">
        <v>171</v>
      </c>
      <c r="H546" t="s">
        <v>25</v>
      </c>
      <c r="I546" t="s">
        <v>26</v>
      </c>
      <c r="J546" t="s">
        <v>23</v>
      </c>
      <c r="K546" t="s">
        <v>171</v>
      </c>
      <c r="L546" t="s">
        <v>30</v>
      </c>
      <c r="M546" t="s">
        <v>28</v>
      </c>
      <c r="N546" t="s">
        <v>171</v>
      </c>
      <c r="O546" t="s">
        <v>12</v>
      </c>
      <c r="P546" t="s">
        <v>23</v>
      </c>
      <c r="Q546" t="s">
        <v>8</v>
      </c>
      <c r="R546" t="s">
        <v>171</v>
      </c>
      <c r="S546" t="s">
        <v>12</v>
      </c>
      <c r="T546" t="s">
        <v>18</v>
      </c>
      <c r="U546" t="s">
        <v>53</v>
      </c>
      <c r="V546" t="s">
        <v>23</v>
      </c>
      <c r="W546">
        <f t="array" ref="W546">SUMPRODUCT(--(EXACT(C545:V545, C546:V546)))</f>
        <v>11</v>
      </c>
      <c r="X546">
        <f>W546/$AA$3</f>
        <v>0.55000000000000004</v>
      </c>
    </row>
    <row r="547" spans="2:24">
      <c r="B547" t="s">
        <v>31</v>
      </c>
      <c r="C547" t="s">
        <v>12</v>
      </c>
      <c r="D547" t="s">
        <v>18</v>
      </c>
      <c r="E547" t="s">
        <v>22</v>
      </c>
      <c r="F547" t="s">
        <v>135</v>
      </c>
      <c r="G547" t="s">
        <v>24</v>
      </c>
      <c r="H547" t="s">
        <v>25</v>
      </c>
      <c r="I547" t="s">
        <v>116</v>
      </c>
      <c r="J547" t="s">
        <v>135</v>
      </c>
      <c r="K547" t="s">
        <v>24</v>
      </c>
      <c r="L547" t="s">
        <v>171</v>
      </c>
      <c r="M547" t="s">
        <v>28</v>
      </c>
      <c r="N547" t="s">
        <v>11</v>
      </c>
      <c r="O547" t="s">
        <v>12</v>
      </c>
      <c r="P547" t="s">
        <v>135</v>
      </c>
      <c r="Q547" t="s">
        <v>171</v>
      </c>
      <c r="R547" t="s">
        <v>11</v>
      </c>
      <c r="S547" t="s">
        <v>12</v>
      </c>
      <c r="T547" t="s">
        <v>18</v>
      </c>
      <c r="U547" t="s">
        <v>22</v>
      </c>
      <c r="V547" t="s">
        <v>135</v>
      </c>
      <c r="W547">
        <f t="array" ref="W547">SUMPRODUCT(--(EXACT(C545:V545, C547:V547)))</f>
        <v>10</v>
      </c>
      <c r="X547">
        <f>W547/$AA$3</f>
        <v>0.5</v>
      </c>
    </row>
    <row r="548" spans="2:24">
      <c r="B548" t="s">
        <v>32</v>
      </c>
      <c r="C548" t="s">
        <v>12</v>
      </c>
      <c r="D548" t="s">
        <v>18</v>
      </c>
      <c r="E548" t="s">
        <v>22</v>
      </c>
      <c r="F548" t="s">
        <v>23</v>
      </c>
      <c r="G548" t="s">
        <v>24</v>
      </c>
      <c r="H548" t="s">
        <v>25</v>
      </c>
      <c r="I548" t="s">
        <v>26</v>
      </c>
      <c r="J548" t="s">
        <v>23</v>
      </c>
      <c r="K548" t="s">
        <v>59</v>
      </c>
      <c r="L548" t="s">
        <v>30</v>
      </c>
      <c r="M548" t="s">
        <v>28</v>
      </c>
      <c r="N548" t="s">
        <v>11</v>
      </c>
      <c r="O548" t="s">
        <v>12</v>
      </c>
      <c r="P548" t="s">
        <v>23</v>
      </c>
      <c r="Q548" t="s">
        <v>171</v>
      </c>
      <c r="R548" t="s">
        <v>11</v>
      </c>
      <c r="S548" t="s">
        <v>12</v>
      </c>
      <c r="T548" t="s">
        <v>18</v>
      </c>
      <c r="U548" t="s">
        <v>22</v>
      </c>
      <c r="V548" t="s">
        <v>23</v>
      </c>
      <c r="W548">
        <f t="array" ref="W548">SUMPRODUCT(--(EXACT(C545:V545, C548:V548)))</f>
        <v>15</v>
      </c>
      <c r="X548">
        <f>W548/$AA$3</f>
        <v>0.75</v>
      </c>
    </row>
    <row r="549" spans="2:24">
      <c r="B549" t="s">
        <v>33</v>
      </c>
      <c r="C549" t="s">
        <v>12</v>
      </c>
      <c r="D549" t="s">
        <v>18</v>
      </c>
      <c r="E549" t="s">
        <v>34</v>
      </c>
      <c r="F549" t="s">
        <v>23</v>
      </c>
      <c r="G549" t="s">
        <v>171</v>
      </c>
      <c r="H549" t="s">
        <v>25</v>
      </c>
      <c r="I549" t="s">
        <v>171</v>
      </c>
      <c r="J549" t="s">
        <v>23</v>
      </c>
      <c r="K549" t="s">
        <v>171</v>
      </c>
      <c r="L549" t="s">
        <v>171</v>
      </c>
      <c r="M549" t="s">
        <v>171</v>
      </c>
      <c r="N549" t="s">
        <v>11</v>
      </c>
      <c r="O549" t="s">
        <v>12</v>
      </c>
      <c r="P549" t="s">
        <v>23</v>
      </c>
      <c r="Q549" t="s">
        <v>171</v>
      </c>
      <c r="R549" t="s">
        <v>11</v>
      </c>
      <c r="S549" t="s">
        <v>12</v>
      </c>
      <c r="T549" t="s">
        <v>18</v>
      </c>
      <c r="U549" t="s">
        <v>34</v>
      </c>
      <c r="V549" t="s">
        <v>23</v>
      </c>
      <c r="W549">
        <f t="array" ref="W549">SUMPRODUCT(--(EXACT(C545:V545, C549:V549)))</f>
        <v>10</v>
      </c>
      <c r="X549">
        <f>W549/$AA$3</f>
        <v>0.5</v>
      </c>
    </row>
    <row r="550" spans="2:24">
      <c r="B550" s="1" t="s">
        <v>35</v>
      </c>
      <c r="C550" s="1" t="s">
        <v>36</v>
      </c>
      <c r="D550" s="1" t="s">
        <v>10</v>
      </c>
      <c r="E550" s="1" t="s">
        <v>37</v>
      </c>
      <c r="F550" s="1" t="s">
        <v>27</v>
      </c>
      <c r="G550" s="1" t="s">
        <v>38</v>
      </c>
      <c r="H550" s="1" t="s">
        <v>11</v>
      </c>
      <c r="I550" s="1" t="s">
        <v>12</v>
      </c>
      <c r="J550" s="1" t="s">
        <v>39</v>
      </c>
      <c r="K550" s="1" t="s">
        <v>14</v>
      </c>
      <c r="L550" s="1" t="s">
        <v>40</v>
      </c>
      <c r="M550" s="1" t="s">
        <v>26</v>
      </c>
      <c r="N550" s="1" t="s">
        <v>41</v>
      </c>
      <c r="O550" s="1" t="s">
        <v>13</v>
      </c>
      <c r="P550" s="1" t="s">
        <v>38</v>
      </c>
      <c r="Q550" s="1" t="s">
        <v>42</v>
      </c>
      <c r="R550" s="1" t="s">
        <v>36</v>
      </c>
      <c r="S550" s="1" t="s">
        <v>10</v>
      </c>
      <c r="T550" s="1" t="s">
        <v>37</v>
      </c>
      <c r="U550" s="1" t="s">
        <v>27</v>
      </c>
      <c r="V550" s="1" t="s">
        <v>38</v>
      </c>
    </row>
    <row r="551" spans="2:24">
      <c r="B551" t="s">
        <v>43</v>
      </c>
      <c r="C551" t="s">
        <v>41</v>
      </c>
      <c r="D551" t="s">
        <v>88</v>
      </c>
      <c r="E551" t="s">
        <v>37</v>
      </c>
      <c r="F551" t="s">
        <v>30</v>
      </c>
      <c r="G551" t="s">
        <v>47</v>
      </c>
      <c r="H551" t="s">
        <v>171</v>
      </c>
      <c r="I551" t="s">
        <v>12</v>
      </c>
      <c r="J551" t="s">
        <v>39</v>
      </c>
      <c r="K551" t="s">
        <v>14</v>
      </c>
      <c r="L551" t="s">
        <v>40</v>
      </c>
      <c r="M551" t="s">
        <v>26</v>
      </c>
      <c r="N551" t="s">
        <v>41</v>
      </c>
      <c r="O551" t="s">
        <v>142</v>
      </c>
      <c r="P551" t="s">
        <v>47</v>
      </c>
      <c r="Q551" t="s">
        <v>171</v>
      </c>
      <c r="R551" t="s">
        <v>41</v>
      </c>
      <c r="S551" t="s">
        <v>88</v>
      </c>
      <c r="T551" t="s">
        <v>171</v>
      </c>
      <c r="U551" t="s">
        <v>30</v>
      </c>
      <c r="V551" t="s">
        <v>38</v>
      </c>
      <c r="W551">
        <f t="array" ref="W551">SUMPRODUCT(--(EXACT(C550:V550, C551:V551)))</f>
        <v>8</v>
      </c>
      <c r="X551">
        <f>W551/$AA$3</f>
        <v>0.4</v>
      </c>
    </row>
    <row r="552" spans="2:24">
      <c r="B552" t="s">
        <v>44</v>
      </c>
      <c r="C552" t="s">
        <v>103</v>
      </c>
      <c r="D552" t="s">
        <v>116</v>
      </c>
      <c r="E552" t="s">
        <v>171</v>
      </c>
      <c r="F552" t="s">
        <v>171</v>
      </c>
      <c r="G552" t="s">
        <v>47</v>
      </c>
      <c r="H552" t="s">
        <v>11</v>
      </c>
      <c r="I552" t="s">
        <v>12</v>
      </c>
      <c r="J552" t="s">
        <v>171</v>
      </c>
      <c r="K552" t="s">
        <v>14</v>
      </c>
      <c r="L552" t="s">
        <v>40</v>
      </c>
      <c r="M552" t="s">
        <v>116</v>
      </c>
      <c r="N552" t="s">
        <v>41</v>
      </c>
      <c r="O552" t="s">
        <v>142</v>
      </c>
      <c r="P552" t="s">
        <v>47</v>
      </c>
      <c r="Q552" t="s">
        <v>171</v>
      </c>
      <c r="R552" t="s">
        <v>103</v>
      </c>
      <c r="S552" t="s">
        <v>88</v>
      </c>
      <c r="T552" t="s">
        <v>171</v>
      </c>
      <c r="U552" t="s">
        <v>171</v>
      </c>
      <c r="V552" t="s">
        <v>47</v>
      </c>
      <c r="W552">
        <f t="array" ref="W552">SUMPRODUCT(--(EXACT(C550:V550, C552:V552)))</f>
        <v>5</v>
      </c>
      <c r="X552">
        <f>W552/$AA$3</f>
        <v>0.25</v>
      </c>
    </row>
    <row r="553" spans="2:24">
      <c r="B553" t="s">
        <v>45</v>
      </c>
      <c r="C553" t="s">
        <v>36</v>
      </c>
      <c r="D553" t="s">
        <v>116</v>
      </c>
      <c r="E553" t="s">
        <v>37</v>
      </c>
      <c r="F553" t="s">
        <v>30</v>
      </c>
      <c r="G553" t="s">
        <v>47</v>
      </c>
      <c r="H553" t="s">
        <v>11</v>
      </c>
      <c r="I553" t="s">
        <v>12</v>
      </c>
      <c r="J553" t="s">
        <v>39</v>
      </c>
      <c r="K553" t="s">
        <v>14</v>
      </c>
      <c r="L553" t="s">
        <v>40</v>
      </c>
      <c r="M553" t="s">
        <v>26</v>
      </c>
      <c r="N553" t="s">
        <v>41</v>
      </c>
      <c r="O553" t="s">
        <v>13</v>
      </c>
      <c r="P553" t="s">
        <v>47</v>
      </c>
      <c r="Q553" t="s">
        <v>42</v>
      </c>
      <c r="R553" t="s">
        <v>36</v>
      </c>
      <c r="S553" t="s">
        <v>116</v>
      </c>
      <c r="T553" t="s">
        <v>37</v>
      </c>
      <c r="U553" t="s">
        <v>30</v>
      </c>
      <c r="V553" t="s">
        <v>47</v>
      </c>
      <c r="W553">
        <f t="array" ref="W553">SUMPRODUCT(--(EXACT(C550:V550, C553:V553)))</f>
        <v>13</v>
      </c>
      <c r="X553">
        <f>W553/$AA$3</f>
        <v>0.65</v>
      </c>
    </row>
    <row r="554" spans="2:24">
      <c r="B554" t="s">
        <v>46</v>
      </c>
      <c r="C554" t="s">
        <v>41</v>
      </c>
      <c r="D554" t="s">
        <v>116</v>
      </c>
      <c r="E554" t="s">
        <v>171</v>
      </c>
      <c r="F554" t="s">
        <v>171</v>
      </c>
      <c r="G554" t="s">
        <v>47</v>
      </c>
      <c r="H554" t="s">
        <v>150</v>
      </c>
      <c r="I554" t="s">
        <v>12</v>
      </c>
      <c r="J554" t="s">
        <v>39</v>
      </c>
      <c r="K554" t="s">
        <v>171</v>
      </c>
      <c r="L554" t="s">
        <v>40</v>
      </c>
      <c r="M554" t="s">
        <v>171</v>
      </c>
      <c r="N554" t="s">
        <v>11</v>
      </c>
      <c r="O554" t="s">
        <v>142</v>
      </c>
      <c r="P554" t="s">
        <v>47</v>
      </c>
      <c r="Q554" t="s">
        <v>171</v>
      </c>
      <c r="R554" t="s">
        <v>41</v>
      </c>
      <c r="S554" t="s">
        <v>88</v>
      </c>
      <c r="T554" t="s">
        <v>171</v>
      </c>
      <c r="U554" t="s">
        <v>171</v>
      </c>
      <c r="V554" t="s">
        <v>47</v>
      </c>
      <c r="W554">
        <f t="array" ref="W554">SUMPRODUCT(--(EXACT(C550:V550, C554:V554)))</f>
        <v>3</v>
      </c>
      <c r="X554">
        <f>W554/$AA$3</f>
        <v>0.15</v>
      </c>
    </row>
    <row r="555" spans="2:24">
      <c r="B555" s="1" t="s">
        <v>48</v>
      </c>
      <c r="C555" s="1" t="s">
        <v>34</v>
      </c>
      <c r="D555" s="1" t="s">
        <v>23</v>
      </c>
      <c r="E555" s="1" t="s">
        <v>49</v>
      </c>
      <c r="F555" s="1" t="s">
        <v>38</v>
      </c>
      <c r="G555" s="1" t="s">
        <v>50</v>
      </c>
      <c r="H555" s="1" t="s">
        <v>51</v>
      </c>
      <c r="I555" s="1" t="s">
        <v>34</v>
      </c>
      <c r="J555" s="1" t="s">
        <v>23</v>
      </c>
      <c r="K555" s="1" t="s">
        <v>49</v>
      </c>
      <c r="L555" s="1" t="s">
        <v>38</v>
      </c>
      <c r="M555" s="1" t="s">
        <v>50</v>
      </c>
      <c r="N555" s="1" t="s">
        <v>38</v>
      </c>
      <c r="O555" s="1" t="s">
        <v>34</v>
      </c>
      <c r="P555" s="1" t="s">
        <v>38</v>
      </c>
      <c r="Q555" s="1" t="s">
        <v>50</v>
      </c>
      <c r="R555" s="1" t="s">
        <v>34</v>
      </c>
      <c r="S555" s="1" t="s">
        <v>50</v>
      </c>
      <c r="T555" s="1" t="s">
        <v>13</v>
      </c>
      <c r="U555" s="1" t="s">
        <v>14</v>
      </c>
      <c r="V555" s="1" t="s">
        <v>50</v>
      </c>
    </row>
    <row r="556" spans="2:24">
      <c r="B556" t="s">
        <v>52</v>
      </c>
      <c r="C556" t="s">
        <v>171</v>
      </c>
      <c r="D556" t="s">
        <v>23</v>
      </c>
      <c r="E556" t="s">
        <v>49</v>
      </c>
      <c r="F556" t="s">
        <v>47</v>
      </c>
      <c r="G556" t="s">
        <v>60</v>
      </c>
      <c r="H556" t="s">
        <v>51</v>
      </c>
      <c r="I556" t="s">
        <v>171</v>
      </c>
      <c r="J556" t="s">
        <v>23</v>
      </c>
      <c r="K556" t="s">
        <v>53</v>
      </c>
      <c r="L556" t="s">
        <v>47</v>
      </c>
      <c r="M556" t="s">
        <v>60</v>
      </c>
      <c r="N556" t="s">
        <v>47</v>
      </c>
      <c r="O556" t="s">
        <v>171</v>
      </c>
      <c r="P556" t="s">
        <v>47</v>
      </c>
      <c r="Q556" t="s">
        <v>60</v>
      </c>
      <c r="R556" t="s">
        <v>171</v>
      </c>
      <c r="S556" t="s">
        <v>60</v>
      </c>
      <c r="T556" t="s">
        <v>142</v>
      </c>
      <c r="U556" t="s">
        <v>18</v>
      </c>
      <c r="V556" t="s">
        <v>60</v>
      </c>
      <c r="W556">
        <f t="array" ref="W556">SUMPRODUCT(--(EXACT(C555:V555, C556:V556)))</f>
        <v>4</v>
      </c>
      <c r="X556">
        <f>W556/$AA$3</f>
        <v>0.2</v>
      </c>
    </row>
    <row r="557" spans="2:24">
      <c r="B557" t="s">
        <v>54</v>
      </c>
      <c r="C557" t="s">
        <v>171</v>
      </c>
      <c r="D557" t="s">
        <v>135</v>
      </c>
      <c r="E557" t="s">
        <v>53</v>
      </c>
      <c r="F557" t="s">
        <v>47</v>
      </c>
      <c r="G557" t="s">
        <v>60</v>
      </c>
      <c r="H557" t="s">
        <v>51</v>
      </c>
      <c r="I557" t="s">
        <v>34</v>
      </c>
      <c r="J557" t="s">
        <v>135</v>
      </c>
      <c r="K557" t="s">
        <v>53</v>
      </c>
      <c r="L557" t="s">
        <v>47</v>
      </c>
      <c r="M557" t="s">
        <v>60</v>
      </c>
      <c r="N557" t="s">
        <v>47</v>
      </c>
      <c r="O557" t="s">
        <v>34</v>
      </c>
      <c r="P557" t="s">
        <v>47</v>
      </c>
      <c r="Q557" t="s">
        <v>60</v>
      </c>
      <c r="R557" t="s">
        <v>34</v>
      </c>
      <c r="S557" t="s">
        <v>60</v>
      </c>
      <c r="T557" t="s">
        <v>142</v>
      </c>
      <c r="U557" t="s">
        <v>14</v>
      </c>
      <c r="V557" t="s">
        <v>60</v>
      </c>
      <c r="W557">
        <f t="array" ref="W557">SUMPRODUCT(--(EXACT(C555:V555, C557:V557)))</f>
        <v>5</v>
      </c>
      <c r="X557">
        <f>W557/$AA$3</f>
        <v>0.25</v>
      </c>
    </row>
    <row r="558" spans="2:24">
      <c r="B558" t="s">
        <v>56</v>
      </c>
      <c r="C558" t="s">
        <v>34</v>
      </c>
      <c r="D558" t="s">
        <v>23</v>
      </c>
      <c r="E558" t="s">
        <v>53</v>
      </c>
      <c r="F558" t="s">
        <v>47</v>
      </c>
      <c r="G558" t="s">
        <v>50</v>
      </c>
      <c r="H558" t="s">
        <v>51</v>
      </c>
      <c r="I558" t="s">
        <v>34</v>
      </c>
      <c r="J558" t="s">
        <v>23</v>
      </c>
      <c r="K558" t="s">
        <v>53</v>
      </c>
      <c r="L558" t="s">
        <v>47</v>
      </c>
      <c r="M558" t="s">
        <v>50</v>
      </c>
      <c r="N558" t="s">
        <v>47</v>
      </c>
      <c r="O558" t="s">
        <v>34</v>
      </c>
      <c r="P558" t="s">
        <v>47</v>
      </c>
      <c r="Q558" t="s">
        <v>50</v>
      </c>
      <c r="R558" t="s">
        <v>34</v>
      </c>
      <c r="S558" t="s">
        <v>50</v>
      </c>
      <c r="T558" t="s">
        <v>13</v>
      </c>
      <c r="U558" t="s">
        <v>14</v>
      </c>
      <c r="V558" t="s">
        <v>50</v>
      </c>
      <c r="W558">
        <f t="array" ref="W558">SUMPRODUCT(--(EXACT(C555:V555, C558:V558)))</f>
        <v>14</v>
      </c>
      <c r="X558">
        <f>W558/$AA$3</f>
        <v>0.7</v>
      </c>
    </row>
    <row r="559" spans="2:24">
      <c r="B559" t="s">
        <v>58</v>
      </c>
      <c r="C559" t="s">
        <v>34</v>
      </c>
      <c r="D559" t="s">
        <v>23</v>
      </c>
      <c r="E559" t="s">
        <v>59</v>
      </c>
      <c r="F559" t="s">
        <v>47</v>
      </c>
      <c r="G559" t="s">
        <v>60</v>
      </c>
      <c r="H559" t="s">
        <v>171</v>
      </c>
      <c r="I559" t="s">
        <v>34</v>
      </c>
      <c r="J559" t="s">
        <v>23</v>
      </c>
      <c r="K559" t="s">
        <v>59</v>
      </c>
      <c r="L559" t="s">
        <v>47</v>
      </c>
      <c r="M559" t="s">
        <v>60</v>
      </c>
      <c r="N559" t="s">
        <v>47</v>
      </c>
      <c r="O559" t="s">
        <v>34</v>
      </c>
      <c r="P559" t="s">
        <v>47</v>
      </c>
      <c r="Q559" t="s">
        <v>60</v>
      </c>
      <c r="R559" t="s">
        <v>34</v>
      </c>
      <c r="S559" t="s">
        <v>60</v>
      </c>
      <c r="T559" t="s">
        <v>142</v>
      </c>
      <c r="U559" t="s">
        <v>18</v>
      </c>
      <c r="V559" t="s">
        <v>60</v>
      </c>
      <c r="W559">
        <f t="array" ref="W559">SUMPRODUCT(--(EXACT(C555:V555, C559:V559)))</f>
        <v>6</v>
      </c>
      <c r="X559">
        <f>W559/$AA$3</f>
        <v>0.3</v>
      </c>
    </row>
    <row r="560" spans="2:24">
      <c r="B560" s="1" t="s">
        <v>62</v>
      </c>
      <c r="C560" s="1" t="s">
        <v>63</v>
      </c>
      <c r="D560" s="1" t="s">
        <v>36</v>
      </c>
      <c r="E560" s="1" t="s">
        <v>64</v>
      </c>
      <c r="F560" s="1" t="s">
        <v>65</v>
      </c>
      <c r="G560" s="1" t="s">
        <v>66</v>
      </c>
      <c r="H560" s="1" t="s">
        <v>12</v>
      </c>
      <c r="I560" s="1" t="s">
        <v>65</v>
      </c>
      <c r="J560" s="1" t="s">
        <v>11</v>
      </c>
      <c r="K560" s="1" t="s">
        <v>65</v>
      </c>
      <c r="L560" s="1" t="s">
        <v>63</v>
      </c>
      <c r="M560" s="1" t="s">
        <v>36</v>
      </c>
      <c r="N560" s="1" t="s">
        <v>64</v>
      </c>
      <c r="O560" s="1" t="s">
        <v>65</v>
      </c>
      <c r="P560" s="1" t="s">
        <v>66</v>
      </c>
      <c r="Q560" s="1" t="s">
        <v>12</v>
      </c>
      <c r="R560" s="1" t="s">
        <v>7</v>
      </c>
      <c r="S560" s="1" t="s">
        <v>10</v>
      </c>
      <c r="T560" s="1" t="s">
        <v>12</v>
      </c>
      <c r="U560" s="1" t="s">
        <v>30</v>
      </c>
      <c r="V560" s="1" t="s">
        <v>8</v>
      </c>
    </row>
    <row r="561" spans="2:24">
      <c r="B561" t="s">
        <v>68</v>
      </c>
      <c r="C561" t="s">
        <v>140</v>
      </c>
      <c r="D561" t="s">
        <v>41</v>
      </c>
      <c r="E561" t="s">
        <v>156</v>
      </c>
      <c r="F561" t="s">
        <v>171</v>
      </c>
      <c r="G561" t="s">
        <v>66</v>
      </c>
      <c r="H561" t="s">
        <v>12</v>
      </c>
      <c r="I561" t="s">
        <v>171</v>
      </c>
      <c r="J561" t="s">
        <v>171</v>
      </c>
      <c r="K561" t="s">
        <v>171</v>
      </c>
      <c r="L561" t="s">
        <v>140</v>
      </c>
      <c r="M561" t="s">
        <v>41</v>
      </c>
      <c r="N561" t="s">
        <v>156</v>
      </c>
      <c r="O561" t="s">
        <v>171</v>
      </c>
      <c r="P561" t="s">
        <v>66</v>
      </c>
      <c r="Q561" t="s">
        <v>12</v>
      </c>
      <c r="R561" t="s">
        <v>18</v>
      </c>
      <c r="S561" t="s">
        <v>88</v>
      </c>
      <c r="T561" t="s">
        <v>12</v>
      </c>
      <c r="U561" t="s">
        <v>30</v>
      </c>
      <c r="V561" t="s">
        <v>8</v>
      </c>
      <c r="W561">
        <f t="array" ref="W561">SUMPRODUCT(--(EXACT(C560:V560, C561:V561)))</f>
        <v>7</v>
      </c>
      <c r="X561">
        <f>W561/$AA$3</f>
        <v>0.35</v>
      </c>
    </row>
    <row r="562" spans="2:24">
      <c r="B562" t="s">
        <v>69</v>
      </c>
      <c r="C562" t="s">
        <v>140</v>
      </c>
      <c r="D562" t="s">
        <v>103</v>
      </c>
      <c r="E562" t="s">
        <v>156</v>
      </c>
      <c r="F562" t="s">
        <v>65</v>
      </c>
      <c r="G562" t="s">
        <v>66</v>
      </c>
      <c r="H562" t="s">
        <v>12</v>
      </c>
      <c r="I562" t="s">
        <v>65</v>
      </c>
      <c r="J562" t="s">
        <v>11</v>
      </c>
      <c r="K562" t="s">
        <v>40</v>
      </c>
      <c r="L562" t="s">
        <v>140</v>
      </c>
      <c r="M562" t="s">
        <v>103</v>
      </c>
      <c r="N562" t="s">
        <v>156</v>
      </c>
      <c r="O562" t="s">
        <v>40</v>
      </c>
      <c r="P562" t="s">
        <v>66</v>
      </c>
      <c r="Q562" t="s">
        <v>12</v>
      </c>
      <c r="R562" t="s">
        <v>18</v>
      </c>
      <c r="S562" t="s">
        <v>88</v>
      </c>
      <c r="T562" t="s">
        <v>12</v>
      </c>
      <c r="U562" t="s">
        <v>171</v>
      </c>
      <c r="V562" t="s">
        <v>171</v>
      </c>
      <c r="W562">
        <f t="array" ref="W562">SUMPRODUCT(--(EXACT(C560:V560, C562:V562)))</f>
        <v>8</v>
      </c>
      <c r="X562">
        <f>W562/$AA$3</f>
        <v>0.4</v>
      </c>
    </row>
    <row r="563" spans="2:24">
      <c r="B563" t="s">
        <v>70</v>
      </c>
      <c r="C563" t="s">
        <v>171</v>
      </c>
      <c r="D563" t="s">
        <v>41</v>
      </c>
      <c r="E563" t="s">
        <v>64</v>
      </c>
      <c r="F563" t="s">
        <v>65</v>
      </c>
      <c r="G563" t="s">
        <v>66</v>
      </c>
      <c r="H563" t="s">
        <v>12</v>
      </c>
      <c r="I563" t="s">
        <v>65</v>
      </c>
      <c r="J563" t="s">
        <v>11</v>
      </c>
      <c r="K563" t="s">
        <v>65</v>
      </c>
      <c r="L563" t="s">
        <v>171</v>
      </c>
      <c r="M563" t="s">
        <v>41</v>
      </c>
      <c r="N563" t="s">
        <v>64</v>
      </c>
      <c r="O563" t="s">
        <v>65</v>
      </c>
      <c r="P563" t="s">
        <v>66</v>
      </c>
      <c r="Q563" t="s">
        <v>12</v>
      </c>
      <c r="R563" t="s">
        <v>18</v>
      </c>
      <c r="S563" t="s">
        <v>116</v>
      </c>
      <c r="T563" t="s">
        <v>12</v>
      </c>
      <c r="U563" t="s">
        <v>30</v>
      </c>
      <c r="V563" t="s">
        <v>171</v>
      </c>
      <c r="W563">
        <f t="array" ref="W563">SUMPRODUCT(--(EXACT(C560:V560, C563:V563)))</f>
        <v>13</v>
      </c>
      <c r="X563">
        <f>W563/$AA$3</f>
        <v>0.65</v>
      </c>
    </row>
    <row r="564" spans="2:24">
      <c r="B564" t="s">
        <v>71</v>
      </c>
      <c r="C564" t="s">
        <v>155</v>
      </c>
      <c r="D564" t="s">
        <v>171</v>
      </c>
      <c r="E564" t="s">
        <v>104</v>
      </c>
      <c r="F564" t="s">
        <v>171</v>
      </c>
      <c r="G564" t="s">
        <v>66</v>
      </c>
      <c r="H564" t="s">
        <v>12</v>
      </c>
      <c r="I564" t="s">
        <v>171</v>
      </c>
      <c r="J564" t="s">
        <v>11</v>
      </c>
      <c r="K564" t="s">
        <v>171</v>
      </c>
      <c r="L564" t="s">
        <v>155</v>
      </c>
      <c r="M564" t="s">
        <v>171</v>
      </c>
      <c r="N564" t="s">
        <v>104</v>
      </c>
      <c r="O564" t="s">
        <v>171</v>
      </c>
      <c r="P564" t="s">
        <v>66</v>
      </c>
      <c r="Q564" t="s">
        <v>12</v>
      </c>
      <c r="R564" t="s">
        <v>18</v>
      </c>
      <c r="S564" t="s">
        <v>88</v>
      </c>
      <c r="T564" t="s">
        <v>12</v>
      </c>
      <c r="U564" t="s">
        <v>30</v>
      </c>
      <c r="V564" t="s">
        <v>171</v>
      </c>
      <c r="W564">
        <f t="array" ref="W564">SUMPRODUCT(--(EXACT(C560:V560, C564:V564)))</f>
        <v>7</v>
      </c>
      <c r="X564">
        <f>W564/$AA$3</f>
        <v>0.35</v>
      </c>
    </row>
    <row r="565" spans="2:24">
      <c r="B565" s="1" t="s">
        <v>72</v>
      </c>
      <c r="C565" s="1" t="s">
        <v>38</v>
      </c>
      <c r="D565" s="1" t="s">
        <v>73</v>
      </c>
      <c r="E565" s="1" t="s">
        <v>74</v>
      </c>
      <c r="F565" s="1" t="s">
        <v>34</v>
      </c>
      <c r="G565" s="1" t="s">
        <v>23</v>
      </c>
      <c r="H565" s="1" t="s">
        <v>75</v>
      </c>
      <c r="I565" s="1" t="s">
        <v>38</v>
      </c>
      <c r="J565" s="1" t="s">
        <v>75</v>
      </c>
      <c r="K565" s="1" t="s">
        <v>34</v>
      </c>
      <c r="L565" s="1" t="s">
        <v>23</v>
      </c>
      <c r="M565" s="1" t="s">
        <v>34</v>
      </c>
      <c r="N565" s="1" t="s">
        <v>23</v>
      </c>
      <c r="O565" s="1" t="s">
        <v>38</v>
      </c>
      <c r="P565" s="1" t="s">
        <v>76</v>
      </c>
      <c r="Q565" s="1" t="s">
        <v>23</v>
      </c>
      <c r="R565" s="1" t="s">
        <v>42</v>
      </c>
      <c r="S565" s="1" t="s">
        <v>23</v>
      </c>
      <c r="T565" s="1" t="s">
        <v>38</v>
      </c>
      <c r="U565" s="1" t="s">
        <v>34</v>
      </c>
      <c r="V565" s="1" t="s">
        <v>77</v>
      </c>
    </row>
    <row r="566" spans="2:24">
      <c r="B566" t="s">
        <v>78</v>
      </c>
      <c r="C566" t="s">
        <v>47</v>
      </c>
      <c r="D566" t="s">
        <v>73</v>
      </c>
      <c r="E566" t="s">
        <v>171</v>
      </c>
      <c r="F566" t="s">
        <v>171</v>
      </c>
      <c r="G566" t="s">
        <v>23</v>
      </c>
      <c r="H566" t="s">
        <v>171</v>
      </c>
      <c r="I566" t="s">
        <v>38</v>
      </c>
      <c r="J566" t="s">
        <v>171</v>
      </c>
      <c r="K566" t="s">
        <v>171</v>
      </c>
      <c r="L566" t="s">
        <v>23</v>
      </c>
      <c r="M566" t="s">
        <v>171</v>
      </c>
      <c r="N566" t="s">
        <v>23</v>
      </c>
      <c r="O566" t="s">
        <v>47</v>
      </c>
      <c r="P566" t="s">
        <v>76</v>
      </c>
      <c r="Q566" t="s">
        <v>23</v>
      </c>
      <c r="R566" t="s">
        <v>171</v>
      </c>
      <c r="S566" t="s">
        <v>23</v>
      </c>
      <c r="T566" t="s">
        <v>47</v>
      </c>
      <c r="U566" t="s">
        <v>171</v>
      </c>
      <c r="V566" t="s">
        <v>171</v>
      </c>
      <c r="W566">
        <f t="array" ref="W566">SUMPRODUCT(--(EXACT(C565:V565, C566:V566)))</f>
        <v>8</v>
      </c>
      <c r="X566">
        <f>W566/$AA$3</f>
        <v>0.4</v>
      </c>
    </row>
    <row r="567" spans="2:24">
      <c r="B567" t="s">
        <v>79</v>
      </c>
      <c r="C567" t="s">
        <v>47</v>
      </c>
      <c r="D567" t="s">
        <v>157</v>
      </c>
      <c r="E567" t="s">
        <v>171</v>
      </c>
      <c r="F567" t="s">
        <v>34</v>
      </c>
      <c r="G567" t="s">
        <v>135</v>
      </c>
      <c r="H567" t="s">
        <v>158</v>
      </c>
      <c r="I567" t="s">
        <v>47</v>
      </c>
      <c r="J567" t="s">
        <v>158</v>
      </c>
      <c r="K567" t="s">
        <v>34</v>
      </c>
      <c r="L567" t="s">
        <v>135</v>
      </c>
      <c r="M567" t="s">
        <v>34</v>
      </c>
      <c r="N567" t="s">
        <v>135</v>
      </c>
      <c r="O567" t="s">
        <v>47</v>
      </c>
      <c r="P567" t="s">
        <v>76</v>
      </c>
      <c r="Q567" t="s">
        <v>135</v>
      </c>
      <c r="R567" t="s">
        <v>171</v>
      </c>
      <c r="S567" t="s">
        <v>23</v>
      </c>
      <c r="T567" t="s">
        <v>47</v>
      </c>
      <c r="U567" t="s">
        <v>171</v>
      </c>
      <c r="V567" t="s">
        <v>171</v>
      </c>
      <c r="W567">
        <f t="array" ref="W567">SUMPRODUCT(--(EXACT(C565:V565, C567:V567)))</f>
        <v>5</v>
      </c>
      <c r="X567">
        <f>W567/$AA$3</f>
        <v>0.25</v>
      </c>
    </row>
    <row r="568" spans="2:24">
      <c r="B568" t="s">
        <v>80</v>
      </c>
      <c r="C568" t="s">
        <v>47</v>
      </c>
      <c r="D568" t="s">
        <v>73</v>
      </c>
      <c r="E568" t="s">
        <v>74</v>
      </c>
      <c r="F568" t="s">
        <v>34</v>
      </c>
      <c r="G568" t="s">
        <v>23</v>
      </c>
      <c r="H568" t="s">
        <v>171</v>
      </c>
      <c r="I568" t="s">
        <v>47</v>
      </c>
      <c r="J568" t="s">
        <v>171</v>
      </c>
      <c r="K568" t="s">
        <v>34</v>
      </c>
      <c r="L568" t="s">
        <v>23</v>
      </c>
      <c r="M568" t="s">
        <v>34</v>
      </c>
      <c r="N568" t="s">
        <v>23</v>
      </c>
      <c r="O568" t="s">
        <v>47</v>
      </c>
      <c r="P568" t="s">
        <v>76</v>
      </c>
      <c r="Q568" t="s">
        <v>23</v>
      </c>
      <c r="R568" t="s">
        <v>42</v>
      </c>
      <c r="S568" t="s">
        <v>23</v>
      </c>
      <c r="T568" t="s">
        <v>47</v>
      </c>
      <c r="U568" t="s">
        <v>34</v>
      </c>
      <c r="V568" t="s">
        <v>171</v>
      </c>
      <c r="W568">
        <f t="array" ref="W568">SUMPRODUCT(--(EXACT(C565:V565, C568:V568)))</f>
        <v>13</v>
      </c>
      <c r="X568">
        <f>W568/$AA$3</f>
        <v>0.65</v>
      </c>
    </row>
    <row r="569" spans="2:24">
      <c r="B569" t="s">
        <v>81</v>
      </c>
      <c r="C569" t="s">
        <v>47</v>
      </c>
      <c r="D569" t="s">
        <v>157</v>
      </c>
      <c r="E569" t="s">
        <v>171</v>
      </c>
      <c r="F569" t="s">
        <v>34</v>
      </c>
      <c r="G569" t="s">
        <v>23</v>
      </c>
      <c r="H569" t="s">
        <v>158</v>
      </c>
      <c r="I569" t="s">
        <v>47</v>
      </c>
      <c r="J569" t="s">
        <v>171</v>
      </c>
      <c r="K569" t="s">
        <v>34</v>
      </c>
      <c r="L569" t="s">
        <v>23</v>
      </c>
      <c r="M569" t="s">
        <v>34</v>
      </c>
      <c r="N569" t="s">
        <v>23</v>
      </c>
      <c r="O569" t="s">
        <v>47</v>
      </c>
      <c r="P569" t="s">
        <v>76</v>
      </c>
      <c r="Q569" t="s">
        <v>23</v>
      </c>
      <c r="R569" t="s">
        <v>171</v>
      </c>
      <c r="S569" t="s">
        <v>82</v>
      </c>
      <c r="T569" t="s">
        <v>47</v>
      </c>
      <c r="U569" t="s">
        <v>34</v>
      </c>
      <c r="V569" t="s">
        <v>171</v>
      </c>
      <c r="W569">
        <f t="array" ref="W569">SUMPRODUCT(--(EXACT(C565:V565, C569:V569)))</f>
        <v>9</v>
      </c>
      <c r="X569">
        <f>W569/$AA$3</f>
        <v>0.45</v>
      </c>
    </row>
    <row r="570" spans="2:24">
      <c r="B570" s="1" t="s">
        <v>83</v>
      </c>
      <c r="C570" s="1" t="s">
        <v>84</v>
      </c>
      <c r="D570" s="1" t="s">
        <v>23</v>
      </c>
      <c r="E570" s="1" t="s">
        <v>8</v>
      </c>
      <c r="F570" s="1" t="s">
        <v>85</v>
      </c>
      <c r="G570" s="1" t="s">
        <v>12</v>
      </c>
      <c r="H570" s="1" t="s">
        <v>86</v>
      </c>
      <c r="I570" s="1" t="s">
        <v>10</v>
      </c>
      <c r="J570" s="1" t="s">
        <v>7</v>
      </c>
      <c r="K570" s="1" t="s">
        <v>87</v>
      </c>
      <c r="L570" s="1" t="s">
        <v>23</v>
      </c>
      <c r="M570" s="1" t="s">
        <v>8</v>
      </c>
      <c r="N570" s="1" t="s">
        <v>85</v>
      </c>
      <c r="O570" s="1" t="s">
        <v>12</v>
      </c>
      <c r="P570" s="1" t="s">
        <v>86</v>
      </c>
      <c r="Q570" s="1" t="s">
        <v>10</v>
      </c>
      <c r="R570" s="1" t="s">
        <v>7</v>
      </c>
      <c r="S570" s="1" t="s">
        <v>87</v>
      </c>
      <c r="T570" s="1" t="s">
        <v>23</v>
      </c>
      <c r="U570" s="1" t="s">
        <v>88</v>
      </c>
      <c r="V570" s="1" t="s">
        <v>89</v>
      </c>
    </row>
    <row r="571" spans="2:24">
      <c r="B571" t="s">
        <v>90</v>
      </c>
      <c r="C571" t="s">
        <v>84</v>
      </c>
      <c r="D571" t="s">
        <v>23</v>
      </c>
      <c r="E571" t="s">
        <v>8</v>
      </c>
      <c r="F571" t="s">
        <v>171</v>
      </c>
      <c r="G571" t="s">
        <v>12</v>
      </c>
      <c r="H571" t="s">
        <v>86</v>
      </c>
      <c r="I571" t="s">
        <v>88</v>
      </c>
      <c r="J571" t="s">
        <v>18</v>
      </c>
      <c r="K571" t="s">
        <v>171</v>
      </c>
      <c r="L571" t="s">
        <v>23</v>
      </c>
      <c r="M571" t="s">
        <v>171</v>
      </c>
      <c r="N571" t="s">
        <v>171</v>
      </c>
      <c r="O571" t="s">
        <v>12</v>
      </c>
      <c r="P571" t="s">
        <v>86</v>
      </c>
      <c r="Q571" t="s">
        <v>88</v>
      </c>
      <c r="R571" t="s">
        <v>18</v>
      </c>
      <c r="S571" t="s">
        <v>171</v>
      </c>
      <c r="T571" t="s">
        <v>23</v>
      </c>
      <c r="U571" t="s">
        <v>88</v>
      </c>
      <c r="V571" t="s">
        <v>30</v>
      </c>
      <c r="W571">
        <f t="array" ref="W571">SUMPRODUCT(--(EXACT(C570:V570, C571:V571)))</f>
        <v>10</v>
      </c>
      <c r="X571">
        <f>W571/$AA$3</f>
        <v>0.5</v>
      </c>
    </row>
    <row r="572" spans="2:24">
      <c r="B572" t="s">
        <v>91</v>
      </c>
      <c r="C572" t="s">
        <v>168</v>
      </c>
      <c r="D572" t="s">
        <v>136</v>
      </c>
      <c r="E572" t="s">
        <v>24</v>
      </c>
      <c r="F572" t="s">
        <v>136</v>
      </c>
      <c r="G572" t="s">
        <v>171</v>
      </c>
      <c r="H572" t="s">
        <v>171</v>
      </c>
      <c r="I572" t="s">
        <v>116</v>
      </c>
      <c r="J572" t="s">
        <v>18</v>
      </c>
      <c r="K572" t="s">
        <v>171</v>
      </c>
      <c r="L572" t="s">
        <v>135</v>
      </c>
      <c r="M572" t="s">
        <v>24</v>
      </c>
      <c r="N572" t="s">
        <v>136</v>
      </c>
      <c r="O572" t="s">
        <v>171</v>
      </c>
      <c r="P572" t="s">
        <v>171</v>
      </c>
      <c r="Q572" t="s">
        <v>116</v>
      </c>
      <c r="R572" t="s">
        <v>18</v>
      </c>
      <c r="S572" t="s">
        <v>171</v>
      </c>
      <c r="T572" t="s">
        <v>136</v>
      </c>
      <c r="U572" t="s">
        <v>171</v>
      </c>
      <c r="V572" t="s">
        <v>171</v>
      </c>
      <c r="W572">
        <f t="array" ref="W572">SUMPRODUCT(--(EXACT(C570:V570, C572:V572)))</f>
        <v>0</v>
      </c>
      <c r="X572">
        <f>W572/$AA$3</f>
        <v>0</v>
      </c>
    </row>
    <row r="573" spans="2:24">
      <c r="B573" t="s">
        <v>94</v>
      </c>
      <c r="C573" t="s">
        <v>84</v>
      </c>
      <c r="D573" t="s">
        <v>23</v>
      </c>
      <c r="E573" t="s">
        <v>171</v>
      </c>
      <c r="F573" t="s">
        <v>85</v>
      </c>
      <c r="G573" t="s">
        <v>12</v>
      </c>
      <c r="H573" t="s">
        <v>86</v>
      </c>
      <c r="I573" t="s">
        <v>116</v>
      </c>
      <c r="J573" t="s">
        <v>18</v>
      </c>
      <c r="K573" t="s">
        <v>87</v>
      </c>
      <c r="L573" t="s">
        <v>23</v>
      </c>
      <c r="M573" t="s">
        <v>171</v>
      </c>
      <c r="N573" t="s">
        <v>85</v>
      </c>
      <c r="O573" t="s">
        <v>12</v>
      </c>
      <c r="P573" t="s">
        <v>86</v>
      </c>
      <c r="Q573" t="s">
        <v>116</v>
      </c>
      <c r="R573" t="s">
        <v>18</v>
      </c>
      <c r="S573" t="s">
        <v>87</v>
      </c>
      <c r="T573" t="s">
        <v>23</v>
      </c>
      <c r="U573" t="s">
        <v>88</v>
      </c>
      <c r="V573" t="s">
        <v>30</v>
      </c>
      <c r="W573">
        <f t="array" ref="W573">SUMPRODUCT(--(EXACT(C570:V570, C573:V573)))</f>
        <v>13</v>
      </c>
      <c r="X573">
        <f>W573/$AA$3</f>
        <v>0.65</v>
      </c>
    </row>
    <row r="574" spans="2:24">
      <c r="B574" t="s">
        <v>95</v>
      </c>
      <c r="C574" t="s">
        <v>159</v>
      </c>
      <c r="D574" t="s">
        <v>23</v>
      </c>
      <c r="E574" t="s">
        <v>171</v>
      </c>
      <c r="F574" t="s">
        <v>92</v>
      </c>
      <c r="G574" t="s">
        <v>12</v>
      </c>
      <c r="H574" t="s">
        <v>86</v>
      </c>
      <c r="I574" t="s">
        <v>116</v>
      </c>
      <c r="J574" t="s">
        <v>18</v>
      </c>
      <c r="K574" t="s">
        <v>171</v>
      </c>
      <c r="L574" t="s">
        <v>23</v>
      </c>
      <c r="M574" t="s">
        <v>171</v>
      </c>
      <c r="N574" t="s">
        <v>171</v>
      </c>
      <c r="O574" t="s">
        <v>12</v>
      </c>
      <c r="P574" t="s">
        <v>86</v>
      </c>
      <c r="Q574" t="s">
        <v>116</v>
      </c>
      <c r="R574" t="s">
        <v>18</v>
      </c>
      <c r="S574" t="s">
        <v>171</v>
      </c>
      <c r="T574" t="s">
        <v>23</v>
      </c>
      <c r="U574" t="s">
        <v>88</v>
      </c>
      <c r="V574" t="s">
        <v>30</v>
      </c>
      <c r="W574">
        <f t="array" ref="W574">SUMPRODUCT(--(EXACT(C570:V570, C574:V574)))</f>
        <v>8</v>
      </c>
      <c r="X574">
        <f>W574/$AA$3</f>
        <v>0.4</v>
      </c>
    </row>
    <row r="575" spans="2:24">
      <c r="B575" s="1" t="s">
        <v>96</v>
      </c>
      <c r="C575" s="1" t="s">
        <v>24</v>
      </c>
      <c r="D575" s="1" t="s">
        <v>11</v>
      </c>
      <c r="E575" s="1" t="s">
        <v>12</v>
      </c>
      <c r="F575" s="1" t="s">
        <v>7</v>
      </c>
      <c r="G575" s="1" t="s">
        <v>86</v>
      </c>
      <c r="H575" s="1" t="s">
        <v>84</v>
      </c>
      <c r="I575" s="1" t="s">
        <v>23</v>
      </c>
      <c r="J575" s="1" t="s">
        <v>8</v>
      </c>
      <c r="K575" s="1" t="s">
        <v>53</v>
      </c>
      <c r="L575" s="1" t="s">
        <v>24</v>
      </c>
      <c r="M575" s="1" t="s">
        <v>11</v>
      </c>
      <c r="N575" s="1" t="s">
        <v>12</v>
      </c>
      <c r="O575" s="1" t="s">
        <v>7</v>
      </c>
      <c r="P575" s="1" t="s">
        <v>86</v>
      </c>
      <c r="Q575" s="1" t="s">
        <v>84</v>
      </c>
      <c r="R575" s="1" t="s">
        <v>23</v>
      </c>
      <c r="S575" s="1" t="s">
        <v>8</v>
      </c>
      <c r="T575" s="1" t="s">
        <v>24</v>
      </c>
      <c r="U575" s="1" t="s">
        <v>88</v>
      </c>
      <c r="V575" s="1" t="s">
        <v>30</v>
      </c>
    </row>
    <row r="576" spans="2:24">
      <c r="B576" t="s">
        <v>97</v>
      </c>
      <c r="C576" t="s">
        <v>171</v>
      </c>
      <c r="D576" t="s">
        <v>171</v>
      </c>
      <c r="E576" t="s">
        <v>12</v>
      </c>
      <c r="F576" t="s">
        <v>18</v>
      </c>
      <c r="G576" t="s">
        <v>86</v>
      </c>
      <c r="H576" t="s">
        <v>171</v>
      </c>
      <c r="I576" t="s">
        <v>23</v>
      </c>
      <c r="J576" t="s">
        <v>171</v>
      </c>
      <c r="K576" t="s">
        <v>53</v>
      </c>
      <c r="L576" t="s">
        <v>171</v>
      </c>
      <c r="M576" t="s">
        <v>171</v>
      </c>
      <c r="N576" t="s">
        <v>12</v>
      </c>
      <c r="O576" t="s">
        <v>18</v>
      </c>
      <c r="P576" t="s">
        <v>86</v>
      </c>
      <c r="Q576" t="s">
        <v>171</v>
      </c>
      <c r="R576" t="s">
        <v>23</v>
      </c>
      <c r="S576" t="s">
        <v>171</v>
      </c>
      <c r="T576" t="s">
        <v>171</v>
      </c>
      <c r="U576" t="s">
        <v>88</v>
      </c>
      <c r="V576" t="s">
        <v>30</v>
      </c>
      <c r="W576">
        <f t="array" ref="W576">SUMPRODUCT(--(EXACT(C575:V575, C576:V576)))</f>
        <v>9</v>
      </c>
      <c r="X576">
        <f>W576/$AA$3</f>
        <v>0.45</v>
      </c>
    </row>
    <row r="577" spans="2:24">
      <c r="B577" t="s">
        <v>98</v>
      </c>
      <c r="C577" t="s">
        <v>24</v>
      </c>
      <c r="D577" t="s">
        <v>11</v>
      </c>
      <c r="E577" t="s">
        <v>12</v>
      </c>
      <c r="F577" t="s">
        <v>18</v>
      </c>
      <c r="G577" t="s">
        <v>86</v>
      </c>
      <c r="H577" t="s">
        <v>84</v>
      </c>
      <c r="I577" t="s">
        <v>135</v>
      </c>
      <c r="J577" t="s">
        <v>171</v>
      </c>
      <c r="K577" t="s">
        <v>161</v>
      </c>
      <c r="L577" t="s">
        <v>24</v>
      </c>
      <c r="M577" t="s">
        <v>11</v>
      </c>
      <c r="N577" t="s">
        <v>12</v>
      </c>
      <c r="O577" t="s">
        <v>18</v>
      </c>
      <c r="P577" t="s">
        <v>86</v>
      </c>
      <c r="Q577" t="s">
        <v>84</v>
      </c>
      <c r="R577" t="s">
        <v>135</v>
      </c>
      <c r="S577" t="s">
        <v>171</v>
      </c>
      <c r="T577" t="s">
        <v>24</v>
      </c>
      <c r="U577" t="s">
        <v>88</v>
      </c>
      <c r="V577" t="s">
        <v>171</v>
      </c>
      <c r="W577">
        <f t="array" ref="W577">SUMPRODUCT(--(EXACT(C575:V575, C577:V577)))</f>
        <v>12</v>
      </c>
      <c r="X577">
        <f>W577/$AA$3</f>
        <v>0.6</v>
      </c>
    </row>
    <row r="578" spans="2:24">
      <c r="B578" t="s">
        <v>99</v>
      </c>
      <c r="C578" t="s">
        <v>24</v>
      </c>
      <c r="D578" t="s">
        <v>11</v>
      </c>
      <c r="E578" t="s">
        <v>12</v>
      </c>
      <c r="F578" t="s">
        <v>18</v>
      </c>
      <c r="G578" t="s">
        <v>86</v>
      </c>
      <c r="H578" t="s">
        <v>84</v>
      </c>
      <c r="I578" t="s">
        <v>23</v>
      </c>
      <c r="J578" t="s">
        <v>171</v>
      </c>
      <c r="K578" t="s">
        <v>53</v>
      </c>
      <c r="L578" t="s">
        <v>24</v>
      </c>
      <c r="M578" t="s">
        <v>11</v>
      </c>
      <c r="N578" t="s">
        <v>12</v>
      </c>
      <c r="O578" t="s">
        <v>18</v>
      </c>
      <c r="P578" t="s">
        <v>86</v>
      </c>
      <c r="Q578" t="s">
        <v>84</v>
      </c>
      <c r="R578" t="s">
        <v>23</v>
      </c>
      <c r="S578" t="s">
        <v>59</v>
      </c>
      <c r="T578" t="s">
        <v>24</v>
      </c>
      <c r="U578" t="s">
        <v>88</v>
      </c>
      <c r="V578" t="s">
        <v>30</v>
      </c>
      <c r="W578">
        <f t="array" ref="W578">SUMPRODUCT(--(EXACT(C575:V575, C578:V578)))</f>
        <v>16</v>
      </c>
      <c r="X578">
        <f>W578/$AA$3</f>
        <v>0.8</v>
      </c>
    </row>
    <row r="579" spans="2:24">
      <c r="B579" t="s">
        <v>100</v>
      </c>
      <c r="C579" t="s">
        <v>171</v>
      </c>
      <c r="D579" t="s">
        <v>150</v>
      </c>
      <c r="E579" t="s">
        <v>12</v>
      </c>
      <c r="F579" t="s">
        <v>18</v>
      </c>
      <c r="G579" t="s">
        <v>86</v>
      </c>
      <c r="H579" t="s">
        <v>84</v>
      </c>
      <c r="I579" t="s">
        <v>23</v>
      </c>
      <c r="J579" t="s">
        <v>171</v>
      </c>
      <c r="K579" t="s">
        <v>171</v>
      </c>
      <c r="L579" t="s">
        <v>171</v>
      </c>
      <c r="M579" t="s">
        <v>11</v>
      </c>
      <c r="N579" t="s">
        <v>12</v>
      </c>
      <c r="O579" t="s">
        <v>18</v>
      </c>
      <c r="P579" t="s">
        <v>86</v>
      </c>
      <c r="Q579" t="s">
        <v>84</v>
      </c>
      <c r="R579" t="s">
        <v>23</v>
      </c>
      <c r="S579" t="s">
        <v>171</v>
      </c>
      <c r="T579" t="s">
        <v>171</v>
      </c>
      <c r="U579" t="s">
        <v>88</v>
      </c>
      <c r="V579" t="s">
        <v>171</v>
      </c>
      <c r="W579">
        <f t="array" ref="W579">SUMPRODUCT(--(EXACT(C575:V575, C579:V579)))</f>
        <v>10</v>
      </c>
      <c r="X579">
        <f>W579/$AA$3</f>
        <v>0.5</v>
      </c>
    </row>
    <row r="580" spans="2:24">
      <c r="B580" s="1" t="s">
        <v>101</v>
      </c>
      <c r="C580" s="1" t="s">
        <v>10</v>
      </c>
      <c r="D580" s="1" t="s">
        <v>102</v>
      </c>
      <c r="E580" s="1" t="s">
        <v>103</v>
      </c>
      <c r="F580" s="1" t="s">
        <v>104</v>
      </c>
      <c r="G580" s="1" t="s">
        <v>36</v>
      </c>
      <c r="H580" s="1" t="s">
        <v>40</v>
      </c>
      <c r="I580" s="1" t="s">
        <v>26</v>
      </c>
      <c r="J580" s="1" t="s">
        <v>11</v>
      </c>
      <c r="K580" s="1" t="s">
        <v>12</v>
      </c>
      <c r="L580" s="1" t="s">
        <v>104</v>
      </c>
      <c r="M580" s="1" t="s">
        <v>36</v>
      </c>
      <c r="N580" s="1" t="s">
        <v>64</v>
      </c>
      <c r="O580" s="1" t="s">
        <v>36</v>
      </c>
      <c r="P580" s="1" t="s">
        <v>104</v>
      </c>
      <c r="Q580" s="1" t="s">
        <v>36</v>
      </c>
      <c r="R580" s="1" t="s">
        <v>104</v>
      </c>
      <c r="S580" s="1" t="s">
        <v>36</v>
      </c>
      <c r="T580" s="1" t="s">
        <v>105</v>
      </c>
      <c r="U580" s="1" t="s">
        <v>40</v>
      </c>
      <c r="V580" s="1" t="s">
        <v>26</v>
      </c>
    </row>
    <row r="581" spans="2:24">
      <c r="B581" t="s">
        <v>106</v>
      </c>
      <c r="C581" t="s">
        <v>88</v>
      </c>
      <c r="D581" t="s">
        <v>171</v>
      </c>
      <c r="E581" t="s">
        <v>103</v>
      </c>
      <c r="F581" t="s">
        <v>104</v>
      </c>
      <c r="G581" t="s">
        <v>152</v>
      </c>
      <c r="H581" t="s">
        <v>40</v>
      </c>
      <c r="I581" t="s">
        <v>26</v>
      </c>
      <c r="J581" t="s">
        <v>171</v>
      </c>
      <c r="K581" t="s">
        <v>12</v>
      </c>
      <c r="L581" t="s">
        <v>104</v>
      </c>
      <c r="M581" t="s">
        <v>36</v>
      </c>
      <c r="N581" t="s">
        <v>156</v>
      </c>
      <c r="O581" t="s">
        <v>152</v>
      </c>
      <c r="P581" t="s">
        <v>104</v>
      </c>
      <c r="Q581" t="s">
        <v>36</v>
      </c>
      <c r="R581" t="s">
        <v>104</v>
      </c>
      <c r="S581" t="s">
        <v>152</v>
      </c>
      <c r="T581" t="s">
        <v>171</v>
      </c>
      <c r="U581" t="s">
        <v>40</v>
      </c>
      <c r="V581" t="s">
        <v>26</v>
      </c>
      <c r="W581">
        <f t="array" ref="W581">SUMPRODUCT(--(EXACT(C580:V580, C581:V581)))</f>
        <v>12</v>
      </c>
      <c r="X581">
        <f>W581/$AA$3</f>
        <v>0.6</v>
      </c>
    </row>
    <row r="582" spans="2:24">
      <c r="B582" t="s">
        <v>107</v>
      </c>
      <c r="C582" t="s">
        <v>88</v>
      </c>
      <c r="D582" t="s">
        <v>171</v>
      </c>
      <c r="E582" t="s">
        <v>171</v>
      </c>
      <c r="F582" t="s">
        <v>156</v>
      </c>
      <c r="G582" t="s">
        <v>171</v>
      </c>
      <c r="H582" t="s">
        <v>149</v>
      </c>
      <c r="I582" t="s">
        <v>116</v>
      </c>
      <c r="J582" t="s">
        <v>11</v>
      </c>
      <c r="K582" t="s">
        <v>12</v>
      </c>
      <c r="L582" t="s">
        <v>156</v>
      </c>
      <c r="M582" t="s">
        <v>171</v>
      </c>
      <c r="N582" t="s">
        <v>156</v>
      </c>
      <c r="O582" t="s">
        <v>171</v>
      </c>
      <c r="P582" t="s">
        <v>156</v>
      </c>
      <c r="Q582" t="s">
        <v>171</v>
      </c>
      <c r="R582" t="s">
        <v>156</v>
      </c>
      <c r="S582" t="s">
        <v>171</v>
      </c>
      <c r="T582" t="s">
        <v>171</v>
      </c>
      <c r="U582" t="s">
        <v>40</v>
      </c>
      <c r="V582" t="s">
        <v>116</v>
      </c>
      <c r="W582">
        <f t="array" ref="W582">SUMPRODUCT(--(EXACT(C580:V580, C582:V582)))</f>
        <v>3</v>
      </c>
      <c r="X582">
        <f>W582/$AA$3</f>
        <v>0.15</v>
      </c>
    </row>
    <row r="583" spans="2:24">
      <c r="B583" t="s">
        <v>108</v>
      </c>
      <c r="C583" t="s">
        <v>116</v>
      </c>
      <c r="D583" t="s">
        <v>102</v>
      </c>
      <c r="E583" t="s">
        <v>103</v>
      </c>
      <c r="F583" t="s">
        <v>104</v>
      </c>
      <c r="G583" t="s">
        <v>36</v>
      </c>
      <c r="H583" t="s">
        <v>40</v>
      </c>
      <c r="I583" t="s">
        <v>26</v>
      </c>
      <c r="J583" t="s">
        <v>11</v>
      </c>
      <c r="K583" t="s">
        <v>12</v>
      </c>
      <c r="L583" t="s">
        <v>104</v>
      </c>
      <c r="M583" t="s">
        <v>41</v>
      </c>
      <c r="N583" t="s">
        <v>64</v>
      </c>
      <c r="O583" t="s">
        <v>36</v>
      </c>
      <c r="P583" t="s">
        <v>104</v>
      </c>
      <c r="Q583" t="s">
        <v>41</v>
      </c>
      <c r="R583" t="s">
        <v>104</v>
      </c>
      <c r="S583" t="s">
        <v>36</v>
      </c>
      <c r="T583" t="s">
        <v>171</v>
      </c>
      <c r="U583" t="s">
        <v>40</v>
      </c>
      <c r="V583" t="s">
        <v>26</v>
      </c>
      <c r="W583">
        <f t="array" ref="W583">SUMPRODUCT(--(EXACT(C580:V580, C583:V583)))</f>
        <v>16</v>
      </c>
      <c r="X583">
        <f>W583/$AA$3</f>
        <v>0.8</v>
      </c>
    </row>
    <row r="584" spans="2:24">
      <c r="B584" t="s">
        <v>109</v>
      </c>
      <c r="C584" t="s">
        <v>88</v>
      </c>
      <c r="D584" t="s">
        <v>171</v>
      </c>
      <c r="E584" t="s">
        <v>152</v>
      </c>
      <c r="F584" t="s">
        <v>104</v>
      </c>
      <c r="G584" t="s">
        <v>152</v>
      </c>
      <c r="H584" t="s">
        <v>171</v>
      </c>
      <c r="I584" t="s">
        <v>171</v>
      </c>
      <c r="J584" t="s">
        <v>11</v>
      </c>
      <c r="K584" t="s">
        <v>12</v>
      </c>
      <c r="L584" t="s">
        <v>39</v>
      </c>
      <c r="M584" t="s">
        <v>152</v>
      </c>
      <c r="N584" t="s">
        <v>104</v>
      </c>
      <c r="O584" t="s">
        <v>152</v>
      </c>
      <c r="P584" t="s">
        <v>39</v>
      </c>
      <c r="Q584" t="s">
        <v>152</v>
      </c>
      <c r="R584" t="s">
        <v>104</v>
      </c>
      <c r="S584" t="s">
        <v>152</v>
      </c>
      <c r="T584" t="s">
        <v>171</v>
      </c>
      <c r="U584" t="s">
        <v>40</v>
      </c>
      <c r="V584" t="s">
        <v>171</v>
      </c>
      <c r="W584">
        <f t="array" ref="W584">SUMPRODUCT(--(EXACT(C580:V580, C584:V584)))</f>
        <v>5</v>
      </c>
      <c r="X584">
        <f>W584/$AA$3</f>
        <v>0.25</v>
      </c>
    </row>
    <row r="585" spans="2:24">
      <c r="B585" s="1" t="s">
        <v>110</v>
      </c>
      <c r="C585" s="1" t="s">
        <v>10</v>
      </c>
      <c r="D585" s="1" t="s">
        <v>8</v>
      </c>
      <c r="E585" s="1" t="s">
        <v>26</v>
      </c>
      <c r="F585" s="1" t="s">
        <v>36</v>
      </c>
      <c r="G585" s="1" t="s">
        <v>39</v>
      </c>
      <c r="H585" s="1" t="s">
        <v>14</v>
      </c>
      <c r="I585" s="1" t="s">
        <v>10</v>
      </c>
      <c r="J585" s="1" t="s">
        <v>12</v>
      </c>
      <c r="K585" s="1" t="s">
        <v>36</v>
      </c>
      <c r="L585" s="1" t="s">
        <v>14</v>
      </c>
      <c r="M585" s="1" t="s">
        <v>10</v>
      </c>
      <c r="N585" s="1" t="s">
        <v>8</v>
      </c>
      <c r="O585" s="1" t="s">
        <v>26</v>
      </c>
      <c r="P585" s="1" t="s">
        <v>36</v>
      </c>
      <c r="Q585" s="1" t="s">
        <v>39</v>
      </c>
      <c r="R585" s="1" t="s">
        <v>14</v>
      </c>
      <c r="S585" s="1" t="s">
        <v>10</v>
      </c>
      <c r="T585" s="1" t="s">
        <v>12</v>
      </c>
      <c r="U585" s="1" t="s">
        <v>36</v>
      </c>
      <c r="V585" s="1" t="s">
        <v>14</v>
      </c>
    </row>
    <row r="586" spans="2:24">
      <c r="B586" t="s">
        <v>111</v>
      </c>
      <c r="C586" t="s">
        <v>88</v>
      </c>
      <c r="D586" t="s">
        <v>8</v>
      </c>
      <c r="E586" t="s">
        <v>26</v>
      </c>
      <c r="F586" t="s">
        <v>152</v>
      </c>
      <c r="G586" t="s">
        <v>39</v>
      </c>
      <c r="H586" t="s">
        <v>14</v>
      </c>
      <c r="I586" t="s">
        <v>88</v>
      </c>
      <c r="J586" t="s">
        <v>12</v>
      </c>
      <c r="K586" t="s">
        <v>152</v>
      </c>
      <c r="L586" t="s">
        <v>14</v>
      </c>
      <c r="M586" t="s">
        <v>88</v>
      </c>
      <c r="N586" t="s">
        <v>171</v>
      </c>
      <c r="O586" t="s">
        <v>26</v>
      </c>
      <c r="P586" t="s">
        <v>152</v>
      </c>
      <c r="Q586" t="s">
        <v>39</v>
      </c>
      <c r="R586" t="s">
        <v>14</v>
      </c>
      <c r="S586" t="s">
        <v>88</v>
      </c>
      <c r="T586" t="s">
        <v>12</v>
      </c>
      <c r="U586" t="s">
        <v>36</v>
      </c>
      <c r="V586" t="s">
        <v>14</v>
      </c>
      <c r="W586">
        <f t="array" ref="W586">SUMPRODUCT(--(EXACT(C585:V585, C586:V586)))</f>
        <v>12</v>
      </c>
      <c r="X586">
        <f>W586/$AA$3</f>
        <v>0.6</v>
      </c>
    </row>
    <row r="587" spans="2:24">
      <c r="B587" t="s">
        <v>112</v>
      </c>
      <c r="C587" t="s">
        <v>88</v>
      </c>
      <c r="D587" t="s">
        <v>171</v>
      </c>
      <c r="E587" t="s">
        <v>116</v>
      </c>
      <c r="F587" t="s">
        <v>171</v>
      </c>
      <c r="G587" t="s">
        <v>171</v>
      </c>
      <c r="H587" t="s">
        <v>14</v>
      </c>
      <c r="I587" t="s">
        <v>116</v>
      </c>
      <c r="J587" t="s">
        <v>12</v>
      </c>
      <c r="K587" t="s">
        <v>171</v>
      </c>
      <c r="L587" t="s">
        <v>14</v>
      </c>
      <c r="M587" t="s">
        <v>116</v>
      </c>
      <c r="N587" t="s">
        <v>171</v>
      </c>
      <c r="O587" t="s">
        <v>116</v>
      </c>
      <c r="P587" t="s">
        <v>171</v>
      </c>
      <c r="Q587" t="s">
        <v>171</v>
      </c>
      <c r="R587" t="s">
        <v>14</v>
      </c>
      <c r="S587" t="s">
        <v>88</v>
      </c>
      <c r="T587" t="s">
        <v>12</v>
      </c>
      <c r="U587" t="s">
        <v>171</v>
      </c>
      <c r="V587" t="s">
        <v>14</v>
      </c>
      <c r="W587">
        <f t="array" ref="W587">SUMPRODUCT(--(EXACT(C585:V585, C587:V587)))</f>
        <v>6</v>
      </c>
      <c r="X587">
        <f>W587/$AA$3</f>
        <v>0.3</v>
      </c>
    </row>
    <row r="588" spans="2:24">
      <c r="B588" t="s">
        <v>113</v>
      </c>
      <c r="C588" t="s">
        <v>116</v>
      </c>
      <c r="D588" t="s">
        <v>171</v>
      </c>
      <c r="E588" t="s">
        <v>26</v>
      </c>
      <c r="F588" t="s">
        <v>36</v>
      </c>
      <c r="G588" t="s">
        <v>39</v>
      </c>
      <c r="H588" t="s">
        <v>14</v>
      </c>
      <c r="I588" t="s">
        <v>116</v>
      </c>
      <c r="J588" t="s">
        <v>12</v>
      </c>
      <c r="K588" t="s">
        <v>36</v>
      </c>
      <c r="L588" t="s">
        <v>14</v>
      </c>
      <c r="M588" t="s">
        <v>116</v>
      </c>
      <c r="N588" t="s">
        <v>171</v>
      </c>
      <c r="O588" t="s">
        <v>26</v>
      </c>
      <c r="P588" t="s">
        <v>36</v>
      </c>
      <c r="Q588" t="s">
        <v>171</v>
      </c>
      <c r="R588" t="s">
        <v>14</v>
      </c>
      <c r="S588" t="s">
        <v>116</v>
      </c>
      <c r="T588" t="s">
        <v>12</v>
      </c>
      <c r="U588" t="s">
        <v>41</v>
      </c>
      <c r="V588" t="s">
        <v>14</v>
      </c>
      <c r="W588">
        <f t="array" ref="W588">SUMPRODUCT(--(EXACT(C585:V585, C588:V588)))</f>
        <v>12</v>
      </c>
      <c r="X588">
        <f>W588/$AA$3</f>
        <v>0.6</v>
      </c>
    </row>
    <row r="589" spans="2:24">
      <c r="B589" t="s">
        <v>114</v>
      </c>
      <c r="C589" t="s">
        <v>88</v>
      </c>
      <c r="D589" t="s">
        <v>171</v>
      </c>
      <c r="E589" t="s">
        <v>171</v>
      </c>
      <c r="F589" t="s">
        <v>152</v>
      </c>
      <c r="G589" t="s">
        <v>39</v>
      </c>
      <c r="H589" t="s">
        <v>171</v>
      </c>
      <c r="I589" t="s">
        <v>116</v>
      </c>
      <c r="J589" t="s">
        <v>12</v>
      </c>
      <c r="K589" t="s">
        <v>152</v>
      </c>
      <c r="L589" t="s">
        <v>171</v>
      </c>
      <c r="M589" t="s">
        <v>116</v>
      </c>
      <c r="N589" t="s">
        <v>171</v>
      </c>
      <c r="O589" t="s">
        <v>171</v>
      </c>
      <c r="P589" t="s">
        <v>152</v>
      </c>
      <c r="Q589" t="s">
        <v>39</v>
      </c>
      <c r="R589" t="s">
        <v>171</v>
      </c>
      <c r="S589" t="s">
        <v>88</v>
      </c>
      <c r="T589" t="s">
        <v>12</v>
      </c>
      <c r="U589" t="s">
        <v>152</v>
      </c>
      <c r="V589" t="s">
        <v>171</v>
      </c>
      <c r="W589">
        <f t="array" ref="W589">SUMPRODUCT(--(EXACT(C585:V585, C589:V589)))</f>
        <v>4</v>
      </c>
      <c r="X589">
        <f>W589/$AA$3</f>
        <v>0.2</v>
      </c>
    </row>
    <row r="590" spans="2:24">
      <c r="B590" s="1" t="s">
        <v>115</v>
      </c>
      <c r="C590" s="1" t="s">
        <v>13</v>
      </c>
      <c r="D590" s="1" t="s">
        <v>116</v>
      </c>
      <c r="E590" s="1" t="s">
        <v>7</v>
      </c>
      <c r="F590" s="1" t="s">
        <v>13</v>
      </c>
      <c r="G590" s="1" t="s">
        <v>116</v>
      </c>
      <c r="H590" s="1" t="s">
        <v>7</v>
      </c>
      <c r="I590" s="1" t="s">
        <v>13</v>
      </c>
      <c r="J590" s="1" t="s">
        <v>116</v>
      </c>
      <c r="K590" s="1" t="s">
        <v>7</v>
      </c>
      <c r="L590" s="1" t="s">
        <v>13</v>
      </c>
      <c r="M590" s="1" t="s">
        <v>116</v>
      </c>
      <c r="N590" s="1" t="s">
        <v>7</v>
      </c>
      <c r="O590" s="1" t="s">
        <v>13</v>
      </c>
      <c r="P590" s="1" t="s">
        <v>116</v>
      </c>
      <c r="Q590" s="1" t="s">
        <v>7</v>
      </c>
      <c r="R590" s="1" t="s">
        <v>13</v>
      </c>
      <c r="S590" s="1" t="s">
        <v>116</v>
      </c>
      <c r="T590" s="1" t="s">
        <v>7</v>
      </c>
      <c r="U590" s="1" t="s">
        <v>13</v>
      </c>
      <c r="V590" s="1" t="s">
        <v>116</v>
      </c>
    </row>
    <row r="591" spans="2:24">
      <c r="B591" t="s">
        <v>117</v>
      </c>
      <c r="C591" t="s">
        <v>142</v>
      </c>
      <c r="D591" t="s">
        <v>116</v>
      </c>
      <c r="E591" t="s">
        <v>18</v>
      </c>
      <c r="F591" t="s">
        <v>142</v>
      </c>
      <c r="G591" t="s">
        <v>116</v>
      </c>
      <c r="H591" t="s">
        <v>18</v>
      </c>
      <c r="I591" t="s">
        <v>13</v>
      </c>
      <c r="J591" t="s">
        <v>116</v>
      </c>
      <c r="K591" t="s">
        <v>18</v>
      </c>
      <c r="L591" t="s">
        <v>142</v>
      </c>
      <c r="M591" t="s">
        <v>116</v>
      </c>
      <c r="N591" t="s">
        <v>18</v>
      </c>
      <c r="O591" t="s">
        <v>122</v>
      </c>
      <c r="P591" t="s">
        <v>116</v>
      </c>
      <c r="Q591" t="s">
        <v>18</v>
      </c>
      <c r="R591" t="s">
        <v>13</v>
      </c>
      <c r="S591" t="s">
        <v>116</v>
      </c>
      <c r="T591" t="s">
        <v>18</v>
      </c>
      <c r="U591" t="s">
        <v>142</v>
      </c>
      <c r="V591" t="s">
        <v>116</v>
      </c>
      <c r="W591">
        <f t="array" ref="W591">SUMPRODUCT(--(EXACT(C590:V590, C591:V591)))</f>
        <v>9</v>
      </c>
      <c r="X591">
        <f>W591/$AA$3</f>
        <v>0.45</v>
      </c>
    </row>
    <row r="592" spans="2:24">
      <c r="B592" t="s">
        <v>118</v>
      </c>
      <c r="C592" t="s">
        <v>142</v>
      </c>
      <c r="D592" t="s">
        <v>116</v>
      </c>
      <c r="E592" t="s">
        <v>18</v>
      </c>
      <c r="F592" t="s">
        <v>13</v>
      </c>
      <c r="G592" t="s">
        <v>116</v>
      </c>
      <c r="H592" t="s">
        <v>18</v>
      </c>
      <c r="I592" t="s">
        <v>13</v>
      </c>
      <c r="J592" t="s">
        <v>116</v>
      </c>
      <c r="K592" t="s">
        <v>18</v>
      </c>
      <c r="L592" t="s">
        <v>13</v>
      </c>
      <c r="M592" t="s">
        <v>116</v>
      </c>
      <c r="N592" t="s">
        <v>18</v>
      </c>
      <c r="O592" t="s">
        <v>142</v>
      </c>
      <c r="P592" t="s">
        <v>116</v>
      </c>
      <c r="Q592" t="s">
        <v>18</v>
      </c>
      <c r="R592" t="s">
        <v>13</v>
      </c>
      <c r="S592" t="s">
        <v>116</v>
      </c>
      <c r="T592" t="s">
        <v>18</v>
      </c>
      <c r="U592" t="s">
        <v>13</v>
      </c>
      <c r="V592" t="s">
        <v>116</v>
      </c>
      <c r="W592">
        <f t="array" ref="W592">SUMPRODUCT(--(EXACT(C590:V590, C592:V592)))</f>
        <v>12</v>
      </c>
      <c r="X592">
        <f>W592/$AA$3</f>
        <v>0.6</v>
      </c>
    </row>
    <row r="593" spans="2:24">
      <c r="B593" t="s">
        <v>119</v>
      </c>
      <c r="C593" t="s">
        <v>13</v>
      </c>
      <c r="D593" t="s">
        <v>116</v>
      </c>
      <c r="E593" t="s">
        <v>18</v>
      </c>
      <c r="F593" t="s">
        <v>13</v>
      </c>
      <c r="G593" t="s">
        <v>116</v>
      </c>
      <c r="H593" t="s">
        <v>18</v>
      </c>
      <c r="I593" t="s">
        <v>13</v>
      </c>
      <c r="J593" t="s">
        <v>116</v>
      </c>
      <c r="K593" t="s">
        <v>18</v>
      </c>
      <c r="L593" t="s">
        <v>13</v>
      </c>
      <c r="M593" t="s">
        <v>116</v>
      </c>
      <c r="N593" t="s">
        <v>18</v>
      </c>
      <c r="O593" t="s">
        <v>13</v>
      </c>
      <c r="P593" t="s">
        <v>116</v>
      </c>
      <c r="Q593" t="s">
        <v>18</v>
      </c>
      <c r="R593" t="s">
        <v>13</v>
      </c>
      <c r="S593" t="s">
        <v>116</v>
      </c>
      <c r="T593" t="s">
        <v>18</v>
      </c>
      <c r="U593" t="s">
        <v>13</v>
      </c>
      <c r="V593" t="s">
        <v>116</v>
      </c>
      <c r="W593">
        <f t="array" ref="W593">SUMPRODUCT(--(EXACT(C590:V590, C593:V593)))</f>
        <v>14</v>
      </c>
      <c r="X593">
        <f>W593/$AA$3</f>
        <v>0.7</v>
      </c>
    </row>
    <row r="594" spans="2:24">
      <c r="B594" t="s">
        <v>120</v>
      </c>
      <c r="C594" t="s">
        <v>142</v>
      </c>
      <c r="D594" t="s">
        <v>116</v>
      </c>
      <c r="E594" t="s">
        <v>18</v>
      </c>
      <c r="F594" t="s">
        <v>142</v>
      </c>
      <c r="G594" t="s">
        <v>116</v>
      </c>
      <c r="H594" t="s">
        <v>18</v>
      </c>
      <c r="I594" t="s">
        <v>142</v>
      </c>
      <c r="J594" t="s">
        <v>116</v>
      </c>
      <c r="K594" t="s">
        <v>18</v>
      </c>
      <c r="L594" t="s">
        <v>142</v>
      </c>
      <c r="M594" t="s">
        <v>116</v>
      </c>
      <c r="N594" t="s">
        <v>18</v>
      </c>
      <c r="O594" t="s">
        <v>142</v>
      </c>
      <c r="P594" t="s">
        <v>116</v>
      </c>
      <c r="Q594" t="s">
        <v>18</v>
      </c>
      <c r="R594" t="s">
        <v>142</v>
      </c>
      <c r="S594" t="s">
        <v>116</v>
      </c>
      <c r="T594" t="s">
        <v>18</v>
      </c>
      <c r="U594" t="s">
        <v>142</v>
      </c>
      <c r="V594" t="s">
        <v>116</v>
      </c>
      <c r="W594">
        <f t="array" ref="W594">SUMPRODUCT(--(EXACT(C590:V590, C594:V594)))</f>
        <v>7</v>
      </c>
      <c r="X594">
        <f>W594/$AA$3</f>
        <v>0.35</v>
      </c>
    </row>
    <row r="595" spans="2:24">
      <c r="B595" s="1" t="s">
        <v>121</v>
      </c>
      <c r="C595" s="1" t="s">
        <v>13</v>
      </c>
      <c r="D595" s="1" t="s">
        <v>50</v>
      </c>
      <c r="E595" s="1" t="s">
        <v>13</v>
      </c>
      <c r="F595" s="1" t="s">
        <v>50</v>
      </c>
      <c r="G595" s="1" t="s">
        <v>9</v>
      </c>
      <c r="H595" s="1" t="s">
        <v>50</v>
      </c>
      <c r="I595" s="1" t="s">
        <v>13</v>
      </c>
      <c r="J595" s="1" t="s">
        <v>13</v>
      </c>
      <c r="K595" s="1" t="s">
        <v>38</v>
      </c>
      <c r="L595" s="1" t="s">
        <v>38</v>
      </c>
      <c r="M595" s="1" t="s">
        <v>122</v>
      </c>
      <c r="N595" s="1" t="s">
        <v>38</v>
      </c>
      <c r="O595" s="1" t="s">
        <v>50</v>
      </c>
      <c r="P595" s="1" t="s">
        <v>38</v>
      </c>
      <c r="Q595" s="1" t="s">
        <v>9</v>
      </c>
      <c r="R595" s="1" t="s">
        <v>50</v>
      </c>
      <c r="S595" s="1" t="s">
        <v>13</v>
      </c>
      <c r="T595" s="1" t="s">
        <v>74</v>
      </c>
      <c r="U595" s="1" t="s">
        <v>38</v>
      </c>
      <c r="V595" s="1" t="s">
        <v>50</v>
      </c>
    </row>
    <row r="596" spans="2:24">
      <c r="B596" t="s">
        <v>123</v>
      </c>
      <c r="C596" t="s">
        <v>142</v>
      </c>
      <c r="D596" t="s">
        <v>60</v>
      </c>
      <c r="E596" t="s">
        <v>13</v>
      </c>
      <c r="F596" t="s">
        <v>60</v>
      </c>
      <c r="G596" t="s">
        <v>9</v>
      </c>
      <c r="H596" t="s">
        <v>60</v>
      </c>
      <c r="I596" t="s">
        <v>13</v>
      </c>
      <c r="J596" t="s">
        <v>122</v>
      </c>
      <c r="K596" t="s">
        <v>47</v>
      </c>
      <c r="L596" t="s">
        <v>47</v>
      </c>
      <c r="M596" t="s">
        <v>124</v>
      </c>
      <c r="N596" t="s">
        <v>47</v>
      </c>
      <c r="O596" t="s">
        <v>60</v>
      </c>
      <c r="P596" t="s">
        <v>47</v>
      </c>
      <c r="Q596" t="s">
        <v>9</v>
      </c>
      <c r="R596" t="s">
        <v>60</v>
      </c>
      <c r="S596" t="s">
        <v>142</v>
      </c>
      <c r="T596" t="s">
        <v>171</v>
      </c>
      <c r="U596" t="s">
        <v>38</v>
      </c>
      <c r="V596" t="s">
        <v>60</v>
      </c>
      <c r="W596">
        <f t="array" ref="W596">SUMPRODUCT(--(EXACT(C595:V595, C596:V596)))</f>
        <v>5</v>
      </c>
      <c r="X596">
        <f>W596/$AA$3</f>
        <v>0.25</v>
      </c>
    </row>
    <row r="597" spans="2:24">
      <c r="B597" t="s">
        <v>125</v>
      </c>
      <c r="C597" t="s">
        <v>142</v>
      </c>
      <c r="D597" t="s">
        <v>60</v>
      </c>
      <c r="E597" t="s">
        <v>13</v>
      </c>
      <c r="F597" t="s">
        <v>60</v>
      </c>
      <c r="G597" t="s">
        <v>171</v>
      </c>
      <c r="H597" t="s">
        <v>60</v>
      </c>
      <c r="I597" t="s">
        <v>13</v>
      </c>
      <c r="J597" t="s">
        <v>13</v>
      </c>
      <c r="K597" t="s">
        <v>47</v>
      </c>
      <c r="L597" t="s">
        <v>47</v>
      </c>
      <c r="M597" t="s">
        <v>124</v>
      </c>
      <c r="N597" t="s">
        <v>47</v>
      </c>
      <c r="O597" t="s">
        <v>60</v>
      </c>
      <c r="P597" t="s">
        <v>47</v>
      </c>
      <c r="Q597" t="s">
        <v>171</v>
      </c>
      <c r="R597" t="s">
        <v>60</v>
      </c>
      <c r="S597" t="s">
        <v>142</v>
      </c>
      <c r="T597" t="s">
        <v>171</v>
      </c>
      <c r="U597" t="s">
        <v>47</v>
      </c>
      <c r="V597" t="s">
        <v>60</v>
      </c>
      <c r="W597">
        <f t="array" ref="W597">SUMPRODUCT(--(EXACT(C595:V595, C597:V597)))</f>
        <v>3</v>
      </c>
      <c r="X597">
        <f>W597/$AA$3</f>
        <v>0.15</v>
      </c>
    </row>
    <row r="598" spans="2:24">
      <c r="B598" t="s">
        <v>126</v>
      </c>
      <c r="C598" t="s">
        <v>13</v>
      </c>
      <c r="D598" t="s">
        <v>50</v>
      </c>
      <c r="E598" t="s">
        <v>13</v>
      </c>
      <c r="F598" t="s">
        <v>50</v>
      </c>
      <c r="G598" t="s">
        <v>9</v>
      </c>
      <c r="H598" t="s">
        <v>50</v>
      </c>
      <c r="I598" t="s">
        <v>13</v>
      </c>
      <c r="J598" t="s">
        <v>13</v>
      </c>
      <c r="K598" t="s">
        <v>47</v>
      </c>
      <c r="L598" t="s">
        <v>47</v>
      </c>
      <c r="M598" t="s">
        <v>124</v>
      </c>
      <c r="N598" t="s">
        <v>47</v>
      </c>
      <c r="O598" t="s">
        <v>50</v>
      </c>
      <c r="P598" t="s">
        <v>47</v>
      </c>
      <c r="Q598" t="s">
        <v>9</v>
      </c>
      <c r="R598" t="s">
        <v>50</v>
      </c>
      <c r="S598" t="s">
        <v>13</v>
      </c>
      <c r="T598" t="s">
        <v>74</v>
      </c>
      <c r="U598" t="s">
        <v>47</v>
      </c>
      <c r="V598" t="s">
        <v>50</v>
      </c>
      <c r="W598">
        <f t="array" ref="W598">SUMPRODUCT(--(EXACT(C595:V595, C598:V598)))</f>
        <v>14</v>
      </c>
      <c r="X598">
        <f>W598/$AA$3</f>
        <v>0.7</v>
      </c>
    </row>
    <row r="599" spans="2:24">
      <c r="B599" t="s">
        <v>127</v>
      </c>
      <c r="C599" t="s">
        <v>142</v>
      </c>
      <c r="D599" t="s">
        <v>60</v>
      </c>
      <c r="E599" t="s">
        <v>142</v>
      </c>
      <c r="F599" t="s">
        <v>60</v>
      </c>
      <c r="G599" t="s">
        <v>30</v>
      </c>
      <c r="H599" t="s">
        <v>60</v>
      </c>
      <c r="I599" t="s">
        <v>142</v>
      </c>
      <c r="J599" t="s">
        <v>142</v>
      </c>
      <c r="K599" t="s">
        <v>47</v>
      </c>
      <c r="L599" t="s">
        <v>47</v>
      </c>
      <c r="M599" t="s">
        <v>171</v>
      </c>
      <c r="N599" t="s">
        <v>47</v>
      </c>
      <c r="O599" t="s">
        <v>60</v>
      </c>
      <c r="P599" t="s">
        <v>47</v>
      </c>
      <c r="Q599" t="s">
        <v>30</v>
      </c>
      <c r="R599" t="s">
        <v>60</v>
      </c>
      <c r="S599" t="s">
        <v>142</v>
      </c>
      <c r="T599" t="s">
        <v>171</v>
      </c>
      <c r="U599" t="s">
        <v>47</v>
      </c>
      <c r="V599" t="s">
        <v>60</v>
      </c>
      <c r="W599">
        <f t="array" ref="W599">SUMPRODUCT(--(EXACT(C595:V595, C599:V599)))</f>
        <v>0</v>
      </c>
      <c r="X599">
        <f>W599/$AA$3</f>
        <v>0</v>
      </c>
    </row>
    <row r="600" spans="2:24">
      <c r="B600" s="1" t="s">
        <v>128</v>
      </c>
      <c r="C600" s="1" t="s">
        <v>7</v>
      </c>
      <c r="D600" s="1" t="s">
        <v>10</v>
      </c>
      <c r="E600" s="1" t="s">
        <v>7</v>
      </c>
      <c r="F600" s="1" t="s">
        <v>7</v>
      </c>
      <c r="G600" s="1" t="s">
        <v>7</v>
      </c>
      <c r="H600" s="1" t="s">
        <v>116</v>
      </c>
      <c r="I600" s="1" t="s">
        <v>36</v>
      </c>
      <c r="J600" s="1" t="s">
        <v>10</v>
      </c>
      <c r="K600" s="1" t="s">
        <v>10</v>
      </c>
      <c r="L600" s="1" t="s">
        <v>10</v>
      </c>
      <c r="M600" s="1" t="s">
        <v>7</v>
      </c>
      <c r="N600" s="1" t="s">
        <v>10</v>
      </c>
      <c r="O600" s="1" t="s">
        <v>7</v>
      </c>
      <c r="P600" s="1" t="s">
        <v>7</v>
      </c>
      <c r="Q600" s="1" t="s">
        <v>7</v>
      </c>
      <c r="R600" s="1" t="s">
        <v>13</v>
      </c>
      <c r="S600" s="1" t="s">
        <v>13</v>
      </c>
      <c r="T600" s="1" t="s">
        <v>116</v>
      </c>
      <c r="U600" s="1" t="s">
        <v>116</v>
      </c>
      <c r="V600" s="1" t="s">
        <v>7</v>
      </c>
    </row>
    <row r="601" spans="2:24">
      <c r="B601" t="s">
        <v>129</v>
      </c>
      <c r="C601" t="s">
        <v>18</v>
      </c>
      <c r="D601" t="s">
        <v>88</v>
      </c>
      <c r="E601" t="s">
        <v>18</v>
      </c>
      <c r="F601" t="s">
        <v>18</v>
      </c>
      <c r="G601" t="s">
        <v>18</v>
      </c>
      <c r="H601" t="s">
        <v>116</v>
      </c>
      <c r="I601" t="s">
        <v>36</v>
      </c>
      <c r="J601" t="s">
        <v>88</v>
      </c>
      <c r="K601" t="s">
        <v>88</v>
      </c>
      <c r="L601" t="s">
        <v>88</v>
      </c>
      <c r="M601" t="s">
        <v>18</v>
      </c>
      <c r="N601" t="s">
        <v>88</v>
      </c>
      <c r="O601" t="s">
        <v>18</v>
      </c>
      <c r="P601" t="s">
        <v>18</v>
      </c>
      <c r="Q601" t="s">
        <v>18</v>
      </c>
      <c r="R601" t="s">
        <v>13</v>
      </c>
      <c r="S601" t="s">
        <v>122</v>
      </c>
      <c r="T601" t="s">
        <v>116</v>
      </c>
      <c r="U601" t="s">
        <v>116</v>
      </c>
      <c r="V601" t="s">
        <v>18</v>
      </c>
      <c r="W601">
        <f t="array" ref="W601">SUMPRODUCT(--(EXACT(C600:V600, C601:V601)))</f>
        <v>5</v>
      </c>
      <c r="X601">
        <f>W601/$AA$3</f>
        <v>0.25</v>
      </c>
    </row>
    <row r="602" spans="2:24">
      <c r="B602" t="s">
        <v>130</v>
      </c>
      <c r="C602" t="s">
        <v>18</v>
      </c>
      <c r="D602" t="s">
        <v>116</v>
      </c>
      <c r="E602" t="s">
        <v>18</v>
      </c>
      <c r="F602" t="s">
        <v>18</v>
      </c>
      <c r="G602" t="s">
        <v>18</v>
      </c>
      <c r="H602" t="s">
        <v>116</v>
      </c>
      <c r="I602" t="s">
        <v>171</v>
      </c>
      <c r="J602" t="s">
        <v>116</v>
      </c>
      <c r="K602" t="s">
        <v>88</v>
      </c>
      <c r="L602" t="s">
        <v>116</v>
      </c>
      <c r="M602" t="s">
        <v>18</v>
      </c>
      <c r="N602" t="s">
        <v>116</v>
      </c>
      <c r="O602" t="s">
        <v>18</v>
      </c>
      <c r="P602" t="s">
        <v>18</v>
      </c>
      <c r="Q602" t="s">
        <v>18</v>
      </c>
      <c r="R602" t="s">
        <v>13</v>
      </c>
      <c r="S602" t="s">
        <v>142</v>
      </c>
      <c r="T602" t="s">
        <v>116</v>
      </c>
      <c r="U602" t="s">
        <v>116</v>
      </c>
      <c r="V602" t="s">
        <v>18</v>
      </c>
      <c r="W602">
        <f t="array" ref="W602">SUMPRODUCT(--(EXACT(C600:V600, C602:V602)))</f>
        <v>4</v>
      </c>
      <c r="X602">
        <f>W602/$AA$3</f>
        <v>0.2</v>
      </c>
    </row>
    <row r="603" spans="2:24">
      <c r="B603" t="s">
        <v>131</v>
      </c>
      <c r="C603" t="s">
        <v>18</v>
      </c>
      <c r="D603" t="s">
        <v>116</v>
      </c>
      <c r="E603" t="s">
        <v>18</v>
      </c>
      <c r="F603" t="s">
        <v>18</v>
      </c>
      <c r="G603" t="s">
        <v>18</v>
      </c>
      <c r="H603" t="s">
        <v>116</v>
      </c>
      <c r="I603" t="s">
        <v>36</v>
      </c>
      <c r="J603" t="s">
        <v>116</v>
      </c>
      <c r="K603" t="s">
        <v>116</v>
      </c>
      <c r="L603" t="s">
        <v>116</v>
      </c>
      <c r="M603" t="s">
        <v>18</v>
      </c>
      <c r="N603" t="s">
        <v>116</v>
      </c>
      <c r="O603" t="s">
        <v>18</v>
      </c>
      <c r="P603" t="s">
        <v>18</v>
      </c>
      <c r="Q603" t="s">
        <v>18</v>
      </c>
      <c r="R603" t="s">
        <v>13</v>
      </c>
      <c r="S603" t="s">
        <v>13</v>
      </c>
      <c r="T603" t="s">
        <v>116</v>
      </c>
      <c r="U603" t="s">
        <v>116</v>
      </c>
      <c r="V603" t="s">
        <v>18</v>
      </c>
      <c r="W603">
        <f t="array" ref="W603">SUMPRODUCT(--(EXACT(C600:V600, C603:V603)))</f>
        <v>6</v>
      </c>
      <c r="X603">
        <f>W603/$AA$3</f>
        <v>0.3</v>
      </c>
    </row>
    <row r="604" spans="2:24">
      <c r="B604" t="s">
        <v>132</v>
      </c>
      <c r="C604" t="s">
        <v>18</v>
      </c>
      <c r="D604" t="s">
        <v>116</v>
      </c>
      <c r="E604" t="s">
        <v>18</v>
      </c>
      <c r="F604" t="s">
        <v>18</v>
      </c>
      <c r="G604" t="s">
        <v>18</v>
      </c>
      <c r="H604" t="s">
        <v>116</v>
      </c>
      <c r="I604" t="s">
        <v>152</v>
      </c>
      <c r="J604" t="s">
        <v>116</v>
      </c>
      <c r="K604" t="s">
        <v>116</v>
      </c>
      <c r="L604" t="s">
        <v>116</v>
      </c>
      <c r="M604" t="s">
        <v>18</v>
      </c>
      <c r="N604" t="s">
        <v>116</v>
      </c>
      <c r="O604" t="s">
        <v>18</v>
      </c>
      <c r="P604" t="s">
        <v>18</v>
      </c>
      <c r="Q604" t="s">
        <v>18</v>
      </c>
      <c r="R604" t="s">
        <v>142</v>
      </c>
      <c r="S604" t="s">
        <v>142</v>
      </c>
      <c r="T604" t="s">
        <v>116</v>
      </c>
      <c r="U604" t="s">
        <v>116</v>
      </c>
      <c r="V604" t="s">
        <v>18</v>
      </c>
      <c r="W604">
        <f t="array" ref="W604">SUMPRODUCT(--(EXACT(C600:V600, C604:V604)))</f>
        <v>3</v>
      </c>
      <c r="X604">
        <f>W604/$AA$3</f>
        <v>0.15</v>
      </c>
    </row>
    <row r="606" spans="2:24">
      <c r="B606" t="s">
        <v>174</v>
      </c>
    </row>
    <row r="607" spans="2:24">
      <c r="B607" s="1" t="s">
        <v>6</v>
      </c>
      <c r="C607" s="1" t="s">
        <v>7</v>
      </c>
      <c r="D607" s="1" t="s">
        <v>8</v>
      </c>
      <c r="E607" s="1" t="s">
        <v>9</v>
      </c>
      <c r="F607" s="1" t="s">
        <v>10</v>
      </c>
      <c r="G607" s="1" t="s">
        <v>11</v>
      </c>
      <c r="H607" s="1" t="s">
        <v>12</v>
      </c>
      <c r="I607" s="1" t="s">
        <v>7</v>
      </c>
      <c r="J607" s="1" t="s">
        <v>8</v>
      </c>
      <c r="K607" s="1" t="s">
        <v>9</v>
      </c>
      <c r="L607" s="1" t="s">
        <v>10</v>
      </c>
      <c r="M607" s="1" t="s">
        <v>11</v>
      </c>
      <c r="N607" s="1" t="s">
        <v>12</v>
      </c>
      <c r="O607" s="1" t="s">
        <v>10</v>
      </c>
      <c r="P607" s="1" t="s">
        <v>13</v>
      </c>
      <c r="Q607" s="1" t="s">
        <v>7</v>
      </c>
      <c r="R607" s="1" t="s">
        <v>10</v>
      </c>
      <c r="S607" s="1" t="s">
        <v>11</v>
      </c>
      <c r="T607" s="1" t="s">
        <v>12</v>
      </c>
      <c r="U607" s="1" t="s">
        <v>7</v>
      </c>
      <c r="V607" s="1" t="s">
        <v>14</v>
      </c>
    </row>
    <row r="608" spans="2:24">
      <c r="B608" t="s">
        <v>15</v>
      </c>
      <c r="C608" t="s">
        <v>7</v>
      </c>
      <c r="D608" t="s">
        <v>171</v>
      </c>
      <c r="E608" t="s">
        <v>171</v>
      </c>
      <c r="F608" t="s">
        <v>10</v>
      </c>
      <c r="G608" t="s">
        <v>11</v>
      </c>
      <c r="H608" t="s">
        <v>12</v>
      </c>
      <c r="I608" t="s">
        <v>7</v>
      </c>
      <c r="J608" t="s">
        <v>171</v>
      </c>
      <c r="K608" t="s">
        <v>171</v>
      </c>
      <c r="L608" t="s">
        <v>10</v>
      </c>
      <c r="M608" t="s">
        <v>171</v>
      </c>
      <c r="N608" t="s">
        <v>12</v>
      </c>
      <c r="O608" t="s">
        <v>10</v>
      </c>
      <c r="P608" t="s">
        <v>13</v>
      </c>
      <c r="Q608" t="s">
        <v>7</v>
      </c>
      <c r="R608" t="s">
        <v>10</v>
      </c>
      <c r="S608" t="s">
        <v>11</v>
      </c>
      <c r="T608" t="s">
        <v>12</v>
      </c>
      <c r="U608" t="s">
        <v>7</v>
      </c>
      <c r="V608" t="s">
        <v>171</v>
      </c>
      <c r="W608">
        <f t="array" ref="W608">SUMPRODUCT(--(EXACT(C607:V607, C608:V608)))</f>
        <v>14</v>
      </c>
      <c r="X608">
        <f>W608/$AA$3</f>
        <v>0.7</v>
      </c>
    </row>
    <row r="609" spans="2:24">
      <c r="B609" t="s">
        <v>17</v>
      </c>
      <c r="C609" t="s">
        <v>7</v>
      </c>
      <c r="D609" t="s">
        <v>171</v>
      </c>
      <c r="E609" t="s">
        <v>9</v>
      </c>
      <c r="F609" t="s">
        <v>10</v>
      </c>
      <c r="G609" t="s">
        <v>11</v>
      </c>
      <c r="H609" t="s">
        <v>171</v>
      </c>
      <c r="I609" t="s">
        <v>7</v>
      </c>
      <c r="J609" t="s">
        <v>8</v>
      </c>
      <c r="K609" t="s">
        <v>9</v>
      </c>
      <c r="L609" t="s">
        <v>10</v>
      </c>
      <c r="M609" t="s">
        <v>11</v>
      </c>
      <c r="N609" t="s">
        <v>171</v>
      </c>
      <c r="O609" t="s">
        <v>10</v>
      </c>
      <c r="P609" t="s">
        <v>171</v>
      </c>
      <c r="Q609" t="s">
        <v>7</v>
      </c>
      <c r="R609" t="s">
        <v>10</v>
      </c>
      <c r="S609" t="s">
        <v>11</v>
      </c>
      <c r="T609" t="s">
        <v>12</v>
      </c>
      <c r="U609" t="s">
        <v>7</v>
      </c>
      <c r="V609" t="s">
        <v>171</v>
      </c>
      <c r="W609">
        <f t="array" ref="W609">SUMPRODUCT(--(EXACT(C607:V607, C609:V609)))</f>
        <v>15</v>
      </c>
      <c r="X609">
        <f>W609/$AA$3</f>
        <v>0.75</v>
      </c>
    </row>
    <row r="610" spans="2:24">
      <c r="B610" t="s">
        <v>19</v>
      </c>
      <c r="C610" t="s">
        <v>7</v>
      </c>
      <c r="D610" t="s">
        <v>171</v>
      </c>
      <c r="E610" t="s">
        <v>171</v>
      </c>
      <c r="F610" t="s">
        <v>10</v>
      </c>
      <c r="G610" t="s">
        <v>171</v>
      </c>
      <c r="H610" t="s">
        <v>171</v>
      </c>
      <c r="I610" t="s">
        <v>7</v>
      </c>
      <c r="J610" t="s">
        <v>171</v>
      </c>
      <c r="K610" t="s">
        <v>171</v>
      </c>
      <c r="L610" t="s">
        <v>10</v>
      </c>
      <c r="M610" t="s">
        <v>11</v>
      </c>
      <c r="N610" t="s">
        <v>171</v>
      </c>
      <c r="O610" t="s">
        <v>10</v>
      </c>
      <c r="P610" t="s">
        <v>171</v>
      </c>
      <c r="Q610" t="s">
        <v>7</v>
      </c>
      <c r="R610" t="s">
        <v>10</v>
      </c>
      <c r="S610" t="s">
        <v>171</v>
      </c>
      <c r="T610" t="s">
        <v>171</v>
      </c>
      <c r="U610" t="s">
        <v>7</v>
      </c>
      <c r="V610" t="s">
        <v>171</v>
      </c>
      <c r="W610">
        <f t="array" ref="W610">SUMPRODUCT(--(EXACT(C607:V607, C610:V610)))</f>
        <v>9</v>
      </c>
      <c r="X610">
        <f>W610/$AA$3</f>
        <v>0.45</v>
      </c>
    </row>
    <row r="611" spans="2:24">
      <c r="B611" t="s">
        <v>20</v>
      </c>
      <c r="C611" t="s">
        <v>7</v>
      </c>
      <c r="D611" t="s">
        <v>8</v>
      </c>
      <c r="E611" t="s">
        <v>171</v>
      </c>
      <c r="F611" t="s">
        <v>10</v>
      </c>
      <c r="G611" t="s">
        <v>11</v>
      </c>
      <c r="H611" t="s">
        <v>12</v>
      </c>
      <c r="I611" t="s">
        <v>7</v>
      </c>
      <c r="J611" t="s">
        <v>171</v>
      </c>
      <c r="K611" t="s">
        <v>171</v>
      </c>
      <c r="L611" t="s">
        <v>10</v>
      </c>
      <c r="M611" t="s">
        <v>11</v>
      </c>
      <c r="N611" t="s">
        <v>12</v>
      </c>
      <c r="O611" t="s">
        <v>10</v>
      </c>
      <c r="P611" t="s">
        <v>13</v>
      </c>
      <c r="Q611" t="s">
        <v>7</v>
      </c>
      <c r="R611" t="s">
        <v>10</v>
      </c>
      <c r="S611" t="s">
        <v>11</v>
      </c>
      <c r="T611" t="s">
        <v>12</v>
      </c>
      <c r="U611" t="s">
        <v>7</v>
      </c>
      <c r="V611" t="s">
        <v>171</v>
      </c>
      <c r="W611">
        <f t="array" ref="W611">SUMPRODUCT(--(EXACT(C607:V607, C611:V611)))</f>
        <v>16</v>
      </c>
      <c r="X611">
        <f>W611/$AA$3</f>
        <v>0.8</v>
      </c>
    </row>
    <row r="612" spans="2:24">
      <c r="B612" s="1" t="s">
        <v>21</v>
      </c>
      <c r="C612" s="1" t="s">
        <v>12</v>
      </c>
      <c r="D612" s="1" t="s">
        <v>7</v>
      </c>
      <c r="E612" s="1" t="s">
        <v>22</v>
      </c>
      <c r="F612" s="1" t="s">
        <v>23</v>
      </c>
      <c r="G612" s="1" t="s">
        <v>24</v>
      </c>
      <c r="H612" s="1" t="s">
        <v>25</v>
      </c>
      <c r="I612" s="1" t="s">
        <v>26</v>
      </c>
      <c r="J612" s="1" t="s">
        <v>23</v>
      </c>
      <c r="K612" s="1" t="s">
        <v>8</v>
      </c>
      <c r="L612" s="1" t="s">
        <v>27</v>
      </c>
      <c r="M612" s="1" t="s">
        <v>28</v>
      </c>
      <c r="N612" s="1" t="s">
        <v>11</v>
      </c>
      <c r="O612" s="1" t="s">
        <v>12</v>
      </c>
      <c r="P612" s="1" t="s">
        <v>23</v>
      </c>
      <c r="Q612" s="1" t="s">
        <v>8</v>
      </c>
      <c r="R612" s="1" t="s">
        <v>11</v>
      </c>
      <c r="S612" s="1" t="s">
        <v>12</v>
      </c>
      <c r="T612" s="1" t="s">
        <v>7</v>
      </c>
      <c r="U612" s="1" t="s">
        <v>22</v>
      </c>
      <c r="V612" s="1" t="s">
        <v>23</v>
      </c>
    </row>
    <row r="613" spans="2:24">
      <c r="B613" t="s">
        <v>29</v>
      </c>
      <c r="C613" t="s">
        <v>12</v>
      </c>
      <c r="D613" t="s">
        <v>7</v>
      </c>
      <c r="E613" t="s">
        <v>171</v>
      </c>
      <c r="F613" t="s">
        <v>171</v>
      </c>
      <c r="G613" t="s">
        <v>171</v>
      </c>
      <c r="H613" t="s">
        <v>171</v>
      </c>
      <c r="I613" t="s">
        <v>171</v>
      </c>
      <c r="J613" t="s">
        <v>171</v>
      </c>
      <c r="K613" t="s">
        <v>171</v>
      </c>
      <c r="L613" t="s">
        <v>171</v>
      </c>
      <c r="M613" t="s">
        <v>28</v>
      </c>
      <c r="N613" t="s">
        <v>11</v>
      </c>
      <c r="O613" t="s">
        <v>12</v>
      </c>
      <c r="P613" t="s">
        <v>171</v>
      </c>
      <c r="Q613" t="s">
        <v>171</v>
      </c>
      <c r="R613" t="s">
        <v>11</v>
      </c>
      <c r="S613" t="s">
        <v>12</v>
      </c>
      <c r="T613" t="s">
        <v>7</v>
      </c>
      <c r="U613" t="s">
        <v>171</v>
      </c>
      <c r="V613" t="s">
        <v>171</v>
      </c>
      <c r="W613">
        <f t="array" ref="W613">SUMPRODUCT(--(EXACT(C612:V612, C613:V613)))</f>
        <v>8</v>
      </c>
      <c r="X613">
        <f>W613/$AA$3</f>
        <v>0.4</v>
      </c>
    </row>
    <row r="614" spans="2:24">
      <c r="B614" t="s">
        <v>31</v>
      </c>
      <c r="C614" t="s">
        <v>12</v>
      </c>
      <c r="D614" t="s">
        <v>7</v>
      </c>
      <c r="E614" t="s">
        <v>171</v>
      </c>
      <c r="F614" t="s">
        <v>23</v>
      </c>
      <c r="G614" t="s">
        <v>24</v>
      </c>
      <c r="H614" t="s">
        <v>25</v>
      </c>
      <c r="I614" t="s">
        <v>171</v>
      </c>
      <c r="J614" t="s">
        <v>23</v>
      </c>
      <c r="K614" t="s">
        <v>8</v>
      </c>
      <c r="L614" t="s">
        <v>27</v>
      </c>
      <c r="M614" t="s">
        <v>28</v>
      </c>
      <c r="N614" t="s">
        <v>11</v>
      </c>
      <c r="O614" t="s">
        <v>12</v>
      </c>
      <c r="P614" t="s">
        <v>23</v>
      </c>
      <c r="Q614" t="s">
        <v>171</v>
      </c>
      <c r="R614" t="s">
        <v>11</v>
      </c>
      <c r="S614" t="s">
        <v>12</v>
      </c>
      <c r="T614" t="s">
        <v>7</v>
      </c>
      <c r="U614" t="s">
        <v>171</v>
      </c>
      <c r="V614" t="s">
        <v>23</v>
      </c>
      <c r="W614">
        <f t="array" ref="W614">SUMPRODUCT(--(EXACT(C612:V612, C614:V614)))</f>
        <v>16</v>
      </c>
      <c r="X614">
        <f>W614/$AA$3</f>
        <v>0.8</v>
      </c>
    </row>
    <row r="615" spans="2:24">
      <c r="B615" t="s">
        <v>32</v>
      </c>
      <c r="C615" t="s">
        <v>171</v>
      </c>
      <c r="D615" t="s">
        <v>7</v>
      </c>
      <c r="E615" t="s">
        <v>171</v>
      </c>
      <c r="F615" t="s">
        <v>23</v>
      </c>
      <c r="G615" t="s">
        <v>171</v>
      </c>
      <c r="H615" t="s">
        <v>25</v>
      </c>
      <c r="I615" t="s">
        <v>171</v>
      </c>
      <c r="J615" t="s">
        <v>23</v>
      </c>
      <c r="K615" t="s">
        <v>171</v>
      </c>
      <c r="L615" t="s">
        <v>171</v>
      </c>
      <c r="M615" t="s">
        <v>171</v>
      </c>
      <c r="N615" t="s">
        <v>171</v>
      </c>
      <c r="O615" t="s">
        <v>171</v>
      </c>
      <c r="P615" t="s">
        <v>23</v>
      </c>
      <c r="Q615" t="s">
        <v>171</v>
      </c>
      <c r="R615" t="s">
        <v>171</v>
      </c>
      <c r="S615" t="s">
        <v>171</v>
      </c>
      <c r="T615" t="s">
        <v>7</v>
      </c>
      <c r="U615" t="s">
        <v>171</v>
      </c>
      <c r="V615" t="s">
        <v>23</v>
      </c>
      <c r="W615">
        <f t="array" ref="W615">SUMPRODUCT(--(EXACT(C612:V612, C615:V615)))</f>
        <v>7</v>
      </c>
      <c r="X615">
        <f>W615/$AA$3</f>
        <v>0.35</v>
      </c>
    </row>
    <row r="616" spans="2:24">
      <c r="B616" t="s">
        <v>33</v>
      </c>
      <c r="C616" t="s">
        <v>12</v>
      </c>
      <c r="D616" t="s">
        <v>7</v>
      </c>
      <c r="E616" t="s">
        <v>171</v>
      </c>
      <c r="F616" t="s">
        <v>23</v>
      </c>
      <c r="G616" t="s">
        <v>24</v>
      </c>
      <c r="H616" t="s">
        <v>25</v>
      </c>
      <c r="I616" t="s">
        <v>171</v>
      </c>
      <c r="J616" t="s">
        <v>23</v>
      </c>
      <c r="K616" t="s">
        <v>8</v>
      </c>
      <c r="L616" t="s">
        <v>171</v>
      </c>
      <c r="M616" t="s">
        <v>171</v>
      </c>
      <c r="N616" t="s">
        <v>11</v>
      </c>
      <c r="O616" t="s">
        <v>12</v>
      </c>
      <c r="P616" t="s">
        <v>23</v>
      </c>
      <c r="Q616" t="s">
        <v>171</v>
      </c>
      <c r="R616" t="s">
        <v>11</v>
      </c>
      <c r="S616" t="s">
        <v>12</v>
      </c>
      <c r="T616" t="s">
        <v>7</v>
      </c>
      <c r="U616" t="s">
        <v>171</v>
      </c>
      <c r="V616" t="s">
        <v>23</v>
      </c>
      <c r="W616">
        <f t="array" ref="W616">SUMPRODUCT(--(EXACT(C612:V612, C616:V616)))</f>
        <v>14</v>
      </c>
      <c r="X616">
        <f>W616/$AA$3</f>
        <v>0.7</v>
      </c>
    </row>
    <row r="617" spans="2:24">
      <c r="B617" s="1" t="s">
        <v>35</v>
      </c>
      <c r="C617" s="1" t="s">
        <v>36</v>
      </c>
      <c r="D617" s="1" t="s">
        <v>10</v>
      </c>
      <c r="E617" s="1" t="s">
        <v>37</v>
      </c>
      <c r="F617" s="1" t="s">
        <v>27</v>
      </c>
      <c r="G617" s="1" t="s">
        <v>38</v>
      </c>
      <c r="H617" s="1" t="s">
        <v>11</v>
      </c>
      <c r="I617" s="1" t="s">
        <v>12</v>
      </c>
      <c r="J617" s="1" t="s">
        <v>39</v>
      </c>
      <c r="K617" s="1" t="s">
        <v>14</v>
      </c>
      <c r="L617" s="1" t="s">
        <v>40</v>
      </c>
      <c r="M617" s="1" t="s">
        <v>26</v>
      </c>
      <c r="N617" s="1" t="s">
        <v>41</v>
      </c>
      <c r="O617" s="1" t="s">
        <v>13</v>
      </c>
      <c r="P617" s="1" t="s">
        <v>38</v>
      </c>
      <c r="Q617" s="1" t="s">
        <v>42</v>
      </c>
      <c r="R617" s="1" t="s">
        <v>36</v>
      </c>
      <c r="S617" s="1" t="s">
        <v>10</v>
      </c>
      <c r="T617" s="1" t="s">
        <v>37</v>
      </c>
      <c r="U617" s="1" t="s">
        <v>27</v>
      </c>
      <c r="V617" s="1" t="s">
        <v>38</v>
      </c>
    </row>
    <row r="618" spans="2:24">
      <c r="B618" t="s">
        <v>43</v>
      </c>
      <c r="C618" t="s">
        <v>171</v>
      </c>
      <c r="D618" t="s">
        <v>10</v>
      </c>
      <c r="E618" t="s">
        <v>171</v>
      </c>
      <c r="F618" t="s">
        <v>171</v>
      </c>
      <c r="G618" t="s">
        <v>38</v>
      </c>
      <c r="H618" t="s">
        <v>171</v>
      </c>
      <c r="I618" t="s">
        <v>12</v>
      </c>
      <c r="J618" t="s">
        <v>39</v>
      </c>
      <c r="K618" t="s">
        <v>171</v>
      </c>
      <c r="L618" t="s">
        <v>171</v>
      </c>
      <c r="M618" t="s">
        <v>171</v>
      </c>
      <c r="N618" t="s">
        <v>171</v>
      </c>
      <c r="O618" t="s">
        <v>13</v>
      </c>
      <c r="P618" t="s">
        <v>38</v>
      </c>
      <c r="Q618" t="s">
        <v>171</v>
      </c>
      <c r="R618" t="s">
        <v>171</v>
      </c>
      <c r="S618" t="s">
        <v>10</v>
      </c>
      <c r="T618" t="s">
        <v>37</v>
      </c>
      <c r="U618" t="s">
        <v>171</v>
      </c>
      <c r="V618" t="s">
        <v>38</v>
      </c>
      <c r="W618">
        <f t="array" ref="W618">SUMPRODUCT(--(EXACT(C617:V617, C618:V618)))</f>
        <v>9</v>
      </c>
      <c r="X618">
        <f>W618/$AA$3</f>
        <v>0.45</v>
      </c>
    </row>
    <row r="619" spans="2:24">
      <c r="B619" t="s">
        <v>44</v>
      </c>
      <c r="C619" t="s">
        <v>36</v>
      </c>
      <c r="D619" t="s">
        <v>10</v>
      </c>
      <c r="E619" t="s">
        <v>171</v>
      </c>
      <c r="F619" t="s">
        <v>27</v>
      </c>
      <c r="G619" t="s">
        <v>38</v>
      </c>
      <c r="H619" t="s">
        <v>11</v>
      </c>
      <c r="I619" t="s">
        <v>171</v>
      </c>
      <c r="J619" t="s">
        <v>39</v>
      </c>
      <c r="K619" t="s">
        <v>171</v>
      </c>
      <c r="L619" t="s">
        <v>171</v>
      </c>
      <c r="M619" t="s">
        <v>171</v>
      </c>
      <c r="N619" t="s">
        <v>171</v>
      </c>
      <c r="O619" t="s">
        <v>171</v>
      </c>
      <c r="P619" t="s">
        <v>38</v>
      </c>
      <c r="Q619" t="s">
        <v>42</v>
      </c>
      <c r="R619" t="s">
        <v>36</v>
      </c>
      <c r="S619" t="s">
        <v>10</v>
      </c>
      <c r="T619" t="s">
        <v>171</v>
      </c>
      <c r="U619" t="s">
        <v>27</v>
      </c>
      <c r="V619" t="s">
        <v>171</v>
      </c>
      <c r="W619">
        <f t="array" ref="W619">SUMPRODUCT(--(EXACT(C617:V617, C619:V619)))</f>
        <v>11</v>
      </c>
      <c r="X619">
        <f>W619/$AA$3</f>
        <v>0.55000000000000004</v>
      </c>
    </row>
    <row r="620" spans="2:24">
      <c r="B620" t="s">
        <v>45</v>
      </c>
      <c r="C620" t="s">
        <v>171</v>
      </c>
      <c r="D620" t="s">
        <v>10</v>
      </c>
      <c r="E620" t="s">
        <v>171</v>
      </c>
      <c r="F620" t="s">
        <v>171</v>
      </c>
      <c r="G620" t="s">
        <v>171</v>
      </c>
      <c r="H620" t="s">
        <v>171</v>
      </c>
      <c r="I620" t="s">
        <v>171</v>
      </c>
      <c r="J620" t="s">
        <v>171</v>
      </c>
      <c r="K620" t="s">
        <v>171</v>
      </c>
      <c r="L620" t="s">
        <v>40</v>
      </c>
      <c r="M620" t="s">
        <v>171</v>
      </c>
      <c r="N620" t="s">
        <v>171</v>
      </c>
      <c r="O620" t="s">
        <v>171</v>
      </c>
      <c r="P620" t="s">
        <v>171</v>
      </c>
      <c r="Q620" t="s">
        <v>171</v>
      </c>
      <c r="R620" t="s">
        <v>171</v>
      </c>
      <c r="S620" t="s">
        <v>10</v>
      </c>
      <c r="T620" t="s">
        <v>171</v>
      </c>
      <c r="U620" t="s">
        <v>171</v>
      </c>
      <c r="V620" t="s">
        <v>171</v>
      </c>
      <c r="W620">
        <f t="array" ref="W620">SUMPRODUCT(--(EXACT(C617:V617, C620:V620)))</f>
        <v>3</v>
      </c>
      <c r="X620">
        <f>W620/$AA$3</f>
        <v>0.15</v>
      </c>
    </row>
    <row r="621" spans="2:24">
      <c r="B621" t="s">
        <v>46</v>
      </c>
      <c r="C621" t="s">
        <v>171</v>
      </c>
      <c r="D621" t="s">
        <v>10</v>
      </c>
      <c r="E621" t="s">
        <v>171</v>
      </c>
      <c r="F621" t="s">
        <v>171</v>
      </c>
      <c r="G621" t="s">
        <v>171</v>
      </c>
      <c r="H621" t="s">
        <v>11</v>
      </c>
      <c r="I621" t="s">
        <v>12</v>
      </c>
      <c r="J621" t="s">
        <v>171</v>
      </c>
      <c r="K621" t="s">
        <v>171</v>
      </c>
      <c r="L621" t="s">
        <v>171</v>
      </c>
      <c r="M621" t="s">
        <v>171</v>
      </c>
      <c r="N621" t="s">
        <v>41</v>
      </c>
      <c r="O621" t="s">
        <v>13</v>
      </c>
      <c r="P621" t="s">
        <v>171</v>
      </c>
      <c r="Q621" t="s">
        <v>171</v>
      </c>
      <c r="R621" t="s">
        <v>171</v>
      </c>
      <c r="S621" t="s">
        <v>10</v>
      </c>
      <c r="T621" t="s">
        <v>37</v>
      </c>
      <c r="U621" t="s">
        <v>171</v>
      </c>
      <c r="V621" t="s">
        <v>171</v>
      </c>
      <c r="W621">
        <f t="array" ref="W621">SUMPRODUCT(--(EXACT(C617:V617, C621:V621)))</f>
        <v>7</v>
      </c>
      <c r="X621">
        <f>W621/$AA$3</f>
        <v>0.35</v>
      </c>
    </row>
    <row r="622" spans="2:24">
      <c r="B622" s="1" t="s">
        <v>48</v>
      </c>
      <c r="C622" s="1" t="s">
        <v>34</v>
      </c>
      <c r="D622" s="1" t="s">
        <v>23</v>
      </c>
      <c r="E622" s="1" t="s">
        <v>49</v>
      </c>
      <c r="F622" s="1" t="s">
        <v>38</v>
      </c>
      <c r="G622" s="1" t="s">
        <v>50</v>
      </c>
      <c r="H622" s="1" t="s">
        <v>51</v>
      </c>
      <c r="I622" s="1" t="s">
        <v>34</v>
      </c>
      <c r="J622" s="1" t="s">
        <v>23</v>
      </c>
      <c r="K622" s="1" t="s">
        <v>49</v>
      </c>
      <c r="L622" s="1" t="s">
        <v>38</v>
      </c>
      <c r="M622" s="1" t="s">
        <v>50</v>
      </c>
      <c r="N622" s="1" t="s">
        <v>38</v>
      </c>
      <c r="O622" s="1" t="s">
        <v>34</v>
      </c>
      <c r="P622" s="1" t="s">
        <v>38</v>
      </c>
      <c r="Q622" s="1" t="s">
        <v>50</v>
      </c>
      <c r="R622" s="1" t="s">
        <v>34</v>
      </c>
      <c r="S622" s="1" t="s">
        <v>50</v>
      </c>
      <c r="T622" s="1" t="s">
        <v>13</v>
      </c>
      <c r="U622" s="1" t="s">
        <v>14</v>
      </c>
      <c r="V622" s="1" t="s">
        <v>50</v>
      </c>
    </row>
    <row r="623" spans="2:24">
      <c r="B623" t="s">
        <v>52</v>
      </c>
      <c r="C623" t="s">
        <v>171</v>
      </c>
      <c r="D623" t="s">
        <v>171</v>
      </c>
      <c r="E623" t="s">
        <v>171</v>
      </c>
      <c r="F623" t="s">
        <v>38</v>
      </c>
      <c r="G623" t="s">
        <v>50</v>
      </c>
      <c r="H623" t="s">
        <v>51</v>
      </c>
      <c r="I623" t="s">
        <v>171</v>
      </c>
      <c r="J623" t="s">
        <v>23</v>
      </c>
      <c r="K623" t="s">
        <v>171</v>
      </c>
      <c r="L623" t="s">
        <v>38</v>
      </c>
      <c r="M623" t="s">
        <v>171</v>
      </c>
      <c r="N623" t="s">
        <v>38</v>
      </c>
      <c r="O623" t="s">
        <v>171</v>
      </c>
      <c r="P623" t="s">
        <v>38</v>
      </c>
      <c r="Q623" t="s">
        <v>171</v>
      </c>
      <c r="R623" t="s">
        <v>171</v>
      </c>
      <c r="S623" t="s">
        <v>50</v>
      </c>
      <c r="T623" t="s">
        <v>13</v>
      </c>
      <c r="U623" t="s">
        <v>7</v>
      </c>
      <c r="V623" t="s">
        <v>171</v>
      </c>
      <c r="W623">
        <f t="array" ref="W623">SUMPRODUCT(--(EXACT(C622:V622, C623:V623)))</f>
        <v>9</v>
      </c>
      <c r="X623">
        <f>W623/$AA$3</f>
        <v>0.45</v>
      </c>
    </row>
    <row r="624" spans="2:24">
      <c r="B624" t="s">
        <v>54</v>
      </c>
      <c r="C624" t="s">
        <v>171</v>
      </c>
      <c r="D624" t="s">
        <v>23</v>
      </c>
      <c r="E624" t="s">
        <v>171</v>
      </c>
      <c r="F624" t="s">
        <v>38</v>
      </c>
      <c r="G624" t="s">
        <v>50</v>
      </c>
      <c r="H624" t="s">
        <v>51</v>
      </c>
      <c r="I624" t="s">
        <v>171</v>
      </c>
      <c r="J624" t="s">
        <v>23</v>
      </c>
      <c r="K624" t="s">
        <v>171</v>
      </c>
      <c r="L624" t="s">
        <v>38</v>
      </c>
      <c r="M624" t="s">
        <v>50</v>
      </c>
      <c r="N624" t="s">
        <v>38</v>
      </c>
      <c r="O624" t="s">
        <v>171</v>
      </c>
      <c r="P624" t="s">
        <v>38</v>
      </c>
      <c r="Q624" t="s">
        <v>50</v>
      </c>
      <c r="R624" t="s">
        <v>171</v>
      </c>
      <c r="S624" t="s">
        <v>50</v>
      </c>
      <c r="T624" t="s">
        <v>171</v>
      </c>
      <c r="U624" t="s">
        <v>7</v>
      </c>
      <c r="V624" t="s">
        <v>50</v>
      </c>
      <c r="W624">
        <f t="array" ref="W624">SUMPRODUCT(--(EXACT(C622:V622, C624:V624)))</f>
        <v>12</v>
      </c>
      <c r="X624">
        <f>W624/$AA$3</f>
        <v>0.6</v>
      </c>
    </row>
    <row r="625" spans="2:24">
      <c r="B625" t="s">
        <v>56</v>
      </c>
      <c r="C625" t="s">
        <v>171</v>
      </c>
      <c r="D625" t="s">
        <v>23</v>
      </c>
      <c r="E625" t="s">
        <v>171</v>
      </c>
      <c r="F625" t="s">
        <v>171</v>
      </c>
      <c r="G625" t="s">
        <v>171</v>
      </c>
      <c r="H625" t="s">
        <v>171</v>
      </c>
      <c r="I625" t="s">
        <v>171</v>
      </c>
      <c r="J625" t="s">
        <v>23</v>
      </c>
      <c r="K625" t="s">
        <v>171</v>
      </c>
      <c r="L625" t="s">
        <v>171</v>
      </c>
      <c r="M625" t="s">
        <v>50</v>
      </c>
      <c r="N625" t="s">
        <v>171</v>
      </c>
      <c r="O625" t="s">
        <v>171</v>
      </c>
      <c r="P625" t="s">
        <v>171</v>
      </c>
      <c r="Q625" t="s">
        <v>171</v>
      </c>
      <c r="R625" t="s">
        <v>171</v>
      </c>
      <c r="S625" t="s">
        <v>171</v>
      </c>
      <c r="T625" t="s">
        <v>171</v>
      </c>
      <c r="U625" t="s">
        <v>171</v>
      </c>
      <c r="V625" t="s">
        <v>50</v>
      </c>
      <c r="W625">
        <f t="array" ref="W625">SUMPRODUCT(--(EXACT(C622:V622, C625:V625)))</f>
        <v>4</v>
      </c>
      <c r="X625">
        <f>W625/$AA$3</f>
        <v>0.2</v>
      </c>
    </row>
    <row r="626" spans="2:24">
      <c r="B626" t="s">
        <v>58</v>
      </c>
      <c r="C626" t="s">
        <v>171</v>
      </c>
      <c r="D626" t="s">
        <v>23</v>
      </c>
      <c r="E626" t="s">
        <v>171</v>
      </c>
      <c r="F626" t="s">
        <v>171</v>
      </c>
      <c r="G626" t="s">
        <v>50</v>
      </c>
      <c r="H626" t="s">
        <v>171</v>
      </c>
      <c r="I626" t="s">
        <v>171</v>
      </c>
      <c r="J626" t="s">
        <v>23</v>
      </c>
      <c r="K626" t="s">
        <v>171</v>
      </c>
      <c r="L626" t="s">
        <v>171</v>
      </c>
      <c r="M626" t="s">
        <v>171</v>
      </c>
      <c r="N626" t="s">
        <v>171</v>
      </c>
      <c r="O626" t="s">
        <v>171</v>
      </c>
      <c r="P626" t="s">
        <v>171</v>
      </c>
      <c r="Q626" t="s">
        <v>50</v>
      </c>
      <c r="R626" t="s">
        <v>171</v>
      </c>
      <c r="S626" t="s">
        <v>50</v>
      </c>
      <c r="T626" t="s">
        <v>13</v>
      </c>
      <c r="U626" t="s">
        <v>7</v>
      </c>
      <c r="V626" t="s">
        <v>171</v>
      </c>
      <c r="W626">
        <f t="array" ref="W626">SUMPRODUCT(--(EXACT(C622:V622, C626:V626)))</f>
        <v>6</v>
      </c>
      <c r="X626">
        <f>W626/$AA$3</f>
        <v>0.3</v>
      </c>
    </row>
    <row r="627" spans="2:24">
      <c r="B627" s="1" t="s">
        <v>62</v>
      </c>
      <c r="C627" s="1" t="s">
        <v>63</v>
      </c>
      <c r="D627" s="1" t="s">
        <v>36</v>
      </c>
      <c r="E627" s="1" t="s">
        <v>64</v>
      </c>
      <c r="F627" s="1" t="s">
        <v>65</v>
      </c>
      <c r="G627" s="1" t="s">
        <v>66</v>
      </c>
      <c r="H627" s="1" t="s">
        <v>12</v>
      </c>
      <c r="I627" s="1" t="s">
        <v>65</v>
      </c>
      <c r="J627" s="1" t="s">
        <v>11</v>
      </c>
      <c r="K627" s="1" t="s">
        <v>65</v>
      </c>
      <c r="L627" s="1" t="s">
        <v>63</v>
      </c>
      <c r="M627" s="1" t="s">
        <v>36</v>
      </c>
      <c r="N627" s="1" t="s">
        <v>64</v>
      </c>
      <c r="O627" s="1" t="s">
        <v>65</v>
      </c>
      <c r="P627" s="1" t="s">
        <v>66</v>
      </c>
      <c r="Q627" s="1" t="s">
        <v>12</v>
      </c>
      <c r="R627" s="1" t="s">
        <v>7</v>
      </c>
      <c r="S627" s="1" t="s">
        <v>10</v>
      </c>
      <c r="T627" s="1" t="s">
        <v>12</v>
      </c>
      <c r="U627" s="1" t="s">
        <v>30</v>
      </c>
      <c r="V627" s="1" t="s">
        <v>8</v>
      </c>
    </row>
    <row r="628" spans="2:24">
      <c r="B628" t="s">
        <v>68</v>
      </c>
      <c r="C628" t="s">
        <v>63</v>
      </c>
      <c r="D628" t="s">
        <v>171</v>
      </c>
      <c r="E628" t="s">
        <v>171</v>
      </c>
      <c r="F628" t="s">
        <v>171</v>
      </c>
      <c r="G628" t="s">
        <v>66</v>
      </c>
      <c r="H628" t="s">
        <v>12</v>
      </c>
      <c r="I628" t="s">
        <v>171</v>
      </c>
      <c r="J628" t="s">
        <v>11</v>
      </c>
      <c r="K628" t="s">
        <v>171</v>
      </c>
      <c r="L628" t="s">
        <v>63</v>
      </c>
      <c r="M628" t="s">
        <v>171</v>
      </c>
      <c r="N628" t="s">
        <v>171</v>
      </c>
      <c r="O628" t="s">
        <v>171</v>
      </c>
      <c r="P628" t="s">
        <v>66</v>
      </c>
      <c r="Q628" t="s">
        <v>12</v>
      </c>
      <c r="R628" t="s">
        <v>7</v>
      </c>
      <c r="S628" t="s">
        <v>10</v>
      </c>
      <c r="T628" t="s">
        <v>12</v>
      </c>
      <c r="U628" t="s">
        <v>30</v>
      </c>
      <c r="V628" t="s">
        <v>171</v>
      </c>
      <c r="W628">
        <f t="array" ref="W628">SUMPRODUCT(--(EXACT(C627:V627, C628:V628)))</f>
        <v>11</v>
      </c>
      <c r="X628">
        <f>W628/$AA$3</f>
        <v>0.55000000000000004</v>
      </c>
    </row>
    <row r="629" spans="2:24">
      <c r="B629" t="s">
        <v>69</v>
      </c>
      <c r="C629" t="s">
        <v>63</v>
      </c>
      <c r="D629" t="s">
        <v>36</v>
      </c>
      <c r="E629" t="s">
        <v>171</v>
      </c>
      <c r="F629" t="s">
        <v>171</v>
      </c>
      <c r="G629" t="s">
        <v>66</v>
      </c>
      <c r="H629" t="s">
        <v>171</v>
      </c>
      <c r="I629" t="s">
        <v>171</v>
      </c>
      <c r="J629" t="s">
        <v>11</v>
      </c>
      <c r="K629" t="s">
        <v>171</v>
      </c>
      <c r="L629" t="s">
        <v>171</v>
      </c>
      <c r="M629" t="s">
        <v>36</v>
      </c>
      <c r="N629" t="s">
        <v>171</v>
      </c>
      <c r="O629" t="s">
        <v>171</v>
      </c>
      <c r="P629" t="s">
        <v>66</v>
      </c>
      <c r="Q629" t="s">
        <v>171</v>
      </c>
      <c r="R629" t="s">
        <v>7</v>
      </c>
      <c r="S629" t="s">
        <v>10</v>
      </c>
      <c r="T629" t="s">
        <v>12</v>
      </c>
      <c r="U629" t="s">
        <v>30</v>
      </c>
      <c r="V629" t="s">
        <v>171</v>
      </c>
      <c r="W629">
        <f t="array" ref="W629">SUMPRODUCT(--(EXACT(C627:V627, C629:V629)))</f>
        <v>10</v>
      </c>
      <c r="X629">
        <f>W629/$AA$3</f>
        <v>0.5</v>
      </c>
    </row>
    <row r="630" spans="2:24">
      <c r="B630" t="s">
        <v>70</v>
      </c>
      <c r="C630" t="s">
        <v>171</v>
      </c>
      <c r="D630" t="s">
        <v>171</v>
      </c>
      <c r="E630" t="s">
        <v>171</v>
      </c>
      <c r="F630" t="s">
        <v>171</v>
      </c>
      <c r="G630" t="s">
        <v>66</v>
      </c>
      <c r="H630" t="s">
        <v>171</v>
      </c>
      <c r="I630" t="s">
        <v>171</v>
      </c>
      <c r="J630" t="s">
        <v>171</v>
      </c>
      <c r="K630" t="s">
        <v>171</v>
      </c>
      <c r="L630" t="s">
        <v>171</v>
      </c>
      <c r="M630" t="s">
        <v>171</v>
      </c>
      <c r="N630" t="s">
        <v>171</v>
      </c>
      <c r="O630" t="s">
        <v>171</v>
      </c>
      <c r="P630" t="s">
        <v>66</v>
      </c>
      <c r="Q630" t="s">
        <v>171</v>
      </c>
      <c r="R630" t="s">
        <v>7</v>
      </c>
      <c r="S630" t="s">
        <v>10</v>
      </c>
      <c r="T630" t="s">
        <v>171</v>
      </c>
      <c r="U630" t="s">
        <v>30</v>
      </c>
      <c r="V630" t="s">
        <v>171</v>
      </c>
      <c r="W630">
        <f t="array" ref="W630">SUMPRODUCT(--(EXACT(C627:V627, C630:V630)))</f>
        <v>5</v>
      </c>
      <c r="X630">
        <f>W630/$AA$3</f>
        <v>0.25</v>
      </c>
    </row>
    <row r="631" spans="2:24">
      <c r="B631" t="s">
        <v>71</v>
      </c>
      <c r="C631" t="s">
        <v>63</v>
      </c>
      <c r="D631" t="s">
        <v>171</v>
      </c>
      <c r="E631" t="s">
        <v>171</v>
      </c>
      <c r="F631" t="s">
        <v>171</v>
      </c>
      <c r="G631" t="s">
        <v>66</v>
      </c>
      <c r="H631" t="s">
        <v>12</v>
      </c>
      <c r="I631" t="s">
        <v>171</v>
      </c>
      <c r="J631" t="s">
        <v>11</v>
      </c>
      <c r="K631" t="s">
        <v>171</v>
      </c>
      <c r="L631" t="s">
        <v>63</v>
      </c>
      <c r="M631" t="s">
        <v>171</v>
      </c>
      <c r="N631" t="s">
        <v>171</v>
      </c>
      <c r="O631" t="s">
        <v>171</v>
      </c>
      <c r="P631" t="s">
        <v>66</v>
      </c>
      <c r="Q631" t="s">
        <v>171</v>
      </c>
      <c r="R631" t="s">
        <v>7</v>
      </c>
      <c r="S631" t="s">
        <v>10</v>
      </c>
      <c r="T631" t="s">
        <v>12</v>
      </c>
      <c r="U631" t="s">
        <v>30</v>
      </c>
      <c r="V631" t="s">
        <v>171</v>
      </c>
      <c r="W631">
        <f t="array" ref="W631">SUMPRODUCT(--(EXACT(C627:V627, C631:V631)))</f>
        <v>10</v>
      </c>
      <c r="X631">
        <f>W631/$AA$3</f>
        <v>0.5</v>
      </c>
    </row>
    <row r="632" spans="2:24">
      <c r="B632" s="1" t="s">
        <v>72</v>
      </c>
      <c r="C632" s="1" t="s">
        <v>38</v>
      </c>
      <c r="D632" s="1" t="s">
        <v>73</v>
      </c>
      <c r="E632" s="1" t="s">
        <v>74</v>
      </c>
      <c r="F632" s="1" t="s">
        <v>34</v>
      </c>
      <c r="G632" s="1" t="s">
        <v>23</v>
      </c>
      <c r="H632" s="1" t="s">
        <v>75</v>
      </c>
      <c r="I632" s="1" t="s">
        <v>38</v>
      </c>
      <c r="J632" s="1" t="s">
        <v>75</v>
      </c>
      <c r="K632" s="1" t="s">
        <v>34</v>
      </c>
      <c r="L632" s="1" t="s">
        <v>23</v>
      </c>
      <c r="M632" s="1" t="s">
        <v>34</v>
      </c>
      <c r="N632" s="1" t="s">
        <v>23</v>
      </c>
      <c r="O632" s="1" t="s">
        <v>38</v>
      </c>
      <c r="P632" s="1" t="s">
        <v>76</v>
      </c>
      <c r="Q632" s="1" t="s">
        <v>23</v>
      </c>
      <c r="R632" s="1" t="s">
        <v>42</v>
      </c>
      <c r="S632" s="1" t="s">
        <v>23</v>
      </c>
      <c r="T632" s="1" t="s">
        <v>38</v>
      </c>
      <c r="U632" s="1" t="s">
        <v>34</v>
      </c>
      <c r="V632" s="1" t="s">
        <v>77</v>
      </c>
    </row>
    <row r="633" spans="2:24">
      <c r="B633" t="s">
        <v>78</v>
      </c>
      <c r="C633" t="s">
        <v>38</v>
      </c>
      <c r="D633" t="s">
        <v>171</v>
      </c>
      <c r="E633" t="s">
        <v>171</v>
      </c>
      <c r="F633" t="s">
        <v>171</v>
      </c>
      <c r="G633" t="s">
        <v>171</v>
      </c>
      <c r="H633" t="s">
        <v>171</v>
      </c>
      <c r="I633" t="s">
        <v>38</v>
      </c>
      <c r="J633" t="s">
        <v>171</v>
      </c>
      <c r="K633" t="s">
        <v>171</v>
      </c>
      <c r="L633" t="s">
        <v>171</v>
      </c>
      <c r="M633" t="s">
        <v>171</v>
      </c>
      <c r="N633" t="s">
        <v>171</v>
      </c>
      <c r="O633" t="s">
        <v>38</v>
      </c>
      <c r="P633" t="s">
        <v>76</v>
      </c>
      <c r="Q633" t="s">
        <v>171</v>
      </c>
      <c r="R633" t="s">
        <v>171</v>
      </c>
      <c r="S633" t="s">
        <v>171</v>
      </c>
      <c r="T633" t="s">
        <v>38</v>
      </c>
      <c r="U633" t="s">
        <v>171</v>
      </c>
      <c r="V633" t="s">
        <v>171</v>
      </c>
      <c r="W633">
        <f t="array" ref="W633">SUMPRODUCT(--(EXACT(C632:V632, C633:V633)))</f>
        <v>5</v>
      </c>
      <c r="X633">
        <f>W633/$AA$3</f>
        <v>0.25</v>
      </c>
    </row>
    <row r="634" spans="2:24">
      <c r="B634" t="s">
        <v>79</v>
      </c>
      <c r="C634" t="s">
        <v>38</v>
      </c>
      <c r="D634" t="s">
        <v>171</v>
      </c>
      <c r="E634" t="s">
        <v>171</v>
      </c>
      <c r="F634" t="s">
        <v>171</v>
      </c>
      <c r="G634" t="s">
        <v>23</v>
      </c>
      <c r="H634" t="s">
        <v>171</v>
      </c>
      <c r="I634" t="s">
        <v>38</v>
      </c>
      <c r="J634" t="s">
        <v>171</v>
      </c>
      <c r="K634" t="s">
        <v>171</v>
      </c>
      <c r="L634" t="s">
        <v>23</v>
      </c>
      <c r="M634" t="s">
        <v>171</v>
      </c>
      <c r="N634" t="s">
        <v>134</v>
      </c>
      <c r="O634" t="s">
        <v>38</v>
      </c>
      <c r="P634" t="s">
        <v>76</v>
      </c>
      <c r="Q634" t="s">
        <v>23</v>
      </c>
      <c r="R634" t="s">
        <v>42</v>
      </c>
      <c r="S634" t="s">
        <v>23</v>
      </c>
      <c r="T634" t="s">
        <v>38</v>
      </c>
      <c r="U634" t="s">
        <v>171</v>
      </c>
      <c r="V634" t="s">
        <v>77</v>
      </c>
      <c r="W634">
        <f t="array" ref="W634">SUMPRODUCT(--(EXACT(C632:V632, C634:V634)))</f>
        <v>11</v>
      </c>
      <c r="X634">
        <f>W634/$AA$3</f>
        <v>0.55000000000000004</v>
      </c>
    </row>
    <row r="635" spans="2:24">
      <c r="B635" t="s">
        <v>80</v>
      </c>
      <c r="C635" t="s">
        <v>171</v>
      </c>
      <c r="D635" t="s">
        <v>171</v>
      </c>
      <c r="E635" t="s">
        <v>171</v>
      </c>
      <c r="F635" t="s">
        <v>171</v>
      </c>
      <c r="G635" t="s">
        <v>171</v>
      </c>
      <c r="H635" t="s">
        <v>171</v>
      </c>
      <c r="I635" t="s">
        <v>171</v>
      </c>
      <c r="J635" t="s">
        <v>171</v>
      </c>
      <c r="K635" t="s">
        <v>171</v>
      </c>
      <c r="L635" t="s">
        <v>23</v>
      </c>
      <c r="M635" t="s">
        <v>171</v>
      </c>
      <c r="N635" t="s">
        <v>23</v>
      </c>
      <c r="O635" t="s">
        <v>171</v>
      </c>
      <c r="P635" t="s">
        <v>76</v>
      </c>
      <c r="Q635" t="s">
        <v>23</v>
      </c>
      <c r="R635" t="s">
        <v>171</v>
      </c>
      <c r="S635" t="s">
        <v>171</v>
      </c>
      <c r="T635" t="s">
        <v>171</v>
      </c>
      <c r="U635" t="s">
        <v>171</v>
      </c>
      <c r="V635" t="s">
        <v>171</v>
      </c>
      <c r="W635">
        <f t="array" ref="W635">SUMPRODUCT(--(EXACT(C632:V632, C635:V635)))</f>
        <v>4</v>
      </c>
      <c r="X635">
        <f>W635/$AA$3</f>
        <v>0.2</v>
      </c>
    </row>
    <row r="636" spans="2:24">
      <c r="B636" t="s">
        <v>81</v>
      </c>
      <c r="C636" t="s">
        <v>38</v>
      </c>
      <c r="D636" t="s">
        <v>171</v>
      </c>
      <c r="E636" t="s">
        <v>171</v>
      </c>
      <c r="F636" t="s">
        <v>171</v>
      </c>
      <c r="G636" t="s">
        <v>23</v>
      </c>
      <c r="H636" t="s">
        <v>75</v>
      </c>
      <c r="I636" t="s">
        <v>171</v>
      </c>
      <c r="J636" t="s">
        <v>75</v>
      </c>
      <c r="K636" t="s">
        <v>171</v>
      </c>
      <c r="L636" t="s">
        <v>23</v>
      </c>
      <c r="M636" t="s">
        <v>171</v>
      </c>
      <c r="N636" t="s">
        <v>23</v>
      </c>
      <c r="O636" t="s">
        <v>171</v>
      </c>
      <c r="P636" t="s">
        <v>76</v>
      </c>
      <c r="Q636" t="s">
        <v>23</v>
      </c>
      <c r="R636" t="s">
        <v>171</v>
      </c>
      <c r="S636" t="s">
        <v>134</v>
      </c>
      <c r="T636" t="s">
        <v>171</v>
      </c>
      <c r="U636" t="s">
        <v>171</v>
      </c>
      <c r="V636" t="s">
        <v>171</v>
      </c>
      <c r="W636">
        <f t="array" ref="W636">SUMPRODUCT(--(EXACT(C632:V632, C636:V636)))</f>
        <v>8</v>
      </c>
      <c r="X636">
        <f>W636/$AA$3</f>
        <v>0.4</v>
      </c>
    </row>
    <row r="637" spans="2:24">
      <c r="B637" s="1" t="s">
        <v>83</v>
      </c>
      <c r="C637" s="1" t="s">
        <v>84</v>
      </c>
      <c r="D637" s="1" t="s">
        <v>23</v>
      </c>
      <c r="E637" s="1" t="s">
        <v>8</v>
      </c>
      <c r="F637" s="1" t="s">
        <v>85</v>
      </c>
      <c r="G637" s="1" t="s">
        <v>12</v>
      </c>
      <c r="H637" s="1" t="s">
        <v>86</v>
      </c>
      <c r="I637" s="1" t="s">
        <v>10</v>
      </c>
      <c r="J637" s="1" t="s">
        <v>7</v>
      </c>
      <c r="K637" s="1" t="s">
        <v>87</v>
      </c>
      <c r="L637" s="1" t="s">
        <v>23</v>
      </c>
      <c r="M637" s="1" t="s">
        <v>8</v>
      </c>
      <c r="N637" s="1" t="s">
        <v>85</v>
      </c>
      <c r="O637" s="1" t="s">
        <v>12</v>
      </c>
      <c r="P637" s="1" t="s">
        <v>86</v>
      </c>
      <c r="Q637" s="1" t="s">
        <v>10</v>
      </c>
      <c r="R637" s="1" t="s">
        <v>7</v>
      </c>
      <c r="S637" s="1" t="s">
        <v>87</v>
      </c>
      <c r="T637" s="1" t="s">
        <v>23</v>
      </c>
      <c r="U637" s="1" t="s">
        <v>88</v>
      </c>
      <c r="V637" s="1" t="s">
        <v>89</v>
      </c>
    </row>
    <row r="638" spans="2:24">
      <c r="B638" t="s">
        <v>90</v>
      </c>
      <c r="C638" t="s">
        <v>171</v>
      </c>
      <c r="D638" t="s">
        <v>171</v>
      </c>
      <c r="E638" t="s">
        <v>171</v>
      </c>
      <c r="F638" t="s">
        <v>85</v>
      </c>
      <c r="G638" t="s">
        <v>12</v>
      </c>
      <c r="H638" t="s">
        <v>86</v>
      </c>
      <c r="I638" t="s">
        <v>10</v>
      </c>
      <c r="J638" t="s">
        <v>7</v>
      </c>
      <c r="K638" t="s">
        <v>87</v>
      </c>
      <c r="L638" t="s">
        <v>171</v>
      </c>
      <c r="M638" t="s">
        <v>171</v>
      </c>
      <c r="N638" t="s">
        <v>171</v>
      </c>
      <c r="O638" t="s">
        <v>12</v>
      </c>
      <c r="P638" t="s">
        <v>86</v>
      </c>
      <c r="Q638" t="s">
        <v>10</v>
      </c>
      <c r="R638" t="s">
        <v>7</v>
      </c>
      <c r="S638" t="s">
        <v>87</v>
      </c>
      <c r="T638" t="s">
        <v>23</v>
      </c>
      <c r="U638" t="s">
        <v>88</v>
      </c>
      <c r="V638" t="s">
        <v>30</v>
      </c>
      <c r="W638">
        <f t="array" ref="W638">SUMPRODUCT(--(EXACT(C637:V637, C638:V638)))</f>
        <v>13</v>
      </c>
      <c r="X638">
        <f>W638/$AA$3</f>
        <v>0.65</v>
      </c>
    </row>
    <row r="639" spans="2:24">
      <c r="B639" t="s">
        <v>91</v>
      </c>
      <c r="C639" t="s">
        <v>171</v>
      </c>
      <c r="D639" t="s">
        <v>23</v>
      </c>
      <c r="E639" t="s">
        <v>8</v>
      </c>
      <c r="F639" t="s">
        <v>171</v>
      </c>
      <c r="G639" t="s">
        <v>12</v>
      </c>
      <c r="H639" t="s">
        <v>86</v>
      </c>
      <c r="I639" t="s">
        <v>10</v>
      </c>
      <c r="J639" t="s">
        <v>7</v>
      </c>
      <c r="K639" t="s">
        <v>171</v>
      </c>
      <c r="L639" t="s">
        <v>23</v>
      </c>
      <c r="M639" t="s">
        <v>8</v>
      </c>
      <c r="N639" t="s">
        <v>171</v>
      </c>
      <c r="O639" t="s">
        <v>12</v>
      </c>
      <c r="P639" t="s">
        <v>86</v>
      </c>
      <c r="Q639" t="s">
        <v>10</v>
      </c>
      <c r="R639" t="s">
        <v>7</v>
      </c>
      <c r="S639" t="s">
        <v>171</v>
      </c>
      <c r="T639" t="s">
        <v>23</v>
      </c>
      <c r="U639" t="s">
        <v>88</v>
      </c>
      <c r="V639" t="s">
        <v>30</v>
      </c>
      <c r="W639">
        <f t="array" ref="W639">SUMPRODUCT(--(EXACT(C637:V637, C639:V639)))</f>
        <v>14</v>
      </c>
      <c r="X639">
        <f>W639/$AA$3</f>
        <v>0.7</v>
      </c>
    </row>
    <row r="640" spans="2:24">
      <c r="B640" t="s">
        <v>94</v>
      </c>
      <c r="C640" t="s">
        <v>171</v>
      </c>
      <c r="D640" t="s">
        <v>23</v>
      </c>
      <c r="E640" t="s">
        <v>171</v>
      </c>
      <c r="F640" t="s">
        <v>171</v>
      </c>
      <c r="G640" t="s">
        <v>171</v>
      </c>
      <c r="H640" t="s">
        <v>86</v>
      </c>
      <c r="I640" t="s">
        <v>10</v>
      </c>
      <c r="J640" t="s">
        <v>7</v>
      </c>
      <c r="K640" t="s">
        <v>87</v>
      </c>
      <c r="L640" t="s">
        <v>23</v>
      </c>
      <c r="M640" t="s">
        <v>171</v>
      </c>
      <c r="N640" t="s">
        <v>171</v>
      </c>
      <c r="O640" t="s">
        <v>171</v>
      </c>
      <c r="P640" t="s">
        <v>86</v>
      </c>
      <c r="Q640" t="s">
        <v>10</v>
      </c>
      <c r="R640" t="s">
        <v>7</v>
      </c>
      <c r="S640" t="s">
        <v>87</v>
      </c>
      <c r="T640" t="s">
        <v>23</v>
      </c>
      <c r="U640" t="s">
        <v>88</v>
      </c>
      <c r="V640" t="s">
        <v>171</v>
      </c>
      <c r="W640">
        <f t="array" ref="W640">SUMPRODUCT(--(EXACT(C637:V637, C640:V640)))</f>
        <v>12</v>
      </c>
      <c r="X640">
        <f>W640/$AA$3</f>
        <v>0.6</v>
      </c>
    </row>
    <row r="641" spans="2:24">
      <c r="B641" t="s">
        <v>95</v>
      </c>
      <c r="C641" t="s">
        <v>137</v>
      </c>
      <c r="D641" t="s">
        <v>23</v>
      </c>
      <c r="E641" t="s">
        <v>171</v>
      </c>
      <c r="F641" t="s">
        <v>85</v>
      </c>
      <c r="G641" t="s">
        <v>12</v>
      </c>
      <c r="H641" t="s">
        <v>86</v>
      </c>
      <c r="I641" t="s">
        <v>10</v>
      </c>
      <c r="J641" t="s">
        <v>7</v>
      </c>
      <c r="K641" t="s">
        <v>171</v>
      </c>
      <c r="L641" t="s">
        <v>171</v>
      </c>
      <c r="M641" t="s">
        <v>171</v>
      </c>
      <c r="N641" t="s">
        <v>85</v>
      </c>
      <c r="O641" t="s">
        <v>12</v>
      </c>
      <c r="P641" t="s">
        <v>86</v>
      </c>
      <c r="Q641" t="s">
        <v>10</v>
      </c>
      <c r="R641" t="s">
        <v>7</v>
      </c>
      <c r="S641" t="s">
        <v>171</v>
      </c>
      <c r="T641" t="s">
        <v>23</v>
      </c>
      <c r="U641" t="s">
        <v>88</v>
      </c>
      <c r="V641" t="s">
        <v>9</v>
      </c>
      <c r="W641">
        <f t="array" ref="W641">SUMPRODUCT(--(EXACT(C637:V637, C641:V641)))</f>
        <v>13</v>
      </c>
      <c r="X641">
        <f>W641/$AA$3</f>
        <v>0.65</v>
      </c>
    </row>
    <row r="642" spans="2:24">
      <c r="B642" s="1" t="s">
        <v>96</v>
      </c>
      <c r="C642" s="1" t="s">
        <v>24</v>
      </c>
      <c r="D642" s="1" t="s">
        <v>11</v>
      </c>
      <c r="E642" s="1" t="s">
        <v>12</v>
      </c>
      <c r="F642" s="1" t="s">
        <v>7</v>
      </c>
      <c r="G642" s="1" t="s">
        <v>86</v>
      </c>
      <c r="H642" s="1" t="s">
        <v>84</v>
      </c>
      <c r="I642" s="1" t="s">
        <v>23</v>
      </c>
      <c r="J642" s="1" t="s">
        <v>8</v>
      </c>
      <c r="K642" s="1" t="s">
        <v>53</v>
      </c>
      <c r="L642" s="1" t="s">
        <v>24</v>
      </c>
      <c r="M642" s="1" t="s">
        <v>11</v>
      </c>
      <c r="N642" s="1" t="s">
        <v>12</v>
      </c>
      <c r="O642" s="1" t="s">
        <v>7</v>
      </c>
      <c r="P642" s="1" t="s">
        <v>86</v>
      </c>
      <c r="Q642" s="1" t="s">
        <v>84</v>
      </c>
      <c r="R642" s="1" t="s">
        <v>23</v>
      </c>
      <c r="S642" s="1" t="s">
        <v>8</v>
      </c>
      <c r="T642" s="1" t="s">
        <v>24</v>
      </c>
      <c r="U642" s="1" t="s">
        <v>88</v>
      </c>
      <c r="V642" s="1" t="s">
        <v>30</v>
      </c>
    </row>
    <row r="643" spans="2:24">
      <c r="B643" t="s">
        <v>97</v>
      </c>
      <c r="C643" t="s">
        <v>171</v>
      </c>
      <c r="D643" t="s">
        <v>171</v>
      </c>
      <c r="E643" t="s">
        <v>12</v>
      </c>
      <c r="F643" t="s">
        <v>7</v>
      </c>
      <c r="G643" t="s">
        <v>86</v>
      </c>
      <c r="H643" t="s">
        <v>171</v>
      </c>
      <c r="I643" t="s">
        <v>171</v>
      </c>
      <c r="J643" t="s">
        <v>171</v>
      </c>
      <c r="K643" t="s">
        <v>53</v>
      </c>
      <c r="L643" t="s">
        <v>171</v>
      </c>
      <c r="M643" t="s">
        <v>171</v>
      </c>
      <c r="N643" t="s">
        <v>12</v>
      </c>
      <c r="O643" t="s">
        <v>7</v>
      </c>
      <c r="P643" t="s">
        <v>86</v>
      </c>
      <c r="Q643" t="s">
        <v>171</v>
      </c>
      <c r="R643" t="s">
        <v>171</v>
      </c>
      <c r="S643" t="s">
        <v>171</v>
      </c>
      <c r="T643" t="s">
        <v>171</v>
      </c>
      <c r="U643" t="s">
        <v>88</v>
      </c>
      <c r="V643" t="s">
        <v>30</v>
      </c>
      <c r="W643">
        <f t="array" ref="W643">SUMPRODUCT(--(EXACT(C642:V642, C643:V643)))</f>
        <v>9</v>
      </c>
      <c r="X643">
        <f>W643/$AA$3</f>
        <v>0.45</v>
      </c>
    </row>
    <row r="644" spans="2:24">
      <c r="B644" t="s">
        <v>98</v>
      </c>
      <c r="C644" t="s">
        <v>24</v>
      </c>
      <c r="D644" t="s">
        <v>11</v>
      </c>
      <c r="E644" t="s">
        <v>171</v>
      </c>
      <c r="F644" t="s">
        <v>7</v>
      </c>
      <c r="G644" t="s">
        <v>86</v>
      </c>
      <c r="H644" t="s">
        <v>171</v>
      </c>
      <c r="I644" t="s">
        <v>23</v>
      </c>
      <c r="J644" t="s">
        <v>8</v>
      </c>
      <c r="K644" t="s">
        <v>53</v>
      </c>
      <c r="L644" t="s">
        <v>24</v>
      </c>
      <c r="M644" t="s">
        <v>11</v>
      </c>
      <c r="N644" t="s">
        <v>171</v>
      </c>
      <c r="O644" t="s">
        <v>7</v>
      </c>
      <c r="P644" t="s">
        <v>86</v>
      </c>
      <c r="Q644" t="s">
        <v>171</v>
      </c>
      <c r="R644" t="s">
        <v>134</v>
      </c>
      <c r="S644" t="s">
        <v>8</v>
      </c>
      <c r="T644" t="s">
        <v>24</v>
      </c>
      <c r="U644" t="s">
        <v>88</v>
      </c>
      <c r="V644" t="s">
        <v>9</v>
      </c>
      <c r="W644">
        <f t="array" ref="W644">SUMPRODUCT(--(EXACT(C642:V642, C644:V644)))</f>
        <v>14</v>
      </c>
      <c r="X644">
        <f>W644/$AA$3</f>
        <v>0.7</v>
      </c>
    </row>
    <row r="645" spans="2:24">
      <c r="B645" t="s">
        <v>99</v>
      </c>
      <c r="C645" t="s">
        <v>171</v>
      </c>
      <c r="D645" t="s">
        <v>171</v>
      </c>
      <c r="E645" t="s">
        <v>171</v>
      </c>
      <c r="F645" t="s">
        <v>7</v>
      </c>
      <c r="G645" t="s">
        <v>175</v>
      </c>
      <c r="H645" t="s">
        <v>171</v>
      </c>
      <c r="I645" t="s">
        <v>23</v>
      </c>
      <c r="J645" t="s">
        <v>171</v>
      </c>
      <c r="K645" t="s">
        <v>171</v>
      </c>
      <c r="L645" t="s">
        <v>171</v>
      </c>
      <c r="M645" t="s">
        <v>11</v>
      </c>
      <c r="N645" t="s">
        <v>171</v>
      </c>
      <c r="O645" t="s">
        <v>7</v>
      </c>
      <c r="P645" t="s">
        <v>86</v>
      </c>
      <c r="Q645" t="s">
        <v>171</v>
      </c>
      <c r="R645" t="s">
        <v>23</v>
      </c>
      <c r="S645" t="s">
        <v>171</v>
      </c>
      <c r="T645" t="s">
        <v>171</v>
      </c>
      <c r="U645" t="s">
        <v>88</v>
      </c>
      <c r="V645" t="s">
        <v>30</v>
      </c>
      <c r="W645">
        <f t="array" ref="W645">SUMPRODUCT(--(EXACT(C642:V642, C645:V645)))</f>
        <v>8</v>
      </c>
      <c r="X645">
        <f>W645/$AA$3</f>
        <v>0.4</v>
      </c>
    </row>
    <row r="646" spans="2:24">
      <c r="B646" t="s">
        <v>100</v>
      </c>
      <c r="C646" t="s">
        <v>24</v>
      </c>
      <c r="D646" t="s">
        <v>11</v>
      </c>
      <c r="E646" t="s">
        <v>12</v>
      </c>
      <c r="F646" t="s">
        <v>7</v>
      </c>
      <c r="G646" t="s">
        <v>86</v>
      </c>
      <c r="H646" t="s">
        <v>171</v>
      </c>
      <c r="I646" t="s">
        <v>23</v>
      </c>
      <c r="J646" t="s">
        <v>171</v>
      </c>
      <c r="K646" t="s">
        <v>171</v>
      </c>
      <c r="L646" t="s">
        <v>24</v>
      </c>
      <c r="M646" t="s">
        <v>11</v>
      </c>
      <c r="N646" t="s">
        <v>12</v>
      </c>
      <c r="O646" t="s">
        <v>7</v>
      </c>
      <c r="P646" t="s">
        <v>86</v>
      </c>
      <c r="Q646" t="s">
        <v>171</v>
      </c>
      <c r="R646" t="s">
        <v>23</v>
      </c>
      <c r="S646" t="s">
        <v>8</v>
      </c>
      <c r="T646" t="s">
        <v>24</v>
      </c>
      <c r="U646" t="s">
        <v>88</v>
      </c>
      <c r="V646" t="s">
        <v>171</v>
      </c>
      <c r="W646">
        <f t="array" ref="W646">SUMPRODUCT(--(EXACT(C642:V642, C646:V646)))</f>
        <v>15</v>
      </c>
      <c r="X646">
        <f>W646/$AA$3</f>
        <v>0.75</v>
      </c>
    </row>
    <row r="647" spans="2:24">
      <c r="B647" s="1" t="s">
        <v>101</v>
      </c>
      <c r="C647" s="1" t="s">
        <v>10</v>
      </c>
      <c r="D647" s="1" t="s">
        <v>102</v>
      </c>
      <c r="E647" s="1" t="s">
        <v>103</v>
      </c>
      <c r="F647" s="1" t="s">
        <v>104</v>
      </c>
      <c r="G647" s="1" t="s">
        <v>36</v>
      </c>
      <c r="H647" s="1" t="s">
        <v>40</v>
      </c>
      <c r="I647" s="1" t="s">
        <v>26</v>
      </c>
      <c r="J647" s="1" t="s">
        <v>11</v>
      </c>
      <c r="K647" s="1" t="s">
        <v>12</v>
      </c>
      <c r="L647" s="1" t="s">
        <v>104</v>
      </c>
      <c r="M647" s="1" t="s">
        <v>36</v>
      </c>
      <c r="N647" s="1" t="s">
        <v>64</v>
      </c>
      <c r="O647" s="1" t="s">
        <v>36</v>
      </c>
      <c r="P647" s="1" t="s">
        <v>104</v>
      </c>
      <c r="Q647" s="1" t="s">
        <v>36</v>
      </c>
      <c r="R647" s="1" t="s">
        <v>104</v>
      </c>
      <c r="S647" s="1" t="s">
        <v>36</v>
      </c>
      <c r="T647" s="1" t="s">
        <v>105</v>
      </c>
      <c r="U647" s="1" t="s">
        <v>40</v>
      </c>
      <c r="V647" s="1" t="s">
        <v>26</v>
      </c>
    </row>
    <row r="648" spans="2:24">
      <c r="B648" t="s">
        <v>106</v>
      </c>
      <c r="C648" t="s">
        <v>10</v>
      </c>
      <c r="D648" t="s">
        <v>171</v>
      </c>
      <c r="E648" t="s">
        <v>171</v>
      </c>
      <c r="F648" t="s">
        <v>171</v>
      </c>
      <c r="G648" t="s">
        <v>171</v>
      </c>
      <c r="H648" t="s">
        <v>171</v>
      </c>
      <c r="I648" t="s">
        <v>171</v>
      </c>
      <c r="J648" t="s">
        <v>11</v>
      </c>
      <c r="K648" t="s">
        <v>12</v>
      </c>
      <c r="L648" t="s">
        <v>171</v>
      </c>
      <c r="M648" t="s">
        <v>171</v>
      </c>
      <c r="N648" t="s">
        <v>171</v>
      </c>
      <c r="O648" t="s">
        <v>171</v>
      </c>
      <c r="P648" t="s">
        <v>171</v>
      </c>
      <c r="Q648" t="s">
        <v>171</v>
      </c>
      <c r="R648" t="s">
        <v>171</v>
      </c>
      <c r="S648" t="s">
        <v>171</v>
      </c>
      <c r="T648" t="s">
        <v>105</v>
      </c>
      <c r="U648" t="s">
        <v>171</v>
      </c>
      <c r="V648" t="s">
        <v>171</v>
      </c>
      <c r="W648">
        <f t="array" ref="W648">SUMPRODUCT(--(EXACT(C647:V647, C648:V648)))</f>
        <v>4</v>
      </c>
      <c r="X648">
        <f>W648/$AA$3</f>
        <v>0.2</v>
      </c>
    </row>
    <row r="649" spans="2:24">
      <c r="B649" t="s">
        <v>107</v>
      </c>
      <c r="C649" t="s">
        <v>10</v>
      </c>
      <c r="D649" t="s">
        <v>171</v>
      </c>
      <c r="E649" t="s">
        <v>171</v>
      </c>
      <c r="F649" t="s">
        <v>64</v>
      </c>
      <c r="G649" t="s">
        <v>171</v>
      </c>
      <c r="H649" t="s">
        <v>40</v>
      </c>
      <c r="I649" t="s">
        <v>171</v>
      </c>
      <c r="J649" t="s">
        <v>11</v>
      </c>
      <c r="K649" t="s">
        <v>12</v>
      </c>
      <c r="L649" t="s">
        <v>64</v>
      </c>
      <c r="M649" t="s">
        <v>171</v>
      </c>
      <c r="N649" t="s">
        <v>171</v>
      </c>
      <c r="O649" t="s">
        <v>171</v>
      </c>
      <c r="P649" t="s">
        <v>64</v>
      </c>
      <c r="Q649" t="s">
        <v>171</v>
      </c>
      <c r="R649" t="s">
        <v>171</v>
      </c>
      <c r="S649" t="s">
        <v>171</v>
      </c>
      <c r="T649" t="s">
        <v>105</v>
      </c>
      <c r="U649" t="s">
        <v>171</v>
      </c>
      <c r="V649" t="s">
        <v>171</v>
      </c>
      <c r="W649">
        <f t="array" ref="W649">SUMPRODUCT(--(EXACT(C647:V647, C649:V649)))</f>
        <v>5</v>
      </c>
      <c r="X649">
        <f>W649/$AA$3</f>
        <v>0.25</v>
      </c>
    </row>
    <row r="650" spans="2:24">
      <c r="B650" t="s">
        <v>108</v>
      </c>
      <c r="C650" t="s">
        <v>10</v>
      </c>
      <c r="D650" t="s">
        <v>171</v>
      </c>
      <c r="E650" t="s">
        <v>171</v>
      </c>
      <c r="F650" t="s">
        <v>171</v>
      </c>
      <c r="G650" t="s">
        <v>171</v>
      </c>
      <c r="H650" t="s">
        <v>40</v>
      </c>
      <c r="I650" t="s">
        <v>171</v>
      </c>
      <c r="J650" t="s">
        <v>171</v>
      </c>
      <c r="K650" t="s">
        <v>171</v>
      </c>
      <c r="L650" t="s">
        <v>171</v>
      </c>
      <c r="M650" t="s">
        <v>171</v>
      </c>
      <c r="N650" t="s">
        <v>171</v>
      </c>
      <c r="O650" t="s">
        <v>171</v>
      </c>
      <c r="P650" t="s">
        <v>171</v>
      </c>
      <c r="Q650" t="s">
        <v>171</v>
      </c>
      <c r="R650" t="s">
        <v>171</v>
      </c>
      <c r="S650" t="s">
        <v>171</v>
      </c>
      <c r="T650" t="s">
        <v>171</v>
      </c>
      <c r="U650" t="s">
        <v>40</v>
      </c>
      <c r="V650" t="s">
        <v>171</v>
      </c>
      <c r="W650">
        <f t="array" ref="W650">SUMPRODUCT(--(EXACT(C647:V647, C650:V650)))</f>
        <v>3</v>
      </c>
      <c r="X650">
        <f>W650/$AA$3</f>
        <v>0.15</v>
      </c>
    </row>
    <row r="651" spans="2:24">
      <c r="B651" t="s">
        <v>109</v>
      </c>
      <c r="C651" t="s">
        <v>10</v>
      </c>
      <c r="D651" t="s">
        <v>171</v>
      </c>
      <c r="E651" t="s">
        <v>103</v>
      </c>
      <c r="F651" t="s">
        <v>104</v>
      </c>
      <c r="G651" t="s">
        <v>36</v>
      </c>
      <c r="H651" t="s">
        <v>40</v>
      </c>
      <c r="I651" t="s">
        <v>171</v>
      </c>
      <c r="J651" t="s">
        <v>11</v>
      </c>
      <c r="K651" t="s">
        <v>12</v>
      </c>
      <c r="L651" t="s">
        <v>104</v>
      </c>
      <c r="M651" t="s">
        <v>171</v>
      </c>
      <c r="N651" t="s">
        <v>171</v>
      </c>
      <c r="O651" t="s">
        <v>36</v>
      </c>
      <c r="P651" t="s">
        <v>104</v>
      </c>
      <c r="Q651" t="s">
        <v>36</v>
      </c>
      <c r="R651" t="s">
        <v>104</v>
      </c>
      <c r="S651" t="s">
        <v>36</v>
      </c>
      <c r="T651" t="s">
        <v>105</v>
      </c>
      <c r="U651" t="s">
        <v>171</v>
      </c>
      <c r="V651" t="s">
        <v>171</v>
      </c>
      <c r="W651">
        <f t="array" ref="W651">SUMPRODUCT(--(EXACT(C647:V647, C651:V651)))</f>
        <v>14</v>
      </c>
      <c r="X651">
        <f>W651/$AA$3</f>
        <v>0.7</v>
      </c>
    </row>
    <row r="652" spans="2:24">
      <c r="B652" s="1" t="s">
        <v>110</v>
      </c>
      <c r="C652" s="1" t="s">
        <v>10</v>
      </c>
      <c r="D652" s="1" t="s">
        <v>8</v>
      </c>
      <c r="E652" s="1" t="s">
        <v>26</v>
      </c>
      <c r="F652" s="1" t="s">
        <v>36</v>
      </c>
      <c r="G652" s="1" t="s">
        <v>39</v>
      </c>
      <c r="H652" s="1" t="s">
        <v>14</v>
      </c>
      <c r="I652" s="1" t="s">
        <v>10</v>
      </c>
      <c r="J652" s="1" t="s">
        <v>12</v>
      </c>
      <c r="K652" s="1" t="s">
        <v>36</v>
      </c>
      <c r="L652" s="1" t="s">
        <v>14</v>
      </c>
      <c r="M652" s="1" t="s">
        <v>10</v>
      </c>
      <c r="N652" s="1" t="s">
        <v>8</v>
      </c>
      <c r="O652" s="1" t="s">
        <v>26</v>
      </c>
      <c r="P652" s="1" t="s">
        <v>36</v>
      </c>
      <c r="Q652" s="1" t="s">
        <v>39</v>
      </c>
      <c r="R652" s="1" t="s">
        <v>14</v>
      </c>
      <c r="S652" s="1" t="s">
        <v>10</v>
      </c>
      <c r="T652" s="1" t="s">
        <v>12</v>
      </c>
      <c r="U652" s="1" t="s">
        <v>36</v>
      </c>
      <c r="V652" s="1" t="s">
        <v>14</v>
      </c>
    </row>
    <row r="653" spans="2:24">
      <c r="B653" t="s">
        <v>111</v>
      </c>
      <c r="C653" t="s">
        <v>10</v>
      </c>
      <c r="D653" t="s">
        <v>171</v>
      </c>
      <c r="E653" t="s">
        <v>171</v>
      </c>
      <c r="F653" t="s">
        <v>171</v>
      </c>
      <c r="G653" t="s">
        <v>39</v>
      </c>
      <c r="H653" t="s">
        <v>171</v>
      </c>
      <c r="I653" t="s">
        <v>10</v>
      </c>
      <c r="J653" t="s">
        <v>12</v>
      </c>
      <c r="K653" t="s">
        <v>171</v>
      </c>
      <c r="L653" t="s">
        <v>171</v>
      </c>
      <c r="M653" t="s">
        <v>10</v>
      </c>
      <c r="N653" t="s">
        <v>171</v>
      </c>
      <c r="O653" t="s">
        <v>26</v>
      </c>
      <c r="P653" t="s">
        <v>171</v>
      </c>
      <c r="Q653" t="s">
        <v>171</v>
      </c>
      <c r="R653" t="s">
        <v>171</v>
      </c>
      <c r="S653" t="s">
        <v>10</v>
      </c>
      <c r="T653" t="s">
        <v>12</v>
      </c>
      <c r="U653" t="s">
        <v>171</v>
      </c>
      <c r="V653" t="s">
        <v>171</v>
      </c>
      <c r="W653">
        <f t="array" ref="W653">SUMPRODUCT(--(EXACT(C652:V652, C653:V653)))</f>
        <v>8</v>
      </c>
      <c r="X653">
        <f>W653/$AA$3</f>
        <v>0.4</v>
      </c>
    </row>
    <row r="654" spans="2:24">
      <c r="B654" t="s">
        <v>112</v>
      </c>
      <c r="C654" t="s">
        <v>10</v>
      </c>
      <c r="D654" t="s">
        <v>171</v>
      </c>
      <c r="E654" t="s">
        <v>171</v>
      </c>
      <c r="F654" t="s">
        <v>171</v>
      </c>
      <c r="G654" t="s">
        <v>39</v>
      </c>
      <c r="H654" t="s">
        <v>171</v>
      </c>
      <c r="I654" t="s">
        <v>10</v>
      </c>
      <c r="J654" t="s">
        <v>171</v>
      </c>
      <c r="K654" t="s">
        <v>171</v>
      </c>
      <c r="L654" t="s">
        <v>171</v>
      </c>
      <c r="M654" t="s">
        <v>10</v>
      </c>
      <c r="N654" t="s">
        <v>8</v>
      </c>
      <c r="O654" t="s">
        <v>26</v>
      </c>
      <c r="P654" t="s">
        <v>171</v>
      </c>
      <c r="Q654" t="s">
        <v>39</v>
      </c>
      <c r="R654" t="s">
        <v>171</v>
      </c>
      <c r="S654" t="s">
        <v>10</v>
      </c>
      <c r="T654" t="s">
        <v>12</v>
      </c>
      <c r="U654" t="s">
        <v>171</v>
      </c>
      <c r="V654" t="s">
        <v>171</v>
      </c>
      <c r="W654">
        <f t="array" ref="W654">SUMPRODUCT(--(EXACT(C652:V652, C654:V654)))</f>
        <v>9</v>
      </c>
      <c r="X654">
        <f>W654/$AA$3</f>
        <v>0.45</v>
      </c>
    </row>
    <row r="655" spans="2:24">
      <c r="B655" t="s">
        <v>113</v>
      </c>
      <c r="C655" t="s">
        <v>10</v>
      </c>
      <c r="D655" t="s">
        <v>171</v>
      </c>
      <c r="E655" t="s">
        <v>171</v>
      </c>
      <c r="F655" t="s">
        <v>171</v>
      </c>
      <c r="G655" t="s">
        <v>171</v>
      </c>
      <c r="H655" t="s">
        <v>171</v>
      </c>
      <c r="I655" t="s">
        <v>10</v>
      </c>
      <c r="J655" t="s">
        <v>171</v>
      </c>
      <c r="K655" t="s">
        <v>171</v>
      </c>
      <c r="L655" t="s">
        <v>171</v>
      </c>
      <c r="M655" t="s">
        <v>10</v>
      </c>
      <c r="N655" t="s">
        <v>171</v>
      </c>
      <c r="O655" t="s">
        <v>171</v>
      </c>
      <c r="P655" t="s">
        <v>171</v>
      </c>
      <c r="Q655" t="s">
        <v>171</v>
      </c>
      <c r="R655" t="s">
        <v>171</v>
      </c>
      <c r="S655" t="s">
        <v>10</v>
      </c>
      <c r="T655" t="s">
        <v>171</v>
      </c>
      <c r="U655" t="s">
        <v>171</v>
      </c>
      <c r="V655" t="s">
        <v>171</v>
      </c>
      <c r="W655">
        <f t="array" ref="W655">SUMPRODUCT(--(EXACT(C652:V652, C655:V655)))</f>
        <v>4</v>
      </c>
      <c r="X655">
        <f>W655/$AA$3</f>
        <v>0.2</v>
      </c>
    </row>
    <row r="656" spans="2:24">
      <c r="B656" t="s">
        <v>114</v>
      </c>
      <c r="C656" t="s">
        <v>10</v>
      </c>
      <c r="D656" t="s">
        <v>8</v>
      </c>
      <c r="E656" t="s">
        <v>171</v>
      </c>
      <c r="F656" t="s">
        <v>36</v>
      </c>
      <c r="G656" t="s">
        <v>39</v>
      </c>
      <c r="H656" t="s">
        <v>171</v>
      </c>
      <c r="I656" t="s">
        <v>10</v>
      </c>
      <c r="J656" t="s">
        <v>12</v>
      </c>
      <c r="K656" t="s">
        <v>36</v>
      </c>
      <c r="L656" t="s">
        <v>171</v>
      </c>
      <c r="M656" t="s">
        <v>10</v>
      </c>
      <c r="N656" t="s">
        <v>171</v>
      </c>
      <c r="O656" t="s">
        <v>171</v>
      </c>
      <c r="P656" t="s">
        <v>36</v>
      </c>
      <c r="Q656" t="s">
        <v>39</v>
      </c>
      <c r="R656" t="s">
        <v>171</v>
      </c>
      <c r="S656" t="s">
        <v>10</v>
      </c>
      <c r="T656" t="s">
        <v>12</v>
      </c>
      <c r="U656" t="s">
        <v>36</v>
      </c>
      <c r="V656" t="s">
        <v>171</v>
      </c>
      <c r="W656">
        <f t="array" ref="W656">SUMPRODUCT(--(EXACT(C652:V652, C656:V656)))</f>
        <v>13</v>
      </c>
      <c r="X656">
        <f>W656/$AA$3</f>
        <v>0.65</v>
      </c>
    </row>
    <row r="657" spans="2:24">
      <c r="B657" s="1" t="s">
        <v>115</v>
      </c>
      <c r="C657" s="1" t="s">
        <v>13</v>
      </c>
      <c r="D657" s="1" t="s">
        <v>116</v>
      </c>
      <c r="E657" s="1" t="s">
        <v>7</v>
      </c>
      <c r="F657" s="1" t="s">
        <v>13</v>
      </c>
      <c r="G657" s="1" t="s">
        <v>116</v>
      </c>
      <c r="H657" s="1" t="s">
        <v>7</v>
      </c>
      <c r="I657" s="1" t="s">
        <v>13</v>
      </c>
      <c r="J657" s="1" t="s">
        <v>116</v>
      </c>
      <c r="K657" s="1" t="s">
        <v>7</v>
      </c>
      <c r="L657" s="1" t="s">
        <v>13</v>
      </c>
      <c r="M657" s="1" t="s">
        <v>116</v>
      </c>
      <c r="N657" s="1" t="s">
        <v>7</v>
      </c>
      <c r="O657" s="1" t="s">
        <v>13</v>
      </c>
      <c r="P657" s="1" t="s">
        <v>116</v>
      </c>
      <c r="Q657" s="1" t="s">
        <v>7</v>
      </c>
      <c r="R657" s="1" t="s">
        <v>13</v>
      </c>
      <c r="S657" s="1" t="s">
        <v>116</v>
      </c>
      <c r="T657" s="1" t="s">
        <v>7</v>
      </c>
      <c r="U657" s="1" t="s">
        <v>13</v>
      </c>
      <c r="V657" s="1" t="s">
        <v>116</v>
      </c>
    </row>
    <row r="658" spans="2:24">
      <c r="B658" t="s">
        <v>117</v>
      </c>
      <c r="C658" t="s">
        <v>13</v>
      </c>
      <c r="D658" t="s">
        <v>10</v>
      </c>
      <c r="E658" t="s">
        <v>7</v>
      </c>
      <c r="F658" t="s">
        <v>13</v>
      </c>
      <c r="G658" t="s">
        <v>116</v>
      </c>
      <c r="H658" t="s">
        <v>7</v>
      </c>
      <c r="I658" t="s">
        <v>13</v>
      </c>
      <c r="J658" t="s">
        <v>116</v>
      </c>
      <c r="K658" t="s">
        <v>7</v>
      </c>
      <c r="L658" t="s">
        <v>13</v>
      </c>
      <c r="M658" t="s">
        <v>10</v>
      </c>
      <c r="N658" t="s">
        <v>7</v>
      </c>
      <c r="O658" t="s">
        <v>13</v>
      </c>
      <c r="P658" t="s">
        <v>116</v>
      </c>
      <c r="Q658" t="s">
        <v>7</v>
      </c>
      <c r="R658" t="s">
        <v>13</v>
      </c>
      <c r="S658" t="s">
        <v>116</v>
      </c>
      <c r="T658" t="s">
        <v>7</v>
      </c>
      <c r="U658" t="s">
        <v>13</v>
      </c>
      <c r="V658" t="s">
        <v>10</v>
      </c>
      <c r="W658">
        <f t="array" ref="W658">SUMPRODUCT(--(EXACT(C657:V657, C658:V658)))</f>
        <v>17</v>
      </c>
      <c r="X658">
        <f>W658/$AA$3</f>
        <v>0.85</v>
      </c>
    </row>
    <row r="659" spans="2:24">
      <c r="B659" t="s">
        <v>118</v>
      </c>
      <c r="C659" t="s">
        <v>171</v>
      </c>
      <c r="D659" t="s">
        <v>10</v>
      </c>
      <c r="E659" t="s">
        <v>7</v>
      </c>
      <c r="F659" t="s">
        <v>171</v>
      </c>
      <c r="G659" t="s">
        <v>116</v>
      </c>
      <c r="H659" t="s">
        <v>7</v>
      </c>
      <c r="I659" t="s">
        <v>171</v>
      </c>
      <c r="J659" t="s">
        <v>116</v>
      </c>
      <c r="K659" t="s">
        <v>7</v>
      </c>
      <c r="L659" t="s">
        <v>171</v>
      </c>
      <c r="M659" t="s">
        <v>10</v>
      </c>
      <c r="N659" t="s">
        <v>7</v>
      </c>
      <c r="O659" t="s">
        <v>171</v>
      </c>
      <c r="P659" t="s">
        <v>116</v>
      </c>
      <c r="Q659" t="s">
        <v>7</v>
      </c>
      <c r="R659" t="s">
        <v>171</v>
      </c>
      <c r="S659" t="s">
        <v>116</v>
      </c>
      <c r="T659" t="s">
        <v>7</v>
      </c>
      <c r="U659" t="s">
        <v>171</v>
      </c>
      <c r="V659" t="s">
        <v>10</v>
      </c>
      <c r="W659">
        <f t="array" ref="W659">SUMPRODUCT(--(EXACT(C657:V657, C659:V659)))</f>
        <v>10</v>
      </c>
      <c r="X659">
        <f>W659/$AA$3</f>
        <v>0.5</v>
      </c>
    </row>
    <row r="660" spans="2:24">
      <c r="B660" t="s">
        <v>119</v>
      </c>
      <c r="C660" t="s">
        <v>171</v>
      </c>
      <c r="D660" t="s">
        <v>10</v>
      </c>
      <c r="E660" t="s">
        <v>7</v>
      </c>
      <c r="F660" t="s">
        <v>171</v>
      </c>
      <c r="G660" t="s">
        <v>10</v>
      </c>
      <c r="H660" t="s">
        <v>7</v>
      </c>
      <c r="I660" t="s">
        <v>171</v>
      </c>
      <c r="J660" t="s">
        <v>10</v>
      </c>
      <c r="K660" t="s">
        <v>7</v>
      </c>
      <c r="L660" t="s">
        <v>171</v>
      </c>
      <c r="M660" t="s">
        <v>10</v>
      </c>
      <c r="N660" t="s">
        <v>7</v>
      </c>
      <c r="O660" t="s">
        <v>171</v>
      </c>
      <c r="P660" t="s">
        <v>10</v>
      </c>
      <c r="Q660" t="s">
        <v>7</v>
      </c>
      <c r="R660" t="s">
        <v>171</v>
      </c>
      <c r="S660" t="s">
        <v>10</v>
      </c>
      <c r="T660" t="s">
        <v>7</v>
      </c>
      <c r="U660" t="s">
        <v>171</v>
      </c>
      <c r="V660" t="s">
        <v>10</v>
      </c>
      <c r="W660">
        <f t="array" ref="W660">SUMPRODUCT(--(EXACT(C657:V657, C660:V660)))</f>
        <v>6</v>
      </c>
      <c r="X660">
        <f>W660/$AA$3</f>
        <v>0.3</v>
      </c>
    </row>
    <row r="661" spans="2:24">
      <c r="B661" t="s">
        <v>120</v>
      </c>
      <c r="C661" t="s">
        <v>13</v>
      </c>
      <c r="D661" t="s">
        <v>10</v>
      </c>
      <c r="E661" t="s">
        <v>7</v>
      </c>
      <c r="F661" t="s">
        <v>13</v>
      </c>
      <c r="G661" t="s">
        <v>10</v>
      </c>
      <c r="H661" t="s">
        <v>7</v>
      </c>
      <c r="I661" t="s">
        <v>13</v>
      </c>
      <c r="J661" t="s">
        <v>10</v>
      </c>
      <c r="K661" t="s">
        <v>7</v>
      </c>
      <c r="L661" t="s">
        <v>13</v>
      </c>
      <c r="M661" t="s">
        <v>10</v>
      </c>
      <c r="N661" t="s">
        <v>7</v>
      </c>
      <c r="O661" t="s">
        <v>13</v>
      </c>
      <c r="P661" t="s">
        <v>10</v>
      </c>
      <c r="Q661" t="s">
        <v>7</v>
      </c>
      <c r="R661" t="s">
        <v>13</v>
      </c>
      <c r="S661" t="s">
        <v>10</v>
      </c>
      <c r="T661" t="s">
        <v>7</v>
      </c>
      <c r="U661" t="s">
        <v>13</v>
      </c>
      <c r="V661" t="s">
        <v>10</v>
      </c>
      <c r="W661">
        <f t="array" ref="W661">SUMPRODUCT(--(EXACT(C657:V657, C661:V661)))</f>
        <v>13</v>
      </c>
      <c r="X661">
        <f>W661/$AA$3</f>
        <v>0.65</v>
      </c>
    </row>
    <row r="662" spans="2:24">
      <c r="B662" s="1" t="s">
        <v>121</v>
      </c>
      <c r="C662" s="1" t="s">
        <v>13</v>
      </c>
      <c r="D662" s="1" t="s">
        <v>50</v>
      </c>
      <c r="E662" s="1" t="s">
        <v>13</v>
      </c>
      <c r="F662" s="1" t="s">
        <v>50</v>
      </c>
      <c r="G662" s="1" t="s">
        <v>9</v>
      </c>
      <c r="H662" s="1" t="s">
        <v>50</v>
      </c>
      <c r="I662" s="1" t="s">
        <v>13</v>
      </c>
      <c r="J662" s="1" t="s">
        <v>13</v>
      </c>
      <c r="K662" s="1" t="s">
        <v>38</v>
      </c>
      <c r="L662" s="1" t="s">
        <v>38</v>
      </c>
      <c r="M662" s="1" t="s">
        <v>122</v>
      </c>
      <c r="N662" s="1" t="s">
        <v>38</v>
      </c>
      <c r="O662" s="1" t="s">
        <v>50</v>
      </c>
      <c r="P662" s="1" t="s">
        <v>38</v>
      </c>
      <c r="Q662" s="1" t="s">
        <v>9</v>
      </c>
      <c r="R662" s="1" t="s">
        <v>50</v>
      </c>
      <c r="S662" s="1" t="s">
        <v>13</v>
      </c>
      <c r="T662" s="1" t="s">
        <v>74</v>
      </c>
      <c r="U662" s="1" t="s">
        <v>38</v>
      </c>
      <c r="V662" s="1" t="s">
        <v>50</v>
      </c>
    </row>
    <row r="663" spans="2:24">
      <c r="B663" t="s">
        <v>123</v>
      </c>
      <c r="C663" t="s">
        <v>13</v>
      </c>
      <c r="D663" t="s">
        <v>171</v>
      </c>
      <c r="E663" t="s">
        <v>13</v>
      </c>
      <c r="F663" t="s">
        <v>50</v>
      </c>
      <c r="G663" t="s">
        <v>171</v>
      </c>
      <c r="H663" t="s">
        <v>171</v>
      </c>
      <c r="I663" t="s">
        <v>13</v>
      </c>
      <c r="J663" t="s">
        <v>13</v>
      </c>
      <c r="K663" t="s">
        <v>38</v>
      </c>
      <c r="L663" t="s">
        <v>38</v>
      </c>
      <c r="M663" t="s">
        <v>124</v>
      </c>
      <c r="N663" t="s">
        <v>38</v>
      </c>
      <c r="O663" t="s">
        <v>50</v>
      </c>
      <c r="P663" t="s">
        <v>38</v>
      </c>
      <c r="Q663" t="s">
        <v>171</v>
      </c>
      <c r="R663" t="s">
        <v>50</v>
      </c>
      <c r="S663" t="s">
        <v>13</v>
      </c>
      <c r="T663" t="s">
        <v>171</v>
      </c>
      <c r="U663" t="s">
        <v>38</v>
      </c>
      <c r="V663" t="s">
        <v>171</v>
      </c>
      <c r="W663">
        <f t="array" ref="W663">SUMPRODUCT(--(EXACT(C662:V662, C663:V663)))</f>
        <v>13</v>
      </c>
      <c r="X663">
        <f>W663/$AA$3</f>
        <v>0.65</v>
      </c>
    </row>
    <row r="664" spans="2:24">
      <c r="B664" t="s">
        <v>125</v>
      </c>
      <c r="C664" t="s">
        <v>171</v>
      </c>
      <c r="D664" t="s">
        <v>50</v>
      </c>
      <c r="E664" t="s">
        <v>171</v>
      </c>
      <c r="F664" t="s">
        <v>50</v>
      </c>
      <c r="G664" t="s">
        <v>9</v>
      </c>
      <c r="H664" t="s">
        <v>50</v>
      </c>
      <c r="I664" t="s">
        <v>171</v>
      </c>
      <c r="J664" t="s">
        <v>171</v>
      </c>
      <c r="K664" t="s">
        <v>38</v>
      </c>
      <c r="L664" t="s">
        <v>38</v>
      </c>
      <c r="M664" t="s">
        <v>171</v>
      </c>
      <c r="N664" t="s">
        <v>38</v>
      </c>
      <c r="O664" t="s">
        <v>50</v>
      </c>
      <c r="P664" t="s">
        <v>38</v>
      </c>
      <c r="Q664" t="s">
        <v>9</v>
      </c>
      <c r="R664" t="s">
        <v>50</v>
      </c>
      <c r="S664" t="s">
        <v>171</v>
      </c>
      <c r="T664" t="s">
        <v>171</v>
      </c>
      <c r="U664" t="s">
        <v>38</v>
      </c>
      <c r="V664" t="s">
        <v>50</v>
      </c>
      <c r="W664">
        <f t="array" ref="W664">SUMPRODUCT(--(EXACT(C662:V662, C664:V664)))</f>
        <v>13</v>
      </c>
      <c r="X664">
        <f>W664/$AA$3</f>
        <v>0.65</v>
      </c>
    </row>
    <row r="665" spans="2:24">
      <c r="B665" t="s">
        <v>126</v>
      </c>
      <c r="C665" t="s">
        <v>171</v>
      </c>
      <c r="D665" t="s">
        <v>171</v>
      </c>
      <c r="E665" t="s">
        <v>171</v>
      </c>
      <c r="F665" t="s">
        <v>171</v>
      </c>
      <c r="G665" t="s">
        <v>171</v>
      </c>
      <c r="H665" t="s">
        <v>171</v>
      </c>
      <c r="I665" t="s">
        <v>171</v>
      </c>
      <c r="J665" t="s">
        <v>171</v>
      </c>
      <c r="K665" t="s">
        <v>171</v>
      </c>
      <c r="L665" t="s">
        <v>171</v>
      </c>
      <c r="M665" t="s">
        <v>171</v>
      </c>
      <c r="N665" t="s">
        <v>171</v>
      </c>
      <c r="O665" t="s">
        <v>171</v>
      </c>
      <c r="P665" t="s">
        <v>171</v>
      </c>
      <c r="Q665" t="s">
        <v>171</v>
      </c>
      <c r="R665" t="s">
        <v>171</v>
      </c>
      <c r="S665" t="s">
        <v>171</v>
      </c>
      <c r="T665" t="s">
        <v>171</v>
      </c>
      <c r="U665" t="s">
        <v>171</v>
      </c>
      <c r="V665" t="s">
        <v>50</v>
      </c>
      <c r="W665">
        <f t="array" ref="W665">SUMPRODUCT(--(EXACT(C662:V662, C665:V665)))</f>
        <v>1</v>
      </c>
      <c r="X665">
        <f>W665/$AA$3</f>
        <v>0.05</v>
      </c>
    </row>
    <row r="666" spans="2:24">
      <c r="B666" t="s">
        <v>127</v>
      </c>
      <c r="C666" t="s">
        <v>13</v>
      </c>
      <c r="D666" t="s">
        <v>50</v>
      </c>
      <c r="E666" t="s">
        <v>13</v>
      </c>
      <c r="F666" t="s">
        <v>50</v>
      </c>
      <c r="G666" t="s">
        <v>171</v>
      </c>
      <c r="H666" t="s">
        <v>50</v>
      </c>
      <c r="I666" t="s">
        <v>13</v>
      </c>
      <c r="J666" t="s">
        <v>13</v>
      </c>
      <c r="K666" t="s">
        <v>171</v>
      </c>
      <c r="L666" t="s">
        <v>171</v>
      </c>
      <c r="M666" t="s">
        <v>124</v>
      </c>
      <c r="N666" t="s">
        <v>171</v>
      </c>
      <c r="O666" t="s">
        <v>50</v>
      </c>
      <c r="P666" t="s">
        <v>171</v>
      </c>
      <c r="Q666" t="s">
        <v>171</v>
      </c>
      <c r="R666" t="s">
        <v>171</v>
      </c>
      <c r="S666" t="s">
        <v>13</v>
      </c>
      <c r="T666" t="s">
        <v>171</v>
      </c>
      <c r="U666" t="s">
        <v>171</v>
      </c>
      <c r="V666" t="s">
        <v>171</v>
      </c>
      <c r="W666">
        <f t="array" ref="W666">SUMPRODUCT(--(EXACT(C662:V662, C666:V666)))</f>
        <v>9</v>
      </c>
      <c r="X666">
        <f>W666/$AA$3</f>
        <v>0.45</v>
      </c>
    </row>
    <row r="667" spans="2:24">
      <c r="B667" s="1" t="s">
        <v>128</v>
      </c>
      <c r="C667" s="1" t="s">
        <v>7</v>
      </c>
      <c r="D667" s="1" t="s">
        <v>10</v>
      </c>
      <c r="E667" s="1" t="s">
        <v>7</v>
      </c>
      <c r="F667" s="1" t="s">
        <v>7</v>
      </c>
      <c r="G667" s="1" t="s">
        <v>7</v>
      </c>
      <c r="H667" s="1" t="s">
        <v>116</v>
      </c>
      <c r="I667" s="1" t="s">
        <v>36</v>
      </c>
      <c r="J667" s="1" t="s">
        <v>10</v>
      </c>
      <c r="K667" s="1" t="s">
        <v>10</v>
      </c>
      <c r="L667" s="1" t="s">
        <v>10</v>
      </c>
      <c r="M667" s="1" t="s">
        <v>7</v>
      </c>
      <c r="N667" s="1" t="s">
        <v>10</v>
      </c>
      <c r="O667" s="1" t="s">
        <v>7</v>
      </c>
      <c r="P667" s="1" t="s">
        <v>7</v>
      </c>
      <c r="Q667" s="1" t="s">
        <v>7</v>
      </c>
      <c r="R667" s="1" t="s">
        <v>13</v>
      </c>
      <c r="S667" s="1" t="s">
        <v>13</v>
      </c>
      <c r="T667" s="1" t="s">
        <v>116</v>
      </c>
      <c r="U667" s="1" t="s">
        <v>116</v>
      </c>
      <c r="V667" s="1" t="s">
        <v>7</v>
      </c>
    </row>
    <row r="668" spans="2:24">
      <c r="B668" t="s">
        <v>129</v>
      </c>
      <c r="C668" t="s">
        <v>7</v>
      </c>
      <c r="D668" t="s">
        <v>10</v>
      </c>
      <c r="E668" t="s">
        <v>7</v>
      </c>
      <c r="F668" t="s">
        <v>7</v>
      </c>
      <c r="G668" t="s">
        <v>7</v>
      </c>
      <c r="H668" t="s">
        <v>10</v>
      </c>
      <c r="I668" t="s">
        <v>171</v>
      </c>
      <c r="J668" t="s">
        <v>10</v>
      </c>
      <c r="K668" t="s">
        <v>10</v>
      </c>
      <c r="L668" t="s">
        <v>10</v>
      </c>
      <c r="M668" t="s">
        <v>7</v>
      </c>
      <c r="N668" t="s">
        <v>10</v>
      </c>
      <c r="O668" t="s">
        <v>7</v>
      </c>
      <c r="P668" t="s">
        <v>7</v>
      </c>
      <c r="Q668" t="s">
        <v>7</v>
      </c>
      <c r="R668" t="s">
        <v>13</v>
      </c>
      <c r="S668" t="s">
        <v>13</v>
      </c>
      <c r="T668" t="s">
        <v>116</v>
      </c>
      <c r="U668" t="s">
        <v>10</v>
      </c>
      <c r="V668" t="s">
        <v>7</v>
      </c>
      <c r="W668">
        <f t="array" ref="W668">SUMPRODUCT(--(EXACT(C667:V667, C668:V668)))</f>
        <v>17</v>
      </c>
      <c r="X668">
        <f>W668/$AA$3</f>
        <v>0.85</v>
      </c>
    </row>
    <row r="669" spans="2:24">
      <c r="B669" t="s">
        <v>130</v>
      </c>
      <c r="C669" t="s">
        <v>7</v>
      </c>
      <c r="D669" t="s">
        <v>10</v>
      </c>
      <c r="E669" t="s">
        <v>7</v>
      </c>
      <c r="F669" t="s">
        <v>7</v>
      </c>
      <c r="G669" t="s">
        <v>7</v>
      </c>
      <c r="H669" t="s">
        <v>116</v>
      </c>
      <c r="I669" t="s">
        <v>171</v>
      </c>
      <c r="J669" t="s">
        <v>10</v>
      </c>
      <c r="K669" t="s">
        <v>10</v>
      </c>
      <c r="L669" t="s">
        <v>10</v>
      </c>
      <c r="M669" t="s">
        <v>7</v>
      </c>
      <c r="N669" t="s">
        <v>10</v>
      </c>
      <c r="O669" t="s">
        <v>7</v>
      </c>
      <c r="P669" t="s">
        <v>7</v>
      </c>
      <c r="Q669" t="s">
        <v>7</v>
      </c>
      <c r="R669" t="s">
        <v>171</v>
      </c>
      <c r="S669" t="s">
        <v>171</v>
      </c>
      <c r="T669" t="s">
        <v>116</v>
      </c>
      <c r="U669" t="s">
        <v>116</v>
      </c>
      <c r="V669" t="s">
        <v>7</v>
      </c>
      <c r="W669">
        <f t="array" ref="W669">SUMPRODUCT(--(EXACT(C667:V667, C669:V669)))</f>
        <v>17</v>
      </c>
      <c r="X669">
        <f>W669/$AA$3</f>
        <v>0.85</v>
      </c>
    </row>
    <row r="670" spans="2:24">
      <c r="B670" t="s">
        <v>131</v>
      </c>
      <c r="C670" t="s">
        <v>7</v>
      </c>
      <c r="D670" t="s">
        <v>10</v>
      </c>
      <c r="E670" t="s">
        <v>7</v>
      </c>
      <c r="F670" t="s">
        <v>7</v>
      </c>
      <c r="G670" t="s">
        <v>7</v>
      </c>
      <c r="H670" t="s">
        <v>10</v>
      </c>
      <c r="I670" t="s">
        <v>171</v>
      </c>
      <c r="J670" t="s">
        <v>10</v>
      </c>
      <c r="K670" t="s">
        <v>10</v>
      </c>
      <c r="L670" t="s">
        <v>10</v>
      </c>
      <c r="M670" t="s">
        <v>7</v>
      </c>
      <c r="N670" t="s">
        <v>10</v>
      </c>
      <c r="O670" t="s">
        <v>7</v>
      </c>
      <c r="P670" t="s">
        <v>7</v>
      </c>
      <c r="Q670" t="s">
        <v>7</v>
      </c>
      <c r="R670" t="s">
        <v>171</v>
      </c>
      <c r="S670" t="s">
        <v>171</v>
      </c>
      <c r="T670" t="s">
        <v>10</v>
      </c>
      <c r="U670" t="s">
        <v>10</v>
      </c>
      <c r="V670" t="s">
        <v>7</v>
      </c>
      <c r="W670">
        <f t="array" ref="W670">SUMPRODUCT(--(EXACT(C667:V667, C670:V670)))</f>
        <v>14</v>
      </c>
      <c r="X670">
        <f>W670/$AA$3</f>
        <v>0.7</v>
      </c>
    </row>
    <row r="671" spans="2:24">
      <c r="B671" t="s">
        <v>132</v>
      </c>
      <c r="C671" t="s">
        <v>7</v>
      </c>
      <c r="D671" t="s">
        <v>10</v>
      </c>
      <c r="E671" t="s">
        <v>7</v>
      </c>
      <c r="F671" t="s">
        <v>7</v>
      </c>
      <c r="G671" t="s">
        <v>7</v>
      </c>
      <c r="H671" t="s">
        <v>10</v>
      </c>
      <c r="I671" t="s">
        <v>36</v>
      </c>
      <c r="J671" t="s">
        <v>10</v>
      </c>
      <c r="K671" t="s">
        <v>10</v>
      </c>
      <c r="L671" t="s">
        <v>10</v>
      </c>
      <c r="M671" t="s">
        <v>7</v>
      </c>
      <c r="N671" t="s">
        <v>10</v>
      </c>
      <c r="O671" t="s">
        <v>7</v>
      </c>
      <c r="P671" t="s">
        <v>7</v>
      </c>
      <c r="Q671" t="s">
        <v>7</v>
      </c>
      <c r="R671" t="s">
        <v>13</v>
      </c>
      <c r="S671" t="s">
        <v>13</v>
      </c>
      <c r="T671" t="s">
        <v>10</v>
      </c>
      <c r="U671" t="s">
        <v>10</v>
      </c>
      <c r="V671" t="s">
        <v>7</v>
      </c>
      <c r="W671">
        <f t="array" ref="W671">SUMPRODUCT(--(EXACT(C667:V667, C671:V671)))</f>
        <v>17</v>
      </c>
      <c r="X671">
        <f>W671/$AA$3</f>
        <v>0.85</v>
      </c>
    </row>
    <row r="673" spans="2:24">
      <c r="B673" t="s">
        <v>176</v>
      </c>
    </row>
    <row r="674" spans="2:24">
      <c r="B674" s="1" t="s">
        <v>6</v>
      </c>
      <c r="C674" s="1" t="s">
        <v>7</v>
      </c>
      <c r="D674" s="1" t="s">
        <v>8</v>
      </c>
      <c r="E674" s="1" t="s">
        <v>9</v>
      </c>
      <c r="F674" s="1" t="s">
        <v>10</v>
      </c>
      <c r="G674" s="1" t="s">
        <v>11</v>
      </c>
      <c r="H674" s="1" t="s">
        <v>12</v>
      </c>
      <c r="I674" s="1" t="s">
        <v>7</v>
      </c>
      <c r="J674" s="1" t="s">
        <v>8</v>
      </c>
      <c r="K674" s="1" t="s">
        <v>9</v>
      </c>
      <c r="L674" s="1" t="s">
        <v>10</v>
      </c>
      <c r="M674" s="1" t="s">
        <v>11</v>
      </c>
      <c r="N674" s="1" t="s">
        <v>12</v>
      </c>
      <c r="O674" s="1" t="s">
        <v>10</v>
      </c>
      <c r="P674" s="1" t="s">
        <v>13</v>
      </c>
      <c r="Q674" s="1" t="s">
        <v>7</v>
      </c>
      <c r="R674" s="1" t="s">
        <v>10</v>
      </c>
      <c r="S674" s="1" t="s">
        <v>11</v>
      </c>
      <c r="T674" s="1" t="s">
        <v>12</v>
      </c>
      <c r="U674" s="1" t="s">
        <v>7</v>
      </c>
      <c r="V674" s="1" t="s">
        <v>14</v>
      </c>
    </row>
    <row r="675" spans="2:24">
      <c r="B675" t="s">
        <v>15</v>
      </c>
      <c r="C675" t="s">
        <v>18</v>
      </c>
      <c r="D675" t="s">
        <v>8</v>
      </c>
      <c r="E675" t="s">
        <v>171</v>
      </c>
      <c r="F675" t="s">
        <v>88</v>
      </c>
      <c r="G675" t="s">
        <v>11</v>
      </c>
      <c r="H675" t="s">
        <v>12</v>
      </c>
      <c r="I675" t="s">
        <v>18</v>
      </c>
      <c r="J675" t="s">
        <v>8</v>
      </c>
      <c r="K675" t="s">
        <v>171</v>
      </c>
      <c r="L675" t="s">
        <v>88</v>
      </c>
      <c r="M675" t="s">
        <v>171</v>
      </c>
      <c r="N675" t="s">
        <v>12</v>
      </c>
      <c r="O675" t="s">
        <v>88</v>
      </c>
      <c r="P675" t="s">
        <v>13</v>
      </c>
      <c r="Q675" t="s">
        <v>18</v>
      </c>
      <c r="R675" t="s">
        <v>10</v>
      </c>
      <c r="S675" t="s">
        <v>11</v>
      </c>
      <c r="T675" t="s">
        <v>12</v>
      </c>
      <c r="U675" t="s">
        <v>18</v>
      </c>
      <c r="V675" t="s">
        <v>171</v>
      </c>
      <c r="W675">
        <f t="array" ref="W675">SUMPRODUCT(--(EXACT(C674:V674, C675:V675)))</f>
        <v>9</v>
      </c>
      <c r="X675">
        <f>W675/$AA$3</f>
        <v>0.45</v>
      </c>
    </row>
    <row r="676" spans="2:24">
      <c r="B676" t="s">
        <v>17</v>
      </c>
      <c r="C676" t="s">
        <v>18</v>
      </c>
      <c r="D676" t="s">
        <v>8</v>
      </c>
      <c r="E676" t="s">
        <v>9</v>
      </c>
      <c r="F676" t="s">
        <v>10</v>
      </c>
      <c r="G676" t="s">
        <v>11</v>
      </c>
      <c r="H676" t="s">
        <v>12</v>
      </c>
      <c r="I676" t="s">
        <v>7</v>
      </c>
      <c r="J676" t="s">
        <v>8</v>
      </c>
      <c r="K676" t="s">
        <v>9</v>
      </c>
      <c r="L676" t="s">
        <v>10</v>
      </c>
      <c r="M676" t="s">
        <v>11</v>
      </c>
      <c r="N676" t="s">
        <v>12</v>
      </c>
      <c r="O676" t="s">
        <v>10</v>
      </c>
      <c r="P676" t="s">
        <v>13</v>
      </c>
      <c r="Q676" t="s">
        <v>18</v>
      </c>
      <c r="R676" t="s">
        <v>10</v>
      </c>
      <c r="S676" t="s">
        <v>11</v>
      </c>
      <c r="T676" t="s">
        <v>12</v>
      </c>
      <c r="U676" t="s">
        <v>18</v>
      </c>
      <c r="V676" t="s">
        <v>171</v>
      </c>
      <c r="W676">
        <f t="array" ref="W676">SUMPRODUCT(--(EXACT(C674:V674, C676:V676)))</f>
        <v>16</v>
      </c>
      <c r="X676">
        <f>W676/$AA$3</f>
        <v>0.8</v>
      </c>
    </row>
    <row r="677" spans="2:24">
      <c r="B677" t="s">
        <v>19</v>
      </c>
      <c r="C677" t="s">
        <v>7</v>
      </c>
      <c r="D677" t="s">
        <v>171</v>
      </c>
      <c r="E677" t="s">
        <v>171</v>
      </c>
      <c r="F677" t="s">
        <v>10</v>
      </c>
      <c r="G677" t="s">
        <v>171</v>
      </c>
      <c r="H677" t="s">
        <v>12</v>
      </c>
      <c r="I677" t="s">
        <v>7</v>
      </c>
      <c r="J677" t="s">
        <v>171</v>
      </c>
      <c r="K677" t="s">
        <v>171</v>
      </c>
      <c r="L677" t="s">
        <v>10</v>
      </c>
      <c r="M677" t="s">
        <v>11</v>
      </c>
      <c r="N677" t="s">
        <v>12</v>
      </c>
      <c r="O677" t="s">
        <v>10</v>
      </c>
      <c r="P677" t="s">
        <v>171</v>
      </c>
      <c r="Q677" t="s">
        <v>7</v>
      </c>
      <c r="R677" t="s">
        <v>10</v>
      </c>
      <c r="S677" t="s">
        <v>171</v>
      </c>
      <c r="T677" t="s">
        <v>171</v>
      </c>
      <c r="U677" t="s">
        <v>7</v>
      </c>
      <c r="V677" t="s">
        <v>14</v>
      </c>
      <c r="W677">
        <f t="array" ref="W677">SUMPRODUCT(--(EXACT(C674:V674, C677:V677)))</f>
        <v>12</v>
      </c>
      <c r="X677">
        <f>W677/$AA$3</f>
        <v>0.6</v>
      </c>
    </row>
    <row r="678" spans="2:24">
      <c r="B678" t="s">
        <v>20</v>
      </c>
      <c r="C678" t="s">
        <v>18</v>
      </c>
      <c r="D678" t="s">
        <v>8</v>
      </c>
      <c r="E678" t="s">
        <v>171</v>
      </c>
      <c r="F678" t="s">
        <v>88</v>
      </c>
      <c r="G678" t="s">
        <v>11</v>
      </c>
      <c r="H678" t="s">
        <v>12</v>
      </c>
      <c r="I678" t="s">
        <v>18</v>
      </c>
      <c r="J678" t="s">
        <v>8</v>
      </c>
      <c r="K678" t="s">
        <v>9</v>
      </c>
      <c r="L678" t="s">
        <v>88</v>
      </c>
      <c r="M678" t="s">
        <v>11</v>
      </c>
      <c r="N678" t="s">
        <v>12</v>
      </c>
      <c r="O678" t="s">
        <v>88</v>
      </c>
      <c r="P678" t="s">
        <v>13</v>
      </c>
      <c r="Q678" t="s">
        <v>18</v>
      </c>
      <c r="R678" t="s">
        <v>10</v>
      </c>
      <c r="S678" t="s">
        <v>11</v>
      </c>
      <c r="T678" t="s">
        <v>12</v>
      </c>
      <c r="U678" t="s">
        <v>18</v>
      </c>
      <c r="V678" t="s">
        <v>171</v>
      </c>
      <c r="W678">
        <f t="array" ref="W678">SUMPRODUCT(--(EXACT(C674:V674, C678:V678)))</f>
        <v>11</v>
      </c>
      <c r="X678">
        <f>W678/$AA$3</f>
        <v>0.55000000000000004</v>
      </c>
    </row>
    <row r="679" spans="2:24">
      <c r="B679" s="1" t="s">
        <v>21</v>
      </c>
      <c r="C679" s="1" t="s">
        <v>12</v>
      </c>
      <c r="D679" s="1" t="s">
        <v>7</v>
      </c>
      <c r="E679" s="1" t="s">
        <v>22</v>
      </c>
      <c r="F679" s="1" t="s">
        <v>23</v>
      </c>
      <c r="G679" s="1" t="s">
        <v>24</v>
      </c>
      <c r="H679" s="1" t="s">
        <v>25</v>
      </c>
      <c r="I679" s="1" t="s">
        <v>26</v>
      </c>
      <c r="J679" s="1" t="s">
        <v>23</v>
      </c>
      <c r="K679" s="1" t="s">
        <v>8</v>
      </c>
      <c r="L679" s="1" t="s">
        <v>27</v>
      </c>
      <c r="M679" s="1" t="s">
        <v>28</v>
      </c>
      <c r="N679" s="1" t="s">
        <v>11</v>
      </c>
      <c r="O679" s="1" t="s">
        <v>12</v>
      </c>
      <c r="P679" s="1" t="s">
        <v>23</v>
      </c>
      <c r="Q679" s="1" t="s">
        <v>8</v>
      </c>
      <c r="R679" s="1" t="s">
        <v>11</v>
      </c>
      <c r="S679" s="1" t="s">
        <v>12</v>
      </c>
      <c r="T679" s="1" t="s">
        <v>7</v>
      </c>
      <c r="U679" s="1" t="s">
        <v>22</v>
      </c>
      <c r="V679" s="1" t="s">
        <v>23</v>
      </c>
    </row>
    <row r="680" spans="2:24">
      <c r="B680" t="s">
        <v>29</v>
      </c>
      <c r="C680" t="s">
        <v>12</v>
      </c>
      <c r="D680" t="s">
        <v>18</v>
      </c>
      <c r="E680" t="s">
        <v>171</v>
      </c>
      <c r="F680" t="s">
        <v>23</v>
      </c>
      <c r="G680" t="s">
        <v>24</v>
      </c>
      <c r="H680" t="s">
        <v>25</v>
      </c>
      <c r="I680" t="s">
        <v>26</v>
      </c>
      <c r="J680" t="s">
        <v>23</v>
      </c>
      <c r="K680" t="s">
        <v>8</v>
      </c>
      <c r="L680" t="s">
        <v>171</v>
      </c>
      <c r="M680" t="s">
        <v>28</v>
      </c>
      <c r="N680" t="s">
        <v>11</v>
      </c>
      <c r="O680" t="s">
        <v>12</v>
      </c>
      <c r="P680" t="s">
        <v>171</v>
      </c>
      <c r="Q680" t="s">
        <v>8</v>
      </c>
      <c r="R680" t="s">
        <v>11</v>
      </c>
      <c r="S680" t="s">
        <v>12</v>
      </c>
      <c r="T680" t="s">
        <v>18</v>
      </c>
      <c r="U680" t="s">
        <v>171</v>
      </c>
      <c r="V680" t="s">
        <v>171</v>
      </c>
      <c r="W680">
        <f t="array" ref="W680">SUMPRODUCT(--(EXACT(C679:V679, C680:V680)))</f>
        <v>13</v>
      </c>
      <c r="X680">
        <f>W680/$AA$3</f>
        <v>0.65</v>
      </c>
    </row>
    <row r="681" spans="2:24">
      <c r="B681" t="s">
        <v>31</v>
      </c>
      <c r="C681" t="s">
        <v>12</v>
      </c>
      <c r="D681" t="s">
        <v>18</v>
      </c>
      <c r="E681" t="s">
        <v>22</v>
      </c>
      <c r="F681" t="s">
        <v>23</v>
      </c>
      <c r="G681" t="s">
        <v>24</v>
      </c>
      <c r="H681" t="s">
        <v>25</v>
      </c>
      <c r="I681" t="s">
        <v>26</v>
      </c>
      <c r="J681" t="s">
        <v>23</v>
      </c>
      <c r="K681" t="s">
        <v>8</v>
      </c>
      <c r="L681" t="s">
        <v>27</v>
      </c>
      <c r="M681" t="s">
        <v>28</v>
      </c>
      <c r="N681" t="s">
        <v>11</v>
      </c>
      <c r="O681" t="s">
        <v>12</v>
      </c>
      <c r="P681" t="s">
        <v>23</v>
      </c>
      <c r="Q681" t="s">
        <v>8</v>
      </c>
      <c r="R681" t="s">
        <v>11</v>
      </c>
      <c r="S681" t="s">
        <v>12</v>
      </c>
      <c r="T681" t="s">
        <v>18</v>
      </c>
      <c r="U681" t="s">
        <v>22</v>
      </c>
      <c r="V681" t="s">
        <v>23</v>
      </c>
      <c r="W681">
        <f t="array" ref="W681">SUMPRODUCT(--(EXACT(C679:V679, C681:V681)))</f>
        <v>18</v>
      </c>
      <c r="X681">
        <f>W681/$AA$3</f>
        <v>0.9</v>
      </c>
    </row>
    <row r="682" spans="2:24">
      <c r="B682" t="s">
        <v>32</v>
      </c>
      <c r="C682" t="s">
        <v>171</v>
      </c>
      <c r="D682" t="s">
        <v>7</v>
      </c>
      <c r="E682" t="s">
        <v>171</v>
      </c>
      <c r="F682" t="s">
        <v>171</v>
      </c>
      <c r="G682" t="s">
        <v>171</v>
      </c>
      <c r="H682" t="s">
        <v>25</v>
      </c>
      <c r="I682" t="s">
        <v>171</v>
      </c>
      <c r="J682" t="s">
        <v>171</v>
      </c>
      <c r="K682" t="s">
        <v>171</v>
      </c>
      <c r="L682" t="s">
        <v>171</v>
      </c>
      <c r="M682" t="s">
        <v>171</v>
      </c>
      <c r="N682" t="s">
        <v>11</v>
      </c>
      <c r="O682" t="s">
        <v>171</v>
      </c>
      <c r="P682" t="s">
        <v>171</v>
      </c>
      <c r="Q682" t="s">
        <v>171</v>
      </c>
      <c r="R682" t="s">
        <v>11</v>
      </c>
      <c r="S682" t="s">
        <v>171</v>
      </c>
      <c r="T682" t="s">
        <v>7</v>
      </c>
      <c r="U682" t="s">
        <v>171</v>
      </c>
      <c r="V682" t="s">
        <v>23</v>
      </c>
      <c r="W682">
        <f t="array" ref="W682">SUMPRODUCT(--(EXACT(C679:V679, C682:V682)))</f>
        <v>6</v>
      </c>
      <c r="X682">
        <f>W682/$AA$3</f>
        <v>0.3</v>
      </c>
    </row>
    <row r="683" spans="2:24">
      <c r="B683" t="s">
        <v>33</v>
      </c>
      <c r="C683" t="s">
        <v>12</v>
      </c>
      <c r="D683" t="s">
        <v>18</v>
      </c>
      <c r="E683" t="s">
        <v>171</v>
      </c>
      <c r="F683" t="s">
        <v>23</v>
      </c>
      <c r="G683" t="s">
        <v>24</v>
      </c>
      <c r="H683" t="s">
        <v>25</v>
      </c>
      <c r="I683" t="s">
        <v>171</v>
      </c>
      <c r="J683" t="s">
        <v>23</v>
      </c>
      <c r="K683" t="s">
        <v>8</v>
      </c>
      <c r="L683" t="s">
        <v>171</v>
      </c>
      <c r="M683" t="s">
        <v>28</v>
      </c>
      <c r="N683" t="s">
        <v>11</v>
      </c>
      <c r="O683" t="s">
        <v>12</v>
      </c>
      <c r="P683" t="s">
        <v>23</v>
      </c>
      <c r="Q683" t="s">
        <v>8</v>
      </c>
      <c r="R683" t="s">
        <v>11</v>
      </c>
      <c r="S683" t="s">
        <v>12</v>
      </c>
      <c r="T683" t="s">
        <v>18</v>
      </c>
      <c r="U683" t="s">
        <v>34</v>
      </c>
      <c r="V683" t="s">
        <v>23</v>
      </c>
      <c r="W683">
        <f t="array" ref="W683">SUMPRODUCT(--(EXACT(C679:V679, C683:V683)))</f>
        <v>14</v>
      </c>
      <c r="X683">
        <f>W683/$AA$3</f>
        <v>0.7</v>
      </c>
    </row>
    <row r="684" spans="2:24">
      <c r="B684" s="1" t="s">
        <v>35</v>
      </c>
      <c r="C684" s="1" t="s">
        <v>36</v>
      </c>
      <c r="D684" s="1" t="s">
        <v>10</v>
      </c>
      <c r="E684" s="1" t="s">
        <v>37</v>
      </c>
      <c r="F684" s="1" t="s">
        <v>27</v>
      </c>
      <c r="G684" s="1" t="s">
        <v>38</v>
      </c>
      <c r="H684" s="1" t="s">
        <v>11</v>
      </c>
      <c r="I684" s="1" t="s">
        <v>12</v>
      </c>
      <c r="J684" s="1" t="s">
        <v>39</v>
      </c>
      <c r="K684" s="1" t="s">
        <v>14</v>
      </c>
      <c r="L684" s="1" t="s">
        <v>40</v>
      </c>
      <c r="M684" s="1" t="s">
        <v>26</v>
      </c>
      <c r="N684" s="1" t="s">
        <v>41</v>
      </c>
      <c r="O684" s="1" t="s">
        <v>13</v>
      </c>
      <c r="P684" s="1" t="s">
        <v>38</v>
      </c>
      <c r="Q684" s="1" t="s">
        <v>42</v>
      </c>
      <c r="R684" s="1" t="s">
        <v>36</v>
      </c>
      <c r="S684" s="1" t="s">
        <v>10</v>
      </c>
      <c r="T684" s="1" t="s">
        <v>37</v>
      </c>
      <c r="U684" s="1" t="s">
        <v>27</v>
      </c>
      <c r="V684" s="1" t="s">
        <v>38</v>
      </c>
    </row>
    <row r="685" spans="2:24">
      <c r="B685" t="s">
        <v>43</v>
      </c>
      <c r="C685" t="s">
        <v>171</v>
      </c>
      <c r="D685" t="s">
        <v>10</v>
      </c>
      <c r="E685" t="s">
        <v>37</v>
      </c>
      <c r="F685" t="s">
        <v>171</v>
      </c>
      <c r="G685" t="s">
        <v>38</v>
      </c>
      <c r="H685" t="s">
        <v>11</v>
      </c>
      <c r="I685" t="s">
        <v>12</v>
      </c>
      <c r="J685" t="s">
        <v>39</v>
      </c>
      <c r="K685" t="s">
        <v>14</v>
      </c>
      <c r="L685" t="s">
        <v>171</v>
      </c>
      <c r="M685" t="s">
        <v>26</v>
      </c>
      <c r="N685" t="s">
        <v>41</v>
      </c>
      <c r="O685" t="s">
        <v>13</v>
      </c>
      <c r="P685" t="s">
        <v>38</v>
      </c>
      <c r="Q685" t="s">
        <v>171</v>
      </c>
      <c r="R685" t="s">
        <v>171</v>
      </c>
      <c r="S685" t="s">
        <v>88</v>
      </c>
      <c r="T685" t="s">
        <v>37</v>
      </c>
      <c r="U685" t="s">
        <v>171</v>
      </c>
      <c r="V685" t="s">
        <v>38</v>
      </c>
      <c r="W685">
        <f t="array" ref="W685">SUMPRODUCT(--(EXACT(C684:V684, C685:V685)))</f>
        <v>13</v>
      </c>
      <c r="X685">
        <f>W685/$AA$3</f>
        <v>0.65</v>
      </c>
    </row>
    <row r="686" spans="2:24">
      <c r="B686" t="s">
        <v>44</v>
      </c>
      <c r="C686" t="s">
        <v>41</v>
      </c>
      <c r="D686" t="s">
        <v>10</v>
      </c>
      <c r="E686" t="s">
        <v>37</v>
      </c>
      <c r="F686" t="s">
        <v>27</v>
      </c>
      <c r="G686" t="s">
        <v>38</v>
      </c>
      <c r="H686" t="s">
        <v>11</v>
      </c>
      <c r="I686" t="s">
        <v>12</v>
      </c>
      <c r="J686" t="s">
        <v>39</v>
      </c>
      <c r="K686" t="s">
        <v>14</v>
      </c>
      <c r="L686" t="s">
        <v>40</v>
      </c>
      <c r="M686" t="s">
        <v>26</v>
      </c>
      <c r="N686" t="s">
        <v>41</v>
      </c>
      <c r="O686" t="s">
        <v>13</v>
      </c>
      <c r="P686" t="s">
        <v>38</v>
      </c>
      <c r="Q686" t="s">
        <v>42</v>
      </c>
      <c r="R686" t="s">
        <v>41</v>
      </c>
      <c r="S686" t="s">
        <v>10</v>
      </c>
      <c r="T686" t="s">
        <v>37</v>
      </c>
      <c r="U686" t="s">
        <v>27</v>
      </c>
      <c r="V686" t="s">
        <v>38</v>
      </c>
      <c r="W686">
        <f t="array" ref="W686">SUMPRODUCT(--(EXACT(C684:V684, C686:V686)))</f>
        <v>18</v>
      </c>
      <c r="X686">
        <f>W686/$AA$3</f>
        <v>0.9</v>
      </c>
    </row>
    <row r="687" spans="2:24">
      <c r="B687" t="s">
        <v>45</v>
      </c>
      <c r="C687" t="s">
        <v>171</v>
      </c>
      <c r="D687" t="s">
        <v>10</v>
      </c>
      <c r="E687" t="s">
        <v>171</v>
      </c>
      <c r="F687" t="s">
        <v>171</v>
      </c>
      <c r="G687" t="s">
        <v>171</v>
      </c>
      <c r="H687" t="s">
        <v>11</v>
      </c>
      <c r="I687" t="s">
        <v>12</v>
      </c>
      <c r="J687" t="s">
        <v>171</v>
      </c>
      <c r="K687" t="s">
        <v>14</v>
      </c>
      <c r="L687" t="s">
        <v>40</v>
      </c>
      <c r="M687" t="s">
        <v>171</v>
      </c>
      <c r="N687" t="s">
        <v>41</v>
      </c>
      <c r="O687" t="s">
        <v>171</v>
      </c>
      <c r="P687" t="s">
        <v>171</v>
      </c>
      <c r="Q687" t="s">
        <v>171</v>
      </c>
      <c r="R687" t="s">
        <v>171</v>
      </c>
      <c r="S687" t="s">
        <v>10</v>
      </c>
      <c r="T687" t="s">
        <v>171</v>
      </c>
      <c r="U687" t="s">
        <v>171</v>
      </c>
      <c r="V687" t="s">
        <v>171</v>
      </c>
      <c r="W687">
        <f t="array" ref="W687">SUMPRODUCT(--(EXACT(C684:V684, C687:V687)))</f>
        <v>7</v>
      </c>
      <c r="X687">
        <f>W687/$AA$3</f>
        <v>0.35</v>
      </c>
    </row>
    <row r="688" spans="2:24">
      <c r="B688" t="s">
        <v>46</v>
      </c>
      <c r="C688" t="s">
        <v>41</v>
      </c>
      <c r="D688" t="s">
        <v>88</v>
      </c>
      <c r="E688" t="s">
        <v>171</v>
      </c>
      <c r="F688" t="s">
        <v>171</v>
      </c>
      <c r="G688" t="s">
        <v>38</v>
      </c>
      <c r="H688" t="s">
        <v>11</v>
      </c>
      <c r="I688" t="s">
        <v>12</v>
      </c>
      <c r="J688" t="s">
        <v>39</v>
      </c>
      <c r="K688" t="s">
        <v>171</v>
      </c>
      <c r="L688" t="s">
        <v>40</v>
      </c>
      <c r="M688" t="s">
        <v>171</v>
      </c>
      <c r="N688" t="s">
        <v>41</v>
      </c>
      <c r="O688" t="s">
        <v>13</v>
      </c>
      <c r="P688" t="s">
        <v>38</v>
      </c>
      <c r="Q688" t="s">
        <v>171</v>
      </c>
      <c r="R688" t="s">
        <v>171</v>
      </c>
      <c r="S688" t="s">
        <v>88</v>
      </c>
      <c r="T688" t="s">
        <v>37</v>
      </c>
      <c r="U688" t="s">
        <v>171</v>
      </c>
      <c r="V688" t="s">
        <v>38</v>
      </c>
      <c r="W688">
        <f t="array" ref="W688">SUMPRODUCT(--(EXACT(C684:V684, C688:V688)))</f>
        <v>10</v>
      </c>
      <c r="X688">
        <f>W688/$AA$3</f>
        <v>0.5</v>
      </c>
    </row>
    <row r="689" spans="2:24">
      <c r="B689" s="1" t="s">
        <v>48</v>
      </c>
      <c r="C689" s="1" t="s">
        <v>34</v>
      </c>
      <c r="D689" s="1" t="s">
        <v>23</v>
      </c>
      <c r="E689" s="1" t="s">
        <v>49</v>
      </c>
      <c r="F689" s="1" t="s">
        <v>38</v>
      </c>
      <c r="G689" s="1" t="s">
        <v>50</v>
      </c>
      <c r="H689" s="1" t="s">
        <v>51</v>
      </c>
      <c r="I689" s="1" t="s">
        <v>34</v>
      </c>
      <c r="J689" s="1" t="s">
        <v>23</v>
      </c>
      <c r="K689" s="1" t="s">
        <v>49</v>
      </c>
      <c r="L689" s="1" t="s">
        <v>38</v>
      </c>
      <c r="M689" s="1" t="s">
        <v>50</v>
      </c>
      <c r="N689" s="1" t="s">
        <v>38</v>
      </c>
      <c r="O689" s="1" t="s">
        <v>34</v>
      </c>
      <c r="P689" s="1" t="s">
        <v>38</v>
      </c>
      <c r="Q689" s="1" t="s">
        <v>50</v>
      </c>
      <c r="R689" s="1" t="s">
        <v>34</v>
      </c>
      <c r="S689" s="1" t="s">
        <v>50</v>
      </c>
      <c r="T689" s="1" t="s">
        <v>13</v>
      </c>
      <c r="U689" s="1" t="s">
        <v>14</v>
      </c>
      <c r="V689" s="1" t="s">
        <v>50</v>
      </c>
    </row>
    <row r="690" spans="2:24">
      <c r="B690" t="s">
        <v>52</v>
      </c>
      <c r="C690" t="s">
        <v>34</v>
      </c>
      <c r="D690" t="s">
        <v>171</v>
      </c>
      <c r="E690" t="s">
        <v>171</v>
      </c>
      <c r="F690" t="s">
        <v>38</v>
      </c>
      <c r="G690" t="s">
        <v>50</v>
      </c>
      <c r="H690" t="s">
        <v>51</v>
      </c>
      <c r="I690" t="s">
        <v>34</v>
      </c>
      <c r="J690" t="s">
        <v>23</v>
      </c>
      <c r="K690" t="s">
        <v>49</v>
      </c>
      <c r="L690" t="s">
        <v>38</v>
      </c>
      <c r="M690" t="s">
        <v>50</v>
      </c>
      <c r="N690" t="s">
        <v>38</v>
      </c>
      <c r="O690" t="s">
        <v>34</v>
      </c>
      <c r="P690" t="s">
        <v>38</v>
      </c>
      <c r="Q690" t="s">
        <v>50</v>
      </c>
      <c r="R690" t="s">
        <v>34</v>
      </c>
      <c r="S690" t="s">
        <v>50</v>
      </c>
      <c r="T690" t="s">
        <v>13</v>
      </c>
      <c r="U690" t="s">
        <v>18</v>
      </c>
      <c r="V690" t="s">
        <v>50</v>
      </c>
      <c r="W690">
        <f t="array" ref="W690">SUMPRODUCT(--(EXACT(C689:V689, C690:V690)))</f>
        <v>17</v>
      </c>
      <c r="X690">
        <f>W690/$AA$3</f>
        <v>0.85</v>
      </c>
    </row>
    <row r="691" spans="2:24">
      <c r="B691" t="s">
        <v>54</v>
      </c>
      <c r="C691" t="s">
        <v>171</v>
      </c>
      <c r="D691" t="s">
        <v>23</v>
      </c>
      <c r="E691" t="s">
        <v>171</v>
      </c>
      <c r="F691" t="s">
        <v>38</v>
      </c>
      <c r="G691" t="s">
        <v>50</v>
      </c>
      <c r="H691" t="s">
        <v>51</v>
      </c>
      <c r="I691" t="s">
        <v>171</v>
      </c>
      <c r="J691" t="s">
        <v>23</v>
      </c>
      <c r="K691" t="s">
        <v>49</v>
      </c>
      <c r="L691" t="s">
        <v>38</v>
      </c>
      <c r="M691" t="s">
        <v>50</v>
      </c>
      <c r="N691" t="s">
        <v>38</v>
      </c>
      <c r="O691" t="s">
        <v>171</v>
      </c>
      <c r="P691" t="s">
        <v>38</v>
      </c>
      <c r="Q691" t="s">
        <v>50</v>
      </c>
      <c r="R691" t="s">
        <v>171</v>
      </c>
      <c r="S691" t="s">
        <v>50</v>
      </c>
      <c r="T691" t="s">
        <v>13</v>
      </c>
      <c r="U691" t="s">
        <v>18</v>
      </c>
      <c r="V691" t="s">
        <v>50</v>
      </c>
      <c r="W691">
        <f t="array" ref="W691">SUMPRODUCT(--(EXACT(C689:V689, C691:V691)))</f>
        <v>14</v>
      </c>
      <c r="X691">
        <f>W691/$AA$3</f>
        <v>0.7</v>
      </c>
    </row>
    <row r="692" spans="2:24">
      <c r="B692" t="s">
        <v>56</v>
      </c>
      <c r="C692" t="s">
        <v>34</v>
      </c>
      <c r="D692" t="s">
        <v>23</v>
      </c>
      <c r="E692" t="s">
        <v>171</v>
      </c>
      <c r="F692" t="s">
        <v>171</v>
      </c>
      <c r="G692" t="s">
        <v>171</v>
      </c>
      <c r="H692" t="s">
        <v>171</v>
      </c>
      <c r="I692" t="s">
        <v>34</v>
      </c>
      <c r="J692" t="s">
        <v>171</v>
      </c>
      <c r="K692" t="s">
        <v>171</v>
      </c>
      <c r="L692" t="s">
        <v>171</v>
      </c>
      <c r="M692" t="s">
        <v>171</v>
      </c>
      <c r="N692" t="s">
        <v>171</v>
      </c>
      <c r="O692" t="s">
        <v>34</v>
      </c>
      <c r="P692" t="s">
        <v>171</v>
      </c>
      <c r="Q692" t="s">
        <v>171</v>
      </c>
      <c r="R692" t="s">
        <v>34</v>
      </c>
      <c r="S692" t="s">
        <v>171</v>
      </c>
      <c r="T692" t="s">
        <v>171</v>
      </c>
      <c r="U692" t="s">
        <v>14</v>
      </c>
      <c r="V692" t="s">
        <v>171</v>
      </c>
      <c r="W692">
        <f t="array" ref="W692">SUMPRODUCT(--(EXACT(C689:V689, C692:V692)))</f>
        <v>6</v>
      </c>
      <c r="X692">
        <f>W692/$AA$3</f>
        <v>0.3</v>
      </c>
    </row>
    <row r="693" spans="2:24">
      <c r="B693" t="s">
        <v>58</v>
      </c>
      <c r="C693" t="s">
        <v>34</v>
      </c>
      <c r="D693" t="s">
        <v>23</v>
      </c>
      <c r="E693" t="s">
        <v>171</v>
      </c>
      <c r="F693" t="s">
        <v>38</v>
      </c>
      <c r="G693" t="s">
        <v>50</v>
      </c>
      <c r="H693" t="s">
        <v>171</v>
      </c>
      <c r="I693" t="s">
        <v>34</v>
      </c>
      <c r="J693" t="s">
        <v>23</v>
      </c>
      <c r="K693" t="s">
        <v>171</v>
      </c>
      <c r="L693" t="s">
        <v>38</v>
      </c>
      <c r="M693" t="s">
        <v>50</v>
      </c>
      <c r="N693" t="s">
        <v>38</v>
      </c>
      <c r="O693" t="s">
        <v>34</v>
      </c>
      <c r="P693" t="s">
        <v>38</v>
      </c>
      <c r="Q693" t="s">
        <v>50</v>
      </c>
      <c r="R693" t="s">
        <v>34</v>
      </c>
      <c r="S693" t="s">
        <v>50</v>
      </c>
      <c r="T693" t="s">
        <v>13</v>
      </c>
      <c r="U693" t="s">
        <v>18</v>
      </c>
      <c r="V693" t="s">
        <v>50</v>
      </c>
      <c r="W693">
        <f t="array" ref="W693">SUMPRODUCT(--(EXACT(C689:V689, C693:V693)))</f>
        <v>16</v>
      </c>
      <c r="X693">
        <f>W693/$AA$3</f>
        <v>0.8</v>
      </c>
    </row>
    <row r="694" spans="2:24">
      <c r="B694" s="1" t="s">
        <v>62</v>
      </c>
      <c r="C694" s="1" t="s">
        <v>63</v>
      </c>
      <c r="D694" s="1" t="s">
        <v>36</v>
      </c>
      <c r="E694" s="1" t="s">
        <v>64</v>
      </c>
      <c r="F694" s="1" t="s">
        <v>65</v>
      </c>
      <c r="G694" s="1" t="s">
        <v>66</v>
      </c>
      <c r="H694" s="1" t="s">
        <v>12</v>
      </c>
      <c r="I694" s="1" t="s">
        <v>65</v>
      </c>
      <c r="J694" s="1" t="s">
        <v>11</v>
      </c>
      <c r="K694" s="1" t="s">
        <v>65</v>
      </c>
      <c r="L694" s="1" t="s">
        <v>63</v>
      </c>
      <c r="M694" s="1" t="s">
        <v>36</v>
      </c>
      <c r="N694" s="1" t="s">
        <v>64</v>
      </c>
      <c r="O694" s="1" t="s">
        <v>65</v>
      </c>
      <c r="P694" s="1" t="s">
        <v>66</v>
      </c>
      <c r="Q694" s="1" t="s">
        <v>12</v>
      </c>
      <c r="R694" s="1" t="s">
        <v>7</v>
      </c>
      <c r="S694" s="1" t="s">
        <v>10</v>
      </c>
      <c r="T694" s="1" t="s">
        <v>12</v>
      </c>
      <c r="U694" s="1" t="s">
        <v>30</v>
      </c>
      <c r="V694" s="1" t="s">
        <v>8</v>
      </c>
    </row>
    <row r="695" spans="2:24">
      <c r="B695" t="s">
        <v>68</v>
      </c>
      <c r="C695" t="s">
        <v>63</v>
      </c>
      <c r="D695" t="s">
        <v>171</v>
      </c>
      <c r="E695" t="s">
        <v>64</v>
      </c>
      <c r="F695" t="s">
        <v>171</v>
      </c>
      <c r="G695" t="s">
        <v>66</v>
      </c>
      <c r="H695" t="s">
        <v>12</v>
      </c>
      <c r="I695" t="s">
        <v>171</v>
      </c>
      <c r="J695" t="s">
        <v>11</v>
      </c>
      <c r="K695" t="s">
        <v>171</v>
      </c>
      <c r="L695" t="s">
        <v>63</v>
      </c>
      <c r="M695" t="s">
        <v>171</v>
      </c>
      <c r="N695" t="s">
        <v>64</v>
      </c>
      <c r="O695" t="s">
        <v>171</v>
      </c>
      <c r="P695" t="s">
        <v>66</v>
      </c>
      <c r="Q695" t="s">
        <v>12</v>
      </c>
      <c r="R695" t="s">
        <v>18</v>
      </c>
      <c r="S695" t="s">
        <v>88</v>
      </c>
      <c r="T695" t="s">
        <v>12</v>
      </c>
      <c r="U695" t="s">
        <v>30</v>
      </c>
      <c r="V695" t="s">
        <v>8</v>
      </c>
      <c r="W695">
        <f t="array" ref="W695">SUMPRODUCT(--(EXACT(C694:V694, C695:V695)))</f>
        <v>12</v>
      </c>
      <c r="X695">
        <f>W695/$AA$3</f>
        <v>0.6</v>
      </c>
    </row>
    <row r="696" spans="2:24">
      <c r="B696" t="s">
        <v>69</v>
      </c>
      <c r="C696" t="s">
        <v>63</v>
      </c>
      <c r="D696" t="s">
        <v>41</v>
      </c>
      <c r="E696" t="s">
        <v>64</v>
      </c>
      <c r="F696" t="s">
        <v>65</v>
      </c>
      <c r="G696" t="s">
        <v>66</v>
      </c>
      <c r="H696" t="s">
        <v>12</v>
      </c>
      <c r="I696" t="s">
        <v>171</v>
      </c>
      <c r="J696" t="s">
        <v>11</v>
      </c>
      <c r="K696" t="s">
        <v>65</v>
      </c>
      <c r="L696" t="s">
        <v>63</v>
      </c>
      <c r="M696" t="s">
        <v>41</v>
      </c>
      <c r="N696" t="s">
        <v>64</v>
      </c>
      <c r="O696" t="s">
        <v>65</v>
      </c>
      <c r="P696" t="s">
        <v>66</v>
      </c>
      <c r="Q696" t="s">
        <v>12</v>
      </c>
      <c r="R696" t="s">
        <v>18</v>
      </c>
      <c r="S696" t="s">
        <v>10</v>
      </c>
      <c r="T696" t="s">
        <v>12</v>
      </c>
      <c r="U696" t="s">
        <v>30</v>
      </c>
      <c r="V696" t="s">
        <v>8</v>
      </c>
      <c r="W696">
        <f t="array" ref="W696">SUMPRODUCT(--(EXACT(C694:V694, C696:V696)))</f>
        <v>16</v>
      </c>
      <c r="X696">
        <f>W696/$AA$3</f>
        <v>0.8</v>
      </c>
    </row>
    <row r="697" spans="2:24">
      <c r="B697" t="s">
        <v>70</v>
      </c>
      <c r="C697" t="s">
        <v>171</v>
      </c>
      <c r="D697" t="s">
        <v>171</v>
      </c>
      <c r="E697" t="s">
        <v>171</v>
      </c>
      <c r="F697" t="s">
        <v>171</v>
      </c>
      <c r="G697" t="s">
        <v>171</v>
      </c>
      <c r="H697" t="s">
        <v>12</v>
      </c>
      <c r="I697" t="s">
        <v>65</v>
      </c>
      <c r="J697" t="s">
        <v>11</v>
      </c>
      <c r="K697" t="s">
        <v>171</v>
      </c>
      <c r="L697" t="s">
        <v>171</v>
      </c>
      <c r="M697" t="s">
        <v>171</v>
      </c>
      <c r="N697" t="s">
        <v>171</v>
      </c>
      <c r="O697" t="s">
        <v>171</v>
      </c>
      <c r="P697" t="s">
        <v>171</v>
      </c>
      <c r="Q697" t="s">
        <v>12</v>
      </c>
      <c r="R697" t="s">
        <v>7</v>
      </c>
      <c r="S697" t="s">
        <v>10</v>
      </c>
      <c r="T697" t="s">
        <v>171</v>
      </c>
      <c r="U697" t="s">
        <v>30</v>
      </c>
      <c r="V697" t="s">
        <v>171</v>
      </c>
      <c r="W697">
        <f t="array" ref="W697">SUMPRODUCT(--(EXACT(C694:V694, C697:V697)))</f>
        <v>7</v>
      </c>
      <c r="X697">
        <f>W697/$AA$3</f>
        <v>0.35</v>
      </c>
    </row>
    <row r="698" spans="2:24">
      <c r="B698" t="s">
        <v>71</v>
      </c>
      <c r="C698" t="s">
        <v>63</v>
      </c>
      <c r="D698" t="s">
        <v>171</v>
      </c>
      <c r="E698" t="s">
        <v>64</v>
      </c>
      <c r="F698" t="s">
        <v>65</v>
      </c>
      <c r="G698" t="s">
        <v>66</v>
      </c>
      <c r="H698" t="s">
        <v>12</v>
      </c>
      <c r="I698" t="s">
        <v>65</v>
      </c>
      <c r="J698" t="s">
        <v>11</v>
      </c>
      <c r="K698" t="s">
        <v>65</v>
      </c>
      <c r="L698" t="s">
        <v>63</v>
      </c>
      <c r="M698" t="s">
        <v>171</v>
      </c>
      <c r="N698" t="s">
        <v>64</v>
      </c>
      <c r="O698" t="s">
        <v>65</v>
      </c>
      <c r="P698" t="s">
        <v>66</v>
      </c>
      <c r="Q698" t="s">
        <v>12</v>
      </c>
      <c r="R698" t="s">
        <v>7</v>
      </c>
      <c r="S698" t="s">
        <v>88</v>
      </c>
      <c r="T698" t="s">
        <v>12</v>
      </c>
      <c r="U698" t="s">
        <v>30</v>
      </c>
      <c r="V698" t="s">
        <v>8</v>
      </c>
      <c r="W698">
        <f t="array" ref="W698">SUMPRODUCT(--(EXACT(C694:V694, C698:V698)))</f>
        <v>17</v>
      </c>
      <c r="X698">
        <f>W698/$AA$3</f>
        <v>0.85</v>
      </c>
    </row>
    <row r="699" spans="2:24">
      <c r="B699" s="1" t="s">
        <v>72</v>
      </c>
      <c r="C699" s="1" t="s">
        <v>38</v>
      </c>
      <c r="D699" s="1" t="s">
        <v>73</v>
      </c>
      <c r="E699" s="1" t="s">
        <v>74</v>
      </c>
      <c r="F699" s="1" t="s">
        <v>34</v>
      </c>
      <c r="G699" s="1" t="s">
        <v>23</v>
      </c>
      <c r="H699" s="1" t="s">
        <v>75</v>
      </c>
      <c r="I699" s="1" t="s">
        <v>38</v>
      </c>
      <c r="J699" s="1" t="s">
        <v>75</v>
      </c>
      <c r="K699" s="1" t="s">
        <v>34</v>
      </c>
      <c r="L699" s="1" t="s">
        <v>23</v>
      </c>
      <c r="M699" s="1" t="s">
        <v>34</v>
      </c>
      <c r="N699" s="1" t="s">
        <v>23</v>
      </c>
      <c r="O699" s="1" t="s">
        <v>38</v>
      </c>
      <c r="P699" s="1" t="s">
        <v>76</v>
      </c>
      <c r="Q699" s="1" t="s">
        <v>23</v>
      </c>
      <c r="R699" s="1" t="s">
        <v>42</v>
      </c>
      <c r="S699" s="1" t="s">
        <v>23</v>
      </c>
      <c r="T699" s="1" t="s">
        <v>38</v>
      </c>
      <c r="U699" s="1" t="s">
        <v>34</v>
      </c>
      <c r="V699" s="1" t="s">
        <v>77</v>
      </c>
    </row>
    <row r="700" spans="2:24">
      <c r="B700" t="s">
        <v>78</v>
      </c>
      <c r="C700" t="s">
        <v>38</v>
      </c>
      <c r="D700" t="s">
        <v>73</v>
      </c>
      <c r="E700" t="s">
        <v>74</v>
      </c>
      <c r="F700" t="s">
        <v>34</v>
      </c>
      <c r="G700" t="s">
        <v>23</v>
      </c>
      <c r="H700" t="s">
        <v>171</v>
      </c>
      <c r="I700" t="s">
        <v>38</v>
      </c>
      <c r="J700" t="s">
        <v>75</v>
      </c>
      <c r="K700" t="s">
        <v>34</v>
      </c>
      <c r="L700" t="s">
        <v>171</v>
      </c>
      <c r="M700" t="s">
        <v>34</v>
      </c>
      <c r="N700" t="s">
        <v>171</v>
      </c>
      <c r="O700" t="s">
        <v>38</v>
      </c>
      <c r="P700" t="s">
        <v>76</v>
      </c>
      <c r="Q700" t="s">
        <v>171</v>
      </c>
      <c r="R700" t="s">
        <v>171</v>
      </c>
      <c r="S700" t="s">
        <v>23</v>
      </c>
      <c r="T700" t="s">
        <v>38</v>
      </c>
      <c r="U700" t="s">
        <v>34</v>
      </c>
      <c r="V700" t="s">
        <v>171</v>
      </c>
      <c r="W700">
        <f t="array" ref="W700">SUMPRODUCT(--(EXACT(C699:V699, C700:V700)))</f>
        <v>14</v>
      </c>
      <c r="X700">
        <f>W700/$AA$3</f>
        <v>0.7</v>
      </c>
    </row>
    <row r="701" spans="2:24">
      <c r="B701" t="s">
        <v>79</v>
      </c>
      <c r="C701" t="s">
        <v>38</v>
      </c>
      <c r="D701" t="s">
        <v>73</v>
      </c>
      <c r="E701" t="s">
        <v>171</v>
      </c>
      <c r="F701" t="s">
        <v>171</v>
      </c>
      <c r="G701" t="s">
        <v>23</v>
      </c>
      <c r="H701" t="s">
        <v>75</v>
      </c>
      <c r="I701" t="s">
        <v>38</v>
      </c>
      <c r="J701" t="s">
        <v>75</v>
      </c>
      <c r="K701" t="s">
        <v>171</v>
      </c>
      <c r="L701" t="s">
        <v>23</v>
      </c>
      <c r="M701" t="s">
        <v>171</v>
      </c>
      <c r="N701" t="s">
        <v>23</v>
      </c>
      <c r="O701" t="s">
        <v>38</v>
      </c>
      <c r="P701" t="s">
        <v>76</v>
      </c>
      <c r="Q701" t="s">
        <v>23</v>
      </c>
      <c r="R701" t="s">
        <v>42</v>
      </c>
      <c r="S701" t="s">
        <v>23</v>
      </c>
      <c r="T701" t="s">
        <v>38</v>
      </c>
      <c r="U701" t="s">
        <v>171</v>
      </c>
      <c r="V701" t="s">
        <v>77</v>
      </c>
      <c r="W701">
        <f t="array" ref="W701">SUMPRODUCT(--(EXACT(C699:V699, C701:V701)))</f>
        <v>15</v>
      </c>
      <c r="X701">
        <f>W701/$AA$3</f>
        <v>0.75</v>
      </c>
    </row>
    <row r="702" spans="2:24">
      <c r="B702" t="s">
        <v>80</v>
      </c>
      <c r="C702" t="s">
        <v>171</v>
      </c>
      <c r="D702" t="s">
        <v>171</v>
      </c>
      <c r="E702" t="s">
        <v>74</v>
      </c>
      <c r="F702" t="s">
        <v>34</v>
      </c>
      <c r="G702" t="s">
        <v>171</v>
      </c>
      <c r="H702" t="s">
        <v>171</v>
      </c>
      <c r="I702" t="s">
        <v>171</v>
      </c>
      <c r="J702" t="s">
        <v>171</v>
      </c>
      <c r="K702" t="s">
        <v>34</v>
      </c>
      <c r="L702" t="s">
        <v>171</v>
      </c>
      <c r="M702" t="s">
        <v>34</v>
      </c>
      <c r="N702" t="s">
        <v>171</v>
      </c>
      <c r="O702" t="s">
        <v>171</v>
      </c>
      <c r="P702" t="s">
        <v>76</v>
      </c>
      <c r="Q702" t="s">
        <v>23</v>
      </c>
      <c r="R702" t="s">
        <v>171</v>
      </c>
      <c r="S702" t="s">
        <v>171</v>
      </c>
      <c r="T702" t="s">
        <v>171</v>
      </c>
      <c r="U702" t="s">
        <v>34</v>
      </c>
      <c r="V702" t="s">
        <v>171</v>
      </c>
      <c r="W702">
        <f t="array" ref="W702">SUMPRODUCT(--(EXACT(C699:V699, C702:V702)))</f>
        <v>7</v>
      </c>
      <c r="X702">
        <f>W702/$AA$3</f>
        <v>0.35</v>
      </c>
    </row>
    <row r="703" spans="2:24">
      <c r="B703" t="s">
        <v>81</v>
      </c>
      <c r="C703" t="s">
        <v>38</v>
      </c>
      <c r="D703" t="s">
        <v>73</v>
      </c>
      <c r="E703" t="s">
        <v>74</v>
      </c>
      <c r="F703" t="s">
        <v>34</v>
      </c>
      <c r="G703" t="s">
        <v>23</v>
      </c>
      <c r="H703" t="s">
        <v>75</v>
      </c>
      <c r="I703" t="s">
        <v>38</v>
      </c>
      <c r="J703" t="s">
        <v>75</v>
      </c>
      <c r="K703" t="s">
        <v>34</v>
      </c>
      <c r="L703" t="s">
        <v>23</v>
      </c>
      <c r="M703" t="s">
        <v>34</v>
      </c>
      <c r="N703" t="s">
        <v>23</v>
      </c>
      <c r="O703" t="s">
        <v>38</v>
      </c>
      <c r="P703" t="s">
        <v>76</v>
      </c>
      <c r="Q703" t="s">
        <v>23</v>
      </c>
      <c r="R703" t="s">
        <v>171</v>
      </c>
      <c r="S703" t="s">
        <v>134</v>
      </c>
      <c r="T703" t="s">
        <v>38</v>
      </c>
      <c r="U703" t="s">
        <v>34</v>
      </c>
      <c r="V703" t="s">
        <v>171</v>
      </c>
      <c r="W703">
        <f t="array" ref="W703">SUMPRODUCT(--(EXACT(C699:V699, C703:V703)))</f>
        <v>17</v>
      </c>
      <c r="X703">
        <f>W703/$AA$3</f>
        <v>0.85</v>
      </c>
    </row>
    <row r="704" spans="2:24">
      <c r="B704" s="1" t="s">
        <v>83</v>
      </c>
      <c r="C704" s="1" t="s">
        <v>84</v>
      </c>
      <c r="D704" s="1" t="s">
        <v>23</v>
      </c>
      <c r="E704" s="1" t="s">
        <v>8</v>
      </c>
      <c r="F704" s="1" t="s">
        <v>85</v>
      </c>
      <c r="G704" s="1" t="s">
        <v>12</v>
      </c>
      <c r="H704" s="1" t="s">
        <v>86</v>
      </c>
      <c r="I704" s="1" t="s">
        <v>10</v>
      </c>
      <c r="J704" s="1" t="s">
        <v>7</v>
      </c>
      <c r="K704" s="1" t="s">
        <v>87</v>
      </c>
      <c r="L704" s="1" t="s">
        <v>23</v>
      </c>
      <c r="M704" s="1" t="s">
        <v>8</v>
      </c>
      <c r="N704" s="1" t="s">
        <v>85</v>
      </c>
      <c r="O704" s="1" t="s">
        <v>12</v>
      </c>
      <c r="P704" s="1" t="s">
        <v>86</v>
      </c>
      <c r="Q704" s="1" t="s">
        <v>10</v>
      </c>
      <c r="R704" s="1" t="s">
        <v>7</v>
      </c>
      <c r="S704" s="1" t="s">
        <v>87</v>
      </c>
      <c r="T704" s="1" t="s">
        <v>23</v>
      </c>
      <c r="U704" s="1" t="s">
        <v>88</v>
      </c>
      <c r="V704" s="1" t="s">
        <v>89</v>
      </c>
    </row>
    <row r="705" spans="2:24">
      <c r="B705" t="s">
        <v>90</v>
      </c>
      <c r="C705" t="s">
        <v>84</v>
      </c>
      <c r="D705" t="s">
        <v>171</v>
      </c>
      <c r="E705" t="s">
        <v>8</v>
      </c>
      <c r="F705" t="s">
        <v>85</v>
      </c>
      <c r="G705" t="s">
        <v>12</v>
      </c>
      <c r="H705" t="s">
        <v>86</v>
      </c>
      <c r="I705" t="s">
        <v>88</v>
      </c>
      <c r="J705" t="s">
        <v>18</v>
      </c>
      <c r="K705" t="s">
        <v>87</v>
      </c>
      <c r="L705" t="s">
        <v>171</v>
      </c>
      <c r="M705" t="s">
        <v>8</v>
      </c>
      <c r="N705" t="s">
        <v>171</v>
      </c>
      <c r="O705" t="s">
        <v>12</v>
      </c>
      <c r="P705" t="s">
        <v>86</v>
      </c>
      <c r="Q705" t="s">
        <v>10</v>
      </c>
      <c r="R705" t="s">
        <v>18</v>
      </c>
      <c r="S705" t="s">
        <v>87</v>
      </c>
      <c r="T705" t="s">
        <v>23</v>
      </c>
      <c r="U705" t="s">
        <v>88</v>
      </c>
      <c r="V705" t="s">
        <v>30</v>
      </c>
      <c r="W705">
        <f t="array" ref="W705">SUMPRODUCT(--(EXACT(C704:V704, C705:V705)))</f>
        <v>13</v>
      </c>
      <c r="X705">
        <f>W705/$AA$3</f>
        <v>0.65</v>
      </c>
    </row>
    <row r="706" spans="2:24">
      <c r="B706" t="s">
        <v>91</v>
      </c>
      <c r="C706" t="s">
        <v>84</v>
      </c>
      <c r="D706" t="s">
        <v>23</v>
      </c>
      <c r="E706" t="s">
        <v>8</v>
      </c>
      <c r="F706" t="s">
        <v>171</v>
      </c>
      <c r="G706" t="s">
        <v>12</v>
      </c>
      <c r="H706" t="s">
        <v>86</v>
      </c>
      <c r="I706" t="s">
        <v>88</v>
      </c>
      <c r="J706" t="s">
        <v>18</v>
      </c>
      <c r="K706" t="s">
        <v>171</v>
      </c>
      <c r="L706" t="s">
        <v>23</v>
      </c>
      <c r="M706" t="s">
        <v>171</v>
      </c>
      <c r="N706" t="s">
        <v>171</v>
      </c>
      <c r="O706" t="s">
        <v>12</v>
      </c>
      <c r="P706" t="s">
        <v>86</v>
      </c>
      <c r="Q706" t="s">
        <v>10</v>
      </c>
      <c r="R706" t="s">
        <v>18</v>
      </c>
      <c r="S706" t="s">
        <v>171</v>
      </c>
      <c r="T706" t="s">
        <v>23</v>
      </c>
      <c r="U706" t="s">
        <v>88</v>
      </c>
      <c r="V706" t="s">
        <v>30</v>
      </c>
      <c r="W706">
        <f t="array" ref="W706">SUMPRODUCT(--(EXACT(C704:V704, C706:V706)))</f>
        <v>11</v>
      </c>
      <c r="X706">
        <f>W706/$AA$3</f>
        <v>0.55000000000000004</v>
      </c>
    </row>
    <row r="707" spans="2:24">
      <c r="B707" t="s">
        <v>94</v>
      </c>
      <c r="C707" t="s">
        <v>84</v>
      </c>
      <c r="D707" t="s">
        <v>23</v>
      </c>
      <c r="E707" t="s">
        <v>171</v>
      </c>
      <c r="F707" t="s">
        <v>171</v>
      </c>
      <c r="G707" t="s">
        <v>171</v>
      </c>
      <c r="H707" t="s">
        <v>86</v>
      </c>
      <c r="I707" t="s">
        <v>10</v>
      </c>
      <c r="J707" t="s">
        <v>7</v>
      </c>
      <c r="K707" t="s">
        <v>87</v>
      </c>
      <c r="L707" t="s">
        <v>171</v>
      </c>
      <c r="M707" t="s">
        <v>171</v>
      </c>
      <c r="N707" t="s">
        <v>171</v>
      </c>
      <c r="O707" t="s">
        <v>171</v>
      </c>
      <c r="P707" t="s">
        <v>86</v>
      </c>
      <c r="Q707" t="s">
        <v>10</v>
      </c>
      <c r="R707" t="s">
        <v>7</v>
      </c>
      <c r="S707" t="s">
        <v>87</v>
      </c>
      <c r="T707" t="s">
        <v>171</v>
      </c>
      <c r="U707" t="s">
        <v>88</v>
      </c>
      <c r="V707" t="s">
        <v>30</v>
      </c>
      <c r="W707">
        <f t="array" ref="W707">SUMPRODUCT(--(EXACT(C704:V704, C707:V707)))</f>
        <v>11</v>
      </c>
      <c r="X707">
        <f>W707/$AA$3</f>
        <v>0.55000000000000004</v>
      </c>
    </row>
    <row r="708" spans="2:24">
      <c r="B708" t="s">
        <v>95</v>
      </c>
      <c r="C708" t="s">
        <v>84</v>
      </c>
      <c r="D708" t="s">
        <v>23</v>
      </c>
      <c r="E708" t="s">
        <v>8</v>
      </c>
      <c r="F708" t="s">
        <v>85</v>
      </c>
      <c r="G708" t="s">
        <v>12</v>
      </c>
      <c r="H708" t="s">
        <v>86</v>
      </c>
      <c r="I708" t="s">
        <v>88</v>
      </c>
      <c r="J708" t="s">
        <v>18</v>
      </c>
      <c r="K708" t="s">
        <v>171</v>
      </c>
      <c r="L708" t="s">
        <v>171</v>
      </c>
      <c r="M708" t="s">
        <v>8</v>
      </c>
      <c r="N708" t="s">
        <v>171</v>
      </c>
      <c r="O708" t="s">
        <v>12</v>
      </c>
      <c r="P708" t="s">
        <v>86</v>
      </c>
      <c r="Q708" t="s">
        <v>10</v>
      </c>
      <c r="R708" t="s">
        <v>18</v>
      </c>
      <c r="S708" t="s">
        <v>171</v>
      </c>
      <c r="T708" t="s">
        <v>23</v>
      </c>
      <c r="U708" t="s">
        <v>88</v>
      </c>
      <c r="V708" t="s">
        <v>9</v>
      </c>
      <c r="W708">
        <f t="array" ref="W708">SUMPRODUCT(--(EXACT(C704:V704, C708:V708)))</f>
        <v>12</v>
      </c>
      <c r="X708">
        <f>W708/$AA$3</f>
        <v>0.6</v>
      </c>
    </row>
    <row r="709" spans="2:24">
      <c r="B709" s="1" t="s">
        <v>96</v>
      </c>
      <c r="C709" s="1" t="s">
        <v>24</v>
      </c>
      <c r="D709" s="1" t="s">
        <v>11</v>
      </c>
      <c r="E709" s="1" t="s">
        <v>12</v>
      </c>
      <c r="F709" s="1" t="s">
        <v>7</v>
      </c>
      <c r="G709" s="1" t="s">
        <v>86</v>
      </c>
      <c r="H709" s="1" t="s">
        <v>84</v>
      </c>
      <c r="I709" s="1" t="s">
        <v>23</v>
      </c>
      <c r="J709" s="1" t="s">
        <v>8</v>
      </c>
      <c r="K709" s="1" t="s">
        <v>53</v>
      </c>
      <c r="L709" s="1" t="s">
        <v>24</v>
      </c>
      <c r="M709" s="1" t="s">
        <v>11</v>
      </c>
      <c r="N709" s="1" t="s">
        <v>12</v>
      </c>
      <c r="O709" s="1" t="s">
        <v>7</v>
      </c>
      <c r="P709" s="1" t="s">
        <v>86</v>
      </c>
      <c r="Q709" s="1" t="s">
        <v>84</v>
      </c>
      <c r="R709" s="1" t="s">
        <v>23</v>
      </c>
      <c r="S709" s="1" t="s">
        <v>8</v>
      </c>
      <c r="T709" s="1" t="s">
        <v>24</v>
      </c>
      <c r="U709" s="1" t="s">
        <v>88</v>
      </c>
      <c r="V709" s="1" t="s">
        <v>30</v>
      </c>
    </row>
    <row r="710" spans="2:24">
      <c r="B710" t="s">
        <v>97</v>
      </c>
      <c r="C710" t="s">
        <v>24</v>
      </c>
      <c r="D710" t="s">
        <v>11</v>
      </c>
      <c r="E710" t="s">
        <v>12</v>
      </c>
      <c r="F710" t="s">
        <v>18</v>
      </c>
      <c r="G710" t="s">
        <v>86</v>
      </c>
      <c r="H710" t="s">
        <v>84</v>
      </c>
      <c r="I710" t="s">
        <v>171</v>
      </c>
      <c r="J710" t="s">
        <v>8</v>
      </c>
      <c r="K710" t="s">
        <v>53</v>
      </c>
      <c r="L710" t="s">
        <v>24</v>
      </c>
      <c r="M710" t="s">
        <v>171</v>
      </c>
      <c r="N710" t="s">
        <v>12</v>
      </c>
      <c r="O710" t="s">
        <v>18</v>
      </c>
      <c r="P710" t="s">
        <v>86</v>
      </c>
      <c r="Q710" t="s">
        <v>84</v>
      </c>
      <c r="R710" t="s">
        <v>171</v>
      </c>
      <c r="S710" t="s">
        <v>8</v>
      </c>
      <c r="T710" t="s">
        <v>24</v>
      </c>
      <c r="U710" t="s">
        <v>88</v>
      </c>
      <c r="V710" t="s">
        <v>30</v>
      </c>
      <c r="W710">
        <f t="array" ref="W710">SUMPRODUCT(--(EXACT(C709:V709, C710:V710)))</f>
        <v>15</v>
      </c>
      <c r="X710">
        <f>W710/$AA$3</f>
        <v>0.75</v>
      </c>
    </row>
    <row r="711" spans="2:24">
      <c r="B711" t="s">
        <v>98</v>
      </c>
      <c r="C711" t="s">
        <v>24</v>
      </c>
      <c r="D711" t="s">
        <v>11</v>
      </c>
      <c r="E711" t="s">
        <v>12</v>
      </c>
      <c r="F711" t="s">
        <v>18</v>
      </c>
      <c r="G711" t="s">
        <v>86</v>
      </c>
      <c r="H711" t="s">
        <v>84</v>
      </c>
      <c r="I711" t="s">
        <v>23</v>
      </c>
      <c r="J711" t="s">
        <v>8</v>
      </c>
      <c r="K711" t="s">
        <v>53</v>
      </c>
      <c r="L711" t="s">
        <v>24</v>
      </c>
      <c r="M711" t="s">
        <v>11</v>
      </c>
      <c r="N711" t="s">
        <v>12</v>
      </c>
      <c r="O711" t="s">
        <v>18</v>
      </c>
      <c r="P711" t="s">
        <v>86</v>
      </c>
      <c r="Q711" t="s">
        <v>84</v>
      </c>
      <c r="R711" t="s">
        <v>23</v>
      </c>
      <c r="S711" t="s">
        <v>8</v>
      </c>
      <c r="T711" t="s">
        <v>24</v>
      </c>
      <c r="U711" t="s">
        <v>88</v>
      </c>
      <c r="V711" t="s">
        <v>30</v>
      </c>
      <c r="W711">
        <f t="array" ref="W711">SUMPRODUCT(--(EXACT(C709:V709, C711:V711)))</f>
        <v>18</v>
      </c>
      <c r="X711">
        <f>W711/$AA$3</f>
        <v>0.9</v>
      </c>
    </row>
    <row r="712" spans="2:24">
      <c r="B712" t="s">
        <v>99</v>
      </c>
      <c r="C712" t="s">
        <v>171</v>
      </c>
      <c r="D712" t="s">
        <v>11</v>
      </c>
      <c r="E712" t="s">
        <v>12</v>
      </c>
      <c r="F712" t="s">
        <v>7</v>
      </c>
      <c r="G712" t="s">
        <v>86</v>
      </c>
      <c r="H712" t="s">
        <v>84</v>
      </c>
      <c r="I712" t="s">
        <v>23</v>
      </c>
      <c r="J712" t="s">
        <v>171</v>
      </c>
      <c r="K712" t="s">
        <v>171</v>
      </c>
      <c r="L712" t="s">
        <v>24</v>
      </c>
      <c r="M712" t="s">
        <v>11</v>
      </c>
      <c r="N712" t="s">
        <v>12</v>
      </c>
      <c r="O712" t="s">
        <v>7</v>
      </c>
      <c r="P712" t="s">
        <v>86</v>
      </c>
      <c r="Q712" t="s">
        <v>84</v>
      </c>
      <c r="R712" t="s">
        <v>23</v>
      </c>
      <c r="S712" t="s">
        <v>171</v>
      </c>
      <c r="T712" t="s">
        <v>171</v>
      </c>
      <c r="U712" t="s">
        <v>88</v>
      </c>
      <c r="V712" t="s">
        <v>30</v>
      </c>
      <c r="W712">
        <f t="array" ref="W712">SUMPRODUCT(--(EXACT(C709:V709, C712:V712)))</f>
        <v>15</v>
      </c>
      <c r="X712">
        <f>W712/$AA$3</f>
        <v>0.75</v>
      </c>
    </row>
    <row r="713" spans="2:24">
      <c r="B713" t="s">
        <v>100</v>
      </c>
      <c r="C713" t="s">
        <v>24</v>
      </c>
      <c r="D713" t="s">
        <v>11</v>
      </c>
      <c r="E713" t="s">
        <v>12</v>
      </c>
      <c r="F713" t="s">
        <v>18</v>
      </c>
      <c r="G713" t="s">
        <v>86</v>
      </c>
      <c r="H713" t="s">
        <v>84</v>
      </c>
      <c r="I713" t="s">
        <v>23</v>
      </c>
      <c r="J713" t="s">
        <v>8</v>
      </c>
      <c r="K713" t="s">
        <v>171</v>
      </c>
      <c r="L713" t="s">
        <v>24</v>
      </c>
      <c r="M713" t="s">
        <v>11</v>
      </c>
      <c r="N713" t="s">
        <v>12</v>
      </c>
      <c r="O713" t="s">
        <v>18</v>
      </c>
      <c r="P713" t="s">
        <v>86</v>
      </c>
      <c r="Q713" t="s">
        <v>84</v>
      </c>
      <c r="R713" t="s">
        <v>23</v>
      </c>
      <c r="S713" t="s">
        <v>8</v>
      </c>
      <c r="T713" t="s">
        <v>24</v>
      </c>
      <c r="U713" t="s">
        <v>88</v>
      </c>
      <c r="V713" t="s">
        <v>30</v>
      </c>
      <c r="W713">
        <f t="array" ref="W713">SUMPRODUCT(--(EXACT(C709:V709, C713:V713)))</f>
        <v>17</v>
      </c>
      <c r="X713">
        <f>W713/$AA$3</f>
        <v>0.85</v>
      </c>
    </row>
    <row r="714" spans="2:24">
      <c r="B714" s="1" t="s">
        <v>101</v>
      </c>
      <c r="C714" s="1" t="s">
        <v>10</v>
      </c>
      <c r="D714" s="1" t="s">
        <v>102</v>
      </c>
      <c r="E714" s="1" t="s">
        <v>103</v>
      </c>
      <c r="F714" s="1" t="s">
        <v>104</v>
      </c>
      <c r="G714" s="1" t="s">
        <v>36</v>
      </c>
      <c r="H714" s="1" t="s">
        <v>40</v>
      </c>
      <c r="I714" s="1" t="s">
        <v>26</v>
      </c>
      <c r="J714" s="1" t="s">
        <v>11</v>
      </c>
      <c r="K714" s="1" t="s">
        <v>12</v>
      </c>
      <c r="L714" s="1" t="s">
        <v>104</v>
      </c>
      <c r="M714" s="1" t="s">
        <v>36</v>
      </c>
      <c r="N714" s="1" t="s">
        <v>64</v>
      </c>
      <c r="O714" s="1" t="s">
        <v>36</v>
      </c>
      <c r="P714" s="1" t="s">
        <v>104</v>
      </c>
      <c r="Q714" s="1" t="s">
        <v>36</v>
      </c>
      <c r="R714" s="1" t="s">
        <v>104</v>
      </c>
      <c r="S714" s="1" t="s">
        <v>36</v>
      </c>
      <c r="T714" s="1" t="s">
        <v>105</v>
      </c>
      <c r="U714" s="1" t="s">
        <v>40</v>
      </c>
      <c r="V714" s="1" t="s">
        <v>26</v>
      </c>
    </row>
    <row r="715" spans="2:24">
      <c r="B715" t="s">
        <v>106</v>
      </c>
      <c r="C715" t="s">
        <v>88</v>
      </c>
      <c r="D715" t="s">
        <v>171</v>
      </c>
      <c r="E715" t="s">
        <v>103</v>
      </c>
      <c r="F715" t="s">
        <v>104</v>
      </c>
      <c r="G715" t="s">
        <v>41</v>
      </c>
      <c r="H715" t="s">
        <v>40</v>
      </c>
      <c r="I715" t="s">
        <v>26</v>
      </c>
      <c r="J715" t="s">
        <v>11</v>
      </c>
      <c r="K715" t="s">
        <v>12</v>
      </c>
      <c r="L715" t="s">
        <v>104</v>
      </c>
      <c r="M715" t="s">
        <v>36</v>
      </c>
      <c r="N715" t="s">
        <v>64</v>
      </c>
      <c r="O715" t="s">
        <v>41</v>
      </c>
      <c r="P715" t="s">
        <v>104</v>
      </c>
      <c r="Q715" t="s">
        <v>36</v>
      </c>
      <c r="R715" t="s">
        <v>104</v>
      </c>
      <c r="S715" t="s">
        <v>41</v>
      </c>
      <c r="T715" t="s">
        <v>105</v>
      </c>
      <c r="U715" t="s">
        <v>171</v>
      </c>
      <c r="V715" t="s">
        <v>26</v>
      </c>
      <c r="W715">
        <f t="array" ref="W715">SUMPRODUCT(--(EXACT(C714:V714, C715:V715)))</f>
        <v>14</v>
      </c>
      <c r="X715">
        <f>W715/$AA$3</f>
        <v>0.7</v>
      </c>
    </row>
    <row r="716" spans="2:24">
      <c r="B716" t="s">
        <v>107</v>
      </c>
      <c r="C716" t="s">
        <v>10</v>
      </c>
      <c r="D716" t="s">
        <v>102</v>
      </c>
      <c r="E716" t="s">
        <v>171</v>
      </c>
      <c r="F716" t="s">
        <v>104</v>
      </c>
      <c r="G716" t="s">
        <v>171</v>
      </c>
      <c r="H716" t="s">
        <v>40</v>
      </c>
      <c r="I716" t="s">
        <v>26</v>
      </c>
      <c r="J716" t="s">
        <v>11</v>
      </c>
      <c r="K716" t="s">
        <v>12</v>
      </c>
      <c r="L716" t="s">
        <v>104</v>
      </c>
      <c r="M716" t="s">
        <v>171</v>
      </c>
      <c r="N716" t="s">
        <v>64</v>
      </c>
      <c r="O716" t="s">
        <v>171</v>
      </c>
      <c r="P716" t="s">
        <v>104</v>
      </c>
      <c r="Q716" t="s">
        <v>171</v>
      </c>
      <c r="R716" t="s">
        <v>104</v>
      </c>
      <c r="S716" t="s">
        <v>171</v>
      </c>
      <c r="T716" t="s">
        <v>105</v>
      </c>
      <c r="U716" t="s">
        <v>171</v>
      </c>
      <c r="V716" t="s">
        <v>26</v>
      </c>
      <c r="W716">
        <f t="array" ref="W716">SUMPRODUCT(--(EXACT(C714:V714, C716:V716)))</f>
        <v>13</v>
      </c>
      <c r="X716">
        <f>W716/$AA$3</f>
        <v>0.65</v>
      </c>
    </row>
    <row r="717" spans="2:24">
      <c r="B717" t="s">
        <v>108</v>
      </c>
      <c r="C717" t="s">
        <v>10</v>
      </c>
      <c r="D717" t="s">
        <v>171</v>
      </c>
      <c r="E717" t="s">
        <v>103</v>
      </c>
      <c r="F717" t="s">
        <v>104</v>
      </c>
      <c r="G717" t="s">
        <v>171</v>
      </c>
      <c r="H717" t="s">
        <v>40</v>
      </c>
      <c r="I717" t="s">
        <v>171</v>
      </c>
      <c r="J717" t="s">
        <v>11</v>
      </c>
      <c r="K717" t="s">
        <v>171</v>
      </c>
      <c r="L717" t="s">
        <v>171</v>
      </c>
      <c r="M717" t="s">
        <v>171</v>
      </c>
      <c r="N717" t="s">
        <v>171</v>
      </c>
      <c r="O717" t="s">
        <v>171</v>
      </c>
      <c r="P717" t="s">
        <v>171</v>
      </c>
      <c r="Q717" t="s">
        <v>171</v>
      </c>
      <c r="R717" t="s">
        <v>104</v>
      </c>
      <c r="S717" t="s">
        <v>171</v>
      </c>
      <c r="T717" t="s">
        <v>105</v>
      </c>
      <c r="U717" t="s">
        <v>40</v>
      </c>
      <c r="V717" t="s">
        <v>171</v>
      </c>
      <c r="W717">
        <f t="array" ref="W717">SUMPRODUCT(--(EXACT(C714:V714, C717:V717)))</f>
        <v>8</v>
      </c>
      <c r="X717">
        <f>W717/$AA$3</f>
        <v>0.4</v>
      </c>
    </row>
    <row r="718" spans="2:24">
      <c r="B718" t="s">
        <v>109</v>
      </c>
      <c r="C718" t="s">
        <v>88</v>
      </c>
      <c r="D718" t="s">
        <v>102</v>
      </c>
      <c r="E718" t="s">
        <v>103</v>
      </c>
      <c r="F718" t="s">
        <v>104</v>
      </c>
      <c r="G718" t="s">
        <v>41</v>
      </c>
      <c r="H718" t="s">
        <v>40</v>
      </c>
      <c r="I718" t="s">
        <v>171</v>
      </c>
      <c r="J718" t="s">
        <v>11</v>
      </c>
      <c r="K718" t="s">
        <v>12</v>
      </c>
      <c r="L718" t="s">
        <v>104</v>
      </c>
      <c r="M718" t="s">
        <v>36</v>
      </c>
      <c r="N718" t="s">
        <v>64</v>
      </c>
      <c r="O718" t="s">
        <v>36</v>
      </c>
      <c r="P718" t="s">
        <v>104</v>
      </c>
      <c r="Q718" t="s">
        <v>36</v>
      </c>
      <c r="R718" t="s">
        <v>104</v>
      </c>
      <c r="S718" t="s">
        <v>36</v>
      </c>
      <c r="T718" t="s">
        <v>105</v>
      </c>
      <c r="U718" t="s">
        <v>40</v>
      </c>
      <c r="V718" t="s">
        <v>171</v>
      </c>
      <c r="W718">
        <f t="array" ref="W718">SUMPRODUCT(--(EXACT(C714:V714, C718:V718)))</f>
        <v>16</v>
      </c>
      <c r="X718">
        <f>W718/$AA$3</f>
        <v>0.8</v>
      </c>
    </row>
    <row r="719" spans="2:24">
      <c r="B719" s="1" t="s">
        <v>110</v>
      </c>
      <c r="C719" s="1" t="s">
        <v>10</v>
      </c>
      <c r="D719" s="1" t="s">
        <v>8</v>
      </c>
      <c r="E719" s="1" t="s">
        <v>26</v>
      </c>
      <c r="F719" s="1" t="s">
        <v>36</v>
      </c>
      <c r="G719" s="1" t="s">
        <v>39</v>
      </c>
      <c r="H719" s="1" t="s">
        <v>14</v>
      </c>
      <c r="I719" s="1" t="s">
        <v>10</v>
      </c>
      <c r="J719" s="1" t="s">
        <v>12</v>
      </c>
      <c r="K719" s="1" t="s">
        <v>36</v>
      </c>
      <c r="L719" s="1" t="s">
        <v>14</v>
      </c>
      <c r="M719" s="1" t="s">
        <v>10</v>
      </c>
      <c r="N719" s="1" t="s">
        <v>8</v>
      </c>
      <c r="O719" s="1" t="s">
        <v>26</v>
      </c>
      <c r="P719" s="1" t="s">
        <v>36</v>
      </c>
      <c r="Q719" s="1" t="s">
        <v>39</v>
      </c>
      <c r="R719" s="1" t="s">
        <v>14</v>
      </c>
      <c r="S719" s="1" t="s">
        <v>10</v>
      </c>
      <c r="T719" s="1" t="s">
        <v>12</v>
      </c>
      <c r="U719" s="1" t="s">
        <v>36</v>
      </c>
      <c r="V719" s="1" t="s">
        <v>14</v>
      </c>
    </row>
    <row r="720" spans="2:24">
      <c r="B720" t="s">
        <v>111</v>
      </c>
      <c r="C720" t="s">
        <v>88</v>
      </c>
      <c r="D720" t="s">
        <v>8</v>
      </c>
      <c r="E720" t="s">
        <v>26</v>
      </c>
      <c r="F720" t="s">
        <v>41</v>
      </c>
      <c r="G720" t="s">
        <v>39</v>
      </c>
      <c r="H720" t="s">
        <v>14</v>
      </c>
      <c r="I720" t="s">
        <v>10</v>
      </c>
      <c r="J720" t="s">
        <v>12</v>
      </c>
      <c r="K720" t="s">
        <v>41</v>
      </c>
      <c r="L720" t="s">
        <v>14</v>
      </c>
      <c r="M720" t="s">
        <v>10</v>
      </c>
      <c r="N720" t="s">
        <v>8</v>
      </c>
      <c r="O720" t="s">
        <v>26</v>
      </c>
      <c r="P720" t="s">
        <v>36</v>
      </c>
      <c r="Q720" t="s">
        <v>39</v>
      </c>
      <c r="R720" t="s">
        <v>171</v>
      </c>
      <c r="S720" t="s">
        <v>88</v>
      </c>
      <c r="T720" t="s">
        <v>12</v>
      </c>
      <c r="U720" t="s">
        <v>36</v>
      </c>
      <c r="V720" t="s">
        <v>171</v>
      </c>
      <c r="W720">
        <f t="array" ref="W720">SUMPRODUCT(--(EXACT(C719:V719, C720:V720)))</f>
        <v>14</v>
      </c>
      <c r="X720">
        <f>W720/$AA$3</f>
        <v>0.7</v>
      </c>
    </row>
    <row r="721" spans="2:24">
      <c r="B721" t="s">
        <v>112</v>
      </c>
      <c r="C721" t="s">
        <v>10</v>
      </c>
      <c r="D721" t="s">
        <v>8</v>
      </c>
      <c r="E721" t="s">
        <v>26</v>
      </c>
      <c r="F721" t="s">
        <v>171</v>
      </c>
      <c r="G721" t="s">
        <v>39</v>
      </c>
      <c r="H721" t="s">
        <v>14</v>
      </c>
      <c r="I721" t="s">
        <v>10</v>
      </c>
      <c r="J721" t="s">
        <v>12</v>
      </c>
      <c r="K721" t="s">
        <v>171</v>
      </c>
      <c r="L721" t="s">
        <v>14</v>
      </c>
      <c r="M721" t="s">
        <v>10</v>
      </c>
      <c r="N721" t="s">
        <v>8</v>
      </c>
      <c r="O721" t="s">
        <v>26</v>
      </c>
      <c r="P721" t="s">
        <v>171</v>
      </c>
      <c r="Q721" t="s">
        <v>39</v>
      </c>
      <c r="R721" t="s">
        <v>171</v>
      </c>
      <c r="S721" t="s">
        <v>10</v>
      </c>
      <c r="T721" t="s">
        <v>12</v>
      </c>
      <c r="U721" t="s">
        <v>171</v>
      </c>
      <c r="V721" t="s">
        <v>171</v>
      </c>
      <c r="W721">
        <f t="array" ref="W721">SUMPRODUCT(--(EXACT(C719:V719, C721:V721)))</f>
        <v>14</v>
      </c>
      <c r="X721">
        <f>W721/$AA$3</f>
        <v>0.7</v>
      </c>
    </row>
    <row r="722" spans="2:24">
      <c r="B722" t="s">
        <v>113</v>
      </c>
      <c r="C722" t="s">
        <v>10</v>
      </c>
      <c r="D722" t="s">
        <v>171</v>
      </c>
      <c r="E722" t="s">
        <v>171</v>
      </c>
      <c r="F722" t="s">
        <v>171</v>
      </c>
      <c r="G722" t="s">
        <v>171</v>
      </c>
      <c r="H722" t="s">
        <v>14</v>
      </c>
      <c r="I722" t="s">
        <v>10</v>
      </c>
      <c r="J722" t="s">
        <v>171</v>
      </c>
      <c r="K722" t="s">
        <v>171</v>
      </c>
      <c r="L722" t="s">
        <v>14</v>
      </c>
      <c r="M722" t="s">
        <v>10</v>
      </c>
      <c r="N722" t="s">
        <v>171</v>
      </c>
      <c r="O722" t="s">
        <v>171</v>
      </c>
      <c r="P722" t="s">
        <v>171</v>
      </c>
      <c r="Q722" t="s">
        <v>171</v>
      </c>
      <c r="R722" t="s">
        <v>14</v>
      </c>
      <c r="S722" t="s">
        <v>10</v>
      </c>
      <c r="T722" t="s">
        <v>171</v>
      </c>
      <c r="U722" t="s">
        <v>171</v>
      </c>
      <c r="V722" t="s">
        <v>14</v>
      </c>
      <c r="W722">
        <f t="array" ref="W722">SUMPRODUCT(--(EXACT(C719:V719, C722:V722)))</f>
        <v>8</v>
      </c>
      <c r="X722">
        <f>W722/$AA$3</f>
        <v>0.4</v>
      </c>
    </row>
    <row r="723" spans="2:24">
      <c r="B723" t="s">
        <v>114</v>
      </c>
      <c r="C723" t="s">
        <v>88</v>
      </c>
      <c r="D723" t="s">
        <v>8</v>
      </c>
      <c r="E723" t="s">
        <v>171</v>
      </c>
      <c r="F723" t="s">
        <v>36</v>
      </c>
      <c r="G723" t="s">
        <v>39</v>
      </c>
      <c r="H723" t="s">
        <v>171</v>
      </c>
      <c r="I723" t="s">
        <v>10</v>
      </c>
      <c r="J723" t="s">
        <v>12</v>
      </c>
      <c r="K723" t="s">
        <v>41</v>
      </c>
      <c r="L723" t="s">
        <v>171</v>
      </c>
      <c r="M723" t="s">
        <v>10</v>
      </c>
      <c r="N723" t="s">
        <v>8</v>
      </c>
      <c r="O723" t="s">
        <v>171</v>
      </c>
      <c r="P723" t="s">
        <v>36</v>
      </c>
      <c r="Q723" t="s">
        <v>39</v>
      </c>
      <c r="R723" t="s">
        <v>171</v>
      </c>
      <c r="S723" t="s">
        <v>88</v>
      </c>
      <c r="T723" t="s">
        <v>12</v>
      </c>
      <c r="U723" t="s">
        <v>36</v>
      </c>
      <c r="V723" t="s">
        <v>171</v>
      </c>
      <c r="W723">
        <f t="array" ref="W723">SUMPRODUCT(--(EXACT(C719:V719, C723:V723)))</f>
        <v>11</v>
      </c>
      <c r="X723">
        <f>W723/$AA$3</f>
        <v>0.55000000000000004</v>
      </c>
    </row>
    <row r="724" spans="2:24">
      <c r="B724" s="1" t="s">
        <v>115</v>
      </c>
      <c r="C724" s="1" t="s">
        <v>13</v>
      </c>
      <c r="D724" s="1" t="s">
        <v>116</v>
      </c>
      <c r="E724" s="1" t="s">
        <v>7</v>
      </c>
      <c r="F724" s="1" t="s">
        <v>13</v>
      </c>
      <c r="G724" s="1" t="s">
        <v>116</v>
      </c>
      <c r="H724" s="1" t="s">
        <v>7</v>
      </c>
      <c r="I724" s="1" t="s">
        <v>13</v>
      </c>
      <c r="J724" s="1" t="s">
        <v>116</v>
      </c>
      <c r="K724" s="1" t="s">
        <v>7</v>
      </c>
      <c r="L724" s="1" t="s">
        <v>13</v>
      </c>
      <c r="M724" s="1" t="s">
        <v>116</v>
      </c>
      <c r="N724" s="1" t="s">
        <v>7</v>
      </c>
      <c r="O724" s="1" t="s">
        <v>13</v>
      </c>
      <c r="P724" s="1" t="s">
        <v>116</v>
      </c>
      <c r="Q724" s="1" t="s">
        <v>7</v>
      </c>
      <c r="R724" s="1" t="s">
        <v>13</v>
      </c>
      <c r="S724" s="1" t="s">
        <v>116</v>
      </c>
      <c r="T724" s="1" t="s">
        <v>7</v>
      </c>
      <c r="U724" s="1" t="s">
        <v>13</v>
      </c>
      <c r="V724" s="1" t="s">
        <v>116</v>
      </c>
    </row>
    <row r="725" spans="2:24">
      <c r="B725" t="s">
        <v>117</v>
      </c>
      <c r="C725" t="s">
        <v>13</v>
      </c>
      <c r="D725" t="s">
        <v>116</v>
      </c>
      <c r="E725" t="s">
        <v>18</v>
      </c>
      <c r="F725" t="s">
        <v>13</v>
      </c>
      <c r="G725" t="s">
        <v>116</v>
      </c>
      <c r="H725" t="s">
        <v>18</v>
      </c>
      <c r="I725" t="s">
        <v>13</v>
      </c>
      <c r="J725" t="s">
        <v>116</v>
      </c>
      <c r="K725" t="s">
        <v>18</v>
      </c>
      <c r="L725" t="s">
        <v>13</v>
      </c>
      <c r="M725" t="s">
        <v>116</v>
      </c>
      <c r="N725" t="s">
        <v>18</v>
      </c>
      <c r="O725" t="s">
        <v>13</v>
      </c>
      <c r="P725" t="s">
        <v>116</v>
      </c>
      <c r="Q725" t="s">
        <v>18</v>
      </c>
      <c r="R725" t="s">
        <v>13</v>
      </c>
      <c r="S725" t="s">
        <v>116</v>
      </c>
      <c r="T725" t="s">
        <v>18</v>
      </c>
      <c r="U725" t="s">
        <v>13</v>
      </c>
      <c r="V725" t="s">
        <v>116</v>
      </c>
      <c r="W725">
        <f t="array" ref="W725">SUMPRODUCT(--(EXACT(C724:V724, C725:V725)))</f>
        <v>14</v>
      </c>
      <c r="X725">
        <f>W725/$AA$3</f>
        <v>0.7</v>
      </c>
    </row>
    <row r="726" spans="2:24">
      <c r="B726" t="s">
        <v>118</v>
      </c>
      <c r="C726" t="s">
        <v>13</v>
      </c>
      <c r="D726" t="s">
        <v>116</v>
      </c>
      <c r="E726" t="s">
        <v>7</v>
      </c>
      <c r="F726" t="s">
        <v>13</v>
      </c>
      <c r="G726" t="s">
        <v>116</v>
      </c>
      <c r="H726" t="s">
        <v>18</v>
      </c>
      <c r="I726" t="s">
        <v>171</v>
      </c>
      <c r="J726" t="s">
        <v>116</v>
      </c>
      <c r="K726" t="s">
        <v>18</v>
      </c>
      <c r="L726" t="s">
        <v>13</v>
      </c>
      <c r="M726" t="s">
        <v>116</v>
      </c>
      <c r="N726" t="s">
        <v>18</v>
      </c>
      <c r="O726" t="s">
        <v>13</v>
      </c>
      <c r="P726" t="s">
        <v>116</v>
      </c>
      <c r="Q726" t="s">
        <v>18</v>
      </c>
      <c r="R726" t="s">
        <v>171</v>
      </c>
      <c r="S726" t="s">
        <v>116</v>
      </c>
      <c r="T726" t="s">
        <v>18</v>
      </c>
      <c r="U726" t="s">
        <v>171</v>
      </c>
      <c r="V726" t="s">
        <v>116</v>
      </c>
      <c r="W726">
        <f t="array" ref="W726">SUMPRODUCT(--(EXACT(C724:V724, C726:V726)))</f>
        <v>12</v>
      </c>
      <c r="X726">
        <f>W726/$AA$3</f>
        <v>0.6</v>
      </c>
    </row>
    <row r="727" spans="2:24">
      <c r="B727" t="s">
        <v>119</v>
      </c>
      <c r="C727" t="s">
        <v>171</v>
      </c>
      <c r="D727" t="s">
        <v>116</v>
      </c>
      <c r="E727" t="s">
        <v>7</v>
      </c>
      <c r="F727" t="s">
        <v>171</v>
      </c>
      <c r="G727" t="s">
        <v>116</v>
      </c>
      <c r="H727" t="s">
        <v>7</v>
      </c>
      <c r="I727" t="s">
        <v>171</v>
      </c>
      <c r="J727" t="s">
        <v>116</v>
      </c>
      <c r="K727" t="s">
        <v>7</v>
      </c>
      <c r="L727" t="s">
        <v>171</v>
      </c>
      <c r="M727" t="s">
        <v>116</v>
      </c>
      <c r="N727" t="s">
        <v>7</v>
      </c>
      <c r="O727" t="s">
        <v>171</v>
      </c>
      <c r="P727" t="s">
        <v>116</v>
      </c>
      <c r="Q727" t="s">
        <v>7</v>
      </c>
      <c r="R727" t="s">
        <v>171</v>
      </c>
      <c r="S727" t="s">
        <v>116</v>
      </c>
      <c r="T727" t="s">
        <v>7</v>
      </c>
      <c r="U727" t="s">
        <v>171</v>
      </c>
      <c r="V727" t="s">
        <v>116</v>
      </c>
      <c r="W727">
        <f t="array" ref="W727">SUMPRODUCT(--(EXACT(C724:V724, C727:V727)))</f>
        <v>13</v>
      </c>
      <c r="X727">
        <f>W727/$AA$3</f>
        <v>0.65</v>
      </c>
    </row>
    <row r="728" spans="2:24">
      <c r="B728" t="s">
        <v>120</v>
      </c>
      <c r="C728" t="s">
        <v>13</v>
      </c>
      <c r="D728" t="s">
        <v>10</v>
      </c>
      <c r="E728" t="s">
        <v>18</v>
      </c>
      <c r="F728" t="s">
        <v>13</v>
      </c>
      <c r="G728" t="s">
        <v>88</v>
      </c>
      <c r="H728" t="s">
        <v>18</v>
      </c>
      <c r="I728" t="s">
        <v>13</v>
      </c>
      <c r="J728" t="s">
        <v>10</v>
      </c>
      <c r="K728" t="s">
        <v>18</v>
      </c>
      <c r="L728" t="s">
        <v>13</v>
      </c>
      <c r="M728" t="s">
        <v>10</v>
      </c>
      <c r="N728" t="s">
        <v>18</v>
      </c>
      <c r="O728" t="s">
        <v>13</v>
      </c>
      <c r="P728" t="s">
        <v>88</v>
      </c>
      <c r="Q728" t="s">
        <v>18</v>
      </c>
      <c r="R728" t="s">
        <v>13</v>
      </c>
      <c r="S728" t="s">
        <v>88</v>
      </c>
      <c r="T728" t="s">
        <v>18</v>
      </c>
      <c r="U728" t="s">
        <v>13</v>
      </c>
      <c r="V728" t="s">
        <v>10</v>
      </c>
      <c r="W728">
        <f t="array" ref="W728">SUMPRODUCT(--(EXACT(C724:V724, C728:V728)))</f>
        <v>7</v>
      </c>
      <c r="X728">
        <f>W728/$AA$3</f>
        <v>0.35</v>
      </c>
    </row>
    <row r="729" spans="2:24">
      <c r="B729" s="1" t="s">
        <v>121</v>
      </c>
      <c r="C729" s="1" t="s">
        <v>13</v>
      </c>
      <c r="D729" s="1" t="s">
        <v>50</v>
      </c>
      <c r="E729" s="1" t="s">
        <v>13</v>
      </c>
      <c r="F729" s="1" t="s">
        <v>50</v>
      </c>
      <c r="G729" s="1" t="s">
        <v>9</v>
      </c>
      <c r="H729" s="1" t="s">
        <v>50</v>
      </c>
      <c r="I729" s="1" t="s">
        <v>13</v>
      </c>
      <c r="J729" s="1" t="s">
        <v>13</v>
      </c>
      <c r="K729" s="1" t="s">
        <v>38</v>
      </c>
      <c r="L729" s="1" t="s">
        <v>38</v>
      </c>
      <c r="M729" s="1" t="s">
        <v>122</v>
      </c>
      <c r="N729" s="1" t="s">
        <v>38</v>
      </c>
      <c r="O729" s="1" t="s">
        <v>50</v>
      </c>
      <c r="P729" s="1" t="s">
        <v>38</v>
      </c>
      <c r="Q729" s="1" t="s">
        <v>9</v>
      </c>
      <c r="R729" s="1" t="s">
        <v>50</v>
      </c>
      <c r="S729" s="1" t="s">
        <v>13</v>
      </c>
      <c r="T729" s="1" t="s">
        <v>74</v>
      </c>
      <c r="U729" s="1" t="s">
        <v>38</v>
      </c>
      <c r="V729" s="1" t="s">
        <v>50</v>
      </c>
    </row>
    <row r="730" spans="2:24">
      <c r="B730" t="s">
        <v>123</v>
      </c>
      <c r="C730" t="s">
        <v>13</v>
      </c>
      <c r="D730" t="s">
        <v>50</v>
      </c>
      <c r="E730" t="s">
        <v>13</v>
      </c>
      <c r="F730" t="s">
        <v>50</v>
      </c>
      <c r="G730" t="s">
        <v>171</v>
      </c>
      <c r="H730" t="s">
        <v>50</v>
      </c>
      <c r="I730" t="s">
        <v>13</v>
      </c>
      <c r="J730" t="s">
        <v>13</v>
      </c>
      <c r="K730" t="s">
        <v>38</v>
      </c>
      <c r="L730" t="s">
        <v>38</v>
      </c>
      <c r="M730" t="s">
        <v>124</v>
      </c>
      <c r="N730" t="s">
        <v>38</v>
      </c>
      <c r="O730" t="s">
        <v>50</v>
      </c>
      <c r="P730" t="s">
        <v>38</v>
      </c>
      <c r="Q730" t="s">
        <v>171</v>
      </c>
      <c r="R730" t="s">
        <v>50</v>
      </c>
      <c r="S730" t="s">
        <v>13</v>
      </c>
      <c r="T730" t="s">
        <v>74</v>
      </c>
      <c r="U730" t="s">
        <v>38</v>
      </c>
      <c r="V730" t="s">
        <v>50</v>
      </c>
      <c r="W730">
        <f t="array" ref="W730">SUMPRODUCT(--(EXACT(C729:V729, C730:V730)))</f>
        <v>17</v>
      </c>
      <c r="X730">
        <f>W730/$AA$3</f>
        <v>0.85</v>
      </c>
    </row>
    <row r="731" spans="2:24">
      <c r="B731" t="s">
        <v>125</v>
      </c>
      <c r="C731" t="s">
        <v>13</v>
      </c>
      <c r="D731" t="s">
        <v>50</v>
      </c>
      <c r="E731" t="s">
        <v>171</v>
      </c>
      <c r="F731" t="s">
        <v>50</v>
      </c>
      <c r="G731" t="s">
        <v>9</v>
      </c>
      <c r="H731" t="s">
        <v>50</v>
      </c>
      <c r="I731" t="s">
        <v>171</v>
      </c>
      <c r="J731" t="s">
        <v>13</v>
      </c>
      <c r="K731" t="s">
        <v>38</v>
      </c>
      <c r="L731" t="s">
        <v>38</v>
      </c>
      <c r="M731" t="s">
        <v>124</v>
      </c>
      <c r="N731" t="s">
        <v>38</v>
      </c>
      <c r="O731" t="s">
        <v>50</v>
      </c>
      <c r="P731" t="s">
        <v>38</v>
      </c>
      <c r="Q731" t="s">
        <v>9</v>
      </c>
      <c r="R731" t="s">
        <v>50</v>
      </c>
      <c r="S731" t="s">
        <v>13</v>
      </c>
      <c r="T731" t="s">
        <v>171</v>
      </c>
      <c r="U731" t="s">
        <v>38</v>
      </c>
      <c r="V731" t="s">
        <v>50</v>
      </c>
      <c r="W731">
        <f t="array" ref="W731">SUMPRODUCT(--(EXACT(C729:V729, C731:V731)))</f>
        <v>16</v>
      </c>
      <c r="X731">
        <f>W731/$AA$3</f>
        <v>0.8</v>
      </c>
    </row>
    <row r="732" spans="2:24">
      <c r="B732" t="s">
        <v>126</v>
      </c>
      <c r="C732" t="s">
        <v>171</v>
      </c>
      <c r="D732" t="s">
        <v>171</v>
      </c>
      <c r="E732" t="s">
        <v>171</v>
      </c>
      <c r="F732" t="s">
        <v>171</v>
      </c>
      <c r="G732" t="s">
        <v>171</v>
      </c>
      <c r="H732" t="s">
        <v>171</v>
      </c>
      <c r="I732" t="s">
        <v>171</v>
      </c>
      <c r="J732" t="s">
        <v>171</v>
      </c>
      <c r="K732" t="s">
        <v>171</v>
      </c>
      <c r="L732" t="s">
        <v>171</v>
      </c>
      <c r="M732" t="s">
        <v>171</v>
      </c>
      <c r="N732" t="s">
        <v>171</v>
      </c>
      <c r="O732" t="s">
        <v>171</v>
      </c>
      <c r="P732" t="s">
        <v>171</v>
      </c>
      <c r="Q732" t="s">
        <v>171</v>
      </c>
      <c r="R732" t="s">
        <v>171</v>
      </c>
      <c r="S732" t="s">
        <v>171</v>
      </c>
      <c r="T732" t="s">
        <v>171</v>
      </c>
      <c r="U732" t="s">
        <v>171</v>
      </c>
      <c r="V732" t="s">
        <v>171</v>
      </c>
      <c r="W732">
        <f t="array" ref="W732">SUMPRODUCT(--(EXACT(C729:V729, C732:V732)))</f>
        <v>0</v>
      </c>
      <c r="X732">
        <f>W732/$AA$3</f>
        <v>0</v>
      </c>
    </row>
    <row r="733" spans="2:24">
      <c r="B733" t="s">
        <v>127</v>
      </c>
      <c r="C733" t="s">
        <v>13</v>
      </c>
      <c r="D733" t="s">
        <v>50</v>
      </c>
      <c r="E733" t="s">
        <v>13</v>
      </c>
      <c r="F733" t="s">
        <v>50</v>
      </c>
      <c r="G733" t="s">
        <v>9</v>
      </c>
      <c r="H733" t="s">
        <v>50</v>
      </c>
      <c r="I733" t="s">
        <v>13</v>
      </c>
      <c r="J733" t="s">
        <v>13</v>
      </c>
      <c r="K733" t="s">
        <v>38</v>
      </c>
      <c r="L733" t="s">
        <v>38</v>
      </c>
      <c r="M733" t="s">
        <v>124</v>
      </c>
      <c r="N733" t="s">
        <v>38</v>
      </c>
      <c r="O733" t="s">
        <v>50</v>
      </c>
      <c r="P733" t="s">
        <v>38</v>
      </c>
      <c r="Q733" t="s">
        <v>171</v>
      </c>
      <c r="R733" t="s">
        <v>50</v>
      </c>
      <c r="S733" t="s">
        <v>13</v>
      </c>
      <c r="T733" t="s">
        <v>74</v>
      </c>
      <c r="U733" t="s">
        <v>38</v>
      </c>
      <c r="V733" t="s">
        <v>50</v>
      </c>
      <c r="W733">
        <f t="array" ref="W733">SUMPRODUCT(--(EXACT(C729:V729, C733:V733)))</f>
        <v>18</v>
      </c>
      <c r="X733">
        <f>W733/$AA$3</f>
        <v>0.9</v>
      </c>
    </row>
    <row r="734" spans="2:24">
      <c r="B734" s="1" t="s">
        <v>128</v>
      </c>
      <c r="C734" s="1" t="s">
        <v>7</v>
      </c>
      <c r="D734" s="1" t="s">
        <v>10</v>
      </c>
      <c r="E734" s="1" t="s">
        <v>7</v>
      </c>
      <c r="F734" s="1" t="s">
        <v>7</v>
      </c>
      <c r="G734" s="1" t="s">
        <v>7</v>
      </c>
      <c r="H734" s="1" t="s">
        <v>116</v>
      </c>
      <c r="I734" s="1" t="s">
        <v>36</v>
      </c>
      <c r="J734" s="1" t="s">
        <v>10</v>
      </c>
      <c r="K734" s="1" t="s">
        <v>10</v>
      </c>
      <c r="L734" s="1" t="s">
        <v>10</v>
      </c>
      <c r="M734" s="1" t="s">
        <v>7</v>
      </c>
      <c r="N734" s="1" t="s">
        <v>10</v>
      </c>
      <c r="O734" s="1" t="s">
        <v>7</v>
      </c>
      <c r="P734" s="1" t="s">
        <v>7</v>
      </c>
      <c r="Q734" s="1" t="s">
        <v>7</v>
      </c>
      <c r="R734" s="1" t="s">
        <v>13</v>
      </c>
      <c r="S734" s="1" t="s">
        <v>13</v>
      </c>
      <c r="T734" s="1" t="s">
        <v>116</v>
      </c>
      <c r="U734" s="1" t="s">
        <v>116</v>
      </c>
      <c r="V734" s="1" t="s">
        <v>7</v>
      </c>
    </row>
    <row r="735" spans="2:24">
      <c r="B735" t="s">
        <v>129</v>
      </c>
      <c r="C735" t="s">
        <v>18</v>
      </c>
      <c r="D735" t="s">
        <v>10</v>
      </c>
      <c r="E735" t="s">
        <v>18</v>
      </c>
      <c r="F735" t="s">
        <v>18</v>
      </c>
      <c r="G735" t="s">
        <v>18</v>
      </c>
      <c r="H735" t="s">
        <v>116</v>
      </c>
      <c r="I735" t="s">
        <v>36</v>
      </c>
      <c r="J735" t="s">
        <v>88</v>
      </c>
      <c r="K735" t="s">
        <v>88</v>
      </c>
      <c r="L735" t="s">
        <v>88</v>
      </c>
      <c r="M735" t="s">
        <v>7</v>
      </c>
      <c r="N735" t="s">
        <v>10</v>
      </c>
      <c r="O735" t="s">
        <v>18</v>
      </c>
      <c r="P735" t="s">
        <v>18</v>
      </c>
      <c r="Q735" t="s">
        <v>18</v>
      </c>
      <c r="R735" t="s">
        <v>13</v>
      </c>
      <c r="S735" t="s">
        <v>13</v>
      </c>
      <c r="T735" t="s">
        <v>116</v>
      </c>
      <c r="U735" t="s">
        <v>116</v>
      </c>
      <c r="V735" t="s">
        <v>18</v>
      </c>
      <c r="W735">
        <f t="array" ref="W735">SUMPRODUCT(--(EXACT(C734:V734, C735:V735)))</f>
        <v>9</v>
      </c>
      <c r="X735">
        <f>W735/$AA$3</f>
        <v>0.45</v>
      </c>
    </row>
    <row r="736" spans="2:24">
      <c r="B736" t="s">
        <v>130</v>
      </c>
      <c r="C736" t="s">
        <v>18</v>
      </c>
      <c r="D736" t="s">
        <v>10</v>
      </c>
      <c r="E736" t="s">
        <v>7</v>
      </c>
      <c r="F736" t="s">
        <v>18</v>
      </c>
      <c r="G736" t="s">
        <v>18</v>
      </c>
      <c r="H736" t="s">
        <v>116</v>
      </c>
      <c r="I736" t="s">
        <v>171</v>
      </c>
      <c r="J736" t="s">
        <v>10</v>
      </c>
      <c r="K736" t="s">
        <v>10</v>
      </c>
      <c r="L736" t="s">
        <v>10</v>
      </c>
      <c r="M736" t="s">
        <v>7</v>
      </c>
      <c r="N736" t="s">
        <v>10</v>
      </c>
      <c r="O736" t="s">
        <v>18</v>
      </c>
      <c r="P736" t="s">
        <v>18</v>
      </c>
      <c r="Q736" t="s">
        <v>18</v>
      </c>
      <c r="R736" t="s">
        <v>171</v>
      </c>
      <c r="S736" t="s">
        <v>13</v>
      </c>
      <c r="T736" t="s">
        <v>116</v>
      </c>
      <c r="U736" t="s">
        <v>116</v>
      </c>
      <c r="V736" t="s">
        <v>7</v>
      </c>
      <c r="W736">
        <f t="array" ref="W736">SUMPRODUCT(--(EXACT(C734:V734, C736:V736)))</f>
        <v>12</v>
      </c>
      <c r="X736">
        <f>W736/$AA$3</f>
        <v>0.6</v>
      </c>
    </row>
    <row r="737" spans="2:24">
      <c r="B737" t="s">
        <v>131</v>
      </c>
      <c r="C737" t="s">
        <v>7</v>
      </c>
      <c r="D737" t="s">
        <v>10</v>
      </c>
      <c r="E737" t="s">
        <v>7</v>
      </c>
      <c r="F737" t="s">
        <v>7</v>
      </c>
      <c r="G737" t="s">
        <v>7</v>
      </c>
      <c r="H737" t="s">
        <v>116</v>
      </c>
      <c r="I737" t="s">
        <v>171</v>
      </c>
      <c r="J737" t="s">
        <v>10</v>
      </c>
      <c r="K737" t="s">
        <v>10</v>
      </c>
      <c r="L737" t="s">
        <v>10</v>
      </c>
      <c r="M737" t="s">
        <v>7</v>
      </c>
      <c r="N737" t="s">
        <v>10</v>
      </c>
      <c r="O737" t="s">
        <v>7</v>
      </c>
      <c r="P737" t="s">
        <v>7</v>
      </c>
      <c r="Q737" t="s">
        <v>7</v>
      </c>
      <c r="R737" t="s">
        <v>171</v>
      </c>
      <c r="S737" t="s">
        <v>171</v>
      </c>
      <c r="T737" t="s">
        <v>116</v>
      </c>
      <c r="U737" t="s">
        <v>116</v>
      </c>
      <c r="V737" t="s">
        <v>7</v>
      </c>
      <c r="W737">
        <f t="array" ref="W737">SUMPRODUCT(--(EXACT(C734:V734, C737:V737)))</f>
        <v>17</v>
      </c>
      <c r="X737">
        <f>W737/$AA$3</f>
        <v>0.85</v>
      </c>
    </row>
    <row r="738" spans="2:24">
      <c r="B738" t="s">
        <v>132</v>
      </c>
      <c r="C738" t="s">
        <v>18</v>
      </c>
      <c r="D738" t="s">
        <v>10</v>
      </c>
      <c r="E738" t="s">
        <v>18</v>
      </c>
      <c r="F738" t="s">
        <v>18</v>
      </c>
      <c r="G738" t="s">
        <v>18</v>
      </c>
      <c r="H738" t="s">
        <v>88</v>
      </c>
      <c r="I738" t="s">
        <v>36</v>
      </c>
      <c r="J738" t="s">
        <v>10</v>
      </c>
      <c r="K738" t="s">
        <v>88</v>
      </c>
      <c r="L738" t="s">
        <v>88</v>
      </c>
      <c r="M738" t="s">
        <v>18</v>
      </c>
      <c r="N738" t="s">
        <v>10</v>
      </c>
      <c r="O738" t="s">
        <v>18</v>
      </c>
      <c r="P738" t="s">
        <v>18</v>
      </c>
      <c r="Q738" t="s">
        <v>18</v>
      </c>
      <c r="R738" t="s">
        <v>13</v>
      </c>
      <c r="S738" t="s">
        <v>13</v>
      </c>
      <c r="T738" t="s">
        <v>88</v>
      </c>
      <c r="U738" t="s">
        <v>88</v>
      </c>
      <c r="V738" t="s">
        <v>18</v>
      </c>
      <c r="W738">
        <f t="array" ref="W738">SUMPRODUCT(--(EXACT(C734:V734, C738:V738)))</f>
        <v>6</v>
      </c>
      <c r="X738">
        <f>W738/$AA$3</f>
        <v>0.3</v>
      </c>
    </row>
    <row r="740" spans="2:24">
      <c r="B740" t="s">
        <v>177</v>
      </c>
    </row>
    <row r="741" spans="2:24">
      <c r="B741" s="1" t="s">
        <v>6</v>
      </c>
      <c r="C741" s="1" t="s">
        <v>7</v>
      </c>
      <c r="D741" s="1" t="s">
        <v>8</v>
      </c>
      <c r="E741" s="1" t="s">
        <v>9</v>
      </c>
      <c r="F741" s="1" t="s">
        <v>10</v>
      </c>
      <c r="G741" s="1" t="s">
        <v>11</v>
      </c>
      <c r="H741" s="1" t="s">
        <v>12</v>
      </c>
      <c r="I741" s="1" t="s">
        <v>7</v>
      </c>
      <c r="J741" s="1" t="s">
        <v>8</v>
      </c>
      <c r="K741" s="1" t="s">
        <v>9</v>
      </c>
      <c r="L741" s="1" t="s">
        <v>10</v>
      </c>
      <c r="M741" s="1" t="s">
        <v>11</v>
      </c>
      <c r="N741" s="1" t="s">
        <v>12</v>
      </c>
      <c r="O741" s="1" t="s">
        <v>10</v>
      </c>
      <c r="P741" s="1" t="s">
        <v>13</v>
      </c>
      <c r="Q741" s="1" t="s">
        <v>7</v>
      </c>
      <c r="R741" s="1" t="s">
        <v>10</v>
      </c>
      <c r="S741" s="1" t="s">
        <v>11</v>
      </c>
      <c r="T741" s="1" t="s">
        <v>12</v>
      </c>
      <c r="U741" s="1" t="s">
        <v>7</v>
      </c>
      <c r="V741" s="1" t="s">
        <v>14</v>
      </c>
    </row>
    <row r="742" spans="2:24">
      <c r="B742" t="s">
        <v>15</v>
      </c>
      <c r="C742" t="s">
        <v>18</v>
      </c>
      <c r="D742" t="s">
        <v>8</v>
      </c>
      <c r="E742" t="s">
        <v>171</v>
      </c>
      <c r="F742" t="s">
        <v>88</v>
      </c>
      <c r="G742" t="s">
        <v>11</v>
      </c>
      <c r="H742" t="s">
        <v>12</v>
      </c>
      <c r="I742" t="s">
        <v>18</v>
      </c>
      <c r="J742" t="s">
        <v>171</v>
      </c>
      <c r="K742" t="s">
        <v>171</v>
      </c>
      <c r="L742" t="s">
        <v>88</v>
      </c>
      <c r="M742" t="s">
        <v>11</v>
      </c>
      <c r="N742" t="s">
        <v>12</v>
      </c>
      <c r="O742" t="s">
        <v>88</v>
      </c>
      <c r="P742" t="s">
        <v>142</v>
      </c>
      <c r="Q742" t="s">
        <v>18</v>
      </c>
      <c r="R742" t="s">
        <v>88</v>
      </c>
      <c r="S742" t="s">
        <v>11</v>
      </c>
      <c r="T742" t="s">
        <v>12</v>
      </c>
      <c r="U742" t="s">
        <v>18</v>
      </c>
      <c r="V742" t="s">
        <v>14</v>
      </c>
      <c r="W742">
        <f t="array" ref="W742">SUMPRODUCT(--(EXACT(C741:V741, C742:V742)))</f>
        <v>8</v>
      </c>
      <c r="X742">
        <f>W742/$AA$3</f>
        <v>0.4</v>
      </c>
    </row>
    <row r="743" spans="2:24">
      <c r="B743" t="s">
        <v>17</v>
      </c>
      <c r="C743" t="s">
        <v>18</v>
      </c>
      <c r="D743" t="s">
        <v>24</v>
      </c>
      <c r="E743" t="s">
        <v>171</v>
      </c>
      <c r="F743" t="s">
        <v>171</v>
      </c>
      <c r="G743" t="s">
        <v>171</v>
      </c>
      <c r="H743" t="s">
        <v>12</v>
      </c>
      <c r="I743" t="s">
        <v>18</v>
      </c>
      <c r="J743" t="s">
        <v>24</v>
      </c>
      <c r="K743" t="s">
        <v>171</v>
      </c>
      <c r="L743" t="s">
        <v>171</v>
      </c>
      <c r="M743" t="s">
        <v>11</v>
      </c>
      <c r="N743" t="s">
        <v>12</v>
      </c>
      <c r="O743" t="s">
        <v>171</v>
      </c>
      <c r="P743" t="s">
        <v>142</v>
      </c>
      <c r="Q743" t="s">
        <v>18</v>
      </c>
      <c r="R743" t="s">
        <v>116</v>
      </c>
      <c r="S743" t="s">
        <v>171</v>
      </c>
      <c r="T743" t="s">
        <v>12</v>
      </c>
      <c r="U743" t="s">
        <v>18</v>
      </c>
      <c r="V743" t="s">
        <v>14</v>
      </c>
      <c r="W743">
        <f t="array" ref="W743">SUMPRODUCT(--(EXACT(C741:V741, C743:V743)))</f>
        <v>5</v>
      </c>
      <c r="X743">
        <f>W743/$AA$3</f>
        <v>0.25</v>
      </c>
    </row>
    <row r="744" spans="2:24">
      <c r="B744" t="s">
        <v>19</v>
      </c>
      <c r="C744" t="s">
        <v>7</v>
      </c>
      <c r="D744" t="s">
        <v>171</v>
      </c>
      <c r="E744" t="s">
        <v>9</v>
      </c>
      <c r="F744" t="s">
        <v>10</v>
      </c>
      <c r="G744" t="s">
        <v>171</v>
      </c>
      <c r="H744" t="s">
        <v>12</v>
      </c>
      <c r="I744" t="s">
        <v>7</v>
      </c>
      <c r="J744" t="s">
        <v>59</v>
      </c>
      <c r="K744" t="s">
        <v>9</v>
      </c>
      <c r="L744" t="s">
        <v>116</v>
      </c>
      <c r="M744" t="s">
        <v>11</v>
      </c>
      <c r="N744" t="s">
        <v>12</v>
      </c>
      <c r="O744" t="s">
        <v>116</v>
      </c>
      <c r="P744" t="s">
        <v>13</v>
      </c>
      <c r="Q744" t="s">
        <v>7</v>
      </c>
      <c r="R744" t="s">
        <v>88</v>
      </c>
      <c r="S744" t="s">
        <v>11</v>
      </c>
      <c r="T744" t="s">
        <v>12</v>
      </c>
      <c r="U744" t="s">
        <v>7</v>
      </c>
      <c r="V744" t="s">
        <v>14</v>
      </c>
      <c r="W744">
        <f t="array" ref="W744">SUMPRODUCT(--(EXACT(C741:V741, C744:V744)))</f>
        <v>14</v>
      </c>
      <c r="X744">
        <f>W744/$AA$3</f>
        <v>0.7</v>
      </c>
    </row>
    <row r="745" spans="2:24">
      <c r="B745" t="s">
        <v>20</v>
      </c>
      <c r="C745" t="s">
        <v>147</v>
      </c>
      <c r="D745" t="s">
        <v>171</v>
      </c>
      <c r="E745" t="s">
        <v>30</v>
      </c>
      <c r="F745" t="s">
        <v>116</v>
      </c>
      <c r="G745" t="s">
        <v>24</v>
      </c>
      <c r="H745" t="s">
        <v>12</v>
      </c>
      <c r="I745" t="s">
        <v>147</v>
      </c>
      <c r="J745" t="s">
        <v>171</v>
      </c>
      <c r="K745" t="s">
        <v>30</v>
      </c>
      <c r="L745" t="s">
        <v>116</v>
      </c>
      <c r="M745" t="s">
        <v>24</v>
      </c>
      <c r="N745" t="s">
        <v>12</v>
      </c>
      <c r="O745" t="s">
        <v>116</v>
      </c>
      <c r="P745" t="s">
        <v>142</v>
      </c>
      <c r="Q745" t="s">
        <v>147</v>
      </c>
      <c r="R745" t="s">
        <v>116</v>
      </c>
      <c r="S745" t="s">
        <v>24</v>
      </c>
      <c r="T745" t="s">
        <v>12</v>
      </c>
      <c r="U745" t="s">
        <v>147</v>
      </c>
      <c r="V745" t="s">
        <v>171</v>
      </c>
      <c r="W745">
        <f t="array" ref="W745">SUMPRODUCT(--(EXACT(C741:V741, C745:V745)))</f>
        <v>3</v>
      </c>
      <c r="X745">
        <f>W745/$AA$3</f>
        <v>0.15</v>
      </c>
    </row>
    <row r="746" spans="2:24">
      <c r="B746" s="1" t="s">
        <v>21</v>
      </c>
      <c r="C746" s="1" t="s">
        <v>12</v>
      </c>
      <c r="D746" s="1" t="s">
        <v>7</v>
      </c>
      <c r="E746" s="1" t="s">
        <v>22</v>
      </c>
      <c r="F746" s="1" t="s">
        <v>23</v>
      </c>
      <c r="G746" s="1" t="s">
        <v>24</v>
      </c>
      <c r="H746" s="1" t="s">
        <v>25</v>
      </c>
      <c r="I746" s="1" t="s">
        <v>26</v>
      </c>
      <c r="J746" s="1" t="s">
        <v>23</v>
      </c>
      <c r="K746" s="1" t="s">
        <v>8</v>
      </c>
      <c r="L746" s="1" t="s">
        <v>27</v>
      </c>
      <c r="M746" s="1" t="s">
        <v>28</v>
      </c>
      <c r="N746" s="1" t="s">
        <v>11</v>
      </c>
      <c r="O746" s="1" t="s">
        <v>12</v>
      </c>
      <c r="P746" s="1" t="s">
        <v>23</v>
      </c>
      <c r="Q746" s="1" t="s">
        <v>8</v>
      </c>
      <c r="R746" s="1" t="s">
        <v>11</v>
      </c>
      <c r="S746" s="1" t="s">
        <v>12</v>
      </c>
      <c r="T746" s="1" t="s">
        <v>7</v>
      </c>
      <c r="U746" s="1" t="s">
        <v>22</v>
      </c>
      <c r="V746" s="1" t="s">
        <v>23</v>
      </c>
    </row>
    <row r="747" spans="2:24">
      <c r="B747" t="s">
        <v>29</v>
      </c>
      <c r="C747" t="s">
        <v>12</v>
      </c>
      <c r="D747" t="s">
        <v>18</v>
      </c>
      <c r="E747" t="s">
        <v>22</v>
      </c>
      <c r="F747" t="s">
        <v>135</v>
      </c>
      <c r="G747" t="s">
        <v>171</v>
      </c>
      <c r="H747" t="s">
        <v>25</v>
      </c>
      <c r="I747" t="s">
        <v>116</v>
      </c>
      <c r="J747" t="s">
        <v>135</v>
      </c>
      <c r="K747" t="s">
        <v>171</v>
      </c>
      <c r="L747" t="s">
        <v>30</v>
      </c>
      <c r="M747" t="s">
        <v>28</v>
      </c>
      <c r="N747" t="s">
        <v>11</v>
      </c>
      <c r="O747" t="s">
        <v>12</v>
      </c>
      <c r="P747" t="s">
        <v>135</v>
      </c>
      <c r="Q747" t="s">
        <v>171</v>
      </c>
      <c r="R747" t="s">
        <v>11</v>
      </c>
      <c r="S747" t="s">
        <v>12</v>
      </c>
      <c r="T747" t="s">
        <v>18</v>
      </c>
      <c r="U747" t="s">
        <v>34</v>
      </c>
      <c r="V747" t="s">
        <v>171</v>
      </c>
      <c r="W747">
        <f t="array" ref="W747">SUMPRODUCT(--(EXACT(C746:V746, C747:V747)))</f>
        <v>8</v>
      </c>
      <c r="X747">
        <f>W747/$AA$3</f>
        <v>0.4</v>
      </c>
    </row>
    <row r="748" spans="2:24">
      <c r="B748" t="s">
        <v>31</v>
      </c>
      <c r="C748" t="s">
        <v>12</v>
      </c>
      <c r="D748" t="s">
        <v>18</v>
      </c>
      <c r="E748" t="s">
        <v>22</v>
      </c>
      <c r="F748" t="s">
        <v>135</v>
      </c>
      <c r="G748" t="s">
        <v>24</v>
      </c>
      <c r="H748" t="s">
        <v>25</v>
      </c>
      <c r="I748" t="s">
        <v>116</v>
      </c>
      <c r="J748" t="s">
        <v>135</v>
      </c>
      <c r="K748" t="s">
        <v>24</v>
      </c>
      <c r="L748" t="s">
        <v>171</v>
      </c>
      <c r="M748" t="s">
        <v>28</v>
      </c>
      <c r="N748" t="s">
        <v>88</v>
      </c>
      <c r="O748" t="s">
        <v>12</v>
      </c>
      <c r="P748" t="s">
        <v>135</v>
      </c>
      <c r="Q748" t="s">
        <v>24</v>
      </c>
      <c r="R748" t="s">
        <v>11</v>
      </c>
      <c r="S748" t="s">
        <v>12</v>
      </c>
      <c r="T748" t="s">
        <v>18</v>
      </c>
      <c r="U748" t="s">
        <v>22</v>
      </c>
      <c r="V748" t="s">
        <v>135</v>
      </c>
      <c r="W748">
        <f t="array" ref="W748">SUMPRODUCT(--(EXACT(C746:V746, C748:V748)))</f>
        <v>9</v>
      </c>
      <c r="X748">
        <f>W748/$AA$3</f>
        <v>0.45</v>
      </c>
    </row>
    <row r="749" spans="2:24">
      <c r="B749" t="s">
        <v>32</v>
      </c>
      <c r="C749" t="s">
        <v>12</v>
      </c>
      <c r="D749" t="s">
        <v>7</v>
      </c>
      <c r="E749" t="s">
        <v>22</v>
      </c>
      <c r="F749" t="s">
        <v>23</v>
      </c>
      <c r="G749" t="s">
        <v>24</v>
      </c>
      <c r="H749" t="s">
        <v>25</v>
      </c>
      <c r="I749" t="s">
        <v>26</v>
      </c>
      <c r="J749" t="s">
        <v>23</v>
      </c>
      <c r="K749" t="s">
        <v>59</v>
      </c>
      <c r="L749" t="s">
        <v>30</v>
      </c>
      <c r="M749" t="s">
        <v>28</v>
      </c>
      <c r="N749" t="s">
        <v>11</v>
      </c>
      <c r="O749" t="s">
        <v>12</v>
      </c>
      <c r="P749" t="s">
        <v>23</v>
      </c>
      <c r="Q749" t="s">
        <v>171</v>
      </c>
      <c r="R749" t="s">
        <v>11</v>
      </c>
      <c r="S749" t="s">
        <v>12</v>
      </c>
      <c r="T749" t="s">
        <v>7</v>
      </c>
      <c r="U749" t="s">
        <v>22</v>
      </c>
      <c r="V749" t="s">
        <v>23</v>
      </c>
      <c r="W749">
        <f t="array" ref="W749">SUMPRODUCT(--(EXACT(C746:V746, C749:V749)))</f>
        <v>17</v>
      </c>
      <c r="X749">
        <f>W749/$AA$3</f>
        <v>0.85</v>
      </c>
    </row>
    <row r="750" spans="2:24">
      <c r="B750" t="s">
        <v>33</v>
      </c>
      <c r="C750" t="s">
        <v>171</v>
      </c>
      <c r="D750" t="s">
        <v>147</v>
      </c>
      <c r="E750" t="s">
        <v>34</v>
      </c>
      <c r="F750" t="s">
        <v>171</v>
      </c>
      <c r="G750" t="s">
        <v>171</v>
      </c>
      <c r="H750" t="s">
        <v>171</v>
      </c>
      <c r="I750" t="s">
        <v>171</v>
      </c>
      <c r="J750" t="s">
        <v>171</v>
      </c>
      <c r="K750" t="s">
        <v>171</v>
      </c>
      <c r="L750" t="s">
        <v>171</v>
      </c>
      <c r="M750" t="s">
        <v>171</v>
      </c>
      <c r="N750" t="s">
        <v>150</v>
      </c>
      <c r="O750" t="s">
        <v>12</v>
      </c>
      <c r="P750" t="s">
        <v>92</v>
      </c>
      <c r="Q750" t="s">
        <v>171</v>
      </c>
      <c r="R750" t="s">
        <v>150</v>
      </c>
      <c r="S750" t="s">
        <v>12</v>
      </c>
      <c r="T750" t="s">
        <v>147</v>
      </c>
      <c r="U750" t="s">
        <v>34</v>
      </c>
      <c r="V750" t="s">
        <v>171</v>
      </c>
      <c r="W750">
        <f t="array" ref="W750">SUMPRODUCT(--(EXACT(C746:V746, C750:V750)))</f>
        <v>2</v>
      </c>
      <c r="X750">
        <f>W750/$AA$3</f>
        <v>0.1</v>
      </c>
    </row>
    <row r="751" spans="2:24">
      <c r="B751" s="1" t="s">
        <v>35</v>
      </c>
      <c r="C751" s="1" t="s">
        <v>36</v>
      </c>
      <c r="D751" s="1" t="s">
        <v>10</v>
      </c>
      <c r="E751" s="1" t="s">
        <v>37</v>
      </c>
      <c r="F751" s="1" t="s">
        <v>27</v>
      </c>
      <c r="G751" s="1" t="s">
        <v>38</v>
      </c>
      <c r="H751" s="1" t="s">
        <v>11</v>
      </c>
      <c r="I751" s="1" t="s">
        <v>12</v>
      </c>
      <c r="J751" s="1" t="s">
        <v>39</v>
      </c>
      <c r="K751" s="1" t="s">
        <v>14</v>
      </c>
      <c r="L751" s="1" t="s">
        <v>40</v>
      </c>
      <c r="M751" s="1" t="s">
        <v>26</v>
      </c>
      <c r="N751" s="1" t="s">
        <v>41</v>
      </c>
      <c r="O751" s="1" t="s">
        <v>13</v>
      </c>
      <c r="P751" s="1" t="s">
        <v>38</v>
      </c>
      <c r="Q751" s="1" t="s">
        <v>42</v>
      </c>
      <c r="R751" s="1" t="s">
        <v>36</v>
      </c>
      <c r="S751" s="1" t="s">
        <v>10</v>
      </c>
      <c r="T751" s="1" t="s">
        <v>37</v>
      </c>
      <c r="U751" s="1" t="s">
        <v>27</v>
      </c>
      <c r="V751" s="1" t="s">
        <v>38</v>
      </c>
    </row>
    <row r="752" spans="2:24">
      <c r="B752" t="s">
        <v>43</v>
      </c>
      <c r="C752" t="s">
        <v>41</v>
      </c>
      <c r="D752" t="s">
        <v>88</v>
      </c>
      <c r="E752" t="s">
        <v>39</v>
      </c>
      <c r="F752" t="s">
        <v>27</v>
      </c>
      <c r="G752" t="s">
        <v>47</v>
      </c>
      <c r="H752" t="s">
        <v>11</v>
      </c>
      <c r="I752" t="s">
        <v>12</v>
      </c>
      <c r="J752" t="s">
        <v>39</v>
      </c>
      <c r="K752" t="s">
        <v>14</v>
      </c>
      <c r="L752" t="s">
        <v>40</v>
      </c>
      <c r="M752" t="s">
        <v>116</v>
      </c>
      <c r="N752" t="s">
        <v>41</v>
      </c>
      <c r="O752" t="s">
        <v>142</v>
      </c>
      <c r="P752" t="s">
        <v>47</v>
      </c>
      <c r="Q752" t="s">
        <v>171</v>
      </c>
      <c r="R752" t="s">
        <v>41</v>
      </c>
      <c r="S752" t="s">
        <v>88</v>
      </c>
      <c r="T752" t="s">
        <v>39</v>
      </c>
      <c r="U752" t="s">
        <v>30</v>
      </c>
      <c r="V752" t="s">
        <v>38</v>
      </c>
      <c r="W752">
        <f t="array" ref="W752">SUMPRODUCT(--(EXACT(C751:V751, C752:V752)))</f>
        <v>8</v>
      </c>
      <c r="X752">
        <f>W752/$AA$3</f>
        <v>0.4</v>
      </c>
    </row>
    <row r="753" spans="2:24">
      <c r="B753" t="s">
        <v>44</v>
      </c>
      <c r="C753" t="s">
        <v>103</v>
      </c>
      <c r="D753" t="s">
        <v>116</v>
      </c>
      <c r="E753" t="s">
        <v>39</v>
      </c>
      <c r="F753" t="s">
        <v>171</v>
      </c>
      <c r="G753" t="s">
        <v>47</v>
      </c>
      <c r="H753" t="s">
        <v>88</v>
      </c>
      <c r="I753" t="s">
        <v>12</v>
      </c>
      <c r="J753" t="s">
        <v>39</v>
      </c>
      <c r="K753" t="s">
        <v>14</v>
      </c>
      <c r="L753" t="s">
        <v>149</v>
      </c>
      <c r="M753" t="s">
        <v>116</v>
      </c>
      <c r="N753" t="s">
        <v>171</v>
      </c>
      <c r="O753" t="s">
        <v>142</v>
      </c>
      <c r="P753" t="s">
        <v>47</v>
      </c>
      <c r="Q753" t="s">
        <v>171</v>
      </c>
      <c r="R753" t="s">
        <v>103</v>
      </c>
      <c r="S753" t="s">
        <v>171</v>
      </c>
      <c r="T753" t="s">
        <v>39</v>
      </c>
      <c r="U753" t="s">
        <v>27</v>
      </c>
      <c r="V753" t="s">
        <v>47</v>
      </c>
      <c r="W753">
        <f t="array" ref="W753">SUMPRODUCT(--(EXACT(C751:V751, C753:V753)))</f>
        <v>4</v>
      </c>
      <c r="X753">
        <f>W753/$AA$3</f>
        <v>0.2</v>
      </c>
    </row>
    <row r="754" spans="2:24">
      <c r="B754" t="s">
        <v>45</v>
      </c>
      <c r="C754" t="s">
        <v>36</v>
      </c>
      <c r="D754" t="s">
        <v>116</v>
      </c>
      <c r="E754" t="s">
        <v>37</v>
      </c>
      <c r="F754" t="s">
        <v>30</v>
      </c>
      <c r="G754" t="s">
        <v>47</v>
      </c>
      <c r="H754" t="s">
        <v>11</v>
      </c>
      <c r="I754" t="s">
        <v>12</v>
      </c>
      <c r="J754" t="s">
        <v>39</v>
      </c>
      <c r="K754" t="s">
        <v>14</v>
      </c>
      <c r="L754" t="s">
        <v>40</v>
      </c>
      <c r="M754" t="s">
        <v>26</v>
      </c>
      <c r="N754" t="s">
        <v>41</v>
      </c>
      <c r="O754" t="s">
        <v>13</v>
      </c>
      <c r="P754" t="s">
        <v>47</v>
      </c>
      <c r="Q754" t="s">
        <v>42</v>
      </c>
      <c r="R754" t="s">
        <v>36</v>
      </c>
      <c r="S754" t="s">
        <v>116</v>
      </c>
      <c r="T754" t="s">
        <v>171</v>
      </c>
      <c r="U754" t="s">
        <v>30</v>
      </c>
      <c r="V754" t="s">
        <v>47</v>
      </c>
      <c r="W754">
        <f t="array" ref="W754">SUMPRODUCT(--(EXACT(C751:V751, C754:V754)))</f>
        <v>12</v>
      </c>
      <c r="X754">
        <f>W754/$AA$3</f>
        <v>0.6</v>
      </c>
    </row>
    <row r="755" spans="2:24">
      <c r="B755" t="s">
        <v>46</v>
      </c>
      <c r="C755" t="s">
        <v>152</v>
      </c>
      <c r="D755" t="s">
        <v>116</v>
      </c>
      <c r="E755" t="s">
        <v>171</v>
      </c>
      <c r="F755" t="s">
        <v>171</v>
      </c>
      <c r="G755" t="s">
        <v>171</v>
      </c>
      <c r="H755" t="s">
        <v>24</v>
      </c>
      <c r="I755" t="s">
        <v>12</v>
      </c>
      <c r="J755" t="s">
        <v>171</v>
      </c>
      <c r="K755" t="s">
        <v>171</v>
      </c>
      <c r="L755" t="s">
        <v>171</v>
      </c>
      <c r="M755" t="s">
        <v>171</v>
      </c>
      <c r="N755" t="s">
        <v>171</v>
      </c>
      <c r="O755" t="s">
        <v>142</v>
      </c>
      <c r="P755" t="s">
        <v>171</v>
      </c>
      <c r="Q755" t="s">
        <v>171</v>
      </c>
      <c r="R755" t="s">
        <v>41</v>
      </c>
      <c r="S755" t="s">
        <v>116</v>
      </c>
      <c r="T755" t="s">
        <v>171</v>
      </c>
      <c r="U755" t="s">
        <v>171</v>
      </c>
      <c r="V755" t="s">
        <v>171</v>
      </c>
      <c r="W755">
        <f t="array" ref="W755">SUMPRODUCT(--(EXACT(C751:V751, C755:V755)))</f>
        <v>1</v>
      </c>
      <c r="X755">
        <f>W755/$AA$3</f>
        <v>0.05</v>
      </c>
    </row>
    <row r="756" spans="2:24">
      <c r="B756" s="1" t="s">
        <v>48</v>
      </c>
      <c r="C756" s="1" t="s">
        <v>34</v>
      </c>
      <c r="D756" s="1" t="s">
        <v>23</v>
      </c>
      <c r="E756" s="1" t="s">
        <v>49</v>
      </c>
      <c r="F756" s="1" t="s">
        <v>38</v>
      </c>
      <c r="G756" s="1" t="s">
        <v>50</v>
      </c>
      <c r="H756" s="1" t="s">
        <v>51</v>
      </c>
      <c r="I756" s="1" t="s">
        <v>34</v>
      </c>
      <c r="J756" s="1" t="s">
        <v>23</v>
      </c>
      <c r="K756" s="1" t="s">
        <v>49</v>
      </c>
      <c r="L756" s="1" t="s">
        <v>38</v>
      </c>
      <c r="M756" s="1" t="s">
        <v>50</v>
      </c>
      <c r="N756" s="1" t="s">
        <v>38</v>
      </c>
      <c r="O756" s="1" t="s">
        <v>34</v>
      </c>
      <c r="P756" s="1" t="s">
        <v>38</v>
      </c>
      <c r="Q756" s="1" t="s">
        <v>50</v>
      </c>
      <c r="R756" s="1" t="s">
        <v>34</v>
      </c>
      <c r="S756" s="1" t="s">
        <v>50</v>
      </c>
      <c r="T756" s="1" t="s">
        <v>13</v>
      </c>
      <c r="U756" s="1" t="s">
        <v>14</v>
      </c>
      <c r="V756" s="1" t="s">
        <v>50</v>
      </c>
    </row>
    <row r="757" spans="2:24">
      <c r="B757" t="s">
        <v>52</v>
      </c>
      <c r="C757" t="s">
        <v>34</v>
      </c>
      <c r="D757" t="s">
        <v>171</v>
      </c>
      <c r="E757" t="s">
        <v>53</v>
      </c>
      <c r="F757" t="s">
        <v>47</v>
      </c>
      <c r="G757" t="s">
        <v>60</v>
      </c>
      <c r="H757" t="s">
        <v>171</v>
      </c>
      <c r="I757" t="s">
        <v>34</v>
      </c>
      <c r="J757" t="s">
        <v>135</v>
      </c>
      <c r="K757" t="s">
        <v>53</v>
      </c>
      <c r="L757" t="s">
        <v>47</v>
      </c>
      <c r="M757" t="s">
        <v>60</v>
      </c>
      <c r="N757" t="s">
        <v>47</v>
      </c>
      <c r="O757" t="s">
        <v>34</v>
      </c>
      <c r="P757" t="s">
        <v>47</v>
      </c>
      <c r="Q757" t="s">
        <v>60</v>
      </c>
      <c r="R757" t="s">
        <v>34</v>
      </c>
      <c r="S757" t="s">
        <v>60</v>
      </c>
      <c r="T757" t="s">
        <v>142</v>
      </c>
      <c r="U757" t="s">
        <v>18</v>
      </c>
      <c r="V757" t="s">
        <v>60</v>
      </c>
      <c r="W757">
        <f t="array" ref="W757">SUMPRODUCT(--(EXACT(C756:V756, C757:V757)))</f>
        <v>4</v>
      </c>
      <c r="X757">
        <f>W757/$AA$3</f>
        <v>0.2</v>
      </c>
    </row>
    <row r="758" spans="2:24">
      <c r="B758" t="s">
        <v>54</v>
      </c>
      <c r="C758" t="s">
        <v>171</v>
      </c>
      <c r="D758" t="s">
        <v>135</v>
      </c>
      <c r="E758" t="s">
        <v>53</v>
      </c>
      <c r="F758" t="s">
        <v>47</v>
      </c>
      <c r="G758" t="s">
        <v>60</v>
      </c>
      <c r="H758" t="s">
        <v>171</v>
      </c>
      <c r="I758" t="s">
        <v>34</v>
      </c>
      <c r="J758" t="s">
        <v>135</v>
      </c>
      <c r="K758" t="s">
        <v>171</v>
      </c>
      <c r="L758" t="s">
        <v>47</v>
      </c>
      <c r="M758" t="s">
        <v>60</v>
      </c>
      <c r="N758" t="s">
        <v>47</v>
      </c>
      <c r="O758" t="s">
        <v>171</v>
      </c>
      <c r="P758" t="s">
        <v>47</v>
      </c>
      <c r="Q758" t="s">
        <v>60</v>
      </c>
      <c r="R758" t="s">
        <v>34</v>
      </c>
      <c r="S758" t="s">
        <v>60</v>
      </c>
      <c r="T758" t="s">
        <v>142</v>
      </c>
      <c r="U758" t="s">
        <v>14</v>
      </c>
      <c r="V758" t="s">
        <v>60</v>
      </c>
      <c r="W758">
        <f t="array" ref="W758">SUMPRODUCT(--(EXACT(C756:V756, C758:V758)))</f>
        <v>3</v>
      </c>
      <c r="X758">
        <f>W758/$AA$3</f>
        <v>0.15</v>
      </c>
    </row>
    <row r="759" spans="2:24">
      <c r="B759" t="s">
        <v>56</v>
      </c>
      <c r="C759" t="s">
        <v>34</v>
      </c>
      <c r="D759" t="s">
        <v>23</v>
      </c>
      <c r="E759" t="s">
        <v>53</v>
      </c>
      <c r="F759" t="s">
        <v>47</v>
      </c>
      <c r="G759" t="s">
        <v>60</v>
      </c>
      <c r="H759" t="s">
        <v>51</v>
      </c>
      <c r="I759" t="s">
        <v>34</v>
      </c>
      <c r="J759" t="s">
        <v>23</v>
      </c>
      <c r="K759" t="s">
        <v>53</v>
      </c>
      <c r="L759" t="s">
        <v>47</v>
      </c>
      <c r="M759" t="s">
        <v>60</v>
      </c>
      <c r="N759" t="s">
        <v>47</v>
      </c>
      <c r="O759" t="s">
        <v>34</v>
      </c>
      <c r="P759" t="s">
        <v>47</v>
      </c>
      <c r="Q759" t="s">
        <v>60</v>
      </c>
      <c r="R759" t="s">
        <v>34</v>
      </c>
      <c r="S759" t="s">
        <v>60</v>
      </c>
      <c r="T759" t="s">
        <v>13</v>
      </c>
      <c r="U759" t="s">
        <v>14</v>
      </c>
      <c r="V759" t="s">
        <v>60</v>
      </c>
      <c r="W759">
        <f t="array" ref="W759">SUMPRODUCT(--(EXACT(C756:V756, C759:V759)))</f>
        <v>9</v>
      </c>
      <c r="X759">
        <f>W759/$AA$3</f>
        <v>0.45</v>
      </c>
    </row>
    <row r="760" spans="2:24">
      <c r="B760" t="s">
        <v>58</v>
      </c>
      <c r="C760" t="s">
        <v>34</v>
      </c>
      <c r="D760" t="s">
        <v>92</v>
      </c>
      <c r="E760" t="s">
        <v>59</v>
      </c>
      <c r="F760" t="s">
        <v>171</v>
      </c>
      <c r="G760" t="s">
        <v>60</v>
      </c>
      <c r="H760" t="s">
        <v>171</v>
      </c>
      <c r="I760" t="s">
        <v>34</v>
      </c>
      <c r="J760" t="s">
        <v>171</v>
      </c>
      <c r="K760" t="s">
        <v>171</v>
      </c>
      <c r="L760" t="s">
        <v>171</v>
      </c>
      <c r="M760" t="s">
        <v>60</v>
      </c>
      <c r="N760" t="s">
        <v>171</v>
      </c>
      <c r="O760" t="s">
        <v>34</v>
      </c>
      <c r="P760" t="s">
        <v>171</v>
      </c>
      <c r="Q760" t="s">
        <v>60</v>
      </c>
      <c r="R760" t="s">
        <v>34</v>
      </c>
      <c r="S760" t="s">
        <v>60</v>
      </c>
      <c r="T760" t="s">
        <v>142</v>
      </c>
      <c r="U760" t="s">
        <v>147</v>
      </c>
      <c r="V760" t="s">
        <v>60</v>
      </c>
      <c r="W760">
        <f t="array" ref="W760">SUMPRODUCT(--(EXACT(C756:V756, C760:V760)))</f>
        <v>4</v>
      </c>
      <c r="X760">
        <f>W760/$AA$3</f>
        <v>0.2</v>
      </c>
    </row>
    <row r="761" spans="2:24">
      <c r="B761" s="1" t="s">
        <v>62</v>
      </c>
      <c r="C761" s="1" t="s">
        <v>63</v>
      </c>
      <c r="D761" s="1" t="s">
        <v>36</v>
      </c>
      <c r="E761" s="1" t="s">
        <v>64</v>
      </c>
      <c r="F761" s="1" t="s">
        <v>65</v>
      </c>
      <c r="G761" s="1" t="s">
        <v>66</v>
      </c>
      <c r="H761" s="1" t="s">
        <v>12</v>
      </c>
      <c r="I761" s="1" t="s">
        <v>65</v>
      </c>
      <c r="J761" s="1" t="s">
        <v>11</v>
      </c>
      <c r="K761" s="1" t="s">
        <v>65</v>
      </c>
      <c r="L761" s="1" t="s">
        <v>63</v>
      </c>
      <c r="M761" s="1" t="s">
        <v>36</v>
      </c>
      <c r="N761" s="1" t="s">
        <v>64</v>
      </c>
      <c r="O761" s="1" t="s">
        <v>65</v>
      </c>
      <c r="P761" s="1" t="s">
        <v>66</v>
      </c>
      <c r="Q761" s="1" t="s">
        <v>12</v>
      </c>
      <c r="R761" s="1" t="s">
        <v>7</v>
      </c>
      <c r="S761" s="1" t="s">
        <v>10</v>
      </c>
      <c r="T761" s="1" t="s">
        <v>12</v>
      </c>
      <c r="U761" s="1" t="s">
        <v>30</v>
      </c>
      <c r="V761" s="1" t="s">
        <v>8</v>
      </c>
    </row>
    <row r="762" spans="2:24">
      <c r="B762" t="s">
        <v>68</v>
      </c>
      <c r="C762" t="s">
        <v>155</v>
      </c>
      <c r="D762" t="s">
        <v>41</v>
      </c>
      <c r="E762" t="s">
        <v>156</v>
      </c>
      <c r="F762" t="s">
        <v>171</v>
      </c>
      <c r="G762" t="s">
        <v>171</v>
      </c>
      <c r="H762" t="s">
        <v>12</v>
      </c>
      <c r="I762" t="s">
        <v>65</v>
      </c>
      <c r="J762" t="s">
        <v>11</v>
      </c>
      <c r="K762" t="s">
        <v>171</v>
      </c>
      <c r="L762" t="s">
        <v>155</v>
      </c>
      <c r="M762" t="s">
        <v>41</v>
      </c>
      <c r="N762" t="s">
        <v>156</v>
      </c>
      <c r="O762" t="s">
        <v>171</v>
      </c>
      <c r="P762" t="s">
        <v>171</v>
      </c>
      <c r="Q762" t="s">
        <v>12</v>
      </c>
      <c r="R762" t="s">
        <v>18</v>
      </c>
      <c r="S762" t="s">
        <v>88</v>
      </c>
      <c r="T762" t="s">
        <v>12</v>
      </c>
      <c r="U762" t="s">
        <v>30</v>
      </c>
      <c r="V762" t="s">
        <v>8</v>
      </c>
      <c r="W762">
        <f t="array" ref="W762">SUMPRODUCT(--(EXACT(C761:V761, C762:V762)))</f>
        <v>7</v>
      </c>
      <c r="X762">
        <f>W762/$AA$3</f>
        <v>0.35</v>
      </c>
    </row>
    <row r="763" spans="2:24">
      <c r="B763" t="s">
        <v>69</v>
      </c>
      <c r="C763" t="s">
        <v>155</v>
      </c>
      <c r="D763" t="s">
        <v>103</v>
      </c>
      <c r="E763" t="s">
        <v>156</v>
      </c>
      <c r="F763" t="s">
        <v>65</v>
      </c>
      <c r="G763" t="s">
        <v>171</v>
      </c>
      <c r="H763" t="s">
        <v>12</v>
      </c>
      <c r="I763" t="s">
        <v>65</v>
      </c>
      <c r="J763" t="s">
        <v>171</v>
      </c>
      <c r="K763" t="s">
        <v>40</v>
      </c>
      <c r="L763" t="s">
        <v>155</v>
      </c>
      <c r="M763" t="s">
        <v>103</v>
      </c>
      <c r="N763" t="s">
        <v>156</v>
      </c>
      <c r="O763" t="s">
        <v>65</v>
      </c>
      <c r="P763" t="s">
        <v>171</v>
      </c>
      <c r="Q763" t="s">
        <v>12</v>
      </c>
      <c r="R763" t="s">
        <v>18</v>
      </c>
      <c r="S763" t="s">
        <v>171</v>
      </c>
      <c r="T763" t="s">
        <v>12</v>
      </c>
      <c r="U763" t="s">
        <v>171</v>
      </c>
      <c r="V763" t="s">
        <v>24</v>
      </c>
      <c r="W763">
        <f t="array" ref="W763">SUMPRODUCT(--(EXACT(C761:V761, C763:V763)))</f>
        <v>6</v>
      </c>
      <c r="X763">
        <f>W763/$AA$3</f>
        <v>0.3</v>
      </c>
    </row>
    <row r="764" spans="2:24">
      <c r="B764" t="s">
        <v>70</v>
      </c>
      <c r="C764" t="s">
        <v>63</v>
      </c>
      <c r="D764" t="s">
        <v>36</v>
      </c>
      <c r="E764" t="s">
        <v>156</v>
      </c>
      <c r="F764" t="s">
        <v>65</v>
      </c>
      <c r="G764" t="s">
        <v>66</v>
      </c>
      <c r="H764" t="s">
        <v>12</v>
      </c>
      <c r="I764" t="s">
        <v>65</v>
      </c>
      <c r="J764" t="s">
        <v>11</v>
      </c>
      <c r="K764" t="s">
        <v>65</v>
      </c>
      <c r="L764" t="s">
        <v>63</v>
      </c>
      <c r="M764" t="s">
        <v>36</v>
      </c>
      <c r="N764" t="s">
        <v>156</v>
      </c>
      <c r="O764" t="s">
        <v>65</v>
      </c>
      <c r="P764" t="s">
        <v>66</v>
      </c>
      <c r="Q764" t="s">
        <v>12</v>
      </c>
      <c r="R764" t="s">
        <v>7</v>
      </c>
      <c r="S764" t="s">
        <v>116</v>
      </c>
      <c r="T764" t="s">
        <v>12</v>
      </c>
      <c r="U764" t="s">
        <v>30</v>
      </c>
      <c r="V764" t="s">
        <v>171</v>
      </c>
      <c r="W764">
        <f t="array" ref="W764">SUMPRODUCT(--(EXACT(C761:V761, C764:V764)))</f>
        <v>16</v>
      </c>
      <c r="X764">
        <f>W764/$AA$3</f>
        <v>0.8</v>
      </c>
    </row>
    <row r="765" spans="2:24">
      <c r="B765" t="s">
        <v>71</v>
      </c>
      <c r="C765" t="s">
        <v>155</v>
      </c>
      <c r="D765" t="s">
        <v>171</v>
      </c>
      <c r="E765" t="s">
        <v>104</v>
      </c>
      <c r="F765" t="s">
        <v>171</v>
      </c>
      <c r="G765" t="s">
        <v>171</v>
      </c>
      <c r="H765" t="s">
        <v>12</v>
      </c>
      <c r="I765" t="s">
        <v>171</v>
      </c>
      <c r="J765" t="s">
        <v>171</v>
      </c>
      <c r="K765" t="s">
        <v>171</v>
      </c>
      <c r="L765" t="s">
        <v>155</v>
      </c>
      <c r="M765" t="s">
        <v>41</v>
      </c>
      <c r="N765" t="s">
        <v>156</v>
      </c>
      <c r="O765" t="s">
        <v>171</v>
      </c>
      <c r="P765" t="s">
        <v>171</v>
      </c>
      <c r="Q765" t="s">
        <v>12</v>
      </c>
      <c r="R765" t="s">
        <v>18</v>
      </c>
      <c r="S765" t="s">
        <v>88</v>
      </c>
      <c r="T765" t="s">
        <v>12</v>
      </c>
      <c r="U765" t="s">
        <v>30</v>
      </c>
      <c r="V765" t="s">
        <v>171</v>
      </c>
      <c r="W765">
        <f t="array" ref="W765">SUMPRODUCT(--(EXACT(C761:V761, C765:V765)))</f>
        <v>4</v>
      </c>
      <c r="X765">
        <f>W765/$AA$3</f>
        <v>0.2</v>
      </c>
    </row>
    <row r="766" spans="2:24">
      <c r="B766" s="1" t="s">
        <v>72</v>
      </c>
      <c r="C766" s="1" t="s">
        <v>38</v>
      </c>
      <c r="D766" s="1" t="s">
        <v>73</v>
      </c>
      <c r="E766" s="1" t="s">
        <v>74</v>
      </c>
      <c r="F766" s="1" t="s">
        <v>34</v>
      </c>
      <c r="G766" s="1" t="s">
        <v>23</v>
      </c>
      <c r="H766" s="1" t="s">
        <v>75</v>
      </c>
      <c r="I766" s="1" t="s">
        <v>38</v>
      </c>
      <c r="J766" s="1" t="s">
        <v>75</v>
      </c>
      <c r="K766" s="1" t="s">
        <v>34</v>
      </c>
      <c r="L766" s="1" t="s">
        <v>23</v>
      </c>
      <c r="M766" s="1" t="s">
        <v>34</v>
      </c>
      <c r="N766" s="1" t="s">
        <v>23</v>
      </c>
      <c r="O766" s="1" t="s">
        <v>38</v>
      </c>
      <c r="P766" s="1" t="s">
        <v>76</v>
      </c>
      <c r="Q766" s="1" t="s">
        <v>23</v>
      </c>
      <c r="R766" s="1" t="s">
        <v>42</v>
      </c>
      <c r="S766" s="1" t="s">
        <v>23</v>
      </c>
      <c r="T766" s="1" t="s">
        <v>38</v>
      </c>
      <c r="U766" s="1" t="s">
        <v>34</v>
      </c>
      <c r="V766" s="1" t="s">
        <v>77</v>
      </c>
    </row>
    <row r="767" spans="2:24">
      <c r="B767" t="s">
        <v>78</v>
      </c>
      <c r="C767" t="s">
        <v>47</v>
      </c>
      <c r="D767" t="s">
        <v>171</v>
      </c>
      <c r="E767" t="s">
        <v>171</v>
      </c>
      <c r="F767" t="s">
        <v>34</v>
      </c>
      <c r="G767" t="s">
        <v>135</v>
      </c>
      <c r="H767" t="s">
        <v>171</v>
      </c>
      <c r="I767" t="s">
        <v>38</v>
      </c>
      <c r="J767" t="s">
        <v>171</v>
      </c>
      <c r="K767" t="s">
        <v>34</v>
      </c>
      <c r="L767" t="s">
        <v>135</v>
      </c>
      <c r="M767" t="s">
        <v>171</v>
      </c>
      <c r="N767" t="s">
        <v>135</v>
      </c>
      <c r="O767" t="s">
        <v>47</v>
      </c>
      <c r="P767" t="s">
        <v>76</v>
      </c>
      <c r="Q767" t="s">
        <v>171</v>
      </c>
      <c r="R767" t="s">
        <v>171</v>
      </c>
      <c r="S767" t="s">
        <v>23</v>
      </c>
      <c r="T767" t="s">
        <v>47</v>
      </c>
      <c r="U767" t="s">
        <v>34</v>
      </c>
      <c r="V767" t="s">
        <v>171</v>
      </c>
      <c r="W767">
        <f t="array" ref="W767">SUMPRODUCT(--(EXACT(C766:V766, C767:V767)))</f>
        <v>6</v>
      </c>
      <c r="X767">
        <f>W767/$AA$3</f>
        <v>0.3</v>
      </c>
    </row>
    <row r="768" spans="2:24">
      <c r="B768" t="s">
        <v>79</v>
      </c>
      <c r="C768" t="s">
        <v>47</v>
      </c>
      <c r="D768" t="s">
        <v>157</v>
      </c>
      <c r="E768" t="s">
        <v>171</v>
      </c>
      <c r="F768" t="s">
        <v>171</v>
      </c>
      <c r="G768" t="s">
        <v>135</v>
      </c>
      <c r="H768" t="s">
        <v>158</v>
      </c>
      <c r="I768" t="s">
        <v>47</v>
      </c>
      <c r="J768" t="s">
        <v>24</v>
      </c>
      <c r="K768" t="s">
        <v>171</v>
      </c>
      <c r="L768" t="s">
        <v>135</v>
      </c>
      <c r="M768" t="s">
        <v>34</v>
      </c>
      <c r="N768" t="s">
        <v>135</v>
      </c>
      <c r="O768" t="s">
        <v>47</v>
      </c>
      <c r="P768" t="s">
        <v>76</v>
      </c>
      <c r="Q768" t="s">
        <v>135</v>
      </c>
      <c r="R768" t="s">
        <v>171</v>
      </c>
      <c r="S768" t="s">
        <v>23</v>
      </c>
      <c r="T768" t="s">
        <v>47</v>
      </c>
      <c r="U768" t="s">
        <v>171</v>
      </c>
      <c r="V768" t="s">
        <v>171</v>
      </c>
      <c r="W768">
        <f t="array" ref="W768">SUMPRODUCT(--(EXACT(C766:V766, C768:V768)))</f>
        <v>3</v>
      </c>
      <c r="X768">
        <f>W768/$AA$3</f>
        <v>0.15</v>
      </c>
    </row>
    <row r="769" spans="2:24">
      <c r="B769" t="s">
        <v>80</v>
      </c>
      <c r="C769" t="s">
        <v>47</v>
      </c>
      <c r="D769" t="s">
        <v>73</v>
      </c>
      <c r="E769" t="s">
        <v>74</v>
      </c>
      <c r="F769" t="s">
        <v>34</v>
      </c>
      <c r="G769" t="s">
        <v>171</v>
      </c>
      <c r="H769" t="s">
        <v>75</v>
      </c>
      <c r="I769" t="s">
        <v>47</v>
      </c>
      <c r="J769" t="s">
        <v>75</v>
      </c>
      <c r="K769" t="s">
        <v>34</v>
      </c>
      <c r="L769" t="s">
        <v>23</v>
      </c>
      <c r="M769" t="s">
        <v>34</v>
      </c>
      <c r="N769" t="s">
        <v>23</v>
      </c>
      <c r="O769" t="s">
        <v>47</v>
      </c>
      <c r="P769" t="s">
        <v>76</v>
      </c>
      <c r="Q769" t="s">
        <v>23</v>
      </c>
      <c r="R769" t="s">
        <v>42</v>
      </c>
      <c r="S769" t="s">
        <v>23</v>
      </c>
      <c r="T769" t="s">
        <v>47</v>
      </c>
      <c r="U769" t="s">
        <v>34</v>
      </c>
      <c r="V769" t="s">
        <v>171</v>
      </c>
      <c r="W769">
        <f t="array" ref="W769">SUMPRODUCT(--(EXACT(C766:V766, C769:V769)))</f>
        <v>14</v>
      </c>
      <c r="X769">
        <f>W769/$AA$3</f>
        <v>0.7</v>
      </c>
    </row>
    <row r="770" spans="2:24">
      <c r="B770" t="s">
        <v>81</v>
      </c>
      <c r="C770" t="s">
        <v>153</v>
      </c>
      <c r="D770" t="s">
        <v>171</v>
      </c>
      <c r="E770" t="s">
        <v>171</v>
      </c>
      <c r="F770" t="s">
        <v>34</v>
      </c>
      <c r="G770" t="s">
        <v>92</v>
      </c>
      <c r="H770" t="s">
        <v>158</v>
      </c>
      <c r="I770" t="s">
        <v>171</v>
      </c>
      <c r="J770" t="s">
        <v>158</v>
      </c>
      <c r="K770" t="s">
        <v>34</v>
      </c>
      <c r="L770" t="s">
        <v>92</v>
      </c>
      <c r="M770" t="s">
        <v>34</v>
      </c>
      <c r="N770" t="s">
        <v>171</v>
      </c>
      <c r="O770" t="s">
        <v>171</v>
      </c>
      <c r="P770" t="s">
        <v>171</v>
      </c>
      <c r="Q770" t="s">
        <v>92</v>
      </c>
      <c r="R770" t="s">
        <v>171</v>
      </c>
      <c r="S770" t="s">
        <v>82</v>
      </c>
      <c r="T770" t="s">
        <v>171</v>
      </c>
      <c r="U770" t="s">
        <v>34</v>
      </c>
      <c r="V770" t="s">
        <v>27</v>
      </c>
      <c r="W770">
        <f t="array" ref="W770">SUMPRODUCT(--(EXACT(C766:V766, C770:V770)))</f>
        <v>4</v>
      </c>
      <c r="X770">
        <f>W770/$AA$3</f>
        <v>0.2</v>
      </c>
    </row>
    <row r="771" spans="2:24">
      <c r="B771" s="1" t="s">
        <v>83</v>
      </c>
      <c r="C771" s="1" t="s">
        <v>84</v>
      </c>
      <c r="D771" s="1" t="s">
        <v>23</v>
      </c>
      <c r="E771" s="1" t="s">
        <v>8</v>
      </c>
      <c r="F771" s="1" t="s">
        <v>85</v>
      </c>
      <c r="G771" s="1" t="s">
        <v>12</v>
      </c>
      <c r="H771" s="1" t="s">
        <v>86</v>
      </c>
      <c r="I771" s="1" t="s">
        <v>10</v>
      </c>
      <c r="J771" s="1" t="s">
        <v>7</v>
      </c>
      <c r="K771" s="1" t="s">
        <v>87</v>
      </c>
      <c r="L771" s="1" t="s">
        <v>23</v>
      </c>
      <c r="M771" s="1" t="s">
        <v>8</v>
      </c>
      <c r="N771" s="1" t="s">
        <v>85</v>
      </c>
      <c r="O771" s="1" t="s">
        <v>12</v>
      </c>
      <c r="P771" s="1" t="s">
        <v>86</v>
      </c>
      <c r="Q771" s="1" t="s">
        <v>10</v>
      </c>
      <c r="R771" s="1" t="s">
        <v>7</v>
      </c>
      <c r="S771" s="1" t="s">
        <v>87</v>
      </c>
      <c r="T771" s="1" t="s">
        <v>23</v>
      </c>
      <c r="U771" s="1" t="s">
        <v>88</v>
      </c>
      <c r="V771" s="1" t="s">
        <v>89</v>
      </c>
    </row>
    <row r="772" spans="2:24">
      <c r="B772" t="s">
        <v>90</v>
      </c>
      <c r="C772" t="s">
        <v>84</v>
      </c>
      <c r="D772" t="s">
        <v>171</v>
      </c>
      <c r="E772" t="s">
        <v>8</v>
      </c>
      <c r="F772" t="s">
        <v>171</v>
      </c>
      <c r="G772" t="s">
        <v>12</v>
      </c>
      <c r="H772" t="s">
        <v>86</v>
      </c>
      <c r="I772" t="s">
        <v>88</v>
      </c>
      <c r="J772" t="s">
        <v>18</v>
      </c>
      <c r="K772" t="s">
        <v>171</v>
      </c>
      <c r="L772" t="s">
        <v>171</v>
      </c>
      <c r="M772" t="s">
        <v>171</v>
      </c>
      <c r="N772" t="s">
        <v>171</v>
      </c>
      <c r="O772" t="s">
        <v>12</v>
      </c>
      <c r="P772" t="s">
        <v>86</v>
      </c>
      <c r="Q772" t="s">
        <v>88</v>
      </c>
      <c r="R772" t="s">
        <v>18</v>
      </c>
      <c r="S772" t="s">
        <v>171</v>
      </c>
      <c r="T772" t="s">
        <v>135</v>
      </c>
      <c r="U772" t="s">
        <v>88</v>
      </c>
      <c r="V772" t="s">
        <v>30</v>
      </c>
      <c r="W772">
        <f t="array" ref="W772">SUMPRODUCT(--(EXACT(C771:V771, C772:V772)))</f>
        <v>7</v>
      </c>
      <c r="X772">
        <f>W772/$AA$3</f>
        <v>0.35</v>
      </c>
    </row>
    <row r="773" spans="2:24">
      <c r="B773" t="s">
        <v>91</v>
      </c>
      <c r="C773" t="s">
        <v>171</v>
      </c>
      <c r="D773" t="s">
        <v>135</v>
      </c>
      <c r="E773" t="s">
        <v>24</v>
      </c>
      <c r="F773" t="s">
        <v>136</v>
      </c>
      <c r="G773" t="s">
        <v>171</v>
      </c>
      <c r="H773" t="s">
        <v>171</v>
      </c>
      <c r="I773" t="s">
        <v>171</v>
      </c>
      <c r="J773" t="s">
        <v>18</v>
      </c>
      <c r="K773" t="s">
        <v>171</v>
      </c>
      <c r="L773" t="s">
        <v>135</v>
      </c>
      <c r="M773" t="s">
        <v>171</v>
      </c>
      <c r="N773" t="s">
        <v>136</v>
      </c>
      <c r="O773" t="s">
        <v>171</v>
      </c>
      <c r="P773" t="s">
        <v>171</v>
      </c>
      <c r="Q773" t="s">
        <v>171</v>
      </c>
      <c r="R773" t="s">
        <v>18</v>
      </c>
      <c r="S773" t="s">
        <v>171</v>
      </c>
      <c r="T773" t="s">
        <v>135</v>
      </c>
      <c r="U773" t="s">
        <v>171</v>
      </c>
      <c r="V773" t="s">
        <v>171</v>
      </c>
      <c r="W773">
        <f t="array" ref="W773">SUMPRODUCT(--(EXACT(C771:V771, C773:V773)))</f>
        <v>0</v>
      </c>
      <c r="X773">
        <f>W773/$AA$3</f>
        <v>0</v>
      </c>
    </row>
    <row r="774" spans="2:24">
      <c r="B774" t="s">
        <v>94</v>
      </c>
      <c r="C774" t="s">
        <v>84</v>
      </c>
      <c r="D774" t="s">
        <v>23</v>
      </c>
      <c r="E774" t="s">
        <v>171</v>
      </c>
      <c r="F774" t="s">
        <v>85</v>
      </c>
      <c r="G774" t="s">
        <v>12</v>
      </c>
      <c r="H774" t="s">
        <v>86</v>
      </c>
      <c r="I774" t="s">
        <v>116</v>
      </c>
      <c r="J774" t="s">
        <v>7</v>
      </c>
      <c r="K774" t="s">
        <v>87</v>
      </c>
      <c r="L774" t="s">
        <v>23</v>
      </c>
      <c r="M774" t="s">
        <v>171</v>
      </c>
      <c r="N774" t="s">
        <v>92</v>
      </c>
      <c r="O774" t="s">
        <v>12</v>
      </c>
      <c r="P774" t="s">
        <v>86</v>
      </c>
      <c r="Q774" t="s">
        <v>116</v>
      </c>
      <c r="R774" t="s">
        <v>7</v>
      </c>
      <c r="S774" t="s">
        <v>87</v>
      </c>
      <c r="T774" t="s">
        <v>171</v>
      </c>
      <c r="U774" t="s">
        <v>88</v>
      </c>
      <c r="V774" t="s">
        <v>30</v>
      </c>
      <c r="W774">
        <f t="array" ref="W774">SUMPRODUCT(--(EXACT(C771:V771, C774:V774)))</f>
        <v>13</v>
      </c>
      <c r="X774">
        <f>W774/$AA$3</f>
        <v>0.65</v>
      </c>
    </row>
    <row r="775" spans="2:24">
      <c r="B775" t="s">
        <v>95</v>
      </c>
      <c r="C775" t="s">
        <v>159</v>
      </c>
      <c r="D775" t="s">
        <v>92</v>
      </c>
      <c r="E775" t="s">
        <v>171</v>
      </c>
      <c r="F775" t="s">
        <v>171</v>
      </c>
      <c r="G775" t="s">
        <v>12</v>
      </c>
      <c r="H775" t="s">
        <v>171</v>
      </c>
      <c r="I775" t="s">
        <v>116</v>
      </c>
      <c r="J775" t="s">
        <v>147</v>
      </c>
      <c r="K775" t="s">
        <v>171</v>
      </c>
      <c r="L775" t="s">
        <v>171</v>
      </c>
      <c r="M775" t="s">
        <v>171</v>
      </c>
      <c r="N775" t="s">
        <v>171</v>
      </c>
      <c r="O775" t="s">
        <v>12</v>
      </c>
      <c r="P775" t="s">
        <v>171</v>
      </c>
      <c r="Q775" t="s">
        <v>116</v>
      </c>
      <c r="R775" t="s">
        <v>147</v>
      </c>
      <c r="S775" t="s">
        <v>171</v>
      </c>
      <c r="T775" t="s">
        <v>171</v>
      </c>
      <c r="U775" t="s">
        <v>171</v>
      </c>
      <c r="V775" t="s">
        <v>171</v>
      </c>
      <c r="W775">
        <f t="array" ref="W775">SUMPRODUCT(--(EXACT(C771:V771, C775:V775)))</f>
        <v>2</v>
      </c>
      <c r="X775">
        <f>W775/$AA$3</f>
        <v>0.1</v>
      </c>
    </row>
    <row r="776" spans="2:24">
      <c r="B776" s="1" t="s">
        <v>96</v>
      </c>
      <c r="C776" s="1" t="s">
        <v>24</v>
      </c>
      <c r="D776" s="1" t="s">
        <v>11</v>
      </c>
      <c r="E776" s="1" t="s">
        <v>12</v>
      </c>
      <c r="F776" s="1" t="s">
        <v>7</v>
      </c>
      <c r="G776" s="1" t="s">
        <v>86</v>
      </c>
      <c r="H776" s="1" t="s">
        <v>84</v>
      </c>
      <c r="I776" s="1" t="s">
        <v>23</v>
      </c>
      <c r="J776" s="1" t="s">
        <v>8</v>
      </c>
      <c r="K776" s="1" t="s">
        <v>53</v>
      </c>
      <c r="L776" s="1" t="s">
        <v>24</v>
      </c>
      <c r="M776" s="1" t="s">
        <v>11</v>
      </c>
      <c r="N776" s="1" t="s">
        <v>12</v>
      </c>
      <c r="O776" s="1" t="s">
        <v>7</v>
      </c>
      <c r="P776" s="1" t="s">
        <v>86</v>
      </c>
      <c r="Q776" s="1" t="s">
        <v>84</v>
      </c>
      <c r="R776" s="1" t="s">
        <v>23</v>
      </c>
      <c r="S776" s="1" t="s">
        <v>8</v>
      </c>
      <c r="T776" s="1" t="s">
        <v>24</v>
      </c>
      <c r="U776" s="1" t="s">
        <v>88</v>
      </c>
      <c r="V776" s="1" t="s">
        <v>30</v>
      </c>
    </row>
    <row r="777" spans="2:24">
      <c r="B777" t="s">
        <v>97</v>
      </c>
      <c r="C777" t="s">
        <v>171</v>
      </c>
      <c r="D777" t="s">
        <v>11</v>
      </c>
      <c r="E777" t="s">
        <v>12</v>
      </c>
      <c r="F777" t="s">
        <v>18</v>
      </c>
      <c r="G777" t="s">
        <v>51</v>
      </c>
      <c r="H777" t="s">
        <v>84</v>
      </c>
      <c r="I777" t="s">
        <v>171</v>
      </c>
      <c r="J777" t="s">
        <v>171</v>
      </c>
      <c r="K777" t="s">
        <v>161</v>
      </c>
      <c r="L777" t="s">
        <v>171</v>
      </c>
      <c r="M777" t="s">
        <v>11</v>
      </c>
      <c r="N777" t="s">
        <v>12</v>
      </c>
      <c r="O777" t="s">
        <v>18</v>
      </c>
      <c r="P777" t="s">
        <v>51</v>
      </c>
      <c r="Q777" t="s">
        <v>84</v>
      </c>
      <c r="R777" t="s">
        <v>135</v>
      </c>
      <c r="S777" t="s">
        <v>171</v>
      </c>
      <c r="T777" t="s">
        <v>171</v>
      </c>
      <c r="U777" t="s">
        <v>88</v>
      </c>
      <c r="V777" t="s">
        <v>30</v>
      </c>
      <c r="W777">
        <f t="array" ref="W777">SUMPRODUCT(--(EXACT(C776:V776, C777:V777)))</f>
        <v>8</v>
      </c>
      <c r="X777">
        <f>W777/$AA$3</f>
        <v>0.4</v>
      </c>
    </row>
    <row r="778" spans="2:24">
      <c r="B778" t="s">
        <v>98</v>
      </c>
      <c r="C778" t="s">
        <v>24</v>
      </c>
      <c r="D778" t="s">
        <v>11</v>
      </c>
      <c r="E778" t="s">
        <v>12</v>
      </c>
      <c r="F778" t="s">
        <v>18</v>
      </c>
      <c r="G778" t="s">
        <v>171</v>
      </c>
      <c r="H778" t="s">
        <v>84</v>
      </c>
      <c r="I778" t="s">
        <v>135</v>
      </c>
      <c r="J778" t="s">
        <v>24</v>
      </c>
      <c r="K778" t="s">
        <v>161</v>
      </c>
      <c r="L778" t="s">
        <v>24</v>
      </c>
      <c r="M778" t="s">
        <v>11</v>
      </c>
      <c r="N778" t="s">
        <v>12</v>
      </c>
      <c r="O778" t="s">
        <v>18</v>
      </c>
      <c r="P778" t="s">
        <v>171</v>
      </c>
      <c r="Q778" t="s">
        <v>84</v>
      </c>
      <c r="R778" t="s">
        <v>135</v>
      </c>
      <c r="S778" t="s">
        <v>24</v>
      </c>
      <c r="T778" t="s">
        <v>24</v>
      </c>
      <c r="U778" t="s">
        <v>171</v>
      </c>
      <c r="V778" t="s">
        <v>171</v>
      </c>
      <c r="W778">
        <f t="array" ref="W778">SUMPRODUCT(--(EXACT(C776:V776, C778:V778)))</f>
        <v>9</v>
      </c>
      <c r="X778">
        <f>W778/$AA$3</f>
        <v>0.45</v>
      </c>
    </row>
    <row r="779" spans="2:24">
      <c r="B779" t="s">
        <v>99</v>
      </c>
      <c r="C779" t="s">
        <v>24</v>
      </c>
      <c r="D779" t="s">
        <v>11</v>
      </c>
      <c r="E779" t="s">
        <v>12</v>
      </c>
      <c r="F779" t="s">
        <v>7</v>
      </c>
      <c r="G779" t="s">
        <v>86</v>
      </c>
      <c r="H779" t="s">
        <v>84</v>
      </c>
      <c r="I779" t="s">
        <v>23</v>
      </c>
      <c r="J779" t="s">
        <v>59</v>
      </c>
      <c r="K779" t="s">
        <v>53</v>
      </c>
      <c r="L779" t="s">
        <v>24</v>
      </c>
      <c r="M779" t="s">
        <v>11</v>
      </c>
      <c r="N779" t="s">
        <v>12</v>
      </c>
      <c r="O779" t="s">
        <v>7</v>
      </c>
      <c r="P779" t="s">
        <v>86</v>
      </c>
      <c r="Q779" t="s">
        <v>84</v>
      </c>
      <c r="R779" t="s">
        <v>23</v>
      </c>
      <c r="S779" t="s">
        <v>59</v>
      </c>
      <c r="T779" t="s">
        <v>24</v>
      </c>
      <c r="U779" t="s">
        <v>88</v>
      </c>
      <c r="V779" t="s">
        <v>30</v>
      </c>
      <c r="W779">
        <f t="array" ref="W779">SUMPRODUCT(--(EXACT(C776:V776, C779:V779)))</f>
        <v>18</v>
      </c>
      <c r="X779">
        <f>W779/$AA$3</f>
        <v>0.9</v>
      </c>
    </row>
    <row r="780" spans="2:24">
      <c r="B780" t="s">
        <v>100</v>
      </c>
      <c r="C780" t="s">
        <v>171</v>
      </c>
      <c r="D780" t="s">
        <v>24</v>
      </c>
      <c r="E780" t="s">
        <v>12</v>
      </c>
      <c r="F780" t="s">
        <v>147</v>
      </c>
      <c r="G780" t="s">
        <v>171</v>
      </c>
      <c r="H780" t="s">
        <v>159</v>
      </c>
      <c r="I780" t="s">
        <v>92</v>
      </c>
      <c r="J780" t="s">
        <v>171</v>
      </c>
      <c r="K780" t="s">
        <v>171</v>
      </c>
      <c r="L780" t="s">
        <v>148</v>
      </c>
      <c r="M780" t="s">
        <v>24</v>
      </c>
      <c r="N780" t="s">
        <v>12</v>
      </c>
      <c r="O780" t="s">
        <v>147</v>
      </c>
      <c r="P780" t="s">
        <v>171</v>
      </c>
      <c r="Q780" t="s">
        <v>159</v>
      </c>
      <c r="R780" t="s">
        <v>171</v>
      </c>
      <c r="S780" t="s">
        <v>171</v>
      </c>
      <c r="T780" t="s">
        <v>171</v>
      </c>
      <c r="U780" t="s">
        <v>171</v>
      </c>
      <c r="V780" t="s">
        <v>30</v>
      </c>
      <c r="W780">
        <f t="array" ref="W780">SUMPRODUCT(--(EXACT(C776:V776, C780:V780)))</f>
        <v>3</v>
      </c>
      <c r="X780">
        <f>W780/$AA$3</f>
        <v>0.15</v>
      </c>
    </row>
    <row r="781" spans="2:24">
      <c r="B781" s="1" t="s">
        <v>101</v>
      </c>
      <c r="C781" s="1" t="s">
        <v>10</v>
      </c>
      <c r="D781" s="1" t="s">
        <v>102</v>
      </c>
      <c r="E781" s="1" t="s">
        <v>103</v>
      </c>
      <c r="F781" s="1" t="s">
        <v>104</v>
      </c>
      <c r="G781" s="1" t="s">
        <v>36</v>
      </c>
      <c r="H781" s="1" t="s">
        <v>40</v>
      </c>
      <c r="I781" s="1" t="s">
        <v>26</v>
      </c>
      <c r="J781" s="1" t="s">
        <v>11</v>
      </c>
      <c r="K781" s="1" t="s">
        <v>12</v>
      </c>
      <c r="L781" s="1" t="s">
        <v>104</v>
      </c>
      <c r="M781" s="1" t="s">
        <v>36</v>
      </c>
      <c r="N781" s="1" t="s">
        <v>64</v>
      </c>
      <c r="O781" s="1" t="s">
        <v>36</v>
      </c>
      <c r="P781" s="1" t="s">
        <v>104</v>
      </c>
      <c r="Q781" s="1" t="s">
        <v>36</v>
      </c>
      <c r="R781" s="1" t="s">
        <v>104</v>
      </c>
      <c r="S781" s="1" t="s">
        <v>36</v>
      </c>
      <c r="T781" s="1" t="s">
        <v>105</v>
      </c>
      <c r="U781" s="1" t="s">
        <v>40</v>
      </c>
      <c r="V781" s="1" t="s">
        <v>26</v>
      </c>
    </row>
    <row r="782" spans="2:24">
      <c r="B782" t="s">
        <v>106</v>
      </c>
      <c r="C782" t="s">
        <v>88</v>
      </c>
      <c r="D782" t="s">
        <v>171</v>
      </c>
      <c r="E782" t="s">
        <v>103</v>
      </c>
      <c r="F782" t="s">
        <v>104</v>
      </c>
      <c r="G782" t="s">
        <v>152</v>
      </c>
      <c r="H782" t="s">
        <v>149</v>
      </c>
      <c r="I782" t="s">
        <v>116</v>
      </c>
      <c r="J782" t="s">
        <v>11</v>
      </c>
      <c r="K782" t="s">
        <v>12</v>
      </c>
      <c r="L782" t="s">
        <v>104</v>
      </c>
      <c r="M782" t="s">
        <v>36</v>
      </c>
      <c r="N782" t="s">
        <v>156</v>
      </c>
      <c r="O782" t="s">
        <v>152</v>
      </c>
      <c r="P782" t="s">
        <v>104</v>
      </c>
      <c r="Q782" t="s">
        <v>152</v>
      </c>
      <c r="R782" t="s">
        <v>104</v>
      </c>
      <c r="S782" t="s">
        <v>152</v>
      </c>
      <c r="T782" t="s">
        <v>171</v>
      </c>
      <c r="U782" t="s">
        <v>40</v>
      </c>
      <c r="V782" t="s">
        <v>116</v>
      </c>
      <c r="W782">
        <f t="array" ref="W782">SUMPRODUCT(--(EXACT(C781:V781, C782:V782)))</f>
        <v>9</v>
      </c>
      <c r="X782">
        <f>W782/$AA$3</f>
        <v>0.45</v>
      </c>
    </row>
    <row r="783" spans="2:24">
      <c r="B783" t="s">
        <v>107</v>
      </c>
      <c r="C783" t="s">
        <v>171</v>
      </c>
      <c r="D783" t="s">
        <v>171</v>
      </c>
      <c r="E783" t="s">
        <v>171</v>
      </c>
      <c r="F783" t="s">
        <v>171</v>
      </c>
      <c r="G783" t="s">
        <v>103</v>
      </c>
      <c r="H783" t="s">
        <v>149</v>
      </c>
      <c r="I783" t="s">
        <v>116</v>
      </c>
      <c r="J783" t="s">
        <v>171</v>
      </c>
      <c r="K783" t="s">
        <v>12</v>
      </c>
      <c r="L783" t="s">
        <v>156</v>
      </c>
      <c r="M783" t="s">
        <v>103</v>
      </c>
      <c r="N783" t="s">
        <v>156</v>
      </c>
      <c r="O783" t="s">
        <v>103</v>
      </c>
      <c r="P783" t="s">
        <v>156</v>
      </c>
      <c r="Q783" t="s">
        <v>103</v>
      </c>
      <c r="R783" t="s">
        <v>156</v>
      </c>
      <c r="S783" t="s">
        <v>103</v>
      </c>
      <c r="T783" t="s">
        <v>171</v>
      </c>
      <c r="U783" t="s">
        <v>40</v>
      </c>
      <c r="V783" t="s">
        <v>116</v>
      </c>
      <c r="W783">
        <f t="array" ref="W783">SUMPRODUCT(--(EXACT(C781:V781, C783:V783)))</f>
        <v>2</v>
      </c>
      <c r="X783">
        <f>W783/$AA$3</f>
        <v>0.1</v>
      </c>
    </row>
    <row r="784" spans="2:24">
      <c r="B784" t="s">
        <v>108</v>
      </c>
      <c r="C784" t="s">
        <v>116</v>
      </c>
      <c r="D784" t="s">
        <v>102</v>
      </c>
      <c r="E784" t="s">
        <v>103</v>
      </c>
      <c r="F784" t="s">
        <v>104</v>
      </c>
      <c r="G784" t="s">
        <v>36</v>
      </c>
      <c r="H784" t="s">
        <v>40</v>
      </c>
      <c r="I784" t="s">
        <v>26</v>
      </c>
      <c r="J784" t="s">
        <v>11</v>
      </c>
      <c r="K784" t="s">
        <v>12</v>
      </c>
      <c r="L784" t="s">
        <v>104</v>
      </c>
      <c r="M784" t="s">
        <v>36</v>
      </c>
      <c r="N784" t="s">
        <v>156</v>
      </c>
      <c r="O784" t="s">
        <v>36</v>
      </c>
      <c r="P784" t="s">
        <v>104</v>
      </c>
      <c r="Q784" t="s">
        <v>36</v>
      </c>
      <c r="R784" t="s">
        <v>104</v>
      </c>
      <c r="S784" t="s">
        <v>36</v>
      </c>
      <c r="T784" t="s">
        <v>171</v>
      </c>
      <c r="U784" t="s">
        <v>40</v>
      </c>
      <c r="V784" t="s">
        <v>26</v>
      </c>
      <c r="W784">
        <f t="array" ref="W784">SUMPRODUCT(--(EXACT(C781:V781, C784:V784)))</f>
        <v>17</v>
      </c>
      <c r="X784">
        <f>W784/$AA$3</f>
        <v>0.85</v>
      </c>
    </row>
    <row r="785" spans="2:24">
      <c r="B785" t="s">
        <v>109</v>
      </c>
      <c r="C785" t="s">
        <v>171</v>
      </c>
      <c r="D785" t="s">
        <v>171</v>
      </c>
      <c r="E785" t="s">
        <v>152</v>
      </c>
      <c r="F785" t="s">
        <v>39</v>
      </c>
      <c r="G785" t="s">
        <v>152</v>
      </c>
      <c r="H785" t="s">
        <v>171</v>
      </c>
      <c r="I785" t="s">
        <v>171</v>
      </c>
      <c r="J785" t="s">
        <v>24</v>
      </c>
      <c r="K785" t="s">
        <v>12</v>
      </c>
      <c r="L785" t="s">
        <v>39</v>
      </c>
      <c r="M785" t="s">
        <v>152</v>
      </c>
      <c r="N785" t="s">
        <v>156</v>
      </c>
      <c r="O785" t="s">
        <v>152</v>
      </c>
      <c r="P785" t="s">
        <v>39</v>
      </c>
      <c r="Q785" t="s">
        <v>152</v>
      </c>
      <c r="R785" t="s">
        <v>104</v>
      </c>
      <c r="S785" t="s">
        <v>152</v>
      </c>
      <c r="T785" t="s">
        <v>171</v>
      </c>
      <c r="U785" t="s">
        <v>171</v>
      </c>
      <c r="V785" t="s">
        <v>171</v>
      </c>
      <c r="W785">
        <f t="array" ref="W785">SUMPRODUCT(--(EXACT(C781:V781, C785:V785)))</f>
        <v>2</v>
      </c>
      <c r="X785">
        <f>W785/$AA$3</f>
        <v>0.1</v>
      </c>
    </row>
    <row r="786" spans="2:24">
      <c r="B786" s="1" t="s">
        <v>110</v>
      </c>
      <c r="C786" s="1" t="s">
        <v>10</v>
      </c>
      <c r="D786" s="1" t="s">
        <v>8</v>
      </c>
      <c r="E786" s="1" t="s">
        <v>26</v>
      </c>
      <c r="F786" s="1" t="s">
        <v>36</v>
      </c>
      <c r="G786" s="1" t="s">
        <v>39</v>
      </c>
      <c r="H786" s="1" t="s">
        <v>14</v>
      </c>
      <c r="I786" s="1" t="s">
        <v>10</v>
      </c>
      <c r="J786" s="1" t="s">
        <v>12</v>
      </c>
      <c r="K786" s="1" t="s">
        <v>36</v>
      </c>
      <c r="L786" s="1" t="s">
        <v>14</v>
      </c>
      <c r="M786" s="1" t="s">
        <v>10</v>
      </c>
      <c r="N786" s="1" t="s">
        <v>8</v>
      </c>
      <c r="O786" s="1" t="s">
        <v>26</v>
      </c>
      <c r="P786" s="1" t="s">
        <v>36</v>
      </c>
      <c r="Q786" s="1" t="s">
        <v>39</v>
      </c>
      <c r="R786" s="1" t="s">
        <v>14</v>
      </c>
      <c r="S786" s="1" t="s">
        <v>10</v>
      </c>
      <c r="T786" s="1" t="s">
        <v>12</v>
      </c>
      <c r="U786" s="1" t="s">
        <v>36</v>
      </c>
      <c r="V786" s="1" t="s">
        <v>14</v>
      </c>
    </row>
    <row r="787" spans="2:24">
      <c r="B787" t="s">
        <v>111</v>
      </c>
      <c r="C787" t="s">
        <v>88</v>
      </c>
      <c r="D787" t="s">
        <v>171</v>
      </c>
      <c r="E787" t="s">
        <v>116</v>
      </c>
      <c r="F787" t="s">
        <v>152</v>
      </c>
      <c r="G787" t="s">
        <v>39</v>
      </c>
      <c r="H787" t="s">
        <v>14</v>
      </c>
      <c r="I787" t="s">
        <v>88</v>
      </c>
      <c r="J787" t="s">
        <v>12</v>
      </c>
      <c r="K787" t="s">
        <v>152</v>
      </c>
      <c r="L787" t="s">
        <v>14</v>
      </c>
      <c r="M787" t="s">
        <v>88</v>
      </c>
      <c r="N787" t="s">
        <v>171</v>
      </c>
      <c r="O787" t="s">
        <v>116</v>
      </c>
      <c r="P787" t="s">
        <v>152</v>
      </c>
      <c r="Q787" t="s">
        <v>39</v>
      </c>
      <c r="R787" t="s">
        <v>14</v>
      </c>
      <c r="S787" t="s">
        <v>88</v>
      </c>
      <c r="T787" t="s">
        <v>12</v>
      </c>
      <c r="U787" t="s">
        <v>36</v>
      </c>
      <c r="V787" t="s">
        <v>14</v>
      </c>
      <c r="W787">
        <f t="array" ref="W787">SUMPRODUCT(--(EXACT(C786:V786, C787:V787)))</f>
        <v>9</v>
      </c>
      <c r="X787">
        <f>W787/$AA$3</f>
        <v>0.45</v>
      </c>
    </row>
    <row r="788" spans="2:24">
      <c r="B788" t="s">
        <v>112</v>
      </c>
      <c r="C788" t="s">
        <v>171</v>
      </c>
      <c r="D788" t="s">
        <v>24</v>
      </c>
      <c r="E788" t="s">
        <v>116</v>
      </c>
      <c r="F788" t="s">
        <v>103</v>
      </c>
      <c r="G788" t="s">
        <v>171</v>
      </c>
      <c r="H788" t="s">
        <v>14</v>
      </c>
      <c r="I788" t="s">
        <v>116</v>
      </c>
      <c r="J788" t="s">
        <v>12</v>
      </c>
      <c r="K788" t="s">
        <v>103</v>
      </c>
      <c r="L788" t="s">
        <v>14</v>
      </c>
      <c r="M788" t="s">
        <v>116</v>
      </c>
      <c r="N788" t="s">
        <v>24</v>
      </c>
      <c r="O788" t="s">
        <v>116</v>
      </c>
      <c r="P788" t="s">
        <v>103</v>
      </c>
      <c r="Q788" t="s">
        <v>39</v>
      </c>
      <c r="R788" t="s">
        <v>14</v>
      </c>
      <c r="S788" t="s">
        <v>171</v>
      </c>
      <c r="T788" t="s">
        <v>12</v>
      </c>
      <c r="U788" t="s">
        <v>103</v>
      </c>
      <c r="V788" t="s">
        <v>14</v>
      </c>
      <c r="W788">
        <f t="array" ref="W788">SUMPRODUCT(--(EXACT(C786:V786, C788:V788)))</f>
        <v>7</v>
      </c>
      <c r="X788">
        <f>W788/$AA$3</f>
        <v>0.35</v>
      </c>
    </row>
    <row r="789" spans="2:24">
      <c r="B789" t="s">
        <v>113</v>
      </c>
      <c r="C789" t="s">
        <v>116</v>
      </c>
      <c r="D789" t="s">
        <v>171</v>
      </c>
      <c r="E789" t="s">
        <v>26</v>
      </c>
      <c r="F789" t="s">
        <v>36</v>
      </c>
      <c r="G789" t="s">
        <v>39</v>
      </c>
      <c r="H789" t="s">
        <v>14</v>
      </c>
      <c r="I789" t="s">
        <v>116</v>
      </c>
      <c r="J789" t="s">
        <v>12</v>
      </c>
      <c r="K789" t="s">
        <v>36</v>
      </c>
      <c r="L789" t="s">
        <v>14</v>
      </c>
      <c r="M789" t="s">
        <v>116</v>
      </c>
      <c r="N789" t="s">
        <v>59</v>
      </c>
      <c r="O789" t="s">
        <v>26</v>
      </c>
      <c r="P789" t="s">
        <v>36</v>
      </c>
      <c r="Q789" t="s">
        <v>39</v>
      </c>
      <c r="R789" t="s">
        <v>14</v>
      </c>
      <c r="S789" t="s">
        <v>116</v>
      </c>
      <c r="T789" t="s">
        <v>12</v>
      </c>
      <c r="U789" t="s">
        <v>36</v>
      </c>
      <c r="V789" t="s">
        <v>14</v>
      </c>
      <c r="W789">
        <f t="array" ref="W789">SUMPRODUCT(--(EXACT(C786:V786, C789:V789)))</f>
        <v>14</v>
      </c>
      <c r="X789">
        <f>W789/$AA$3</f>
        <v>0.7</v>
      </c>
    </row>
    <row r="790" spans="2:24">
      <c r="B790" t="s">
        <v>114</v>
      </c>
      <c r="C790" t="s">
        <v>116</v>
      </c>
      <c r="D790" t="s">
        <v>171</v>
      </c>
      <c r="E790" t="s">
        <v>171</v>
      </c>
      <c r="F790" t="s">
        <v>152</v>
      </c>
      <c r="G790" t="s">
        <v>171</v>
      </c>
      <c r="H790" t="s">
        <v>171</v>
      </c>
      <c r="I790" t="s">
        <v>116</v>
      </c>
      <c r="J790" t="s">
        <v>12</v>
      </c>
      <c r="K790" t="s">
        <v>152</v>
      </c>
      <c r="L790" t="s">
        <v>147</v>
      </c>
      <c r="M790" t="s">
        <v>116</v>
      </c>
      <c r="N790" t="s">
        <v>171</v>
      </c>
      <c r="O790" t="s">
        <v>171</v>
      </c>
      <c r="P790" t="s">
        <v>152</v>
      </c>
      <c r="Q790" t="s">
        <v>171</v>
      </c>
      <c r="R790" t="s">
        <v>171</v>
      </c>
      <c r="S790" t="s">
        <v>116</v>
      </c>
      <c r="T790" t="s">
        <v>12</v>
      </c>
      <c r="U790" t="s">
        <v>152</v>
      </c>
      <c r="V790" t="s">
        <v>171</v>
      </c>
      <c r="W790">
        <f t="array" ref="W790">SUMPRODUCT(--(EXACT(C786:V786, C790:V790)))</f>
        <v>2</v>
      </c>
      <c r="X790">
        <f>W790/$AA$3</f>
        <v>0.1</v>
      </c>
    </row>
    <row r="791" spans="2:24">
      <c r="B791" s="1" t="s">
        <v>115</v>
      </c>
      <c r="C791" s="1" t="s">
        <v>13</v>
      </c>
      <c r="D791" s="1" t="s">
        <v>116</v>
      </c>
      <c r="E791" s="1" t="s">
        <v>7</v>
      </c>
      <c r="F791" s="1" t="s">
        <v>13</v>
      </c>
      <c r="G791" s="1" t="s">
        <v>116</v>
      </c>
      <c r="H791" s="1" t="s">
        <v>7</v>
      </c>
      <c r="I791" s="1" t="s">
        <v>13</v>
      </c>
      <c r="J791" s="1" t="s">
        <v>116</v>
      </c>
      <c r="K791" s="1" t="s">
        <v>7</v>
      </c>
      <c r="L791" s="1" t="s">
        <v>13</v>
      </c>
      <c r="M791" s="1" t="s">
        <v>116</v>
      </c>
      <c r="N791" s="1" t="s">
        <v>7</v>
      </c>
      <c r="O791" s="1" t="s">
        <v>13</v>
      </c>
      <c r="P791" s="1" t="s">
        <v>116</v>
      </c>
      <c r="Q791" s="1" t="s">
        <v>7</v>
      </c>
      <c r="R791" s="1" t="s">
        <v>13</v>
      </c>
      <c r="S791" s="1" t="s">
        <v>116</v>
      </c>
      <c r="T791" s="1" t="s">
        <v>7</v>
      </c>
      <c r="U791" s="1" t="s">
        <v>13</v>
      </c>
      <c r="V791" s="1" t="s">
        <v>116</v>
      </c>
    </row>
    <row r="792" spans="2:24">
      <c r="B792" t="s">
        <v>117</v>
      </c>
      <c r="C792" t="s">
        <v>142</v>
      </c>
      <c r="D792" t="s">
        <v>116</v>
      </c>
      <c r="E792" t="s">
        <v>18</v>
      </c>
      <c r="F792" t="s">
        <v>142</v>
      </c>
      <c r="G792" t="s">
        <v>116</v>
      </c>
      <c r="H792" t="s">
        <v>18</v>
      </c>
      <c r="I792" t="s">
        <v>142</v>
      </c>
      <c r="J792" t="s">
        <v>116</v>
      </c>
      <c r="K792" t="s">
        <v>18</v>
      </c>
      <c r="L792" t="s">
        <v>142</v>
      </c>
      <c r="M792" t="s">
        <v>116</v>
      </c>
      <c r="N792" t="s">
        <v>18</v>
      </c>
      <c r="O792" t="s">
        <v>142</v>
      </c>
      <c r="P792" t="s">
        <v>116</v>
      </c>
      <c r="Q792" t="s">
        <v>18</v>
      </c>
      <c r="R792" t="s">
        <v>142</v>
      </c>
      <c r="S792" t="s">
        <v>116</v>
      </c>
      <c r="T792" t="s">
        <v>18</v>
      </c>
      <c r="U792" t="s">
        <v>142</v>
      </c>
      <c r="V792" t="s">
        <v>116</v>
      </c>
      <c r="W792">
        <f t="array" ref="W792">SUMPRODUCT(--(EXACT(C791:V791, C792:V792)))</f>
        <v>7</v>
      </c>
      <c r="X792">
        <f>W792/$AA$3</f>
        <v>0.35</v>
      </c>
    </row>
    <row r="793" spans="2:24">
      <c r="B793" t="s">
        <v>118</v>
      </c>
      <c r="C793" t="s">
        <v>142</v>
      </c>
      <c r="D793" t="s">
        <v>116</v>
      </c>
      <c r="E793" t="s">
        <v>18</v>
      </c>
      <c r="F793" t="s">
        <v>142</v>
      </c>
      <c r="G793" t="s">
        <v>116</v>
      </c>
      <c r="H793" t="s">
        <v>18</v>
      </c>
      <c r="I793" t="s">
        <v>13</v>
      </c>
      <c r="J793" t="s">
        <v>116</v>
      </c>
      <c r="K793" t="s">
        <v>18</v>
      </c>
      <c r="L793" t="s">
        <v>142</v>
      </c>
      <c r="M793" t="s">
        <v>116</v>
      </c>
      <c r="N793" t="s">
        <v>18</v>
      </c>
      <c r="O793" t="s">
        <v>142</v>
      </c>
      <c r="P793" t="s">
        <v>116</v>
      </c>
      <c r="Q793" t="s">
        <v>18</v>
      </c>
      <c r="R793" t="s">
        <v>13</v>
      </c>
      <c r="S793" t="s">
        <v>116</v>
      </c>
      <c r="T793" t="s">
        <v>18</v>
      </c>
      <c r="U793" t="s">
        <v>13</v>
      </c>
      <c r="V793" t="s">
        <v>116</v>
      </c>
      <c r="W793">
        <f t="array" ref="W793">SUMPRODUCT(--(EXACT(C791:V791, C793:V793)))</f>
        <v>10</v>
      </c>
      <c r="X793">
        <f>W793/$AA$3</f>
        <v>0.5</v>
      </c>
    </row>
    <row r="794" spans="2:24">
      <c r="B794" t="s">
        <v>119</v>
      </c>
      <c r="C794" t="s">
        <v>13</v>
      </c>
      <c r="D794" t="s">
        <v>116</v>
      </c>
      <c r="E794" t="s">
        <v>7</v>
      </c>
      <c r="F794" t="s">
        <v>13</v>
      </c>
      <c r="G794" t="s">
        <v>116</v>
      </c>
      <c r="H794" t="s">
        <v>7</v>
      </c>
      <c r="I794" t="s">
        <v>13</v>
      </c>
      <c r="J794" t="s">
        <v>116</v>
      </c>
      <c r="K794" t="s">
        <v>7</v>
      </c>
      <c r="L794" t="s">
        <v>13</v>
      </c>
      <c r="M794" t="s">
        <v>116</v>
      </c>
      <c r="N794" t="s">
        <v>7</v>
      </c>
      <c r="O794" t="s">
        <v>13</v>
      </c>
      <c r="P794" t="s">
        <v>116</v>
      </c>
      <c r="Q794" t="s">
        <v>7</v>
      </c>
      <c r="R794" t="s">
        <v>13</v>
      </c>
      <c r="S794" t="s">
        <v>116</v>
      </c>
      <c r="T794" t="s">
        <v>7</v>
      </c>
      <c r="U794" t="s">
        <v>13</v>
      </c>
      <c r="V794" t="s">
        <v>116</v>
      </c>
      <c r="W794">
        <f t="array" ref="W794">SUMPRODUCT(--(EXACT(C791:V791, C794:V794)))</f>
        <v>20</v>
      </c>
      <c r="X794">
        <f>W794/$AA$3</f>
        <v>1</v>
      </c>
    </row>
    <row r="795" spans="2:24">
      <c r="B795" t="s">
        <v>120</v>
      </c>
      <c r="C795" t="s">
        <v>142</v>
      </c>
      <c r="D795" t="s">
        <v>116</v>
      </c>
      <c r="E795" t="s">
        <v>147</v>
      </c>
      <c r="F795" t="s">
        <v>142</v>
      </c>
      <c r="G795" t="s">
        <v>116</v>
      </c>
      <c r="H795" t="s">
        <v>147</v>
      </c>
      <c r="I795" t="s">
        <v>142</v>
      </c>
      <c r="J795" t="s">
        <v>116</v>
      </c>
      <c r="K795" t="s">
        <v>147</v>
      </c>
      <c r="L795" t="s">
        <v>142</v>
      </c>
      <c r="M795" t="s">
        <v>116</v>
      </c>
      <c r="N795" t="s">
        <v>147</v>
      </c>
      <c r="O795" t="s">
        <v>142</v>
      </c>
      <c r="P795" t="s">
        <v>116</v>
      </c>
      <c r="Q795" t="s">
        <v>147</v>
      </c>
      <c r="R795" t="s">
        <v>142</v>
      </c>
      <c r="S795" t="s">
        <v>116</v>
      </c>
      <c r="T795" t="s">
        <v>147</v>
      </c>
      <c r="U795" t="s">
        <v>142</v>
      </c>
      <c r="V795" t="s">
        <v>116</v>
      </c>
      <c r="W795">
        <f t="array" ref="W795">SUMPRODUCT(--(EXACT(C791:V791, C795:V795)))</f>
        <v>7</v>
      </c>
      <c r="X795">
        <f>W795/$AA$3</f>
        <v>0.35</v>
      </c>
    </row>
    <row r="796" spans="2:24">
      <c r="B796" s="1" t="s">
        <v>121</v>
      </c>
      <c r="C796" s="1" t="s">
        <v>13</v>
      </c>
      <c r="D796" s="1" t="s">
        <v>50</v>
      </c>
      <c r="E796" s="1" t="s">
        <v>13</v>
      </c>
      <c r="F796" s="1" t="s">
        <v>50</v>
      </c>
      <c r="G796" s="1" t="s">
        <v>9</v>
      </c>
      <c r="H796" s="1" t="s">
        <v>50</v>
      </c>
      <c r="I796" s="1" t="s">
        <v>13</v>
      </c>
      <c r="J796" s="1" t="s">
        <v>13</v>
      </c>
      <c r="K796" s="1" t="s">
        <v>38</v>
      </c>
      <c r="L796" s="1" t="s">
        <v>38</v>
      </c>
      <c r="M796" s="1" t="s">
        <v>122</v>
      </c>
      <c r="N796" s="1" t="s">
        <v>38</v>
      </c>
      <c r="O796" s="1" t="s">
        <v>50</v>
      </c>
      <c r="P796" s="1" t="s">
        <v>38</v>
      </c>
      <c r="Q796" s="1" t="s">
        <v>9</v>
      </c>
      <c r="R796" s="1" t="s">
        <v>50</v>
      </c>
      <c r="S796" s="1" t="s">
        <v>13</v>
      </c>
      <c r="T796" s="1" t="s">
        <v>74</v>
      </c>
      <c r="U796" s="1" t="s">
        <v>38</v>
      </c>
      <c r="V796" s="1" t="s">
        <v>50</v>
      </c>
    </row>
    <row r="797" spans="2:24">
      <c r="B797" t="s">
        <v>123</v>
      </c>
      <c r="C797" t="s">
        <v>142</v>
      </c>
      <c r="D797" t="s">
        <v>60</v>
      </c>
      <c r="E797" t="s">
        <v>142</v>
      </c>
      <c r="F797" t="s">
        <v>60</v>
      </c>
      <c r="G797" t="s">
        <v>171</v>
      </c>
      <c r="H797" t="s">
        <v>60</v>
      </c>
      <c r="I797" t="s">
        <v>142</v>
      </c>
      <c r="J797" t="s">
        <v>142</v>
      </c>
      <c r="K797" t="s">
        <v>47</v>
      </c>
      <c r="L797" t="s">
        <v>47</v>
      </c>
      <c r="M797" t="s">
        <v>124</v>
      </c>
      <c r="N797" t="s">
        <v>47</v>
      </c>
      <c r="O797" t="s">
        <v>60</v>
      </c>
      <c r="P797" t="s">
        <v>47</v>
      </c>
      <c r="Q797" t="s">
        <v>171</v>
      </c>
      <c r="R797" t="s">
        <v>60</v>
      </c>
      <c r="S797" t="s">
        <v>142</v>
      </c>
      <c r="T797" t="s">
        <v>171</v>
      </c>
      <c r="U797" t="s">
        <v>47</v>
      </c>
      <c r="V797" t="s">
        <v>60</v>
      </c>
      <c r="W797">
        <f t="array" ref="W797">SUMPRODUCT(--(EXACT(C796:V796, C797:V797)))</f>
        <v>0</v>
      </c>
      <c r="X797">
        <f>W797/$AA$3</f>
        <v>0</v>
      </c>
    </row>
    <row r="798" spans="2:24">
      <c r="B798" t="s">
        <v>125</v>
      </c>
      <c r="C798" t="s">
        <v>142</v>
      </c>
      <c r="D798" t="s">
        <v>60</v>
      </c>
      <c r="E798" t="s">
        <v>13</v>
      </c>
      <c r="F798" t="s">
        <v>60</v>
      </c>
      <c r="G798" t="s">
        <v>171</v>
      </c>
      <c r="H798" t="s">
        <v>60</v>
      </c>
      <c r="I798" t="s">
        <v>13</v>
      </c>
      <c r="J798" t="s">
        <v>142</v>
      </c>
      <c r="K798" t="s">
        <v>47</v>
      </c>
      <c r="L798" t="s">
        <v>47</v>
      </c>
      <c r="M798" t="s">
        <v>124</v>
      </c>
      <c r="N798" t="s">
        <v>47</v>
      </c>
      <c r="O798" t="s">
        <v>60</v>
      </c>
      <c r="P798" t="s">
        <v>47</v>
      </c>
      <c r="Q798" t="s">
        <v>171</v>
      </c>
      <c r="R798" t="s">
        <v>60</v>
      </c>
      <c r="S798" t="s">
        <v>142</v>
      </c>
      <c r="T798" t="s">
        <v>171</v>
      </c>
      <c r="U798" t="s">
        <v>47</v>
      </c>
      <c r="V798" t="s">
        <v>60</v>
      </c>
      <c r="W798">
        <f t="array" ref="W798">SUMPRODUCT(--(EXACT(C796:V796, C798:V798)))</f>
        <v>2</v>
      </c>
      <c r="X798">
        <f>W798/$AA$3</f>
        <v>0.1</v>
      </c>
    </row>
    <row r="799" spans="2:24">
      <c r="B799" t="s">
        <v>126</v>
      </c>
      <c r="C799" t="s">
        <v>13</v>
      </c>
      <c r="D799" t="s">
        <v>60</v>
      </c>
      <c r="E799" t="s">
        <v>13</v>
      </c>
      <c r="F799" t="s">
        <v>60</v>
      </c>
      <c r="G799" t="s">
        <v>9</v>
      </c>
      <c r="H799" t="s">
        <v>60</v>
      </c>
      <c r="I799" t="s">
        <v>13</v>
      </c>
      <c r="J799" t="s">
        <v>13</v>
      </c>
      <c r="K799" t="s">
        <v>47</v>
      </c>
      <c r="L799" t="s">
        <v>47</v>
      </c>
      <c r="M799" t="s">
        <v>124</v>
      </c>
      <c r="N799" t="s">
        <v>47</v>
      </c>
      <c r="O799" t="s">
        <v>60</v>
      </c>
      <c r="P799" t="s">
        <v>47</v>
      </c>
      <c r="Q799" t="s">
        <v>9</v>
      </c>
      <c r="R799" t="s">
        <v>60</v>
      </c>
      <c r="S799" t="s">
        <v>13</v>
      </c>
      <c r="T799" t="s">
        <v>74</v>
      </c>
      <c r="U799" t="s">
        <v>47</v>
      </c>
      <c r="V799" t="s">
        <v>60</v>
      </c>
      <c r="W799">
        <f t="array" ref="W799">SUMPRODUCT(--(EXACT(C796:V796, C799:V799)))</f>
        <v>8</v>
      </c>
      <c r="X799">
        <f>W799/$AA$3</f>
        <v>0.4</v>
      </c>
    </row>
    <row r="800" spans="2:24">
      <c r="B800" t="s">
        <v>127</v>
      </c>
      <c r="C800" t="s">
        <v>142</v>
      </c>
      <c r="D800" t="s">
        <v>60</v>
      </c>
      <c r="E800" t="s">
        <v>142</v>
      </c>
      <c r="F800" t="s">
        <v>60</v>
      </c>
      <c r="G800" t="s">
        <v>30</v>
      </c>
      <c r="H800" t="s">
        <v>60</v>
      </c>
      <c r="I800" t="s">
        <v>142</v>
      </c>
      <c r="J800" t="s">
        <v>142</v>
      </c>
      <c r="K800" t="s">
        <v>171</v>
      </c>
      <c r="L800" t="s">
        <v>171</v>
      </c>
      <c r="M800" t="s">
        <v>171</v>
      </c>
      <c r="N800" t="s">
        <v>171</v>
      </c>
      <c r="O800" t="s">
        <v>60</v>
      </c>
      <c r="P800" t="s">
        <v>171</v>
      </c>
      <c r="Q800" t="s">
        <v>30</v>
      </c>
      <c r="R800" t="s">
        <v>60</v>
      </c>
      <c r="S800" t="s">
        <v>142</v>
      </c>
      <c r="T800" t="s">
        <v>171</v>
      </c>
      <c r="U800" t="s">
        <v>171</v>
      </c>
      <c r="V800" t="s">
        <v>60</v>
      </c>
      <c r="W800">
        <f t="array" ref="W800">SUMPRODUCT(--(EXACT(C796:V796, C800:V800)))</f>
        <v>0</v>
      </c>
      <c r="X800">
        <f>W800/$AA$3</f>
        <v>0</v>
      </c>
    </row>
    <row r="801" spans="2:24">
      <c r="B801" s="1" t="s">
        <v>128</v>
      </c>
      <c r="C801" s="1" t="s">
        <v>7</v>
      </c>
      <c r="D801" s="1" t="s">
        <v>10</v>
      </c>
      <c r="E801" s="1" t="s">
        <v>7</v>
      </c>
      <c r="F801" s="1" t="s">
        <v>7</v>
      </c>
      <c r="G801" s="1" t="s">
        <v>7</v>
      </c>
      <c r="H801" s="1" t="s">
        <v>116</v>
      </c>
      <c r="I801" s="1" t="s">
        <v>36</v>
      </c>
      <c r="J801" s="1" t="s">
        <v>10</v>
      </c>
      <c r="K801" s="1" t="s">
        <v>10</v>
      </c>
      <c r="L801" s="1" t="s">
        <v>10</v>
      </c>
      <c r="M801" s="1" t="s">
        <v>7</v>
      </c>
      <c r="N801" s="1" t="s">
        <v>10</v>
      </c>
      <c r="O801" s="1" t="s">
        <v>7</v>
      </c>
      <c r="P801" s="1" t="s">
        <v>7</v>
      </c>
      <c r="Q801" s="1" t="s">
        <v>7</v>
      </c>
      <c r="R801" s="1" t="s">
        <v>13</v>
      </c>
      <c r="S801" s="1" t="s">
        <v>13</v>
      </c>
      <c r="T801" s="1" t="s">
        <v>116</v>
      </c>
      <c r="U801" s="1" t="s">
        <v>116</v>
      </c>
      <c r="V801" s="1" t="s">
        <v>7</v>
      </c>
    </row>
    <row r="802" spans="2:24">
      <c r="B802" t="s">
        <v>129</v>
      </c>
      <c r="C802" t="s">
        <v>18</v>
      </c>
      <c r="D802" t="s">
        <v>88</v>
      </c>
      <c r="E802" t="s">
        <v>18</v>
      </c>
      <c r="F802" t="s">
        <v>18</v>
      </c>
      <c r="G802" t="s">
        <v>18</v>
      </c>
      <c r="H802" t="s">
        <v>116</v>
      </c>
      <c r="I802" t="s">
        <v>36</v>
      </c>
      <c r="J802" t="s">
        <v>88</v>
      </c>
      <c r="K802" t="s">
        <v>88</v>
      </c>
      <c r="L802" t="s">
        <v>88</v>
      </c>
      <c r="M802" t="s">
        <v>18</v>
      </c>
      <c r="N802" t="s">
        <v>88</v>
      </c>
      <c r="O802" t="s">
        <v>18</v>
      </c>
      <c r="P802" t="s">
        <v>18</v>
      </c>
      <c r="Q802" t="s">
        <v>18</v>
      </c>
      <c r="R802" t="s">
        <v>142</v>
      </c>
      <c r="S802" t="s">
        <v>142</v>
      </c>
      <c r="T802" t="s">
        <v>116</v>
      </c>
      <c r="U802" t="s">
        <v>116</v>
      </c>
      <c r="V802" t="s">
        <v>18</v>
      </c>
      <c r="W802">
        <f t="array" ref="W802">SUMPRODUCT(--(EXACT(C801:V801, C802:V802)))</f>
        <v>4</v>
      </c>
      <c r="X802">
        <f>W802/$AA$3</f>
        <v>0.2</v>
      </c>
    </row>
    <row r="803" spans="2:24">
      <c r="B803" t="s">
        <v>130</v>
      </c>
      <c r="C803" t="s">
        <v>18</v>
      </c>
      <c r="D803" t="s">
        <v>116</v>
      </c>
      <c r="E803" t="s">
        <v>18</v>
      </c>
      <c r="F803" t="s">
        <v>18</v>
      </c>
      <c r="G803" t="s">
        <v>18</v>
      </c>
      <c r="H803" t="s">
        <v>116</v>
      </c>
      <c r="I803" t="s">
        <v>103</v>
      </c>
      <c r="J803" t="s">
        <v>88</v>
      </c>
      <c r="K803" t="s">
        <v>171</v>
      </c>
      <c r="L803" t="s">
        <v>171</v>
      </c>
      <c r="M803" t="s">
        <v>18</v>
      </c>
      <c r="N803" t="s">
        <v>88</v>
      </c>
      <c r="O803" t="s">
        <v>18</v>
      </c>
      <c r="P803" t="s">
        <v>18</v>
      </c>
      <c r="Q803" t="s">
        <v>18</v>
      </c>
      <c r="R803" t="s">
        <v>13</v>
      </c>
      <c r="S803" t="s">
        <v>142</v>
      </c>
      <c r="T803" t="s">
        <v>116</v>
      </c>
      <c r="U803" t="s">
        <v>116</v>
      </c>
      <c r="V803" t="s">
        <v>18</v>
      </c>
      <c r="W803">
        <f t="array" ref="W803">SUMPRODUCT(--(EXACT(C801:V801, C803:V803)))</f>
        <v>4</v>
      </c>
      <c r="X803">
        <f>W803/$AA$3</f>
        <v>0.2</v>
      </c>
    </row>
    <row r="804" spans="2:24">
      <c r="B804" t="s">
        <v>131</v>
      </c>
      <c r="C804" t="s">
        <v>7</v>
      </c>
      <c r="D804" t="s">
        <v>116</v>
      </c>
      <c r="E804" t="s">
        <v>7</v>
      </c>
      <c r="F804" t="s">
        <v>7</v>
      </c>
      <c r="G804" t="s">
        <v>7</v>
      </c>
      <c r="H804" t="s">
        <v>116</v>
      </c>
      <c r="I804" t="s">
        <v>36</v>
      </c>
      <c r="J804" t="s">
        <v>10</v>
      </c>
      <c r="K804" t="s">
        <v>116</v>
      </c>
      <c r="L804" t="s">
        <v>116</v>
      </c>
      <c r="M804" t="s">
        <v>7</v>
      </c>
      <c r="N804" t="s">
        <v>88</v>
      </c>
      <c r="O804" t="s">
        <v>7</v>
      </c>
      <c r="P804" t="s">
        <v>7</v>
      </c>
      <c r="Q804" t="s">
        <v>7</v>
      </c>
      <c r="R804" t="s">
        <v>13</v>
      </c>
      <c r="S804" t="s">
        <v>13</v>
      </c>
      <c r="T804" t="s">
        <v>116</v>
      </c>
      <c r="U804" t="s">
        <v>116</v>
      </c>
      <c r="V804" t="s">
        <v>7</v>
      </c>
      <c r="W804">
        <f t="array" ref="W804">SUMPRODUCT(--(EXACT(C801:V801, C804:V804)))</f>
        <v>16</v>
      </c>
      <c r="X804">
        <f>W804/$AA$3</f>
        <v>0.8</v>
      </c>
    </row>
    <row r="805" spans="2:24">
      <c r="B805" t="s">
        <v>132</v>
      </c>
      <c r="C805" t="s">
        <v>147</v>
      </c>
      <c r="D805" t="s">
        <v>116</v>
      </c>
      <c r="E805" t="s">
        <v>147</v>
      </c>
      <c r="F805" t="s">
        <v>147</v>
      </c>
      <c r="G805" t="s">
        <v>147</v>
      </c>
      <c r="H805" t="s">
        <v>116</v>
      </c>
      <c r="I805" t="s">
        <v>152</v>
      </c>
      <c r="J805" t="s">
        <v>116</v>
      </c>
      <c r="K805" t="s">
        <v>116</v>
      </c>
      <c r="L805" t="s">
        <v>116</v>
      </c>
      <c r="M805" t="s">
        <v>147</v>
      </c>
      <c r="N805" t="s">
        <v>116</v>
      </c>
      <c r="O805" t="s">
        <v>147</v>
      </c>
      <c r="P805" t="s">
        <v>147</v>
      </c>
      <c r="Q805" t="s">
        <v>147</v>
      </c>
      <c r="R805" t="s">
        <v>142</v>
      </c>
      <c r="S805" t="s">
        <v>142</v>
      </c>
      <c r="T805" t="s">
        <v>116</v>
      </c>
      <c r="U805" t="s">
        <v>116</v>
      </c>
      <c r="V805" t="s">
        <v>147</v>
      </c>
      <c r="W805">
        <f t="array" ref="W805">SUMPRODUCT(--(EXACT(C801:V801, C805:V805)))</f>
        <v>3</v>
      </c>
      <c r="X805">
        <f>W805/$AA$3</f>
        <v>0.15</v>
      </c>
    </row>
  </sheetData>
  <phoneticPr fontId="1"/>
  <conditionalFormatting sqref="C5:V5">
    <cfRule type="expression" dxfId="623" priority="625">
      <formula>EXACT(C4,C5)=FALSE</formula>
    </cfRule>
  </conditionalFormatting>
  <conditionalFormatting sqref="C6:V6">
    <cfRule type="expression" dxfId="622" priority="623">
      <formula>EXACT(C4,C6)=FALSE</formula>
    </cfRule>
  </conditionalFormatting>
  <conditionalFormatting sqref="C7:V7">
    <cfRule type="expression" dxfId="621" priority="622">
      <formula>EXACT(C4,C7)=FALSE</formula>
    </cfRule>
  </conditionalFormatting>
  <conditionalFormatting sqref="C8:V8">
    <cfRule type="expression" dxfId="620" priority="621">
      <formula>EXACT(C4,C8)=FALSE</formula>
    </cfRule>
  </conditionalFormatting>
  <conditionalFormatting sqref="C10:V10">
    <cfRule type="expression" dxfId="619" priority="620">
      <formula>EXACT(C9,C10)=FALSE</formula>
    </cfRule>
  </conditionalFormatting>
  <conditionalFormatting sqref="C11:V11">
    <cfRule type="expression" dxfId="618" priority="619">
      <formula>EXACT(C9,C11)=FALSE</formula>
    </cfRule>
  </conditionalFormatting>
  <conditionalFormatting sqref="C12:V12">
    <cfRule type="expression" dxfId="617" priority="618">
      <formula>EXACT(C9,C12)=FALSE</formula>
    </cfRule>
  </conditionalFormatting>
  <conditionalFormatting sqref="C13:V13">
    <cfRule type="expression" dxfId="616" priority="617">
      <formula>EXACT(C9,C13)=FALSE</formula>
    </cfRule>
  </conditionalFormatting>
  <conditionalFormatting sqref="C15:V15">
    <cfRule type="expression" dxfId="615" priority="616">
      <formula>EXACT(C14,C15)=FALSE</formula>
    </cfRule>
  </conditionalFormatting>
  <conditionalFormatting sqref="C16:V16">
    <cfRule type="expression" dxfId="614" priority="615">
      <formula>EXACT(C14,C16)=FALSE</formula>
    </cfRule>
  </conditionalFormatting>
  <conditionalFormatting sqref="C17:V17">
    <cfRule type="expression" dxfId="613" priority="614">
      <formula>EXACT(C14,C17)=FALSE</formula>
    </cfRule>
  </conditionalFormatting>
  <conditionalFormatting sqref="C18:V18">
    <cfRule type="expression" dxfId="612" priority="613">
      <formula>EXACT(C14,C18)=FALSE</formula>
    </cfRule>
  </conditionalFormatting>
  <conditionalFormatting sqref="C20:V20">
    <cfRule type="expression" dxfId="611" priority="612">
      <formula>EXACT(C19,C20)=FALSE</formula>
    </cfRule>
  </conditionalFormatting>
  <conditionalFormatting sqref="C21:V21">
    <cfRule type="expression" dxfId="610" priority="611">
      <formula>EXACT(C19,C21)=FALSE</formula>
    </cfRule>
  </conditionalFormatting>
  <conditionalFormatting sqref="C22:V22">
    <cfRule type="expression" dxfId="609" priority="610">
      <formula>EXACT(C19,C22)=FALSE</formula>
    </cfRule>
  </conditionalFormatting>
  <conditionalFormatting sqref="C23:V23">
    <cfRule type="expression" dxfId="608" priority="609">
      <formula>EXACT(C19,C23)=FALSE</formula>
    </cfRule>
  </conditionalFormatting>
  <conditionalFormatting sqref="C25:V25">
    <cfRule type="expression" dxfId="607" priority="608">
      <formula>EXACT(C24,C25)=FALSE</formula>
    </cfRule>
  </conditionalFormatting>
  <conditionalFormatting sqref="C26:V26">
    <cfRule type="expression" dxfId="606" priority="607">
      <formula>EXACT(C24,C26)=FALSE</formula>
    </cfRule>
  </conditionalFormatting>
  <conditionalFormatting sqref="C27:V27">
    <cfRule type="expression" dxfId="605" priority="606">
      <formula>EXACT(C24,C27)=FALSE</formula>
    </cfRule>
  </conditionalFormatting>
  <conditionalFormatting sqref="C28:V28">
    <cfRule type="expression" dxfId="604" priority="605">
      <formula>EXACT(C24,C28)=FALSE</formula>
    </cfRule>
  </conditionalFormatting>
  <conditionalFormatting sqref="C30:V30">
    <cfRule type="expression" dxfId="603" priority="604">
      <formula>EXACT(C29,C30)=FALSE</formula>
    </cfRule>
  </conditionalFormatting>
  <conditionalFormatting sqref="C31:V31">
    <cfRule type="expression" dxfId="602" priority="603">
      <formula>EXACT(C29,C31)=FALSE</formula>
    </cfRule>
  </conditionalFormatting>
  <conditionalFormatting sqref="C32:V32">
    <cfRule type="expression" dxfId="601" priority="602">
      <formula>EXACT(C29,C32)=FALSE</formula>
    </cfRule>
  </conditionalFormatting>
  <conditionalFormatting sqref="C33:V33">
    <cfRule type="expression" dxfId="600" priority="601">
      <formula>EXACT(C29,C33)=FALSE</formula>
    </cfRule>
  </conditionalFormatting>
  <conditionalFormatting sqref="C35:V35">
    <cfRule type="expression" dxfId="599" priority="600">
      <formula>EXACT(C34,C35)=FALSE</formula>
    </cfRule>
  </conditionalFormatting>
  <conditionalFormatting sqref="C36:V36">
    <cfRule type="expression" dxfId="598" priority="599">
      <formula>EXACT(C34,C36)=FALSE</formula>
    </cfRule>
  </conditionalFormatting>
  <conditionalFormatting sqref="C37:V37">
    <cfRule type="expression" dxfId="597" priority="598">
      <formula>EXACT(C34,C37)=FALSE</formula>
    </cfRule>
  </conditionalFormatting>
  <conditionalFormatting sqref="C38:V38">
    <cfRule type="expression" dxfId="596" priority="597">
      <formula>EXACT(C34,C38)=FALSE</formula>
    </cfRule>
  </conditionalFormatting>
  <conditionalFormatting sqref="C40:V40">
    <cfRule type="expression" dxfId="595" priority="596">
      <formula>EXACT(C39,C40)=FALSE</formula>
    </cfRule>
  </conditionalFormatting>
  <conditionalFormatting sqref="C41:V41">
    <cfRule type="expression" dxfId="594" priority="595">
      <formula>EXACT(C39,C41)=FALSE</formula>
    </cfRule>
  </conditionalFormatting>
  <conditionalFormatting sqref="C42:V42">
    <cfRule type="expression" dxfId="593" priority="594">
      <formula>EXACT(C39,C42)=FALSE</formula>
    </cfRule>
  </conditionalFormatting>
  <conditionalFormatting sqref="C43:V43">
    <cfRule type="expression" dxfId="592" priority="593">
      <formula>EXACT(C39,C43)=FALSE</formula>
    </cfRule>
  </conditionalFormatting>
  <conditionalFormatting sqref="C45:V45">
    <cfRule type="expression" dxfId="591" priority="592">
      <formula>EXACT(C44,C45)=FALSE</formula>
    </cfRule>
  </conditionalFormatting>
  <conditionalFormatting sqref="C46:V46">
    <cfRule type="expression" dxfId="590" priority="591">
      <formula>EXACT(C44,C46)=FALSE</formula>
    </cfRule>
  </conditionalFormatting>
  <conditionalFormatting sqref="C47:V47">
    <cfRule type="expression" dxfId="589" priority="590">
      <formula>EXACT(C44,C47)=FALSE</formula>
    </cfRule>
  </conditionalFormatting>
  <conditionalFormatting sqref="C48:V48">
    <cfRule type="expression" dxfId="588" priority="589">
      <formula>EXACT(C44,C48)=FALSE</formula>
    </cfRule>
  </conditionalFormatting>
  <conditionalFormatting sqref="C50:V50">
    <cfRule type="expression" dxfId="587" priority="588">
      <formula>EXACT(C49,C50)=FALSE</formula>
    </cfRule>
  </conditionalFormatting>
  <conditionalFormatting sqref="C51:V51">
    <cfRule type="expression" dxfId="586" priority="587">
      <formula>EXACT(C49,C51)=FALSE</formula>
    </cfRule>
  </conditionalFormatting>
  <conditionalFormatting sqref="C52:V52">
    <cfRule type="expression" dxfId="585" priority="586">
      <formula>EXACT(C49,C52)=FALSE</formula>
    </cfRule>
  </conditionalFormatting>
  <conditionalFormatting sqref="C53:V53">
    <cfRule type="expression" dxfId="584" priority="585">
      <formula>EXACT(C49,C53)=FALSE</formula>
    </cfRule>
  </conditionalFormatting>
  <conditionalFormatting sqref="C55:V55">
    <cfRule type="expression" dxfId="583" priority="584">
      <formula>EXACT(C54,C55)=FALSE</formula>
    </cfRule>
  </conditionalFormatting>
  <conditionalFormatting sqref="C56:V56">
    <cfRule type="expression" dxfId="582" priority="583">
      <formula>EXACT(C54,C56)=FALSE</formula>
    </cfRule>
  </conditionalFormatting>
  <conditionalFormatting sqref="C57:V57">
    <cfRule type="expression" dxfId="581" priority="582">
      <formula>EXACT(C54,C57)=FALSE</formula>
    </cfRule>
  </conditionalFormatting>
  <conditionalFormatting sqref="C58:V58">
    <cfRule type="expression" dxfId="580" priority="581">
      <formula>EXACT(C54,C58)=FALSE</formula>
    </cfRule>
  </conditionalFormatting>
  <conditionalFormatting sqref="C60:V60">
    <cfRule type="expression" dxfId="579" priority="580">
      <formula>EXACT(C59,C60)=FALSE</formula>
    </cfRule>
  </conditionalFormatting>
  <conditionalFormatting sqref="C61:V61">
    <cfRule type="expression" dxfId="578" priority="579">
      <formula>EXACT(C59,C61)=FALSE</formula>
    </cfRule>
  </conditionalFormatting>
  <conditionalFormatting sqref="C62:V62">
    <cfRule type="expression" dxfId="577" priority="578">
      <formula>EXACT(C59,C62)=FALSE</formula>
    </cfRule>
  </conditionalFormatting>
  <conditionalFormatting sqref="C63:V63">
    <cfRule type="expression" dxfId="576" priority="577">
      <formula>EXACT(C59,C63)=FALSE</formula>
    </cfRule>
  </conditionalFormatting>
  <conditionalFormatting sqref="C65:V65">
    <cfRule type="expression" dxfId="575" priority="576">
      <formula>EXACT(C64,C65)=FALSE</formula>
    </cfRule>
  </conditionalFormatting>
  <conditionalFormatting sqref="C66:V66">
    <cfRule type="expression" dxfId="574" priority="575">
      <formula>EXACT(C64,C66)=FALSE</formula>
    </cfRule>
  </conditionalFormatting>
  <conditionalFormatting sqref="C67:V67">
    <cfRule type="expression" dxfId="573" priority="574">
      <formula>EXACT(C64,C67)=FALSE</formula>
    </cfRule>
  </conditionalFormatting>
  <conditionalFormatting sqref="C68:V68">
    <cfRule type="expression" dxfId="572" priority="573">
      <formula>EXACT(C64,C68)=FALSE</formula>
    </cfRule>
  </conditionalFormatting>
  <conditionalFormatting sqref="C72:V72">
    <cfRule type="expression" dxfId="571" priority="572">
      <formula>EXACT(C71,C72)=FALSE</formula>
    </cfRule>
  </conditionalFormatting>
  <conditionalFormatting sqref="C73:V73">
    <cfRule type="expression" dxfId="570" priority="571">
      <formula>EXACT(C71,C73)=FALSE</formula>
    </cfRule>
  </conditionalFormatting>
  <conditionalFormatting sqref="C74:V74">
    <cfRule type="expression" dxfId="569" priority="570">
      <formula>EXACT(C71,C74)=FALSE</formula>
    </cfRule>
  </conditionalFormatting>
  <conditionalFormatting sqref="C75:V75">
    <cfRule type="expression" dxfId="568" priority="569">
      <formula>EXACT(C71,C75)=FALSE</formula>
    </cfRule>
  </conditionalFormatting>
  <conditionalFormatting sqref="C77:V77">
    <cfRule type="expression" dxfId="567" priority="568">
      <formula>EXACT(C76,C77)=FALSE</formula>
    </cfRule>
  </conditionalFormatting>
  <conditionalFormatting sqref="C78:V78">
    <cfRule type="expression" dxfId="566" priority="567">
      <formula>EXACT(C76,C78)=FALSE</formula>
    </cfRule>
  </conditionalFormatting>
  <conditionalFormatting sqref="C79:V79">
    <cfRule type="expression" dxfId="565" priority="566">
      <formula>EXACT(C76,C79)=FALSE</formula>
    </cfRule>
  </conditionalFormatting>
  <conditionalFormatting sqref="C80:V80">
    <cfRule type="expression" dxfId="564" priority="565">
      <formula>EXACT(C76,C80)=FALSE</formula>
    </cfRule>
  </conditionalFormatting>
  <conditionalFormatting sqref="C82:V82">
    <cfRule type="expression" dxfId="563" priority="564">
      <formula>EXACT(C81,C82)=FALSE</formula>
    </cfRule>
  </conditionalFormatting>
  <conditionalFormatting sqref="C83:V83">
    <cfRule type="expression" dxfId="562" priority="563">
      <formula>EXACT(C81,C83)=FALSE</formula>
    </cfRule>
  </conditionalFormatting>
  <conditionalFormatting sqref="C84:V84">
    <cfRule type="expression" dxfId="561" priority="562">
      <formula>EXACT(C81,C84)=FALSE</formula>
    </cfRule>
  </conditionalFormatting>
  <conditionalFormatting sqref="C85:V85">
    <cfRule type="expression" dxfId="560" priority="561">
      <formula>EXACT(C81,C85)=FALSE</formula>
    </cfRule>
  </conditionalFormatting>
  <conditionalFormatting sqref="C87:V87">
    <cfRule type="expression" dxfId="559" priority="560">
      <formula>EXACT(C86,C87)=FALSE</formula>
    </cfRule>
  </conditionalFormatting>
  <conditionalFormatting sqref="C88:V88">
    <cfRule type="expression" dxfId="558" priority="559">
      <formula>EXACT(C86,C88)=FALSE</formula>
    </cfRule>
  </conditionalFormatting>
  <conditionalFormatting sqref="C89:V89">
    <cfRule type="expression" dxfId="557" priority="558">
      <formula>EXACT(C86,C89)=FALSE</formula>
    </cfRule>
  </conditionalFormatting>
  <conditionalFormatting sqref="C90:V90">
    <cfRule type="expression" dxfId="556" priority="557">
      <formula>EXACT(C86,C90)=FALSE</formula>
    </cfRule>
  </conditionalFormatting>
  <conditionalFormatting sqref="C92:V92">
    <cfRule type="expression" dxfId="555" priority="556">
      <formula>EXACT(C91,C92)=FALSE</formula>
    </cfRule>
  </conditionalFormatting>
  <conditionalFormatting sqref="C93:V93">
    <cfRule type="expression" dxfId="554" priority="555">
      <formula>EXACT(C91,C93)=FALSE</formula>
    </cfRule>
  </conditionalFormatting>
  <conditionalFormatting sqref="C94:V94">
    <cfRule type="expression" dxfId="553" priority="554">
      <formula>EXACT(C91,C94)=FALSE</formula>
    </cfRule>
  </conditionalFormatting>
  <conditionalFormatting sqref="C95:V95">
    <cfRule type="expression" dxfId="552" priority="553">
      <formula>EXACT(C91,C95)=FALSE</formula>
    </cfRule>
  </conditionalFormatting>
  <conditionalFormatting sqref="C97:V97">
    <cfRule type="expression" dxfId="551" priority="552">
      <formula>EXACT(C96,C97)=FALSE</formula>
    </cfRule>
  </conditionalFormatting>
  <conditionalFormatting sqref="C98:V98">
    <cfRule type="expression" dxfId="550" priority="551">
      <formula>EXACT(C96,C98)=FALSE</formula>
    </cfRule>
  </conditionalFormatting>
  <conditionalFormatting sqref="C99:V99">
    <cfRule type="expression" dxfId="549" priority="550">
      <formula>EXACT(C96,C99)=FALSE</formula>
    </cfRule>
  </conditionalFormatting>
  <conditionalFormatting sqref="C100:V100">
    <cfRule type="expression" dxfId="548" priority="549">
      <formula>EXACT(C96,C100)=FALSE</formula>
    </cfRule>
  </conditionalFormatting>
  <conditionalFormatting sqref="C102:V102">
    <cfRule type="expression" dxfId="547" priority="548">
      <formula>EXACT(C101,C102)=FALSE</formula>
    </cfRule>
  </conditionalFormatting>
  <conditionalFormatting sqref="C103:V103">
    <cfRule type="expression" dxfId="546" priority="547">
      <formula>EXACT(C101,C103)=FALSE</formula>
    </cfRule>
  </conditionalFormatting>
  <conditionalFormatting sqref="C104:V104">
    <cfRule type="expression" dxfId="545" priority="546">
      <formula>EXACT(C101,C104)=FALSE</formula>
    </cfRule>
  </conditionalFormatting>
  <conditionalFormatting sqref="C105:V105">
    <cfRule type="expression" dxfId="544" priority="545">
      <formula>EXACT(C101,C105)=FALSE</formula>
    </cfRule>
  </conditionalFormatting>
  <conditionalFormatting sqref="C107:V107">
    <cfRule type="expression" dxfId="543" priority="544">
      <formula>EXACT(C106,C107)=FALSE</formula>
    </cfRule>
  </conditionalFormatting>
  <conditionalFormatting sqref="C108:V108">
    <cfRule type="expression" dxfId="542" priority="543">
      <formula>EXACT(C106,C108)=FALSE</formula>
    </cfRule>
  </conditionalFormatting>
  <conditionalFormatting sqref="C109:V109">
    <cfRule type="expression" dxfId="541" priority="542">
      <formula>EXACT(C106,C109)=FALSE</formula>
    </cfRule>
  </conditionalFormatting>
  <conditionalFormatting sqref="C110:V110">
    <cfRule type="expression" dxfId="540" priority="541">
      <formula>EXACT(C106,C110)=FALSE</formula>
    </cfRule>
  </conditionalFormatting>
  <conditionalFormatting sqref="C112:V112">
    <cfRule type="expression" dxfId="539" priority="540">
      <formula>EXACT(C111,C112)=FALSE</formula>
    </cfRule>
  </conditionalFormatting>
  <conditionalFormatting sqref="C113:V113">
    <cfRule type="expression" dxfId="538" priority="539">
      <formula>EXACT(C111,C113)=FALSE</formula>
    </cfRule>
  </conditionalFormatting>
  <conditionalFormatting sqref="C114:V114">
    <cfRule type="expression" dxfId="537" priority="538">
      <formula>EXACT(C111,C114)=FALSE</formula>
    </cfRule>
  </conditionalFormatting>
  <conditionalFormatting sqref="C115:V115">
    <cfRule type="expression" dxfId="536" priority="537">
      <formula>EXACT(C111,C115)=FALSE</formula>
    </cfRule>
  </conditionalFormatting>
  <conditionalFormatting sqref="C117:V117">
    <cfRule type="expression" dxfId="535" priority="536">
      <formula>EXACT(C116,C117)=FALSE</formula>
    </cfRule>
  </conditionalFormatting>
  <conditionalFormatting sqref="C118:V118">
    <cfRule type="expression" dxfId="534" priority="535">
      <formula>EXACT(C116,C118)=FALSE</formula>
    </cfRule>
  </conditionalFormatting>
  <conditionalFormatting sqref="C119:V119">
    <cfRule type="expression" dxfId="533" priority="534">
      <formula>EXACT(C116,C119)=FALSE</formula>
    </cfRule>
  </conditionalFormatting>
  <conditionalFormatting sqref="C120:V120">
    <cfRule type="expression" dxfId="532" priority="533">
      <formula>EXACT(C116,C120)=FALSE</formula>
    </cfRule>
  </conditionalFormatting>
  <conditionalFormatting sqref="C122:V122">
    <cfRule type="expression" dxfId="531" priority="532">
      <formula>EXACT(C121,C122)=FALSE</formula>
    </cfRule>
  </conditionalFormatting>
  <conditionalFormatting sqref="C123:V123">
    <cfRule type="expression" dxfId="530" priority="531">
      <formula>EXACT(C121,C123)=FALSE</formula>
    </cfRule>
  </conditionalFormatting>
  <conditionalFormatting sqref="C124:V124">
    <cfRule type="expression" dxfId="529" priority="530">
      <formula>EXACT(C121,C124)=FALSE</formula>
    </cfRule>
  </conditionalFormatting>
  <conditionalFormatting sqref="C125:V125">
    <cfRule type="expression" dxfId="528" priority="529">
      <formula>EXACT(C121,C125)=FALSE</formula>
    </cfRule>
  </conditionalFormatting>
  <conditionalFormatting sqref="C127:V127">
    <cfRule type="expression" dxfId="527" priority="528">
      <formula>EXACT(C126,C127)=FALSE</formula>
    </cfRule>
  </conditionalFormatting>
  <conditionalFormatting sqref="C128:V128">
    <cfRule type="expression" dxfId="526" priority="527">
      <formula>EXACT(C126,C128)=FALSE</formula>
    </cfRule>
  </conditionalFormatting>
  <conditionalFormatting sqref="C129:V129">
    <cfRule type="expression" dxfId="525" priority="526">
      <formula>EXACT(C126,C129)=FALSE</formula>
    </cfRule>
  </conditionalFormatting>
  <conditionalFormatting sqref="C130:V130">
    <cfRule type="expression" dxfId="524" priority="525">
      <formula>EXACT(C126,C130)=FALSE</formula>
    </cfRule>
  </conditionalFormatting>
  <conditionalFormatting sqref="C132:V132">
    <cfRule type="expression" dxfId="523" priority="524">
      <formula>EXACT(C131,C132)=FALSE</formula>
    </cfRule>
  </conditionalFormatting>
  <conditionalFormatting sqref="C133:V133">
    <cfRule type="expression" dxfId="522" priority="523">
      <formula>EXACT(C131,C133)=FALSE</formula>
    </cfRule>
  </conditionalFormatting>
  <conditionalFormatting sqref="C134:V134">
    <cfRule type="expression" dxfId="521" priority="522">
      <formula>EXACT(C131,C134)=FALSE</formula>
    </cfRule>
  </conditionalFormatting>
  <conditionalFormatting sqref="C135:V135">
    <cfRule type="expression" dxfId="520" priority="521">
      <formula>EXACT(C131,C135)=FALSE</formula>
    </cfRule>
  </conditionalFormatting>
  <conditionalFormatting sqref="C139:V139">
    <cfRule type="expression" dxfId="519" priority="520">
      <formula>EXACT(C138,C139)=FALSE</formula>
    </cfRule>
  </conditionalFormatting>
  <conditionalFormatting sqref="C140:V140">
    <cfRule type="expression" dxfId="518" priority="519">
      <formula>EXACT(C138,C140)=FALSE</formula>
    </cfRule>
  </conditionalFormatting>
  <conditionalFormatting sqref="C141:V141">
    <cfRule type="expression" dxfId="517" priority="518">
      <formula>EXACT(C138,C141)=FALSE</formula>
    </cfRule>
  </conditionalFormatting>
  <conditionalFormatting sqref="C142:V142">
    <cfRule type="expression" dxfId="516" priority="517">
      <formula>EXACT(C138,C142)=FALSE</formula>
    </cfRule>
  </conditionalFormatting>
  <conditionalFormatting sqref="C144:V144">
    <cfRule type="expression" dxfId="515" priority="516">
      <formula>EXACT(C143,C144)=FALSE</formula>
    </cfRule>
  </conditionalFormatting>
  <conditionalFormatting sqref="C145:V145">
    <cfRule type="expression" dxfId="514" priority="515">
      <formula>EXACT(C143,C145)=FALSE</formula>
    </cfRule>
  </conditionalFormatting>
  <conditionalFormatting sqref="C146:V146">
    <cfRule type="expression" dxfId="513" priority="514">
      <formula>EXACT(C143,C146)=FALSE</formula>
    </cfRule>
  </conditionalFormatting>
  <conditionalFormatting sqref="C147:V147">
    <cfRule type="expression" dxfId="512" priority="513">
      <formula>EXACT(C143,C147)=FALSE</formula>
    </cfRule>
  </conditionalFormatting>
  <conditionalFormatting sqref="C149:V149">
    <cfRule type="expression" dxfId="511" priority="512">
      <formula>EXACT(C148,C149)=FALSE</formula>
    </cfRule>
  </conditionalFormatting>
  <conditionalFormatting sqref="C150:V150">
    <cfRule type="expression" dxfId="510" priority="511">
      <formula>EXACT(C148,C150)=FALSE</formula>
    </cfRule>
  </conditionalFormatting>
  <conditionalFormatting sqref="C151:V151">
    <cfRule type="expression" dxfId="509" priority="510">
      <formula>EXACT(C148,C151)=FALSE</formula>
    </cfRule>
  </conditionalFormatting>
  <conditionalFormatting sqref="C152:V152">
    <cfRule type="expression" dxfId="508" priority="509">
      <formula>EXACT(C148,C152)=FALSE</formula>
    </cfRule>
  </conditionalFormatting>
  <conditionalFormatting sqref="C154:V154">
    <cfRule type="expression" dxfId="507" priority="508">
      <formula>EXACT(C153,C154)=FALSE</formula>
    </cfRule>
  </conditionalFormatting>
  <conditionalFormatting sqref="C155:V155">
    <cfRule type="expression" dxfId="506" priority="507">
      <formula>EXACT(C153,C155)=FALSE</formula>
    </cfRule>
  </conditionalFormatting>
  <conditionalFormatting sqref="C156:V156">
    <cfRule type="expression" dxfId="505" priority="506">
      <formula>EXACT(C153,C156)=FALSE</formula>
    </cfRule>
  </conditionalFormatting>
  <conditionalFormatting sqref="C157:V157">
    <cfRule type="expression" dxfId="504" priority="505">
      <formula>EXACT(C153,C157)=FALSE</formula>
    </cfRule>
  </conditionalFormatting>
  <conditionalFormatting sqref="C159:V159">
    <cfRule type="expression" dxfId="503" priority="504">
      <formula>EXACT(C158,C159)=FALSE</formula>
    </cfRule>
  </conditionalFormatting>
  <conditionalFormatting sqref="C160:V160">
    <cfRule type="expression" dxfId="502" priority="503">
      <formula>EXACT(C158,C160)=FALSE</formula>
    </cfRule>
  </conditionalFormatting>
  <conditionalFormatting sqref="C161:V161">
    <cfRule type="expression" dxfId="501" priority="502">
      <formula>EXACT(C158,C161)=FALSE</formula>
    </cfRule>
  </conditionalFormatting>
  <conditionalFormatting sqref="C162:V162">
    <cfRule type="expression" dxfId="500" priority="501">
      <formula>EXACT(C158,C162)=FALSE</formula>
    </cfRule>
  </conditionalFormatting>
  <conditionalFormatting sqref="C164:V164">
    <cfRule type="expression" dxfId="499" priority="500">
      <formula>EXACT(C163,C164)=FALSE</formula>
    </cfRule>
  </conditionalFormatting>
  <conditionalFormatting sqref="C165:V165">
    <cfRule type="expression" dxfId="498" priority="499">
      <formula>EXACT(C163,C165)=FALSE</formula>
    </cfRule>
  </conditionalFormatting>
  <conditionalFormatting sqref="C166:V166">
    <cfRule type="expression" dxfId="497" priority="498">
      <formula>EXACT(C163,C166)=FALSE</formula>
    </cfRule>
  </conditionalFormatting>
  <conditionalFormatting sqref="C167:V167">
    <cfRule type="expression" dxfId="496" priority="497">
      <formula>EXACT(C163,C167)=FALSE</formula>
    </cfRule>
  </conditionalFormatting>
  <conditionalFormatting sqref="C169:V169">
    <cfRule type="expression" dxfId="495" priority="496">
      <formula>EXACT(C168,C169)=FALSE</formula>
    </cfRule>
  </conditionalFormatting>
  <conditionalFormatting sqref="C170:V170">
    <cfRule type="expression" dxfId="494" priority="495">
      <formula>EXACT(C168,C170)=FALSE</formula>
    </cfRule>
  </conditionalFormatting>
  <conditionalFormatting sqref="C171:V171">
    <cfRule type="expression" dxfId="493" priority="494">
      <formula>EXACT(C168,C171)=FALSE</formula>
    </cfRule>
  </conditionalFormatting>
  <conditionalFormatting sqref="C172:V172">
    <cfRule type="expression" dxfId="492" priority="493">
      <formula>EXACT(C168,C172)=FALSE</formula>
    </cfRule>
  </conditionalFormatting>
  <conditionalFormatting sqref="C174:V174">
    <cfRule type="expression" dxfId="491" priority="492">
      <formula>EXACT(C173,C174)=FALSE</formula>
    </cfRule>
  </conditionalFormatting>
  <conditionalFormatting sqref="C175:V175">
    <cfRule type="expression" dxfId="490" priority="491">
      <formula>EXACT(C173,C175)=FALSE</formula>
    </cfRule>
  </conditionalFormatting>
  <conditionalFormatting sqref="C176:V176">
    <cfRule type="expression" dxfId="489" priority="490">
      <formula>EXACT(C173,C176)=FALSE</formula>
    </cfRule>
  </conditionalFormatting>
  <conditionalFormatting sqref="C177:V177">
    <cfRule type="expression" dxfId="488" priority="489">
      <formula>EXACT(C173,C177)=FALSE</formula>
    </cfRule>
  </conditionalFormatting>
  <conditionalFormatting sqref="C179:V179">
    <cfRule type="expression" dxfId="487" priority="488">
      <formula>EXACT(C178,C179)=FALSE</formula>
    </cfRule>
  </conditionalFormatting>
  <conditionalFormatting sqref="C180:V180">
    <cfRule type="expression" dxfId="486" priority="487">
      <formula>EXACT(C178,C180)=FALSE</formula>
    </cfRule>
  </conditionalFormatting>
  <conditionalFormatting sqref="C181:V181">
    <cfRule type="expression" dxfId="485" priority="486">
      <formula>EXACT(C178,C181)=FALSE</formula>
    </cfRule>
  </conditionalFormatting>
  <conditionalFormatting sqref="C182:V182">
    <cfRule type="expression" dxfId="484" priority="485">
      <formula>EXACT(C178,C182)=FALSE</formula>
    </cfRule>
  </conditionalFormatting>
  <conditionalFormatting sqref="C184:V184">
    <cfRule type="expression" dxfId="483" priority="484">
      <formula>EXACT(C183,C184)=FALSE</formula>
    </cfRule>
  </conditionalFormatting>
  <conditionalFormatting sqref="C185:V185">
    <cfRule type="expression" dxfId="482" priority="483">
      <formula>EXACT(C183,C185)=FALSE</formula>
    </cfRule>
  </conditionalFormatting>
  <conditionalFormatting sqref="C186:V186">
    <cfRule type="expression" dxfId="481" priority="482">
      <formula>EXACT(C183,C186)=FALSE</formula>
    </cfRule>
  </conditionalFormatting>
  <conditionalFormatting sqref="C187:V187">
    <cfRule type="expression" dxfId="480" priority="481">
      <formula>EXACT(C183,C187)=FALSE</formula>
    </cfRule>
  </conditionalFormatting>
  <conditionalFormatting sqref="C189:V189">
    <cfRule type="expression" dxfId="479" priority="480">
      <formula>EXACT(C188,C189)=FALSE</formula>
    </cfRule>
  </conditionalFormatting>
  <conditionalFormatting sqref="C190:V190">
    <cfRule type="expression" dxfId="478" priority="479">
      <formula>EXACT(C188,C190)=FALSE</formula>
    </cfRule>
  </conditionalFormatting>
  <conditionalFormatting sqref="C191:V191">
    <cfRule type="expression" dxfId="477" priority="478">
      <formula>EXACT(C188,C191)=FALSE</formula>
    </cfRule>
  </conditionalFormatting>
  <conditionalFormatting sqref="C192:V192">
    <cfRule type="expression" dxfId="476" priority="477">
      <formula>EXACT(C188,C192)=FALSE</formula>
    </cfRule>
  </conditionalFormatting>
  <conditionalFormatting sqref="C194:V194">
    <cfRule type="expression" dxfId="475" priority="476">
      <formula>EXACT(C193,C194)=FALSE</formula>
    </cfRule>
  </conditionalFormatting>
  <conditionalFormatting sqref="C195:V195">
    <cfRule type="expression" dxfId="474" priority="475">
      <formula>EXACT(C193,C195)=FALSE</formula>
    </cfRule>
  </conditionalFormatting>
  <conditionalFormatting sqref="C196:V196">
    <cfRule type="expression" dxfId="473" priority="474">
      <formula>EXACT(C193,C196)=FALSE</formula>
    </cfRule>
  </conditionalFormatting>
  <conditionalFormatting sqref="C197:V197">
    <cfRule type="expression" dxfId="472" priority="473">
      <formula>EXACT(C193,C197)=FALSE</formula>
    </cfRule>
  </conditionalFormatting>
  <conditionalFormatting sqref="C199:V199">
    <cfRule type="expression" dxfId="471" priority="472">
      <formula>EXACT(C198,C199)=FALSE</formula>
    </cfRule>
  </conditionalFormatting>
  <conditionalFormatting sqref="C200:V200">
    <cfRule type="expression" dxfId="470" priority="471">
      <formula>EXACT(C198,C200)=FALSE</formula>
    </cfRule>
  </conditionalFormatting>
  <conditionalFormatting sqref="C201:V201">
    <cfRule type="expression" dxfId="469" priority="470">
      <formula>EXACT(C198,C201)=FALSE</formula>
    </cfRule>
  </conditionalFormatting>
  <conditionalFormatting sqref="C202:V202">
    <cfRule type="expression" dxfId="468" priority="469">
      <formula>EXACT(C198,C202)=FALSE</formula>
    </cfRule>
  </conditionalFormatting>
  <conditionalFormatting sqref="C206:V206">
    <cfRule type="expression" dxfId="467" priority="468">
      <formula>EXACT(C205,C206)=FALSE</formula>
    </cfRule>
  </conditionalFormatting>
  <conditionalFormatting sqref="C207:V207">
    <cfRule type="expression" dxfId="466" priority="467">
      <formula>EXACT(C205,C207)=FALSE</formula>
    </cfRule>
  </conditionalFormatting>
  <conditionalFormatting sqref="C208:V208">
    <cfRule type="expression" dxfId="465" priority="466">
      <formula>EXACT(C205,C208)=FALSE</formula>
    </cfRule>
  </conditionalFormatting>
  <conditionalFormatting sqref="C209:V209">
    <cfRule type="expression" dxfId="464" priority="465">
      <formula>EXACT(C205,C209)=FALSE</formula>
    </cfRule>
  </conditionalFormatting>
  <conditionalFormatting sqref="C211:V211">
    <cfRule type="expression" dxfId="463" priority="464">
      <formula>EXACT(C210,C211)=FALSE</formula>
    </cfRule>
  </conditionalFormatting>
  <conditionalFormatting sqref="C212:V212">
    <cfRule type="expression" dxfId="462" priority="463">
      <formula>EXACT(C210,C212)=FALSE</formula>
    </cfRule>
  </conditionalFormatting>
  <conditionalFormatting sqref="C213:V213">
    <cfRule type="expression" dxfId="461" priority="462">
      <formula>EXACT(C210,C213)=FALSE</formula>
    </cfRule>
  </conditionalFormatting>
  <conditionalFormatting sqref="C214:V214">
    <cfRule type="expression" dxfId="460" priority="461">
      <formula>EXACT(C210,C214)=FALSE</formula>
    </cfRule>
  </conditionalFormatting>
  <conditionalFormatting sqref="C216:V216">
    <cfRule type="expression" dxfId="459" priority="460">
      <formula>EXACT(C215,C216)=FALSE</formula>
    </cfRule>
  </conditionalFormatting>
  <conditionalFormatting sqref="C217:V217">
    <cfRule type="expression" dxfId="458" priority="459">
      <formula>EXACT(C215,C217)=FALSE</formula>
    </cfRule>
  </conditionalFormatting>
  <conditionalFormatting sqref="C218:V218">
    <cfRule type="expression" dxfId="457" priority="458">
      <formula>EXACT(C215,C218)=FALSE</formula>
    </cfRule>
  </conditionalFormatting>
  <conditionalFormatting sqref="C219:V219">
    <cfRule type="expression" dxfId="456" priority="457">
      <formula>EXACT(C215,C219)=FALSE</formula>
    </cfRule>
  </conditionalFormatting>
  <conditionalFormatting sqref="C221:V221">
    <cfRule type="expression" dxfId="455" priority="456">
      <formula>EXACT(C220,C221)=FALSE</formula>
    </cfRule>
  </conditionalFormatting>
  <conditionalFormatting sqref="C222:V222">
    <cfRule type="expression" dxfId="454" priority="455">
      <formula>EXACT(C220,C222)=FALSE</formula>
    </cfRule>
  </conditionalFormatting>
  <conditionalFormatting sqref="C223:V223">
    <cfRule type="expression" dxfId="453" priority="454">
      <formula>EXACT(C220,C223)=FALSE</formula>
    </cfRule>
  </conditionalFormatting>
  <conditionalFormatting sqref="C224:V224">
    <cfRule type="expression" dxfId="452" priority="453">
      <formula>EXACT(C220,C224)=FALSE</formula>
    </cfRule>
  </conditionalFormatting>
  <conditionalFormatting sqref="C226:V226">
    <cfRule type="expression" dxfId="451" priority="452">
      <formula>EXACT(C225,C226)=FALSE</formula>
    </cfRule>
  </conditionalFormatting>
  <conditionalFormatting sqref="C227:V227">
    <cfRule type="expression" dxfId="450" priority="451">
      <formula>EXACT(C225,C227)=FALSE</formula>
    </cfRule>
  </conditionalFormatting>
  <conditionalFormatting sqref="C228:V228">
    <cfRule type="expression" dxfId="449" priority="450">
      <formula>EXACT(C225,C228)=FALSE</formula>
    </cfRule>
  </conditionalFormatting>
  <conditionalFormatting sqref="C229:V229">
    <cfRule type="expression" dxfId="448" priority="449">
      <formula>EXACT(C225,C229)=FALSE</formula>
    </cfRule>
  </conditionalFormatting>
  <conditionalFormatting sqref="C231:V231">
    <cfRule type="expression" dxfId="447" priority="448">
      <formula>EXACT(C230,C231)=FALSE</formula>
    </cfRule>
  </conditionalFormatting>
  <conditionalFormatting sqref="C232:V232">
    <cfRule type="expression" dxfId="446" priority="447">
      <formula>EXACT(C230,C232)=FALSE</formula>
    </cfRule>
  </conditionalFormatting>
  <conditionalFormatting sqref="C233:V233">
    <cfRule type="expression" dxfId="445" priority="446">
      <formula>EXACT(C230,C233)=FALSE</formula>
    </cfRule>
  </conditionalFormatting>
  <conditionalFormatting sqref="C234:V234">
    <cfRule type="expression" dxfId="444" priority="445">
      <formula>EXACT(C230,C234)=FALSE</formula>
    </cfRule>
  </conditionalFormatting>
  <conditionalFormatting sqref="C236:V236">
    <cfRule type="expression" dxfId="443" priority="444">
      <formula>EXACT(C235,C236)=FALSE</formula>
    </cfRule>
  </conditionalFormatting>
  <conditionalFormatting sqref="C237:V237">
    <cfRule type="expression" dxfId="442" priority="443">
      <formula>EXACT(C235,C237)=FALSE</formula>
    </cfRule>
  </conditionalFormatting>
  <conditionalFormatting sqref="C238:V238">
    <cfRule type="expression" dxfId="441" priority="442">
      <formula>EXACT(C235,C238)=FALSE</formula>
    </cfRule>
  </conditionalFormatting>
  <conditionalFormatting sqref="C239:V239">
    <cfRule type="expression" dxfId="440" priority="441">
      <formula>EXACT(C235,C239)=FALSE</formula>
    </cfRule>
  </conditionalFormatting>
  <conditionalFormatting sqref="C241:V241">
    <cfRule type="expression" dxfId="439" priority="440">
      <formula>EXACT(C240,C241)=FALSE</formula>
    </cfRule>
  </conditionalFormatting>
  <conditionalFormatting sqref="C242:V242">
    <cfRule type="expression" dxfId="438" priority="439">
      <formula>EXACT(C240,C242)=FALSE</formula>
    </cfRule>
  </conditionalFormatting>
  <conditionalFormatting sqref="C243:V243">
    <cfRule type="expression" dxfId="437" priority="438">
      <formula>EXACT(C240,C243)=FALSE</formula>
    </cfRule>
  </conditionalFormatting>
  <conditionalFormatting sqref="C244:V244">
    <cfRule type="expression" dxfId="436" priority="437">
      <formula>EXACT(C240,C244)=FALSE</formula>
    </cfRule>
  </conditionalFormatting>
  <conditionalFormatting sqref="C246:V246">
    <cfRule type="expression" dxfId="435" priority="436">
      <formula>EXACT(C245,C246)=FALSE</formula>
    </cfRule>
  </conditionalFormatting>
  <conditionalFormatting sqref="C247:V247">
    <cfRule type="expression" dxfId="434" priority="435">
      <formula>EXACT(C245,C247)=FALSE</formula>
    </cfRule>
  </conditionalFormatting>
  <conditionalFormatting sqref="C248:V248">
    <cfRule type="expression" dxfId="433" priority="434">
      <formula>EXACT(C245,C248)=FALSE</formula>
    </cfRule>
  </conditionalFormatting>
  <conditionalFormatting sqref="C249:V249">
    <cfRule type="expression" dxfId="432" priority="433">
      <formula>EXACT(C245,C249)=FALSE</formula>
    </cfRule>
  </conditionalFormatting>
  <conditionalFormatting sqref="C251:V251">
    <cfRule type="expression" dxfId="431" priority="432">
      <formula>EXACT(C250,C251)=FALSE</formula>
    </cfRule>
  </conditionalFormatting>
  <conditionalFormatting sqref="C252:V252">
    <cfRule type="expression" dxfId="430" priority="431">
      <formula>EXACT(C250,C252)=FALSE</formula>
    </cfRule>
  </conditionalFormatting>
  <conditionalFormatting sqref="C253:V253">
    <cfRule type="expression" dxfId="429" priority="430">
      <formula>EXACT(C250,C253)=FALSE</formula>
    </cfRule>
  </conditionalFormatting>
  <conditionalFormatting sqref="C254:V254">
    <cfRule type="expression" dxfId="428" priority="429">
      <formula>EXACT(C250,C254)=FALSE</formula>
    </cfRule>
  </conditionalFormatting>
  <conditionalFormatting sqref="C256:V256">
    <cfRule type="expression" dxfId="427" priority="428">
      <formula>EXACT(C255,C256)=FALSE</formula>
    </cfRule>
  </conditionalFormatting>
  <conditionalFormatting sqref="C257:V257">
    <cfRule type="expression" dxfId="426" priority="427">
      <formula>EXACT(C255,C257)=FALSE</formula>
    </cfRule>
  </conditionalFormatting>
  <conditionalFormatting sqref="C258:V258">
    <cfRule type="expression" dxfId="425" priority="426">
      <formula>EXACT(C255,C258)=FALSE</formula>
    </cfRule>
  </conditionalFormatting>
  <conditionalFormatting sqref="C259:V259">
    <cfRule type="expression" dxfId="424" priority="425">
      <formula>EXACT(C255,C259)=FALSE</formula>
    </cfRule>
  </conditionalFormatting>
  <conditionalFormatting sqref="C261:V261">
    <cfRule type="expression" dxfId="423" priority="424">
      <formula>EXACT(C260,C261)=FALSE</formula>
    </cfRule>
  </conditionalFormatting>
  <conditionalFormatting sqref="C262:V262">
    <cfRule type="expression" dxfId="422" priority="423">
      <formula>EXACT(C260,C262)=FALSE</formula>
    </cfRule>
  </conditionalFormatting>
  <conditionalFormatting sqref="C263:V263">
    <cfRule type="expression" dxfId="421" priority="422">
      <formula>EXACT(C260,C263)=FALSE</formula>
    </cfRule>
  </conditionalFormatting>
  <conditionalFormatting sqref="C264:V264">
    <cfRule type="expression" dxfId="420" priority="421">
      <formula>EXACT(C260,C264)=FALSE</formula>
    </cfRule>
  </conditionalFormatting>
  <conditionalFormatting sqref="C266:V266">
    <cfRule type="expression" dxfId="419" priority="420">
      <formula>EXACT(C265,C266)=FALSE</formula>
    </cfRule>
  </conditionalFormatting>
  <conditionalFormatting sqref="C267:V267">
    <cfRule type="expression" dxfId="418" priority="419">
      <formula>EXACT(C265,C267)=FALSE</formula>
    </cfRule>
  </conditionalFormatting>
  <conditionalFormatting sqref="C268:V268">
    <cfRule type="expression" dxfId="417" priority="418">
      <formula>EXACT(C265,C268)=FALSE</formula>
    </cfRule>
  </conditionalFormatting>
  <conditionalFormatting sqref="C269:V269">
    <cfRule type="expression" dxfId="416" priority="417">
      <formula>EXACT(C265,C269)=FALSE</formula>
    </cfRule>
  </conditionalFormatting>
  <conditionalFormatting sqref="C273:V273">
    <cfRule type="expression" dxfId="415" priority="416">
      <formula>EXACT(C272,C273)=FALSE</formula>
    </cfRule>
  </conditionalFormatting>
  <conditionalFormatting sqref="C274:V274">
    <cfRule type="expression" dxfId="414" priority="415">
      <formula>EXACT(C272,C274)=FALSE</formula>
    </cfRule>
  </conditionalFormatting>
  <conditionalFormatting sqref="C275:V275">
    <cfRule type="expression" dxfId="413" priority="414">
      <formula>EXACT(C272,C275)=FALSE</formula>
    </cfRule>
  </conditionalFormatting>
  <conditionalFormatting sqref="C276:V276">
    <cfRule type="expression" dxfId="412" priority="413">
      <formula>EXACT(C272,C276)=FALSE</formula>
    </cfRule>
  </conditionalFormatting>
  <conditionalFormatting sqref="C278:V278">
    <cfRule type="expression" dxfId="411" priority="412">
      <formula>EXACT(C277,C278)=FALSE</formula>
    </cfRule>
  </conditionalFormatting>
  <conditionalFormatting sqref="C279:V279">
    <cfRule type="expression" dxfId="410" priority="411">
      <formula>EXACT(C277,C279)=FALSE</formula>
    </cfRule>
  </conditionalFormatting>
  <conditionalFormatting sqref="C280:V280">
    <cfRule type="expression" dxfId="409" priority="410">
      <formula>EXACT(C277,C280)=FALSE</formula>
    </cfRule>
  </conditionalFormatting>
  <conditionalFormatting sqref="C281:V281">
    <cfRule type="expression" dxfId="408" priority="409">
      <formula>EXACT(C277,C281)=FALSE</formula>
    </cfRule>
  </conditionalFormatting>
  <conditionalFormatting sqref="C283:V283">
    <cfRule type="expression" dxfId="407" priority="408">
      <formula>EXACT(C282,C283)=FALSE</formula>
    </cfRule>
  </conditionalFormatting>
  <conditionalFormatting sqref="C284:V284">
    <cfRule type="expression" dxfId="406" priority="407">
      <formula>EXACT(C282,C284)=FALSE</formula>
    </cfRule>
  </conditionalFormatting>
  <conditionalFormatting sqref="C285:V285">
    <cfRule type="expression" dxfId="405" priority="406">
      <formula>EXACT(C282,C285)=FALSE</formula>
    </cfRule>
  </conditionalFormatting>
  <conditionalFormatting sqref="C286:V286">
    <cfRule type="expression" dxfId="404" priority="405">
      <formula>EXACT(C282,C286)=FALSE</formula>
    </cfRule>
  </conditionalFormatting>
  <conditionalFormatting sqref="C288:V288">
    <cfRule type="expression" dxfId="403" priority="404">
      <formula>EXACT(C287,C288)=FALSE</formula>
    </cfRule>
  </conditionalFormatting>
  <conditionalFormatting sqref="C289:V289">
    <cfRule type="expression" dxfId="402" priority="403">
      <formula>EXACT(C287,C289)=FALSE</formula>
    </cfRule>
  </conditionalFormatting>
  <conditionalFormatting sqref="C290:V290">
    <cfRule type="expression" dxfId="401" priority="402">
      <formula>EXACT(C287,C290)=FALSE</formula>
    </cfRule>
  </conditionalFormatting>
  <conditionalFormatting sqref="C291:V291">
    <cfRule type="expression" dxfId="400" priority="401">
      <formula>EXACT(C287,C291)=FALSE</formula>
    </cfRule>
  </conditionalFormatting>
  <conditionalFormatting sqref="C293:V293">
    <cfRule type="expression" dxfId="399" priority="400">
      <formula>EXACT(C292,C293)=FALSE</formula>
    </cfRule>
  </conditionalFormatting>
  <conditionalFormatting sqref="C294:V294">
    <cfRule type="expression" dxfId="398" priority="399">
      <formula>EXACT(C292,C294)=FALSE</formula>
    </cfRule>
  </conditionalFormatting>
  <conditionalFormatting sqref="C295:V295">
    <cfRule type="expression" dxfId="397" priority="398">
      <formula>EXACT(C292,C295)=FALSE</formula>
    </cfRule>
  </conditionalFormatting>
  <conditionalFormatting sqref="C296:V296">
    <cfRule type="expression" dxfId="396" priority="397">
      <formula>EXACT(C292,C296)=FALSE</formula>
    </cfRule>
  </conditionalFormatting>
  <conditionalFormatting sqref="C298:V298">
    <cfRule type="expression" dxfId="395" priority="396">
      <formula>EXACT(C297,C298)=FALSE</formula>
    </cfRule>
  </conditionalFormatting>
  <conditionalFormatting sqref="C299:V299">
    <cfRule type="expression" dxfId="394" priority="395">
      <formula>EXACT(C297,C299)=FALSE</formula>
    </cfRule>
  </conditionalFormatting>
  <conditionalFormatting sqref="C300:V300">
    <cfRule type="expression" dxfId="393" priority="394">
      <formula>EXACT(C297,C300)=FALSE</formula>
    </cfRule>
  </conditionalFormatting>
  <conditionalFormatting sqref="C301:V301">
    <cfRule type="expression" dxfId="392" priority="393">
      <formula>EXACT(C297,C301)=FALSE</formula>
    </cfRule>
  </conditionalFormatting>
  <conditionalFormatting sqref="C303:V303">
    <cfRule type="expression" dxfId="391" priority="392">
      <formula>EXACT(C302,C303)=FALSE</formula>
    </cfRule>
  </conditionalFormatting>
  <conditionalFormatting sqref="C304:V304">
    <cfRule type="expression" dxfId="390" priority="391">
      <formula>EXACT(C302,C304)=FALSE</formula>
    </cfRule>
  </conditionalFormatting>
  <conditionalFormatting sqref="C305:V305">
    <cfRule type="expression" dxfId="389" priority="390">
      <formula>EXACT(C302,C305)=FALSE</formula>
    </cfRule>
  </conditionalFormatting>
  <conditionalFormatting sqref="C306:V306">
    <cfRule type="expression" dxfId="388" priority="389">
      <formula>EXACT(C302,C306)=FALSE</formula>
    </cfRule>
  </conditionalFormatting>
  <conditionalFormatting sqref="C308:V308">
    <cfRule type="expression" dxfId="387" priority="388">
      <formula>EXACT(C307,C308)=FALSE</formula>
    </cfRule>
  </conditionalFormatting>
  <conditionalFormatting sqref="C309:V309">
    <cfRule type="expression" dxfId="386" priority="387">
      <formula>EXACT(C307,C309)=FALSE</formula>
    </cfRule>
  </conditionalFormatting>
  <conditionalFormatting sqref="C310:V310">
    <cfRule type="expression" dxfId="385" priority="386">
      <formula>EXACT(C307,C310)=FALSE</formula>
    </cfRule>
  </conditionalFormatting>
  <conditionalFormatting sqref="C311:V311">
    <cfRule type="expression" dxfId="384" priority="385">
      <formula>EXACT(C307,C311)=FALSE</formula>
    </cfRule>
  </conditionalFormatting>
  <conditionalFormatting sqref="C313:V313">
    <cfRule type="expression" dxfId="383" priority="384">
      <formula>EXACT(C312,C313)=FALSE</formula>
    </cfRule>
  </conditionalFormatting>
  <conditionalFormatting sqref="C314:V314">
    <cfRule type="expression" dxfId="382" priority="383">
      <formula>EXACT(C312,C314)=FALSE</formula>
    </cfRule>
  </conditionalFormatting>
  <conditionalFormatting sqref="C315:V315">
    <cfRule type="expression" dxfId="381" priority="382">
      <formula>EXACT(C312,C315)=FALSE</formula>
    </cfRule>
  </conditionalFormatting>
  <conditionalFormatting sqref="C316:V316">
    <cfRule type="expression" dxfId="380" priority="381">
      <formula>EXACT(C312,C316)=FALSE</formula>
    </cfRule>
  </conditionalFormatting>
  <conditionalFormatting sqref="C318:V318">
    <cfRule type="expression" dxfId="379" priority="380">
      <formula>EXACT(C317,C318)=FALSE</formula>
    </cfRule>
  </conditionalFormatting>
  <conditionalFormatting sqref="C319:V319">
    <cfRule type="expression" dxfId="378" priority="379">
      <formula>EXACT(C317,C319)=FALSE</formula>
    </cfRule>
  </conditionalFormatting>
  <conditionalFormatting sqref="C320:V320">
    <cfRule type="expression" dxfId="377" priority="378">
      <formula>EXACT(C317,C320)=FALSE</formula>
    </cfRule>
  </conditionalFormatting>
  <conditionalFormatting sqref="C321:V321">
    <cfRule type="expression" dxfId="376" priority="377">
      <formula>EXACT(C317,C321)=FALSE</formula>
    </cfRule>
  </conditionalFormatting>
  <conditionalFormatting sqref="C323:V323">
    <cfRule type="expression" dxfId="375" priority="376">
      <formula>EXACT(C322,C323)=FALSE</formula>
    </cfRule>
  </conditionalFormatting>
  <conditionalFormatting sqref="C324:V324">
    <cfRule type="expression" dxfId="374" priority="375">
      <formula>EXACT(C322,C324)=FALSE</formula>
    </cfRule>
  </conditionalFormatting>
  <conditionalFormatting sqref="C325:V325">
    <cfRule type="expression" dxfId="373" priority="374">
      <formula>EXACT(C322,C325)=FALSE</formula>
    </cfRule>
  </conditionalFormatting>
  <conditionalFormatting sqref="C326:V326">
    <cfRule type="expression" dxfId="372" priority="373">
      <formula>EXACT(C322,C326)=FALSE</formula>
    </cfRule>
  </conditionalFormatting>
  <conditionalFormatting sqref="C328:V328">
    <cfRule type="expression" dxfId="371" priority="372">
      <formula>EXACT(C327,C328)=FALSE</formula>
    </cfRule>
  </conditionalFormatting>
  <conditionalFormatting sqref="C329:V329">
    <cfRule type="expression" dxfId="370" priority="371">
      <formula>EXACT(C327,C329)=FALSE</formula>
    </cfRule>
  </conditionalFormatting>
  <conditionalFormatting sqref="C330:V330">
    <cfRule type="expression" dxfId="369" priority="370">
      <formula>EXACT(C327,C330)=FALSE</formula>
    </cfRule>
  </conditionalFormatting>
  <conditionalFormatting sqref="C331:V331">
    <cfRule type="expression" dxfId="368" priority="369">
      <formula>EXACT(C327,C331)=FALSE</formula>
    </cfRule>
  </conditionalFormatting>
  <conditionalFormatting sqref="C333:V333">
    <cfRule type="expression" dxfId="367" priority="368">
      <formula>EXACT(C332,C333)=FALSE</formula>
    </cfRule>
  </conditionalFormatting>
  <conditionalFormatting sqref="C334:V334">
    <cfRule type="expression" dxfId="366" priority="367">
      <formula>EXACT(C332,C334)=FALSE</formula>
    </cfRule>
  </conditionalFormatting>
  <conditionalFormatting sqref="C335:V335">
    <cfRule type="expression" dxfId="365" priority="366">
      <formula>EXACT(C332,C335)=FALSE</formula>
    </cfRule>
  </conditionalFormatting>
  <conditionalFormatting sqref="C336:V336">
    <cfRule type="expression" dxfId="364" priority="365">
      <formula>EXACT(C332,C336)=FALSE</formula>
    </cfRule>
  </conditionalFormatting>
  <conditionalFormatting sqref="C340:V340">
    <cfRule type="expression" dxfId="363" priority="364">
      <formula>EXACT(C339,C340)=FALSE</formula>
    </cfRule>
  </conditionalFormatting>
  <conditionalFormatting sqref="C341:V341">
    <cfRule type="expression" dxfId="362" priority="363">
      <formula>EXACT(C339,C341)=FALSE</formula>
    </cfRule>
  </conditionalFormatting>
  <conditionalFormatting sqref="C342:V342">
    <cfRule type="expression" dxfId="361" priority="362">
      <formula>EXACT(C339,C342)=FALSE</formula>
    </cfRule>
  </conditionalFormatting>
  <conditionalFormatting sqref="C343:V343">
    <cfRule type="expression" dxfId="360" priority="361">
      <formula>EXACT(C339,C343)=FALSE</formula>
    </cfRule>
  </conditionalFormatting>
  <conditionalFormatting sqref="C345:V345">
    <cfRule type="expression" dxfId="359" priority="360">
      <formula>EXACT(C344,C345)=FALSE</formula>
    </cfRule>
  </conditionalFormatting>
  <conditionalFormatting sqref="C346:V346">
    <cfRule type="expression" dxfId="358" priority="359">
      <formula>EXACT(C344,C346)=FALSE</formula>
    </cfRule>
  </conditionalFormatting>
  <conditionalFormatting sqref="C347:V347">
    <cfRule type="expression" dxfId="357" priority="358">
      <formula>EXACT(C344,C347)=FALSE</formula>
    </cfRule>
  </conditionalFormatting>
  <conditionalFormatting sqref="C348:V348">
    <cfRule type="expression" dxfId="356" priority="357">
      <formula>EXACT(C344,C348)=FALSE</formula>
    </cfRule>
  </conditionalFormatting>
  <conditionalFormatting sqref="C350:V350">
    <cfRule type="expression" dxfId="355" priority="356">
      <formula>EXACT(C349,C350)=FALSE</formula>
    </cfRule>
  </conditionalFormatting>
  <conditionalFormatting sqref="C351:V351">
    <cfRule type="expression" dxfId="354" priority="355">
      <formula>EXACT(C349,C351)=FALSE</formula>
    </cfRule>
  </conditionalFormatting>
  <conditionalFormatting sqref="C352:V352">
    <cfRule type="expression" dxfId="353" priority="354">
      <formula>EXACT(C349,C352)=FALSE</formula>
    </cfRule>
  </conditionalFormatting>
  <conditionalFormatting sqref="C353:V353">
    <cfRule type="expression" dxfId="352" priority="353">
      <formula>EXACT(C349,C353)=FALSE</formula>
    </cfRule>
  </conditionalFormatting>
  <conditionalFormatting sqref="C355:V355">
    <cfRule type="expression" dxfId="351" priority="352">
      <formula>EXACT(C354,C355)=FALSE</formula>
    </cfRule>
  </conditionalFormatting>
  <conditionalFormatting sqref="C356:V356">
    <cfRule type="expression" dxfId="350" priority="351">
      <formula>EXACT(C354,C356)=FALSE</formula>
    </cfRule>
  </conditionalFormatting>
  <conditionalFormatting sqref="C357:V357">
    <cfRule type="expression" dxfId="349" priority="350">
      <formula>EXACT(C354,C357)=FALSE</formula>
    </cfRule>
  </conditionalFormatting>
  <conditionalFormatting sqref="C358:V358">
    <cfRule type="expression" dxfId="348" priority="349">
      <formula>EXACT(C354,C358)=FALSE</formula>
    </cfRule>
  </conditionalFormatting>
  <conditionalFormatting sqref="C360:V360">
    <cfRule type="expression" dxfId="347" priority="348">
      <formula>EXACT(C359,C360)=FALSE</formula>
    </cfRule>
  </conditionalFormatting>
  <conditionalFormatting sqref="C361:V361">
    <cfRule type="expression" dxfId="346" priority="347">
      <formula>EXACT(C359,C361)=FALSE</formula>
    </cfRule>
  </conditionalFormatting>
  <conditionalFormatting sqref="C362:V362">
    <cfRule type="expression" dxfId="345" priority="346">
      <formula>EXACT(C359,C362)=FALSE</formula>
    </cfRule>
  </conditionalFormatting>
  <conditionalFormatting sqref="C363:V363">
    <cfRule type="expression" dxfId="344" priority="345">
      <formula>EXACT(C359,C363)=FALSE</formula>
    </cfRule>
  </conditionalFormatting>
  <conditionalFormatting sqref="C365:V365">
    <cfRule type="expression" dxfId="343" priority="344">
      <formula>EXACT(C364,C365)=FALSE</formula>
    </cfRule>
  </conditionalFormatting>
  <conditionalFormatting sqref="C366:V366">
    <cfRule type="expression" dxfId="342" priority="343">
      <formula>EXACT(C364,C366)=FALSE</formula>
    </cfRule>
  </conditionalFormatting>
  <conditionalFormatting sqref="C367:V367">
    <cfRule type="expression" dxfId="341" priority="342">
      <formula>EXACT(C364,C367)=FALSE</formula>
    </cfRule>
  </conditionalFormatting>
  <conditionalFormatting sqref="C368:V368">
    <cfRule type="expression" dxfId="340" priority="341">
      <formula>EXACT(C364,C368)=FALSE</formula>
    </cfRule>
  </conditionalFormatting>
  <conditionalFormatting sqref="C370:V370">
    <cfRule type="expression" dxfId="339" priority="340">
      <formula>EXACT(C369,C370)=FALSE</formula>
    </cfRule>
  </conditionalFormatting>
  <conditionalFormatting sqref="C371:V371">
    <cfRule type="expression" dxfId="338" priority="339">
      <formula>EXACT(C369,C371)=FALSE</formula>
    </cfRule>
  </conditionalFormatting>
  <conditionalFormatting sqref="C372:V372">
    <cfRule type="expression" dxfId="337" priority="338">
      <formula>EXACT(C369,C372)=FALSE</formula>
    </cfRule>
  </conditionalFormatting>
  <conditionalFormatting sqref="C373:V373">
    <cfRule type="expression" dxfId="336" priority="337">
      <formula>EXACT(C369,C373)=FALSE</formula>
    </cfRule>
  </conditionalFormatting>
  <conditionalFormatting sqref="C375:V375">
    <cfRule type="expression" dxfId="335" priority="336">
      <formula>EXACT(C374,C375)=FALSE</formula>
    </cfRule>
  </conditionalFormatting>
  <conditionalFormatting sqref="C376:V376">
    <cfRule type="expression" dxfId="334" priority="335">
      <formula>EXACT(C374,C376)=FALSE</formula>
    </cfRule>
  </conditionalFormatting>
  <conditionalFormatting sqref="C377:V377">
    <cfRule type="expression" dxfId="333" priority="334">
      <formula>EXACT(C374,C377)=FALSE</formula>
    </cfRule>
  </conditionalFormatting>
  <conditionalFormatting sqref="C378:V378">
    <cfRule type="expression" dxfId="332" priority="333">
      <formula>EXACT(C374,C378)=FALSE</formula>
    </cfRule>
  </conditionalFormatting>
  <conditionalFormatting sqref="C380:V380">
    <cfRule type="expression" dxfId="331" priority="332">
      <formula>EXACT(C379,C380)=FALSE</formula>
    </cfRule>
  </conditionalFormatting>
  <conditionalFormatting sqref="C381:V381">
    <cfRule type="expression" dxfId="330" priority="331">
      <formula>EXACT(C379,C381)=FALSE</formula>
    </cfRule>
  </conditionalFormatting>
  <conditionalFormatting sqref="C382:V382">
    <cfRule type="expression" dxfId="329" priority="330">
      <formula>EXACT(C379,C382)=FALSE</formula>
    </cfRule>
  </conditionalFormatting>
  <conditionalFormatting sqref="C383:V383">
    <cfRule type="expression" dxfId="328" priority="329">
      <formula>EXACT(C379,C383)=FALSE</formula>
    </cfRule>
  </conditionalFormatting>
  <conditionalFormatting sqref="C385:V385">
    <cfRule type="expression" dxfId="327" priority="328">
      <formula>EXACT(C384,C385)=FALSE</formula>
    </cfRule>
  </conditionalFormatting>
  <conditionalFormatting sqref="C386:V386">
    <cfRule type="expression" dxfId="326" priority="327">
      <formula>EXACT(C384,C386)=FALSE</formula>
    </cfRule>
  </conditionalFormatting>
  <conditionalFormatting sqref="C387:V387">
    <cfRule type="expression" dxfId="325" priority="326">
      <formula>EXACT(C384,C387)=FALSE</formula>
    </cfRule>
  </conditionalFormatting>
  <conditionalFormatting sqref="C388:V388">
    <cfRule type="expression" dxfId="324" priority="325">
      <formula>EXACT(C384,C388)=FALSE</formula>
    </cfRule>
  </conditionalFormatting>
  <conditionalFormatting sqref="C390:V390">
    <cfRule type="expression" dxfId="323" priority="324">
      <formula>EXACT(C389,C390)=FALSE</formula>
    </cfRule>
  </conditionalFormatting>
  <conditionalFormatting sqref="C391:V391">
    <cfRule type="expression" dxfId="322" priority="323">
      <formula>EXACT(C389,C391)=FALSE</formula>
    </cfRule>
  </conditionalFormatting>
  <conditionalFormatting sqref="C392:V392">
    <cfRule type="expression" dxfId="321" priority="322">
      <formula>EXACT(C389,C392)=FALSE</formula>
    </cfRule>
  </conditionalFormatting>
  <conditionalFormatting sqref="C393:V393">
    <cfRule type="expression" dxfId="320" priority="321">
      <formula>EXACT(C389,C393)=FALSE</formula>
    </cfRule>
  </conditionalFormatting>
  <conditionalFormatting sqref="C395:V395">
    <cfRule type="expression" dxfId="319" priority="320">
      <formula>EXACT(C394,C395)=FALSE</formula>
    </cfRule>
  </conditionalFormatting>
  <conditionalFormatting sqref="C396:V396">
    <cfRule type="expression" dxfId="318" priority="319">
      <formula>EXACT(C394,C396)=FALSE</formula>
    </cfRule>
  </conditionalFormatting>
  <conditionalFormatting sqref="C397:V397">
    <cfRule type="expression" dxfId="317" priority="318">
      <formula>EXACT(C394,C397)=FALSE</formula>
    </cfRule>
  </conditionalFormatting>
  <conditionalFormatting sqref="C398:V398">
    <cfRule type="expression" dxfId="316" priority="317">
      <formula>EXACT(C394,C398)=FALSE</formula>
    </cfRule>
  </conditionalFormatting>
  <conditionalFormatting sqref="C400:V400">
    <cfRule type="expression" dxfId="315" priority="316">
      <formula>EXACT(C399,C400)=FALSE</formula>
    </cfRule>
  </conditionalFormatting>
  <conditionalFormatting sqref="C401:V401">
    <cfRule type="expression" dxfId="314" priority="315">
      <formula>EXACT(C399,C401)=FALSE</formula>
    </cfRule>
  </conditionalFormatting>
  <conditionalFormatting sqref="C402:V402">
    <cfRule type="expression" dxfId="313" priority="314">
      <formula>EXACT(C399,C402)=FALSE</formula>
    </cfRule>
  </conditionalFormatting>
  <conditionalFormatting sqref="C403:V403">
    <cfRule type="expression" dxfId="312" priority="313">
      <formula>EXACT(C399,C403)=FALSE</formula>
    </cfRule>
  </conditionalFormatting>
  <conditionalFormatting sqref="C407:V407">
    <cfRule type="expression" dxfId="311" priority="312">
      <formula>EXACT(C406,C407)=FALSE</formula>
    </cfRule>
  </conditionalFormatting>
  <conditionalFormatting sqref="C408:V408">
    <cfRule type="expression" dxfId="310" priority="311">
      <formula>EXACT(C406,C408)=FALSE</formula>
    </cfRule>
  </conditionalFormatting>
  <conditionalFormatting sqref="C409:V409">
    <cfRule type="expression" dxfId="309" priority="310">
      <formula>EXACT(C406,C409)=FALSE</formula>
    </cfRule>
  </conditionalFormatting>
  <conditionalFormatting sqref="C410:V410">
    <cfRule type="expression" dxfId="308" priority="309">
      <formula>EXACT(C406,C410)=FALSE</formula>
    </cfRule>
  </conditionalFormatting>
  <conditionalFormatting sqref="C412:V412">
    <cfRule type="expression" dxfId="307" priority="308">
      <formula>EXACT(C411,C412)=FALSE</formula>
    </cfRule>
  </conditionalFormatting>
  <conditionalFormatting sqref="C413:V413">
    <cfRule type="expression" dxfId="306" priority="307">
      <formula>EXACT(C411,C413)=FALSE</formula>
    </cfRule>
  </conditionalFormatting>
  <conditionalFormatting sqref="C414:V414">
    <cfRule type="expression" dxfId="305" priority="306">
      <formula>EXACT(C411,C414)=FALSE</formula>
    </cfRule>
  </conditionalFormatting>
  <conditionalFormatting sqref="C415:V415">
    <cfRule type="expression" dxfId="304" priority="305">
      <formula>EXACT(C411,C415)=FALSE</formula>
    </cfRule>
  </conditionalFormatting>
  <conditionalFormatting sqref="C417:V417">
    <cfRule type="expression" dxfId="303" priority="304">
      <formula>EXACT(C416,C417)=FALSE</formula>
    </cfRule>
  </conditionalFormatting>
  <conditionalFormatting sqref="C418:V418">
    <cfRule type="expression" dxfId="302" priority="303">
      <formula>EXACT(C416,C418)=FALSE</formula>
    </cfRule>
  </conditionalFormatting>
  <conditionalFormatting sqref="C419:V419">
    <cfRule type="expression" dxfId="301" priority="302">
      <formula>EXACT(C416,C419)=FALSE</formula>
    </cfRule>
  </conditionalFormatting>
  <conditionalFormatting sqref="C420:V420">
    <cfRule type="expression" dxfId="300" priority="301">
      <formula>EXACT(C416,C420)=FALSE</formula>
    </cfRule>
  </conditionalFormatting>
  <conditionalFormatting sqref="C422:V422">
    <cfRule type="expression" dxfId="299" priority="300">
      <formula>EXACT(C421,C422)=FALSE</formula>
    </cfRule>
  </conditionalFormatting>
  <conditionalFormatting sqref="C423:V423">
    <cfRule type="expression" dxfId="298" priority="299">
      <formula>EXACT(C421,C423)=FALSE</formula>
    </cfRule>
  </conditionalFormatting>
  <conditionalFormatting sqref="C424:V424">
    <cfRule type="expression" dxfId="297" priority="298">
      <formula>EXACT(C421,C424)=FALSE</formula>
    </cfRule>
  </conditionalFormatting>
  <conditionalFormatting sqref="C425:V425">
    <cfRule type="expression" dxfId="296" priority="297">
      <formula>EXACT(C421,C425)=FALSE</formula>
    </cfRule>
  </conditionalFormatting>
  <conditionalFormatting sqref="C427:V427">
    <cfRule type="expression" dxfId="295" priority="296">
      <formula>EXACT(C426,C427)=FALSE</formula>
    </cfRule>
  </conditionalFormatting>
  <conditionalFormatting sqref="C428:V428">
    <cfRule type="expression" dxfId="294" priority="295">
      <formula>EXACT(C426,C428)=FALSE</formula>
    </cfRule>
  </conditionalFormatting>
  <conditionalFormatting sqref="C429:V429">
    <cfRule type="expression" dxfId="293" priority="294">
      <formula>EXACT(C426,C429)=FALSE</formula>
    </cfRule>
  </conditionalFormatting>
  <conditionalFormatting sqref="C430:V430">
    <cfRule type="expression" dxfId="292" priority="293">
      <formula>EXACT(C426,C430)=FALSE</formula>
    </cfRule>
  </conditionalFormatting>
  <conditionalFormatting sqref="C432:V432">
    <cfRule type="expression" dxfId="291" priority="292">
      <formula>EXACT(C431,C432)=FALSE</formula>
    </cfRule>
  </conditionalFormatting>
  <conditionalFormatting sqref="C433:V433">
    <cfRule type="expression" dxfId="290" priority="291">
      <formula>EXACT(C431,C433)=FALSE</formula>
    </cfRule>
  </conditionalFormatting>
  <conditionalFormatting sqref="C434:V434">
    <cfRule type="expression" dxfId="289" priority="290">
      <formula>EXACT(C431,C434)=FALSE</formula>
    </cfRule>
  </conditionalFormatting>
  <conditionalFormatting sqref="C435:V435">
    <cfRule type="expression" dxfId="288" priority="289">
      <formula>EXACT(C431,C435)=FALSE</formula>
    </cfRule>
  </conditionalFormatting>
  <conditionalFormatting sqref="C437:V437">
    <cfRule type="expression" dxfId="287" priority="288">
      <formula>EXACT(C436,C437)=FALSE</formula>
    </cfRule>
  </conditionalFormatting>
  <conditionalFormatting sqref="C438:V438">
    <cfRule type="expression" dxfId="286" priority="287">
      <formula>EXACT(C436,C438)=FALSE</formula>
    </cfRule>
  </conditionalFormatting>
  <conditionalFormatting sqref="C439:V439">
    <cfRule type="expression" dxfId="285" priority="286">
      <formula>EXACT(C436,C439)=FALSE</formula>
    </cfRule>
  </conditionalFormatting>
  <conditionalFormatting sqref="C440:V440">
    <cfRule type="expression" dxfId="284" priority="285">
      <formula>EXACT(C436,C440)=FALSE</formula>
    </cfRule>
  </conditionalFormatting>
  <conditionalFormatting sqref="C442:V442">
    <cfRule type="expression" dxfId="283" priority="284">
      <formula>EXACT(C441,C442)=FALSE</formula>
    </cfRule>
  </conditionalFormatting>
  <conditionalFormatting sqref="C443:V443">
    <cfRule type="expression" dxfId="282" priority="283">
      <formula>EXACT(C441,C443)=FALSE</formula>
    </cfRule>
  </conditionalFormatting>
  <conditionalFormatting sqref="C444:V444">
    <cfRule type="expression" dxfId="281" priority="282">
      <formula>EXACT(C441,C444)=FALSE</formula>
    </cfRule>
  </conditionalFormatting>
  <conditionalFormatting sqref="C445:V445">
    <cfRule type="expression" dxfId="280" priority="281">
      <formula>EXACT(C441,C445)=FALSE</formula>
    </cfRule>
  </conditionalFormatting>
  <conditionalFormatting sqref="C447:V447">
    <cfRule type="expression" dxfId="279" priority="280">
      <formula>EXACT(C446,C447)=FALSE</formula>
    </cfRule>
  </conditionalFormatting>
  <conditionalFormatting sqref="C448:V448">
    <cfRule type="expression" dxfId="278" priority="279">
      <formula>EXACT(C446,C448)=FALSE</formula>
    </cfRule>
  </conditionalFormatting>
  <conditionalFormatting sqref="C449:V449">
    <cfRule type="expression" dxfId="277" priority="278">
      <formula>EXACT(C446,C449)=FALSE</formula>
    </cfRule>
  </conditionalFormatting>
  <conditionalFormatting sqref="C450:V450">
    <cfRule type="expression" dxfId="276" priority="277">
      <formula>EXACT(C446,C450)=FALSE</formula>
    </cfRule>
  </conditionalFormatting>
  <conditionalFormatting sqref="C452:V452">
    <cfRule type="expression" dxfId="275" priority="276">
      <formula>EXACT(C451,C452)=FALSE</formula>
    </cfRule>
  </conditionalFormatting>
  <conditionalFormatting sqref="C453:V453">
    <cfRule type="expression" dxfId="274" priority="275">
      <formula>EXACT(C451,C453)=FALSE</formula>
    </cfRule>
  </conditionalFormatting>
  <conditionalFormatting sqref="C454:V454">
    <cfRule type="expression" dxfId="273" priority="274">
      <formula>EXACT(C451,C454)=FALSE</formula>
    </cfRule>
  </conditionalFormatting>
  <conditionalFormatting sqref="C455:V455">
    <cfRule type="expression" dxfId="272" priority="273">
      <formula>EXACT(C451,C455)=FALSE</formula>
    </cfRule>
  </conditionalFormatting>
  <conditionalFormatting sqref="C457:V457">
    <cfRule type="expression" dxfId="271" priority="272">
      <formula>EXACT(C456,C457)=FALSE</formula>
    </cfRule>
  </conditionalFormatting>
  <conditionalFormatting sqref="C458:V458">
    <cfRule type="expression" dxfId="270" priority="271">
      <formula>EXACT(C456,C458)=FALSE</formula>
    </cfRule>
  </conditionalFormatting>
  <conditionalFormatting sqref="C459:V459">
    <cfRule type="expression" dxfId="269" priority="270">
      <formula>EXACT(C456,C459)=FALSE</formula>
    </cfRule>
  </conditionalFormatting>
  <conditionalFormatting sqref="C460:V460">
    <cfRule type="expression" dxfId="268" priority="269">
      <formula>EXACT(C456,C460)=FALSE</formula>
    </cfRule>
  </conditionalFormatting>
  <conditionalFormatting sqref="C462:V462">
    <cfRule type="expression" dxfId="267" priority="268">
      <formula>EXACT(C461,C462)=FALSE</formula>
    </cfRule>
  </conditionalFormatting>
  <conditionalFormatting sqref="C463:V463">
    <cfRule type="expression" dxfId="266" priority="267">
      <formula>EXACT(C461,C463)=FALSE</formula>
    </cfRule>
  </conditionalFormatting>
  <conditionalFormatting sqref="C464:V464">
    <cfRule type="expression" dxfId="265" priority="266">
      <formula>EXACT(C461,C464)=FALSE</formula>
    </cfRule>
  </conditionalFormatting>
  <conditionalFormatting sqref="C465:V465">
    <cfRule type="expression" dxfId="264" priority="265">
      <formula>EXACT(C461,C465)=FALSE</formula>
    </cfRule>
  </conditionalFormatting>
  <conditionalFormatting sqref="C467:V467">
    <cfRule type="expression" dxfId="263" priority="264">
      <formula>EXACT(C466,C467)=FALSE</formula>
    </cfRule>
  </conditionalFormatting>
  <conditionalFormatting sqref="C468:V468">
    <cfRule type="expression" dxfId="262" priority="263">
      <formula>EXACT(C466,C468)=FALSE</formula>
    </cfRule>
  </conditionalFormatting>
  <conditionalFormatting sqref="C469:V469">
    <cfRule type="expression" dxfId="261" priority="262">
      <formula>EXACT(C466,C469)=FALSE</formula>
    </cfRule>
  </conditionalFormatting>
  <conditionalFormatting sqref="C470:V470">
    <cfRule type="expression" dxfId="260" priority="261">
      <formula>EXACT(C466,C470)=FALSE</formula>
    </cfRule>
  </conditionalFormatting>
  <conditionalFormatting sqref="C474:V474">
    <cfRule type="expression" dxfId="259" priority="260">
      <formula>EXACT(C473,C474)=FALSE</formula>
    </cfRule>
  </conditionalFormatting>
  <conditionalFormatting sqref="C475:V475">
    <cfRule type="expression" dxfId="258" priority="259">
      <formula>EXACT(C473,C475)=FALSE</formula>
    </cfRule>
  </conditionalFormatting>
  <conditionalFormatting sqref="C476:V476">
    <cfRule type="expression" dxfId="257" priority="258">
      <formula>EXACT(C473,C476)=FALSE</formula>
    </cfRule>
  </conditionalFormatting>
  <conditionalFormatting sqref="C477:V477">
    <cfRule type="expression" dxfId="256" priority="257">
      <formula>EXACT(C473,C477)=FALSE</formula>
    </cfRule>
  </conditionalFormatting>
  <conditionalFormatting sqref="C479:V479">
    <cfRule type="expression" dxfId="255" priority="256">
      <formula>EXACT(C478,C479)=FALSE</formula>
    </cfRule>
  </conditionalFormatting>
  <conditionalFormatting sqref="C480:V480">
    <cfRule type="expression" dxfId="254" priority="255">
      <formula>EXACT(C478,C480)=FALSE</formula>
    </cfRule>
  </conditionalFormatting>
  <conditionalFormatting sqref="C481:V481">
    <cfRule type="expression" dxfId="253" priority="254">
      <formula>EXACT(C478,C481)=FALSE</formula>
    </cfRule>
  </conditionalFormatting>
  <conditionalFormatting sqref="C482:V482">
    <cfRule type="expression" dxfId="252" priority="253">
      <formula>EXACT(C478,C482)=FALSE</formula>
    </cfRule>
  </conditionalFormatting>
  <conditionalFormatting sqref="C484:V484">
    <cfRule type="expression" dxfId="251" priority="252">
      <formula>EXACT(C483,C484)=FALSE</formula>
    </cfRule>
  </conditionalFormatting>
  <conditionalFormatting sqref="C485:V485">
    <cfRule type="expression" dxfId="250" priority="251">
      <formula>EXACT(C483,C485)=FALSE</formula>
    </cfRule>
  </conditionalFormatting>
  <conditionalFormatting sqref="C486:V486">
    <cfRule type="expression" dxfId="249" priority="250">
      <formula>EXACT(C483,C486)=FALSE</formula>
    </cfRule>
  </conditionalFormatting>
  <conditionalFormatting sqref="C487:V487">
    <cfRule type="expression" dxfId="248" priority="249">
      <formula>EXACT(C483,C487)=FALSE</formula>
    </cfRule>
  </conditionalFormatting>
  <conditionalFormatting sqref="C489:V489">
    <cfRule type="expression" dxfId="247" priority="248">
      <formula>EXACT(C488,C489)=FALSE</formula>
    </cfRule>
  </conditionalFormatting>
  <conditionalFormatting sqref="C490:V490">
    <cfRule type="expression" dxfId="246" priority="247">
      <formula>EXACT(C488,C490)=FALSE</formula>
    </cfRule>
  </conditionalFormatting>
  <conditionalFormatting sqref="C491:V491">
    <cfRule type="expression" dxfId="245" priority="246">
      <formula>EXACT(C488,C491)=FALSE</formula>
    </cfRule>
  </conditionalFormatting>
  <conditionalFormatting sqref="C492:V492">
    <cfRule type="expression" dxfId="244" priority="245">
      <formula>EXACT(C488,C492)=FALSE</formula>
    </cfRule>
  </conditionalFormatting>
  <conditionalFormatting sqref="C494:V494">
    <cfRule type="expression" dxfId="243" priority="244">
      <formula>EXACT(C493,C494)=FALSE</formula>
    </cfRule>
  </conditionalFormatting>
  <conditionalFormatting sqref="C495:V495">
    <cfRule type="expression" dxfId="242" priority="243">
      <formula>EXACT(C493,C495)=FALSE</formula>
    </cfRule>
  </conditionalFormatting>
  <conditionalFormatting sqref="C496:V496">
    <cfRule type="expression" dxfId="241" priority="242">
      <formula>EXACT(C493,C496)=FALSE</formula>
    </cfRule>
  </conditionalFormatting>
  <conditionalFormatting sqref="C497:V497">
    <cfRule type="expression" dxfId="240" priority="241">
      <formula>EXACT(C493,C497)=FALSE</formula>
    </cfRule>
  </conditionalFormatting>
  <conditionalFormatting sqref="C499:V499">
    <cfRule type="expression" dxfId="239" priority="240">
      <formula>EXACT(C498,C499)=FALSE</formula>
    </cfRule>
  </conditionalFormatting>
  <conditionalFormatting sqref="C500:V500">
    <cfRule type="expression" dxfId="238" priority="239">
      <formula>EXACT(C498,C500)=FALSE</formula>
    </cfRule>
  </conditionalFormatting>
  <conditionalFormatting sqref="C501:V501">
    <cfRule type="expression" dxfId="237" priority="238">
      <formula>EXACT(C498,C501)=FALSE</formula>
    </cfRule>
  </conditionalFormatting>
  <conditionalFormatting sqref="C502:V502">
    <cfRule type="expression" dxfId="236" priority="237">
      <formula>EXACT(C498,C502)=FALSE</formula>
    </cfRule>
  </conditionalFormatting>
  <conditionalFormatting sqref="C504:V504">
    <cfRule type="expression" dxfId="235" priority="236">
      <formula>EXACT(C503,C504)=FALSE</formula>
    </cfRule>
  </conditionalFormatting>
  <conditionalFormatting sqref="C505:V505">
    <cfRule type="expression" dxfId="234" priority="235">
      <formula>EXACT(C503,C505)=FALSE</formula>
    </cfRule>
  </conditionalFormatting>
  <conditionalFormatting sqref="C506:V506">
    <cfRule type="expression" dxfId="233" priority="234">
      <formula>EXACT(C503,C506)=FALSE</formula>
    </cfRule>
  </conditionalFormatting>
  <conditionalFormatting sqref="C507:V507">
    <cfRule type="expression" dxfId="232" priority="233">
      <formula>EXACT(C503,C507)=FALSE</formula>
    </cfRule>
  </conditionalFormatting>
  <conditionalFormatting sqref="C509:V509">
    <cfRule type="expression" dxfId="231" priority="232">
      <formula>EXACT(C508,C509)=FALSE</formula>
    </cfRule>
  </conditionalFormatting>
  <conditionalFormatting sqref="C510:V510">
    <cfRule type="expression" dxfId="230" priority="231">
      <formula>EXACT(C508,C510)=FALSE</formula>
    </cfRule>
  </conditionalFormatting>
  <conditionalFormatting sqref="C511:V511">
    <cfRule type="expression" dxfId="229" priority="230">
      <formula>EXACT(C508,C511)=FALSE</formula>
    </cfRule>
  </conditionalFormatting>
  <conditionalFormatting sqref="C512:V512">
    <cfRule type="expression" dxfId="228" priority="229">
      <formula>EXACT(C508,C512)=FALSE</formula>
    </cfRule>
  </conditionalFormatting>
  <conditionalFormatting sqref="C514:V514">
    <cfRule type="expression" dxfId="227" priority="228">
      <formula>EXACT(C513,C514)=FALSE</formula>
    </cfRule>
  </conditionalFormatting>
  <conditionalFormatting sqref="C515:V515">
    <cfRule type="expression" dxfId="226" priority="227">
      <formula>EXACT(C513,C515)=FALSE</formula>
    </cfRule>
  </conditionalFormatting>
  <conditionalFormatting sqref="C516:V516">
    <cfRule type="expression" dxfId="225" priority="226">
      <formula>EXACT(C513,C516)=FALSE</formula>
    </cfRule>
  </conditionalFormatting>
  <conditionalFormatting sqref="C517:V517">
    <cfRule type="expression" dxfId="224" priority="225">
      <formula>EXACT(C513,C517)=FALSE</formula>
    </cfRule>
  </conditionalFormatting>
  <conditionalFormatting sqref="C519:V519">
    <cfRule type="expression" dxfId="223" priority="224">
      <formula>EXACT(C518,C519)=FALSE</formula>
    </cfRule>
  </conditionalFormatting>
  <conditionalFormatting sqref="C520:V520">
    <cfRule type="expression" dxfId="222" priority="223">
      <formula>EXACT(C518,C520)=FALSE</formula>
    </cfRule>
  </conditionalFormatting>
  <conditionalFormatting sqref="C521:V521">
    <cfRule type="expression" dxfId="221" priority="222">
      <formula>EXACT(C518,C521)=FALSE</formula>
    </cfRule>
  </conditionalFormatting>
  <conditionalFormatting sqref="C522:V522">
    <cfRule type="expression" dxfId="220" priority="221">
      <formula>EXACT(C518,C522)=FALSE</formula>
    </cfRule>
  </conditionalFormatting>
  <conditionalFormatting sqref="C524:V524">
    <cfRule type="expression" dxfId="219" priority="220">
      <formula>EXACT(C523,C524)=FALSE</formula>
    </cfRule>
  </conditionalFormatting>
  <conditionalFormatting sqref="C525:V525">
    <cfRule type="expression" dxfId="218" priority="219">
      <formula>EXACT(C523,C525)=FALSE</formula>
    </cfRule>
  </conditionalFormatting>
  <conditionalFormatting sqref="C526:V526">
    <cfRule type="expression" dxfId="217" priority="218">
      <formula>EXACT(C523,C526)=FALSE</formula>
    </cfRule>
  </conditionalFormatting>
  <conditionalFormatting sqref="C527:V527">
    <cfRule type="expression" dxfId="216" priority="217">
      <formula>EXACT(C523,C527)=FALSE</formula>
    </cfRule>
  </conditionalFormatting>
  <conditionalFormatting sqref="C529:V529">
    <cfRule type="expression" dxfId="215" priority="216">
      <formula>EXACT(C528,C529)=FALSE</formula>
    </cfRule>
  </conditionalFormatting>
  <conditionalFormatting sqref="C530:V530">
    <cfRule type="expression" dxfId="214" priority="215">
      <formula>EXACT(C528,C530)=FALSE</formula>
    </cfRule>
  </conditionalFormatting>
  <conditionalFormatting sqref="C531:V531">
    <cfRule type="expression" dxfId="213" priority="214">
      <formula>EXACT(C528,C531)=FALSE</formula>
    </cfRule>
  </conditionalFormatting>
  <conditionalFormatting sqref="C532:V532">
    <cfRule type="expression" dxfId="212" priority="213">
      <formula>EXACT(C528,C532)=FALSE</formula>
    </cfRule>
  </conditionalFormatting>
  <conditionalFormatting sqref="C534:V534">
    <cfRule type="expression" dxfId="211" priority="212">
      <formula>EXACT(C533,C534)=FALSE</formula>
    </cfRule>
  </conditionalFormatting>
  <conditionalFormatting sqref="C535:V535">
    <cfRule type="expression" dxfId="210" priority="211">
      <formula>EXACT(C533,C535)=FALSE</formula>
    </cfRule>
  </conditionalFormatting>
  <conditionalFormatting sqref="C536:V536">
    <cfRule type="expression" dxfId="209" priority="210">
      <formula>EXACT(C533,C536)=FALSE</formula>
    </cfRule>
  </conditionalFormatting>
  <conditionalFormatting sqref="C537:V537">
    <cfRule type="expression" dxfId="208" priority="209">
      <formula>EXACT(C533,C537)=FALSE</formula>
    </cfRule>
  </conditionalFormatting>
  <conditionalFormatting sqref="C541:V541">
    <cfRule type="expression" dxfId="207" priority="208">
      <formula>EXACT(C540,C541)=FALSE</formula>
    </cfRule>
  </conditionalFormatting>
  <conditionalFormatting sqref="C542:V542">
    <cfRule type="expression" dxfId="206" priority="207">
      <formula>EXACT(C540,C542)=FALSE</formula>
    </cfRule>
  </conditionalFormatting>
  <conditionalFormatting sqref="C543:V543">
    <cfRule type="expression" dxfId="205" priority="206">
      <formula>EXACT(C540,C543)=FALSE</formula>
    </cfRule>
  </conditionalFormatting>
  <conditionalFormatting sqref="C544:V544">
    <cfRule type="expression" dxfId="204" priority="205">
      <formula>EXACT(C540,C544)=FALSE</formula>
    </cfRule>
  </conditionalFormatting>
  <conditionalFormatting sqref="C546:V546">
    <cfRule type="expression" dxfId="203" priority="204">
      <formula>EXACT(C545,C546)=FALSE</formula>
    </cfRule>
  </conditionalFormatting>
  <conditionalFormatting sqref="C547:V547">
    <cfRule type="expression" dxfId="202" priority="203">
      <formula>EXACT(C545,C547)=FALSE</formula>
    </cfRule>
  </conditionalFormatting>
  <conditionalFormatting sqref="C548:V548">
    <cfRule type="expression" dxfId="201" priority="202">
      <formula>EXACT(C545,C548)=FALSE</formula>
    </cfRule>
  </conditionalFormatting>
  <conditionalFormatting sqref="C549:V549">
    <cfRule type="expression" dxfId="200" priority="201">
      <formula>EXACT(C545,C549)=FALSE</formula>
    </cfRule>
  </conditionalFormatting>
  <conditionalFormatting sqref="C551:V551">
    <cfRule type="expression" dxfId="199" priority="200">
      <formula>EXACT(C550,C551)=FALSE</formula>
    </cfRule>
  </conditionalFormatting>
  <conditionalFormatting sqref="C552:V552">
    <cfRule type="expression" dxfId="198" priority="199">
      <formula>EXACT(C550,C552)=FALSE</formula>
    </cfRule>
  </conditionalFormatting>
  <conditionalFormatting sqref="C553:V553">
    <cfRule type="expression" dxfId="197" priority="198">
      <formula>EXACT(C550,C553)=FALSE</formula>
    </cfRule>
  </conditionalFormatting>
  <conditionalFormatting sqref="C554:V554">
    <cfRule type="expression" dxfId="196" priority="197">
      <formula>EXACT(C550,C554)=FALSE</formula>
    </cfRule>
  </conditionalFormatting>
  <conditionalFormatting sqref="C556:V556">
    <cfRule type="expression" dxfId="195" priority="196">
      <formula>EXACT(C555,C556)=FALSE</formula>
    </cfRule>
  </conditionalFormatting>
  <conditionalFormatting sqref="C557:V557">
    <cfRule type="expression" dxfId="194" priority="195">
      <formula>EXACT(C555,C557)=FALSE</formula>
    </cfRule>
  </conditionalFormatting>
  <conditionalFormatting sqref="C558:V558">
    <cfRule type="expression" dxfId="193" priority="194">
      <formula>EXACT(C555,C558)=FALSE</formula>
    </cfRule>
  </conditionalFormatting>
  <conditionalFormatting sqref="C559:V559">
    <cfRule type="expression" dxfId="192" priority="193">
      <formula>EXACT(C555,C559)=FALSE</formula>
    </cfRule>
  </conditionalFormatting>
  <conditionalFormatting sqref="C561:V561">
    <cfRule type="expression" dxfId="191" priority="192">
      <formula>EXACT(C560,C561)=FALSE</formula>
    </cfRule>
  </conditionalFormatting>
  <conditionalFormatting sqref="C562:V562">
    <cfRule type="expression" dxfId="190" priority="191">
      <formula>EXACT(C560,C562)=FALSE</formula>
    </cfRule>
  </conditionalFormatting>
  <conditionalFormatting sqref="C563:V563">
    <cfRule type="expression" dxfId="189" priority="190">
      <formula>EXACT(C560,C563)=FALSE</formula>
    </cfRule>
  </conditionalFormatting>
  <conditionalFormatting sqref="C564:V564">
    <cfRule type="expression" dxfId="188" priority="189">
      <formula>EXACT(C560,C564)=FALSE</formula>
    </cfRule>
  </conditionalFormatting>
  <conditionalFormatting sqref="C566:V566">
    <cfRule type="expression" dxfId="187" priority="188">
      <formula>EXACT(C565,C566)=FALSE</formula>
    </cfRule>
  </conditionalFormatting>
  <conditionalFormatting sqref="C567:V567">
    <cfRule type="expression" dxfId="186" priority="187">
      <formula>EXACT(C565,C567)=FALSE</formula>
    </cfRule>
  </conditionalFormatting>
  <conditionalFormatting sqref="C568:V568">
    <cfRule type="expression" dxfId="185" priority="186">
      <formula>EXACT(C565,C568)=FALSE</formula>
    </cfRule>
  </conditionalFormatting>
  <conditionalFormatting sqref="C569:V569">
    <cfRule type="expression" dxfId="184" priority="185">
      <formula>EXACT(C565,C569)=FALSE</formula>
    </cfRule>
  </conditionalFormatting>
  <conditionalFormatting sqref="C571:V571">
    <cfRule type="expression" dxfId="183" priority="184">
      <formula>EXACT(C570,C571)=FALSE</formula>
    </cfRule>
  </conditionalFormatting>
  <conditionalFormatting sqref="C572:V572">
    <cfRule type="expression" dxfId="182" priority="183">
      <formula>EXACT(C570,C572)=FALSE</formula>
    </cfRule>
  </conditionalFormatting>
  <conditionalFormatting sqref="C573:V573">
    <cfRule type="expression" dxfId="181" priority="182">
      <formula>EXACT(C570,C573)=FALSE</formula>
    </cfRule>
  </conditionalFormatting>
  <conditionalFormatting sqref="C574:V574">
    <cfRule type="expression" dxfId="180" priority="181">
      <formula>EXACT(C570,C574)=FALSE</formula>
    </cfRule>
  </conditionalFormatting>
  <conditionalFormatting sqref="C576:V576">
    <cfRule type="expression" dxfId="179" priority="180">
      <formula>EXACT(C575,C576)=FALSE</formula>
    </cfRule>
  </conditionalFormatting>
  <conditionalFormatting sqref="C577:V577">
    <cfRule type="expression" dxfId="178" priority="179">
      <formula>EXACT(C575,C577)=FALSE</formula>
    </cfRule>
  </conditionalFormatting>
  <conditionalFormatting sqref="C578:V578">
    <cfRule type="expression" dxfId="177" priority="178">
      <formula>EXACT(C575,C578)=FALSE</formula>
    </cfRule>
  </conditionalFormatting>
  <conditionalFormatting sqref="C579:V579">
    <cfRule type="expression" dxfId="176" priority="177">
      <formula>EXACT(C575,C579)=FALSE</formula>
    </cfRule>
  </conditionalFormatting>
  <conditionalFormatting sqref="C581:V581">
    <cfRule type="expression" dxfId="175" priority="176">
      <formula>EXACT(C580,C581)=FALSE</formula>
    </cfRule>
  </conditionalFormatting>
  <conditionalFormatting sqref="C582:V582">
    <cfRule type="expression" dxfId="174" priority="175">
      <formula>EXACT(C580,C582)=FALSE</formula>
    </cfRule>
  </conditionalFormatting>
  <conditionalFormatting sqref="C583:V583">
    <cfRule type="expression" dxfId="173" priority="174">
      <formula>EXACT(C580,C583)=FALSE</formula>
    </cfRule>
  </conditionalFormatting>
  <conditionalFormatting sqref="C584:V584">
    <cfRule type="expression" dxfId="172" priority="173">
      <formula>EXACT(C580,C584)=FALSE</formula>
    </cfRule>
  </conditionalFormatting>
  <conditionalFormatting sqref="C586:V586">
    <cfRule type="expression" dxfId="171" priority="172">
      <formula>EXACT(C585,C586)=FALSE</formula>
    </cfRule>
  </conditionalFormatting>
  <conditionalFormatting sqref="C587:V587">
    <cfRule type="expression" dxfId="170" priority="171">
      <formula>EXACT(C585,C587)=FALSE</formula>
    </cfRule>
  </conditionalFormatting>
  <conditionalFormatting sqref="C588:V588">
    <cfRule type="expression" dxfId="169" priority="170">
      <formula>EXACT(C585,C588)=FALSE</formula>
    </cfRule>
  </conditionalFormatting>
  <conditionalFormatting sqref="C589:V589">
    <cfRule type="expression" dxfId="168" priority="169">
      <formula>EXACT(C585,C589)=FALSE</formula>
    </cfRule>
  </conditionalFormatting>
  <conditionalFormatting sqref="C591:V591">
    <cfRule type="expression" dxfId="167" priority="168">
      <formula>EXACT(C590,C591)=FALSE</formula>
    </cfRule>
  </conditionalFormatting>
  <conditionalFormatting sqref="C592:V592">
    <cfRule type="expression" dxfId="166" priority="167">
      <formula>EXACT(C590,C592)=FALSE</formula>
    </cfRule>
  </conditionalFormatting>
  <conditionalFormatting sqref="C593:V593">
    <cfRule type="expression" dxfId="165" priority="166">
      <formula>EXACT(C590,C593)=FALSE</formula>
    </cfRule>
  </conditionalFormatting>
  <conditionalFormatting sqref="C594:V594">
    <cfRule type="expression" dxfId="164" priority="165">
      <formula>EXACT(C590,C594)=FALSE</formula>
    </cfRule>
  </conditionalFormatting>
  <conditionalFormatting sqref="C596:V596">
    <cfRule type="expression" dxfId="163" priority="164">
      <formula>EXACT(C595,C596)=FALSE</formula>
    </cfRule>
  </conditionalFormatting>
  <conditionalFormatting sqref="C597:V597">
    <cfRule type="expression" dxfId="162" priority="163">
      <formula>EXACT(C595,C597)=FALSE</formula>
    </cfRule>
  </conditionalFormatting>
  <conditionalFormatting sqref="C598:V598">
    <cfRule type="expression" dxfId="161" priority="162">
      <formula>EXACT(C595,C598)=FALSE</formula>
    </cfRule>
  </conditionalFormatting>
  <conditionalFormatting sqref="C599:V599">
    <cfRule type="expression" dxfId="160" priority="161">
      <formula>EXACT(C595,C599)=FALSE</formula>
    </cfRule>
  </conditionalFormatting>
  <conditionalFormatting sqref="C601:V601">
    <cfRule type="expression" dxfId="159" priority="160">
      <formula>EXACT(C600,C601)=FALSE</formula>
    </cfRule>
  </conditionalFormatting>
  <conditionalFormatting sqref="C602:V602">
    <cfRule type="expression" dxfId="158" priority="159">
      <formula>EXACT(C600,C602)=FALSE</formula>
    </cfRule>
  </conditionalFormatting>
  <conditionalFormatting sqref="C603:V603">
    <cfRule type="expression" dxfId="157" priority="158">
      <formula>EXACT(C600,C603)=FALSE</formula>
    </cfRule>
  </conditionalFormatting>
  <conditionalFormatting sqref="C604:V604">
    <cfRule type="expression" dxfId="156" priority="157">
      <formula>EXACT(C600,C604)=FALSE</formula>
    </cfRule>
  </conditionalFormatting>
  <conditionalFormatting sqref="C608:V608">
    <cfRule type="expression" dxfId="155" priority="156">
      <formula>EXACT(C607,C608)=FALSE</formula>
    </cfRule>
  </conditionalFormatting>
  <conditionalFormatting sqref="C609:V609">
    <cfRule type="expression" dxfId="154" priority="155">
      <formula>EXACT(C607,C609)=FALSE</formula>
    </cfRule>
  </conditionalFormatting>
  <conditionalFormatting sqref="C610:V610">
    <cfRule type="expression" dxfId="153" priority="154">
      <formula>EXACT(C607,C610)=FALSE</formula>
    </cfRule>
  </conditionalFormatting>
  <conditionalFormatting sqref="C611:V611">
    <cfRule type="expression" dxfId="152" priority="153">
      <formula>EXACT(C607,C611)=FALSE</formula>
    </cfRule>
  </conditionalFormatting>
  <conditionalFormatting sqref="C613:V613">
    <cfRule type="expression" dxfId="151" priority="152">
      <formula>EXACT(C612,C613)=FALSE</formula>
    </cfRule>
  </conditionalFormatting>
  <conditionalFormatting sqref="C614:V614">
    <cfRule type="expression" dxfId="150" priority="151">
      <formula>EXACT(C612,C614)=FALSE</formula>
    </cfRule>
  </conditionalFormatting>
  <conditionalFormatting sqref="C615:V615">
    <cfRule type="expression" dxfId="149" priority="150">
      <formula>EXACT(C612,C615)=FALSE</formula>
    </cfRule>
  </conditionalFormatting>
  <conditionalFormatting sqref="C616:V616">
    <cfRule type="expression" dxfId="148" priority="149">
      <formula>EXACT(C612,C616)=FALSE</formula>
    </cfRule>
  </conditionalFormatting>
  <conditionalFormatting sqref="C618:V618">
    <cfRule type="expression" dxfId="147" priority="148">
      <formula>EXACT(C617,C618)=FALSE</formula>
    </cfRule>
  </conditionalFormatting>
  <conditionalFormatting sqref="C619:V619">
    <cfRule type="expression" dxfId="146" priority="147">
      <formula>EXACT(C617,C619)=FALSE</formula>
    </cfRule>
  </conditionalFormatting>
  <conditionalFormatting sqref="C620:V620">
    <cfRule type="expression" dxfId="145" priority="146">
      <formula>EXACT(C617,C620)=FALSE</formula>
    </cfRule>
  </conditionalFormatting>
  <conditionalFormatting sqref="C621:V621">
    <cfRule type="expression" dxfId="144" priority="145">
      <formula>EXACT(C617,C621)=FALSE</formula>
    </cfRule>
  </conditionalFormatting>
  <conditionalFormatting sqref="C623:V623">
    <cfRule type="expression" dxfId="143" priority="144">
      <formula>EXACT(C622,C623)=FALSE</formula>
    </cfRule>
  </conditionalFormatting>
  <conditionalFormatting sqref="C624:V624">
    <cfRule type="expression" dxfId="142" priority="143">
      <formula>EXACT(C622,C624)=FALSE</formula>
    </cfRule>
  </conditionalFormatting>
  <conditionalFormatting sqref="C625:V625">
    <cfRule type="expression" dxfId="141" priority="142">
      <formula>EXACT(C622,C625)=FALSE</formula>
    </cfRule>
  </conditionalFormatting>
  <conditionalFormatting sqref="C626:V626">
    <cfRule type="expression" dxfId="140" priority="141">
      <formula>EXACT(C622,C626)=FALSE</formula>
    </cfRule>
  </conditionalFormatting>
  <conditionalFormatting sqref="C628:V628">
    <cfRule type="expression" dxfId="139" priority="140">
      <formula>EXACT(C627,C628)=FALSE</formula>
    </cfRule>
  </conditionalFormatting>
  <conditionalFormatting sqref="C629:V629">
    <cfRule type="expression" dxfId="138" priority="139">
      <formula>EXACT(C627,C629)=FALSE</formula>
    </cfRule>
  </conditionalFormatting>
  <conditionalFormatting sqref="C630:V630">
    <cfRule type="expression" dxfId="137" priority="138">
      <formula>EXACT(C627,C630)=FALSE</formula>
    </cfRule>
  </conditionalFormatting>
  <conditionalFormatting sqref="C631:V631">
    <cfRule type="expression" dxfId="136" priority="137">
      <formula>EXACT(C627,C631)=FALSE</formula>
    </cfRule>
  </conditionalFormatting>
  <conditionalFormatting sqref="C633:V633">
    <cfRule type="expression" dxfId="135" priority="136">
      <formula>EXACT(C632,C633)=FALSE</formula>
    </cfRule>
  </conditionalFormatting>
  <conditionalFormatting sqref="C634:V634">
    <cfRule type="expression" dxfId="134" priority="135">
      <formula>EXACT(C632,C634)=FALSE</formula>
    </cfRule>
  </conditionalFormatting>
  <conditionalFormatting sqref="C635:V635">
    <cfRule type="expression" dxfId="133" priority="134">
      <formula>EXACT(C632,C635)=FALSE</formula>
    </cfRule>
  </conditionalFormatting>
  <conditionalFormatting sqref="C636:V636">
    <cfRule type="expression" dxfId="132" priority="133">
      <formula>EXACT(C632,C636)=FALSE</formula>
    </cfRule>
  </conditionalFormatting>
  <conditionalFormatting sqref="C638:V638">
    <cfRule type="expression" dxfId="131" priority="132">
      <formula>EXACT(C637,C638)=FALSE</formula>
    </cfRule>
  </conditionalFormatting>
  <conditionalFormatting sqref="C639:V639">
    <cfRule type="expression" dxfId="130" priority="131">
      <formula>EXACT(C637,C639)=FALSE</formula>
    </cfRule>
  </conditionalFormatting>
  <conditionalFormatting sqref="C640:V640">
    <cfRule type="expression" dxfId="129" priority="130">
      <formula>EXACT(C637,C640)=FALSE</formula>
    </cfRule>
  </conditionalFormatting>
  <conditionalFormatting sqref="C641:V641">
    <cfRule type="expression" dxfId="128" priority="129">
      <formula>EXACT(C637,C641)=FALSE</formula>
    </cfRule>
  </conditionalFormatting>
  <conditionalFormatting sqref="C643:V643">
    <cfRule type="expression" dxfId="127" priority="128">
      <formula>EXACT(C642,C643)=FALSE</formula>
    </cfRule>
  </conditionalFormatting>
  <conditionalFormatting sqref="C644:V644">
    <cfRule type="expression" dxfId="126" priority="127">
      <formula>EXACT(C642,C644)=FALSE</formula>
    </cfRule>
  </conditionalFormatting>
  <conditionalFormatting sqref="C645:V645">
    <cfRule type="expression" dxfId="125" priority="126">
      <formula>EXACT(C642,C645)=FALSE</formula>
    </cfRule>
  </conditionalFormatting>
  <conditionalFormatting sqref="C646:V646">
    <cfRule type="expression" dxfId="124" priority="125">
      <formula>EXACT(C642,C646)=FALSE</formula>
    </cfRule>
  </conditionalFormatting>
  <conditionalFormatting sqref="C648:V648">
    <cfRule type="expression" dxfId="123" priority="124">
      <formula>EXACT(C647,C648)=FALSE</formula>
    </cfRule>
  </conditionalFormatting>
  <conditionalFormatting sqref="C649:V649">
    <cfRule type="expression" dxfId="122" priority="123">
      <formula>EXACT(C647,C649)=FALSE</formula>
    </cfRule>
  </conditionalFormatting>
  <conditionalFormatting sqref="C650:V650">
    <cfRule type="expression" dxfId="121" priority="122">
      <formula>EXACT(C647,C650)=FALSE</formula>
    </cfRule>
  </conditionalFormatting>
  <conditionalFormatting sqref="C651:V651">
    <cfRule type="expression" dxfId="120" priority="121">
      <formula>EXACT(C647,C651)=FALSE</formula>
    </cfRule>
  </conditionalFormatting>
  <conditionalFormatting sqref="C653:V653">
    <cfRule type="expression" dxfId="119" priority="120">
      <formula>EXACT(C652,C653)=FALSE</formula>
    </cfRule>
  </conditionalFormatting>
  <conditionalFormatting sqref="C654:V654">
    <cfRule type="expression" dxfId="118" priority="119">
      <formula>EXACT(C652,C654)=FALSE</formula>
    </cfRule>
  </conditionalFormatting>
  <conditionalFormatting sqref="C655:V655">
    <cfRule type="expression" dxfId="117" priority="118">
      <formula>EXACT(C652,C655)=FALSE</formula>
    </cfRule>
  </conditionalFormatting>
  <conditionalFormatting sqref="C656:V656">
    <cfRule type="expression" dxfId="116" priority="117">
      <formula>EXACT(C652,C656)=FALSE</formula>
    </cfRule>
  </conditionalFormatting>
  <conditionalFormatting sqref="C658:V658">
    <cfRule type="expression" dxfId="115" priority="116">
      <formula>EXACT(C657,C658)=FALSE</formula>
    </cfRule>
  </conditionalFormatting>
  <conditionalFormatting sqref="C659:V659">
    <cfRule type="expression" dxfId="114" priority="115">
      <formula>EXACT(C657,C659)=FALSE</formula>
    </cfRule>
  </conditionalFormatting>
  <conditionalFormatting sqref="C660:V660">
    <cfRule type="expression" dxfId="113" priority="114">
      <formula>EXACT(C657,C660)=FALSE</formula>
    </cfRule>
  </conditionalFormatting>
  <conditionalFormatting sqref="C661:V661">
    <cfRule type="expression" dxfId="112" priority="113">
      <formula>EXACT(C657,C661)=FALSE</formula>
    </cfRule>
  </conditionalFormatting>
  <conditionalFormatting sqref="C663:V663">
    <cfRule type="expression" dxfId="111" priority="112">
      <formula>EXACT(C662,C663)=FALSE</formula>
    </cfRule>
  </conditionalFormatting>
  <conditionalFormatting sqref="C664:V664">
    <cfRule type="expression" dxfId="110" priority="111">
      <formula>EXACT(C662,C664)=FALSE</formula>
    </cfRule>
  </conditionalFormatting>
  <conditionalFormatting sqref="C665:V665">
    <cfRule type="expression" dxfId="109" priority="110">
      <formula>EXACT(C662,C665)=FALSE</formula>
    </cfRule>
  </conditionalFormatting>
  <conditionalFormatting sqref="C666:V666">
    <cfRule type="expression" dxfId="108" priority="109">
      <formula>EXACT(C662,C666)=FALSE</formula>
    </cfRule>
  </conditionalFormatting>
  <conditionalFormatting sqref="C668:V668">
    <cfRule type="expression" dxfId="107" priority="108">
      <formula>EXACT(C667,C668)=FALSE</formula>
    </cfRule>
  </conditionalFormatting>
  <conditionalFormatting sqref="C669:V669">
    <cfRule type="expression" dxfId="106" priority="107">
      <formula>EXACT(C667,C669)=FALSE</formula>
    </cfRule>
  </conditionalFormatting>
  <conditionalFormatting sqref="C670:V670">
    <cfRule type="expression" dxfId="105" priority="106">
      <formula>EXACT(C667,C670)=FALSE</formula>
    </cfRule>
  </conditionalFormatting>
  <conditionalFormatting sqref="C671:V671">
    <cfRule type="expression" dxfId="104" priority="105">
      <formula>EXACT(C667,C671)=FALSE</formula>
    </cfRule>
  </conditionalFormatting>
  <conditionalFormatting sqref="C675:V675">
    <cfRule type="expression" dxfId="103" priority="104">
      <formula>EXACT(C674,C675)=FALSE</formula>
    </cfRule>
  </conditionalFormatting>
  <conditionalFormatting sqref="C676:V676">
    <cfRule type="expression" dxfId="102" priority="103">
      <formula>EXACT(C674,C676)=FALSE</formula>
    </cfRule>
  </conditionalFormatting>
  <conditionalFormatting sqref="C677:V677">
    <cfRule type="expression" dxfId="101" priority="102">
      <formula>EXACT(C674,C677)=FALSE</formula>
    </cfRule>
  </conditionalFormatting>
  <conditionalFormatting sqref="C678:V678">
    <cfRule type="expression" dxfId="100" priority="101">
      <formula>EXACT(C674,C678)=FALSE</formula>
    </cfRule>
  </conditionalFormatting>
  <conditionalFormatting sqref="C680:V680">
    <cfRule type="expression" dxfId="99" priority="100">
      <formula>EXACT(C679,C680)=FALSE</formula>
    </cfRule>
  </conditionalFormatting>
  <conditionalFormatting sqref="C681:V681">
    <cfRule type="expression" dxfId="98" priority="99">
      <formula>EXACT(C679,C681)=FALSE</formula>
    </cfRule>
  </conditionalFormatting>
  <conditionalFormatting sqref="C682:V682">
    <cfRule type="expression" dxfId="97" priority="98">
      <formula>EXACT(C679,C682)=FALSE</formula>
    </cfRule>
  </conditionalFormatting>
  <conditionalFormatting sqref="C683:V683">
    <cfRule type="expression" dxfId="96" priority="97">
      <formula>EXACT(C679,C683)=FALSE</formula>
    </cfRule>
  </conditionalFormatting>
  <conditionalFormatting sqref="C685:V685">
    <cfRule type="expression" dxfId="95" priority="96">
      <formula>EXACT(C684,C685)=FALSE</formula>
    </cfRule>
  </conditionalFormatting>
  <conditionalFormatting sqref="C686:V686">
    <cfRule type="expression" dxfId="94" priority="95">
      <formula>EXACT(C684,C686)=FALSE</formula>
    </cfRule>
  </conditionalFormatting>
  <conditionalFormatting sqref="C687:V687">
    <cfRule type="expression" dxfId="93" priority="94">
      <formula>EXACT(C684,C687)=FALSE</formula>
    </cfRule>
  </conditionalFormatting>
  <conditionalFormatting sqref="C688:V688">
    <cfRule type="expression" dxfId="92" priority="93">
      <formula>EXACT(C684,C688)=FALSE</formula>
    </cfRule>
  </conditionalFormatting>
  <conditionalFormatting sqref="C690:V690">
    <cfRule type="expression" dxfId="91" priority="92">
      <formula>EXACT(C689,C690)=FALSE</formula>
    </cfRule>
  </conditionalFormatting>
  <conditionalFormatting sqref="C691:V691">
    <cfRule type="expression" dxfId="90" priority="91">
      <formula>EXACT(C689,C691)=FALSE</formula>
    </cfRule>
  </conditionalFormatting>
  <conditionalFormatting sqref="C692:V692">
    <cfRule type="expression" dxfId="89" priority="90">
      <formula>EXACT(C689,C692)=FALSE</formula>
    </cfRule>
  </conditionalFormatting>
  <conditionalFormatting sqref="C693:V693">
    <cfRule type="expression" dxfId="88" priority="89">
      <formula>EXACT(C689,C693)=FALSE</formula>
    </cfRule>
  </conditionalFormatting>
  <conditionalFormatting sqref="C695:V695">
    <cfRule type="expression" dxfId="87" priority="88">
      <formula>EXACT(C694,C695)=FALSE</formula>
    </cfRule>
  </conditionalFormatting>
  <conditionalFormatting sqref="C696:V696">
    <cfRule type="expression" dxfId="86" priority="87">
      <formula>EXACT(C694,C696)=FALSE</formula>
    </cfRule>
  </conditionalFormatting>
  <conditionalFormatting sqref="C697:V697">
    <cfRule type="expression" dxfId="85" priority="86">
      <formula>EXACT(C694,C697)=FALSE</formula>
    </cfRule>
  </conditionalFormatting>
  <conditionalFormatting sqref="C698:V698">
    <cfRule type="expression" dxfId="84" priority="85">
      <formula>EXACT(C694,C698)=FALSE</formula>
    </cfRule>
  </conditionalFormatting>
  <conditionalFormatting sqref="C700:V700">
    <cfRule type="expression" dxfId="83" priority="84">
      <formula>EXACT(C699,C700)=FALSE</formula>
    </cfRule>
  </conditionalFormatting>
  <conditionalFormatting sqref="C701:V701">
    <cfRule type="expression" dxfId="82" priority="83">
      <formula>EXACT(C699,C701)=FALSE</formula>
    </cfRule>
  </conditionalFormatting>
  <conditionalFormatting sqref="C702:V702">
    <cfRule type="expression" dxfId="81" priority="82">
      <formula>EXACT(C699,C702)=FALSE</formula>
    </cfRule>
  </conditionalFormatting>
  <conditionalFormatting sqref="C703:V703">
    <cfRule type="expression" dxfId="80" priority="81">
      <formula>EXACT(C699,C703)=FALSE</formula>
    </cfRule>
  </conditionalFormatting>
  <conditionalFormatting sqref="C705:V705">
    <cfRule type="expression" dxfId="79" priority="80">
      <formula>EXACT(C704,C705)=FALSE</formula>
    </cfRule>
  </conditionalFormatting>
  <conditionalFormatting sqref="C706:V706">
    <cfRule type="expression" dxfId="78" priority="79">
      <formula>EXACT(C704,C706)=FALSE</formula>
    </cfRule>
  </conditionalFormatting>
  <conditionalFormatting sqref="C707:V707">
    <cfRule type="expression" dxfId="77" priority="78">
      <formula>EXACT(C704,C707)=FALSE</formula>
    </cfRule>
  </conditionalFormatting>
  <conditionalFormatting sqref="C708:V708">
    <cfRule type="expression" dxfId="76" priority="77">
      <formula>EXACT(C704,C708)=FALSE</formula>
    </cfRule>
  </conditionalFormatting>
  <conditionalFormatting sqref="C710:V710">
    <cfRule type="expression" dxfId="75" priority="76">
      <formula>EXACT(C709,C710)=FALSE</formula>
    </cfRule>
  </conditionalFormatting>
  <conditionalFormatting sqref="C711:V711">
    <cfRule type="expression" dxfId="74" priority="75">
      <formula>EXACT(C709,C711)=FALSE</formula>
    </cfRule>
  </conditionalFormatting>
  <conditionalFormatting sqref="C712:V712">
    <cfRule type="expression" dxfId="73" priority="74">
      <formula>EXACT(C709,C712)=FALSE</formula>
    </cfRule>
  </conditionalFormatting>
  <conditionalFormatting sqref="C713:V713">
    <cfRule type="expression" dxfId="72" priority="73">
      <formula>EXACT(C709,C713)=FALSE</formula>
    </cfRule>
  </conditionalFormatting>
  <conditionalFormatting sqref="C715:V715">
    <cfRule type="expression" dxfId="71" priority="72">
      <formula>EXACT(C714,C715)=FALSE</formula>
    </cfRule>
  </conditionalFormatting>
  <conditionalFormatting sqref="C716:V716">
    <cfRule type="expression" dxfId="70" priority="71">
      <formula>EXACT(C714,C716)=FALSE</formula>
    </cfRule>
  </conditionalFormatting>
  <conditionalFormatting sqref="C717:V717">
    <cfRule type="expression" dxfId="69" priority="70">
      <formula>EXACT(C714,C717)=FALSE</formula>
    </cfRule>
  </conditionalFormatting>
  <conditionalFormatting sqref="C718:V718">
    <cfRule type="expression" dxfId="68" priority="69">
      <formula>EXACT(C714,C718)=FALSE</formula>
    </cfRule>
  </conditionalFormatting>
  <conditionalFormatting sqref="C720:V720">
    <cfRule type="expression" dxfId="67" priority="68">
      <formula>EXACT(C719,C720)=FALSE</formula>
    </cfRule>
  </conditionalFormatting>
  <conditionalFormatting sqref="C721:V721">
    <cfRule type="expression" dxfId="66" priority="67">
      <formula>EXACT(C719,C721)=FALSE</formula>
    </cfRule>
  </conditionalFormatting>
  <conditionalFormatting sqref="C722:V722">
    <cfRule type="expression" dxfId="65" priority="66">
      <formula>EXACT(C719,C722)=FALSE</formula>
    </cfRule>
  </conditionalFormatting>
  <conditionalFormatting sqref="C723:V723">
    <cfRule type="expression" dxfId="64" priority="65">
      <formula>EXACT(C719,C723)=FALSE</formula>
    </cfRule>
  </conditionalFormatting>
  <conditionalFormatting sqref="C725:V725">
    <cfRule type="expression" dxfId="63" priority="64">
      <formula>EXACT(C724,C725)=FALSE</formula>
    </cfRule>
  </conditionalFormatting>
  <conditionalFormatting sqref="C726:V726">
    <cfRule type="expression" dxfId="62" priority="63">
      <formula>EXACT(C724,C726)=FALSE</formula>
    </cfRule>
  </conditionalFormatting>
  <conditionalFormatting sqref="C727:V727">
    <cfRule type="expression" dxfId="61" priority="62">
      <formula>EXACT(C724,C727)=FALSE</formula>
    </cfRule>
  </conditionalFormatting>
  <conditionalFormatting sqref="C728:V728">
    <cfRule type="expression" dxfId="60" priority="61">
      <formula>EXACT(C724,C728)=FALSE</formula>
    </cfRule>
  </conditionalFormatting>
  <conditionalFormatting sqref="C730:V730">
    <cfRule type="expression" dxfId="59" priority="60">
      <formula>EXACT(C729,C730)=FALSE</formula>
    </cfRule>
  </conditionalFormatting>
  <conditionalFormatting sqref="C731:V731">
    <cfRule type="expression" dxfId="58" priority="59">
      <formula>EXACT(C729,C731)=FALSE</formula>
    </cfRule>
  </conditionalFormatting>
  <conditionalFormatting sqref="C732:V732">
    <cfRule type="expression" dxfId="57" priority="58">
      <formula>EXACT(C729,C732)=FALSE</formula>
    </cfRule>
  </conditionalFormatting>
  <conditionalFormatting sqref="C733:V733">
    <cfRule type="expression" dxfId="56" priority="57">
      <formula>EXACT(C729,C733)=FALSE</formula>
    </cfRule>
  </conditionalFormatting>
  <conditionalFormatting sqref="C735:V735">
    <cfRule type="expression" dxfId="55" priority="56">
      <formula>EXACT(C734,C735)=FALSE</formula>
    </cfRule>
  </conditionalFormatting>
  <conditionalFormatting sqref="C736:V736">
    <cfRule type="expression" dxfId="54" priority="55">
      <formula>EXACT(C734,C736)=FALSE</formula>
    </cfRule>
  </conditionalFormatting>
  <conditionalFormatting sqref="C737:V737">
    <cfRule type="expression" dxfId="53" priority="54">
      <formula>EXACT(C734,C737)=FALSE</formula>
    </cfRule>
  </conditionalFormatting>
  <conditionalFormatting sqref="C738:V738">
    <cfRule type="expression" dxfId="52" priority="53">
      <formula>EXACT(C734,C738)=FALSE</formula>
    </cfRule>
  </conditionalFormatting>
  <conditionalFormatting sqref="C742:V742">
    <cfRule type="expression" dxfId="51" priority="52">
      <formula>EXACT(C741,C742)=FALSE</formula>
    </cfRule>
  </conditionalFormatting>
  <conditionalFormatting sqref="C743:V743">
    <cfRule type="expression" dxfId="50" priority="51">
      <formula>EXACT(C741,C743)=FALSE</formula>
    </cfRule>
  </conditionalFormatting>
  <conditionalFormatting sqref="C744:V744">
    <cfRule type="expression" dxfId="49" priority="50">
      <formula>EXACT(C741,C744)=FALSE</formula>
    </cfRule>
  </conditionalFormatting>
  <conditionalFormatting sqref="C745:V745">
    <cfRule type="expression" dxfId="48" priority="49">
      <formula>EXACT(C741,C745)=FALSE</formula>
    </cfRule>
  </conditionalFormatting>
  <conditionalFormatting sqref="C747:V747">
    <cfRule type="expression" dxfId="47" priority="48">
      <formula>EXACT(C746,C747)=FALSE</formula>
    </cfRule>
  </conditionalFormatting>
  <conditionalFormatting sqref="C748:V748">
    <cfRule type="expression" dxfId="46" priority="47">
      <formula>EXACT(C746,C748)=FALSE</formula>
    </cfRule>
  </conditionalFormatting>
  <conditionalFormatting sqref="C749:V749">
    <cfRule type="expression" dxfId="45" priority="46">
      <formula>EXACT(C746,C749)=FALSE</formula>
    </cfRule>
  </conditionalFormatting>
  <conditionalFormatting sqref="C750:V750">
    <cfRule type="expression" dxfId="44" priority="45">
      <formula>EXACT(C746,C750)=FALSE</formula>
    </cfRule>
  </conditionalFormatting>
  <conditionalFormatting sqref="C752:V752">
    <cfRule type="expression" dxfId="43" priority="44">
      <formula>EXACT(C751,C752)=FALSE</formula>
    </cfRule>
  </conditionalFormatting>
  <conditionalFormatting sqref="C753:V753">
    <cfRule type="expression" dxfId="42" priority="43">
      <formula>EXACT(C751,C753)=FALSE</formula>
    </cfRule>
  </conditionalFormatting>
  <conditionalFormatting sqref="C754:V754">
    <cfRule type="expression" dxfId="41" priority="42">
      <formula>EXACT(C751,C754)=FALSE</formula>
    </cfRule>
  </conditionalFormatting>
  <conditionalFormatting sqref="C755:V755">
    <cfRule type="expression" dxfId="40" priority="41">
      <formula>EXACT(C751,C755)=FALSE</formula>
    </cfRule>
  </conditionalFormatting>
  <conditionalFormatting sqref="C757:V757">
    <cfRule type="expression" dxfId="39" priority="40">
      <formula>EXACT(C756,C757)=FALSE</formula>
    </cfRule>
  </conditionalFormatting>
  <conditionalFormatting sqref="C758:V758">
    <cfRule type="expression" dxfId="38" priority="39">
      <formula>EXACT(C756,C758)=FALSE</formula>
    </cfRule>
  </conditionalFormatting>
  <conditionalFormatting sqref="C759:V759">
    <cfRule type="expression" dxfId="37" priority="38">
      <formula>EXACT(C756,C759)=FALSE</formula>
    </cfRule>
  </conditionalFormatting>
  <conditionalFormatting sqref="C760:V760">
    <cfRule type="expression" dxfId="36" priority="37">
      <formula>EXACT(C756,C760)=FALSE</formula>
    </cfRule>
  </conditionalFormatting>
  <conditionalFormatting sqref="C762:V762">
    <cfRule type="expression" dxfId="35" priority="36">
      <formula>EXACT(C761,C762)=FALSE</formula>
    </cfRule>
  </conditionalFormatting>
  <conditionalFormatting sqref="C763:V763">
    <cfRule type="expression" dxfId="34" priority="35">
      <formula>EXACT(C761,C763)=FALSE</formula>
    </cfRule>
  </conditionalFormatting>
  <conditionalFormatting sqref="C764:V764">
    <cfRule type="expression" dxfId="33" priority="34">
      <formula>EXACT(C761,C764)=FALSE</formula>
    </cfRule>
  </conditionalFormatting>
  <conditionalFormatting sqref="C765:V765">
    <cfRule type="expression" dxfId="32" priority="33">
      <formula>EXACT(C761,C765)=FALSE</formula>
    </cfRule>
  </conditionalFormatting>
  <conditionalFormatting sqref="C767:V767">
    <cfRule type="expression" dxfId="31" priority="32">
      <formula>EXACT(C766,C767)=FALSE</formula>
    </cfRule>
  </conditionalFormatting>
  <conditionalFormatting sqref="C768:V768">
    <cfRule type="expression" dxfId="30" priority="31">
      <formula>EXACT(C766,C768)=FALSE</formula>
    </cfRule>
  </conditionalFormatting>
  <conditionalFormatting sqref="C769:V769">
    <cfRule type="expression" dxfId="29" priority="30">
      <formula>EXACT(C766,C769)=FALSE</formula>
    </cfRule>
  </conditionalFormatting>
  <conditionalFormatting sqref="C770:V770">
    <cfRule type="expression" dxfId="28" priority="29">
      <formula>EXACT(C766,C770)=FALSE</formula>
    </cfRule>
  </conditionalFormatting>
  <conditionalFormatting sqref="C772:V772">
    <cfRule type="expression" dxfId="27" priority="28">
      <formula>EXACT(C771,C772)=FALSE</formula>
    </cfRule>
  </conditionalFormatting>
  <conditionalFormatting sqref="C773:V773">
    <cfRule type="expression" dxfId="26" priority="27">
      <formula>EXACT(C771,C773)=FALSE</formula>
    </cfRule>
  </conditionalFormatting>
  <conditionalFormatting sqref="C774:V774">
    <cfRule type="expression" dxfId="25" priority="26">
      <formula>EXACT(C771,C774)=FALSE</formula>
    </cfRule>
  </conditionalFormatting>
  <conditionalFormatting sqref="C775:V775">
    <cfRule type="expression" dxfId="24" priority="25">
      <formula>EXACT(C771,C775)=FALSE</formula>
    </cfRule>
  </conditionalFormatting>
  <conditionalFormatting sqref="C777:V777">
    <cfRule type="expression" dxfId="23" priority="24">
      <formula>EXACT(C776,C777)=FALSE</formula>
    </cfRule>
  </conditionalFormatting>
  <conditionalFormatting sqref="C778:V778">
    <cfRule type="expression" dxfId="22" priority="23">
      <formula>EXACT(C776,C778)=FALSE</formula>
    </cfRule>
  </conditionalFormatting>
  <conditionalFormatting sqref="C779:V779">
    <cfRule type="expression" dxfId="21" priority="22">
      <formula>EXACT(C776,C779)=FALSE</formula>
    </cfRule>
  </conditionalFormatting>
  <conditionalFormatting sqref="C780:V780">
    <cfRule type="expression" dxfId="20" priority="21">
      <formula>EXACT(C776,C780)=FALSE</formula>
    </cfRule>
  </conditionalFormatting>
  <conditionalFormatting sqref="C782:V782">
    <cfRule type="expression" dxfId="19" priority="20">
      <formula>EXACT(C781,C782)=FALSE</formula>
    </cfRule>
  </conditionalFormatting>
  <conditionalFormatting sqref="C783:V783">
    <cfRule type="expression" dxfId="18" priority="19">
      <formula>EXACT(C781,C783)=FALSE</formula>
    </cfRule>
  </conditionalFormatting>
  <conditionalFormatting sqref="C784:V784">
    <cfRule type="expression" dxfId="17" priority="18">
      <formula>EXACT(C781,C784)=FALSE</formula>
    </cfRule>
  </conditionalFormatting>
  <conditionalFormatting sqref="C785:V785">
    <cfRule type="expression" dxfId="16" priority="17">
      <formula>EXACT(C781,C785)=FALSE</formula>
    </cfRule>
  </conditionalFormatting>
  <conditionalFormatting sqref="C787:V787">
    <cfRule type="expression" dxfId="15" priority="16">
      <formula>EXACT(C786,C787)=FALSE</formula>
    </cfRule>
  </conditionalFormatting>
  <conditionalFormatting sqref="C788:V788">
    <cfRule type="expression" dxfId="14" priority="15">
      <formula>EXACT(C786,C788)=FALSE</formula>
    </cfRule>
  </conditionalFormatting>
  <conditionalFormatting sqref="C789:V789">
    <cfRule type="expression" dxfId="13" priority="14">
      <formula>EXACT(C786,C789)=FALSE</formula>
    </cfRule>
  </conditionalFormatting>
  <conditionalFormatting sqref="C790:V790">
    <cfRule type="expression" dxfId="12" priority="13">
      <formula>EXACT(C786,C790)=FALSE</formula>
    </cfRule>
  </conditionalFormatting>
  <conditionalFormatting sqref="C792:V792">
    <cfRule type="expression" dxfId="11" priority="12">
      <formula>EXACT(C791,C792)=FALSE</formula>
    </cfRule>
  </conditionalFormatting>
  <conditionalFormatting sqref="C793:V793">
    <cfRule type="expression" dxfId="10" priority="11">
      <formula>EXACT(C791,C793)=FALSE</formula>
    </cfRule>
  </conditionalFormatting>
  <conditionalFormatting sqref="C794:V794">
    <cfRule type="expression" dxfId="9" priority="10">
      <formula>EXACT(C791,C794)=FALSE</formula>
    </cfRule>
  </conditionalFormatting>
  <conditionalFormatting sqref="C795:V795">
    <cfRule type="expression" dxfId="8" priority="9">
      <formula>EXACT(C791,C795)=FALSE</formula>
    </cfRule>
  </conditionalFormatting>
  <conditionalFormatting sqref="C797:V797">
    <cfRule type="expression" dxfId="7" priority="8">
      <formula>EXACT(C796,C797)=FALSE</formula>
    </cfRule>
  </conditionalFormatting>
  <conditionalFormatting sqref="C798:V798">
    <cfRule type="expression" dxfId="6" priority="7">
      <formula>EXACT(C796,C798)=FALSE</formula>
    </cfRule>
  </conditionalFormatting>
  <conditionalFormatting sqref="C799:V799">
    <cfRule type="expression" dxfId="5" priority="6">
      <formula>EXACT(C796,C799)=FALSE</formula>
    </cfRule>
  </conditionalFormatting>
  <conditionalFormatting sqref="C800:V800">
    <cfRule type="expression" dxfId="4" priority="5">
      <formula>EXACT(C796,C800)=FALSE</formula>
    </cfRule>
  </conditionalFormatting>
  <conditionalFormatting sqref="C802:V802">
    <cfRule type="expression" dxfId="3" priority="4">
      <formula>EXACT(C801,C802)=FALSE</formula>
    </cfRule>
  </conditionalFormatting>
  <conditionalFormatting sqref="C803:V803">
    <cfRule type="expression" dxfId="2" priority="3">
      <formula>EXACT(C801,C803)=FALSE</formula>
    </cfRule>
  </conditionalFormatting>
  <conditionalFormatting sqref="C804:V804">
    <cfRule type="expression" dxfId="1" priority="2">
      <formula>EXACT(C801,C804)=FALSE</formula>
    </cfRule>
  </conditionalFormatting>
  <conditionalFormatting sqref="C805:V805">
    <cfRule type="expression" dxfId="0" priority="1">
      <formula>EXACT(C801,C805)=FALSE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>
      <selection activeCell="D6" sqref="D6"/>
    </sheetView>
  </sheetViews>
  <sheetFormatPr baseColWidth="10" defaultRowHeight="20"/>
  <cols>
    <col min="1" max="1" width="21.5703125" style="3" customWidth="1"/>
    <col min="2" max="2" width="21.28515625" style="3" customWidth="1"/>
    <col min="3" max="3" width="21.5703125" style="3" customWidth="1"/>
  </cols>
  <sheetData>
    <row r="1" spans="1:5">
      <c r="A1" t="s">
        <v>178</v>
      </c>
    </row>
    <row r="2" spans="1:5">
      <c r="A2" t="s">
        <v>179</v>
      </c>
      <c r="B2" t="s">
        <v>180</v>
      </c>
      <c r="C2" t="s">
        <v>181</v>
      </c>
      <c r="D2" t="s">
        <v>182</v>
      </c>
    </row>
    <row r="3" spans="1:5">
      <c r="A3" t="s">
        <v>183</v>
      </c>
      <c r="B3" t="s">
        <v>184</v>
      </c>
      <c r="C3" t="s">
        <v>185</v>
      </c>
      <c r="D3" t="s">
        <v>186</v>
      </c>
    </row>
    <row r="4" spans="1:5">
      <c r="B4" t="s">
        <v>187</v>
      </c>
    </row>
    <row r="5" spans="1:5">
      <c r="D5" t="s">
        <v>188</v>
      </c>
    </row>
    <row r="6" spans="1:5">
      <c r="D6" t="s">
        <v>189</v>
      </c>
    </row>
    <row r="9" spans="1:5">
      <c r="B9" t="s">
        <v>190</v>
      </c>
      <c r="C9" t="s">
        <v>191</v>
      </c>
    </row>
    <row r="10" spans="1:5">
      <c r="B10" s="2" t="s">
        <v>192</v>
      </c>
    </row>
    <row r="12" spans="1:5">
      <c r="A12" t="s">
        <v>193</v>
      </c>
    </row>
    <row r="13" spans="1:5">
      <c r="A13" t="s">
        <v>194</v>
      </c>
    </row>
    <row r="14" spans="1:5">
      <c r="A14" t="s">
        <v>195</v>
      </c>
      <c r="D14" t="s">
        <v>196</v>
      </c>
      <c r="E14" t="s">
        <v>197</v>
      </c>
    </row>
    <row r="15" spans="1:5">
      <c r="A15" t="s">
        <v>198</v>
      </c>
      <c r="B15" t="s">
        <v>199</v>
      </c>
    </row>
    <row r="16" spans="1:5">
      <c r="A16" t="s">
        <v>200</v>
      </c>
      <c r="B16" s="2" t="s">
        <v>201</v>
      </c>
    </row>
    <row r="17" spans="1:4">
      <c r="B17" t="s">
        <v>202</v>
      </c>
      <c r="D17" t="s">
        <v>203</v>
      </c>
    </row>
    <row r="18" spans="1:4">
      <c r="B18" t="s">
        <v>204</v>
      </c>
      <c r="D18" t="s">
        <v>205</v>
      </c>
    </row>
    <row r="19" spans="1:4">
      <c r="B19" t="s">
        <v>206</v>
      </c>
      <c r="D19" t="s">
        <v>207</v>
      </c>
    </row>
    <row r="20" spans="1:4">
      <c r="B20" t="s">
        <v>208</v>
      </c>
    </row>
    <row r="21" spans="1:4">
      <c r="B21" t="s">
        <v>209</v>
      </c>
    </row>
    <row r="22" spans="1:4">
      <c r="A22" t="s">
        <v>210</v>
      </c>
      <c r="B22" t="s">
        <v>211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大澤弘明</dc:creator>
  <cp:lastModifiedBy>h.osawa</cp:lastModifiedBy>
  <dcterms:created xsi:type="dcterms:W3CDTF">2023-08-30T12:30:36Z</dcterms:created>
  <dcterms:modified xsi:type="dcterms:W3CDTF">2023-09-30T02:45:07Z</dcterms:modified>
</cp:coreProperties>
</file>