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amamot/Dropbox/Documents/docs/2020/!!Lectures/統計学/git/weekly/"/>
    </mc:Choice>
  </mc:AlternateContent>
  <xr:revisionPtr revIDLastSave="0" documentId="8_{7F5135F9-7426-2A40-808D-A92754947606}" xr6:coauthVersionLast="36" xr6:coauthVersionMax="36" xr10:uidLastSave="{00000000-0000-0000-0000-000000000000}"/>
  <bookViews>
    <workbookView xWindow="34980" yWindow="960" windowWidth="27900" windowHeight="16540" xr2:uid="{ADF0BA33-EBF1-2648-B8FF-2FF4E2AFFC0C}"/>
  </bookViews>
  <sheets>
    <sheet name="課題その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/>
  <c r="B8" i="1"/>
  <c r="C8" i="1"/>
  <c r="B9" i="1"/>
  <c r="C9" i="1"/>
  <c r="B10" i="1"/>
  <c r="B12" i="1" s="1"/>
  <c r="B11" i="1"/>
  <c r="B18" i="1" s="1"/>
  <c r="B16" i="1" l="1"/>
  <c r="B17" i="1" s="1"/>
  <c r="B22" i="1" s="1"/>
  <c r="B24" i="1" s="1"/>
</calcChain>
</file>

<file path=xl/sharedStrings.xml><?xml version="1.0" encoding="utf-8"?>
<sst xmlns="http://schemas.openxmlformats.org/spreadsheetml/2006/main" count="22" uniqueCount="22">
  <si>
    <t>真の英語</t>
    <rPh sb="0" eb="1">
      <t>シンノ</t>
    </rPh>
    <phoneticPr fontId="1"/>
  </si>
  <si>
    <t>回帰により予測された英語</t>
    <rPh sb="0" eb="2">
      <t>ヨソクサレタエイゴ</t>
    </rPh>
    <phoneticPr fontId="1"/>
  </si>
  <si>
    <t>数学</t>
    <rPh sb="0" eb="2">
      <t>スウガク</t>
    </rPh>
    <phoneticPr fontId="1"/>
  </si>
  <si>
    <t>学生6への予測</t>
    <rPh sb="0" eb="7">
      <t>ヨソク</t>
    </rPh>
    <phoneticPr fontId="1"/>
  </si>
  <si>
    <t>決定係数</t>
    <phoneticPr fontId="1"/>
  </si>
  <si>
    <t>切片</t>
    <rPh sb="0" eb="2">
      <t>セッペｎ</t>
    </rPh>
    <phoneticPr fontId="1"/>
  </si>
  <si>
    <t>傾き</t>
    <rPh sb="0" eb="1">
      <t>カタムキ</t>
    </rPh>
    <phoneticPr fontId="1"/>
  </si>
  <si>
    <t>回帰</t>
    <rPh sb="0" eb="2">
      <t>カイキ</t>
    </rPh>
    <phoneticPr fontId="1"/>
  </si>
  <si>
    <t>相関（共分散と標準偏差から計算）</t>
    <rPh sb="0" eb="1">
      <t>ソウカン</t>
    </rPh>
    <phoneticPr fontId="1"/>
  </si>
  <si>
    <t>共分散</t>
    <phoneticPr fontId="1"/>
  </si>
  <si>
    <t>標準偏差</t>
    <phoneticPr fontId="1"/>
  </si>
  <si>
    <t>分散</t>
    <rPh sb="0" eb="2">
      <t>ブンサｎ</t>
    </rPh>
    <phoneticPr fontId="1"/>
  </si>
  <si>
    <t>平均</t>
    <rPh sb="0" eb="2">
      <t>ヘイキｎ</t>
    </rPh>
    <phoneticPr fontId="1"/>
  </si>
  <si>
    <t>学生5</t>
    <rPh sb="0" eb="2">
      <t>ガクセイ</t>
    </rPh>
    <phoneticPr fontId="1"/>
  </si>
  <si>
    <t>学生4</t>
    <rPh sb="0" eb="2">
      <t>ガクセイ</t>
    </rPh>
    <phoneticPr fontId="1"/>
  </si>
  <si>
    <t>学生3</t>
    <rPh sb="0" eb="2">
      <t>ガクセイ</t>
    </rPh>
    <phoneticPr fontId="1"/>
  </si>
  <si>
    <t>学生2</t>
    <rPh sb="0" eb="2">
      <t>ガクセイ</t>
    </rPh>
    <phoneticPr fontId="1"/>
  </si>
  <si>
    <t>学生1</t>
    <rPh sb="0" eb="2">
      <t>ガクセイ</t>
    </rPh>
    <phoneticPr fontId="1"/>
  </si>
  <si>
    <t>英語</t>
    <rPh sb="0" eb="2">
      <t>エイゴ</t>
    </rPh>
    <phoneticPr fontId="1"/>
  </si>
  <si>
    <t>相関（CORREL関数で直接）</t>
    <rPh sb="0" eb="2">
      <t>ソウカｎ</t>
    </rPh>
    <phoneticPr fontId="1"/>
  </si>
  <si>
    <t>学生6の数学</t>
    <rPh sb="0" eb="6">
      <t>ガクセイスウガク</t>
    </rPh>
    <phoneticPr fontId="1"/>
  </si>
  <si>
    <t>学生6に対する二乗誤差</t>
    <rPh sb="0" eb="2">
      <t>ニ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</si>
</sst>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_);[Red]\(0.000000\)"/>
    <numFmt numFmtId="177" formatCode="0.000_ "/>
    <numFmt numFmtId="178" formatCode="0_ 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学生</a:t>
            </a:r>
            <a:r>
              <a:rPr lang="en-US" altLang="ja-JP" sz="1800"/>
              <a:t>5</a:t>
            </a:r>
            <a:r>
              <a:rPr lang="ja-JP" altLang="en-US" sz="1800"/>
              <a:t>名の数学</a:t>
            </a:r>
            <a:r>
              <a:rPr lang="en-US" altLang="ja-JP" sz="1800"/>
              <a:t>(x)</a:t>
            </a:r>
            <a:r>
              <a:rPr lang="ja-JP" altLang="en-US" sz="1800"/>
              <a:t>と英語</a:t>
            </a:r>
            <a:r>
              <a:rPr lang="en-US" altLang="ja-JP" sz="1800"/>
              <a:t>(y)</a:t>
            </a:r>
            <a:r>
              <a:rPr lang="ja-JP" altLang="en-US" sz="1800"/>
              <a:t>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課題その1!$C$1</c:f>
              <c:strCache>
                <c:ptCount val="1"/>
                <c:pt idx="0">
                  <c:v>英語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1.505773175411897E-2"/>
                  <c:y val="-3.834446955960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課題その1!$B$2:$B$6</c:f>
              <c:numCache>
                <c:formatCode>0_ </c:formatCode>
                <c:ptCount val="5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課題その1!$C$2:$C$6</c:f>
              <c:numCache>
                <c:formatCode>0_ </c:formatCode>
                <c:ptCount val="5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AF-E340-AAEB-E08BF1E3D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921503"/>
        <c:axId val="1212923183"/>
      </c:scatterChart>
      <c:valAx>
        <c:axId val="1212921503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数学</a:t>
                </a:r>
                <a:r>
                  <a:rPr lang="en-US" altLang="ja-JP" sz="2000"/>
                  <a:t>(x)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2923183"/>
        <c:crosses val="autoZero"/>
        <c:crossBetween val="midCat"/>
      </c:valAx>
      <c:valAx>
        <c:axId val="12129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/>
                  <a:t>英語</a:t>
                </a:r>
                <a:r>
                  <a:rPr lang="en-US" altLang="ja-JP" sz="1800"/>
                  <a:t>(y)</a:t>
                </a:r>
                <a:endParaRPr lang="ja-JP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292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6</xdr:row>
      <xdr:rowOff>63500</xdr:rowOff>
    </xdr:from>
    <xdr:to>
      <xdr:col>10</xdr:col>
      <xdr:colOff>76200</xdr:colOff>
      <xdr:row>22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F38CD6A-11BF-A246-B88A-3D294B982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154AB-1097-6649-9749-78318E7AD477}">
  <dimension ref="A1:C24"/>
  <sheetViews>
    <sheetView tabSelected="1" workbookViewId="0">
      <selection activeCell="C15" sqref="C15"/>
    </sheetView>
  </sheetViews>
  <sheetFormatPr baseColWidth="10" defaultRowHeight="20"/>
  <cols>
    <col min="1" max="1" width="30.85546875" bestFit="1" customWidth="1"/>
  </cols>
  <sheetData>
    <row r="1" spans="1:3">
      <c r="A1" s="5"/>
      <c r="B1" s="5" t="s">
        <v>2</v>
      </c>
      <c r="C1" s="5" t="s">
        <v>18</v>
      </c>
    </row>
    <row r="2" spans="1:3">
      <c r="A2" s="5" t="s">
        <v>17</v>
      </c>
      <c r="B2" s="4">
        <v>8</v>
      </c>
      <c r="C2" s="4">
        <v>6</v>
      </c>
    </row>
    <row r="3" spans="1:3">
      <c r="A3" s="5" t="s">
        <v>16</v>
      </c>
      <c r="B3" s="4">
        <v>5</v>
      </c>
      <c r="C3" s="4">
        <v>3</v>
      </c>
    </row>
    <row r="4" spans="1:3">
      <c r="A4" s="5" t="s">
        <v>15</v>
      </c>
      <c r="B4" s="4">
        <v>4</v>
      </c>
      <c r="C4" s="4">
        <v>4</v>
      </c>
    </row>
    <row r="5" spans="1:3">
      <c r="A5" s="5" t="s">
        <v>14</v>
      </c>
      <c r="B5" s="4">
        <v>8</v>
      </c>
      <c r="C5" s="4">
        <v>5</v>
      </c>
    </row>
    <row r="6" spans="1:3">
      <c r="A6" s="5" t="s">
        <v>13</v>
      </c>
      <c r="B6" s="4">
        <v>10</v>
      </c>
      <c r="C6" s="4">
        <v>7</v>
      </c>
    </row>
    <row r="7" spans="1:3">
      <c r="A7" s="3" t="s">
        <v>12</v>
      </c>
      <c r="B7" s="1">
        <f>AVERAGE(B2:B6)</f>
        <v>7</v>
      </c>
      <c r="C7" s="1">
        <f>AVERAGE(C2:C6)</f>
        <v>5</v>
      </c>
    </row>
    <row r="8" spans="1:3">
      <c r="A8" s="3" t="s">
        <v>11</v>
      </c>
      <c r="B8" s="1">
        <f>_xlfn.VAR.P(B2:B6)</f>
        <v>4.8</v>
      </c>
      <c r="C8" s="1">
        <f>_xlfn.VAR.P(C2:C6)</f>
        <v>2</v>
      </c>
    </row>
    <row r="9" spans="1:3">
      <c r="A9" s="3" t="s">
        <v>10</v>
      </c>
      <c r="B9" s="1">
        <f>_xlfn.STDEV.P(B2:B6)</f>
        <v>2.1908902300206643</v>
      </c>
      <c r="C9" s="1">
        <f>_xlfn.STDEV.P(C2:C6)</f>
        <v>1.4142135623730951</v>
      </c>
    </row>
    <row r="10" spans="1:3">
      <c r="A10" s="3" t="s">
        <v>9</v>
      </c>
      <c r="B10" s="2">
        <f>_xlfn.COVARIANCE.P(B2:B6,C2:C6)</f>
        <v>2.8</v>
      </c>
      <c r="C10" s="1"/>
    </row>
    <row r="11" spans="1:3">
      <c r="A11" s="3" t="s">
        <v>19</v>
      </c>
      <c r="B11" s="2">
        <f>CORREL(B2:B6,C2:C6)</f>
        <v>0.9036961141150639</v>
      </c>
      <c r="C11" s="1"/>
    </row>
    <row r="12" spans="1:3">
      <c r="A12" s="3" t="s">
        <v>8</v>
      </c>
      <c r="B12" s="2">
        <f>B10/(B9*C9)</f>
        <v>0.9036961141150639</v>
      </c>
      <c r="C12" s="1"/>
    </row>
    <row r="13" spans="1:3">
      <c r="B13" s="1"/>
      <c r="C13" s="1"/>
    </row>
    <row r="14" spans="1:3">
      <c r="A14" s="3"/>
      <c r="B14" s="1"/>
      <c r="C14" s="1"/>
    </row>
    <row r="15" spans="1:3">
      <c r="A15" s="3" t="s">
        <v>7</v>
      </c>
      <c r="B15" s="1"/>
      <c r="C15" s="1"/>
    </row>
    <row r="16" spans="1:3">
      <c r="A16" s="3" t="s">
        <v>6</v>
      </c>
      <c r="B16" s="2">
        <f>B10/B8</f>
        <v>0.58333333333333337</v>
      </c>
      <c r="C16" s="1"/>
    </row>
    <row r="17" spans="1:3">
      <c r="A17" s="3" t="s">
        <v>5</v>
      </c>
      <c r="B17" s="2">
        <f>C7-B16*B7</f>
        <v>0.91666666666666607</v>
      </c>
      <c r="C17" s="1"/>
    </row>
    <row r="18" spans="1:3">
      <c r="A18" s="3" t="s">
        <v>4</v>
      </c>
      <c r="B18" s="1">
        <f>B11^2</f>
        <v>0.81666666666666654</v>
      </c>
      <c r="C18" s="1"/>
    </row>
    <row r="19" spans="1:3">
      <c r="A19" s="3"/>
      <c r="B19" s="1"/>
      <c r="C19" s="1"/>
    </row>
    <row r="20" spans="1:3">
      <c r="A20" s="3" t="s">
        <v>3</v>
      </c>
      <c r="B20" s="1"/>
      <c r="C20" s="1"/>
    </row>
    <row r="21" spans="1:3">
      <c r="A21" s="3" t="s">
        <v>20</v>
      </c>
      <c r="B21" s="1">
        <v>9</v>
      </c>
      <c r="C21" s="1"/>
    </row>
    <row r="22" spans="1:3">
      <c r="A22" s="3" t="s">
        <v>1</v>
      </c>
      <c r="B22" s="2">
        <f>B17+B16*B21</f>
        <v>6.1666666666666661</v>
      </c>
      <c r="C22" s="1"/>
    </row>
    <row r="23" spans="1:3">
      <c r="A23" s="3" t="s">
        <v>0</v>
      </c>
      <c r="B23" s="1">
        <v>8</v>
      </c>
      <c r="C23" s="1"/>
    </row>
    <row r="24" spans="1:3">
      <c r="A24" s="3" t="s">
        <v>21</v>
      </c>
      <c r="B24" s="2">
        <f>(B23-B22)^2</f>
        <v>3.3611111111111134</v>
      </c>
      <c r="C24" s="1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課題その1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2020-05-17T08:44:06Z</dcterms:created>
  <dcterms:modified xsi:type="dcterms:W3CDTF">2020-05-17T08:52:13Z</dcterms:modified>
</cp:coreProperties>
</file>