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____temp\"/>
    </mc:Choice>
  </mc:AlternateContent>
  <xr:revisionPtr revIDLastSave="0" documentId="8_{8EAC608D-BF34-4EB4-93CD-A62672F8F913}" xr6:coauthVersionLast="47" xr6:coauthVersionMax="47" xr10:uidLastSave="{00000000-0000-0000-0000-000000000000}"/>
  <bookViews>
    <workbookView xWindow="-210" yWindow="120" windowWidth="15945" windowHeight="15255" xr2:uid="{00000000-000D-0000-FFFF-FFFF00000000}"/>
  </bookViews>
  <sheets>
    <sheet name="KIỂM VẬT TƯ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57" i="1" l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G1083" i="1" s="1"/>
  <c r="E1091" i="1"/>
  <c r="J1090" i="1"/>
  <c r="G1090" i="1"/>
  <c r="E1090" i="1"/>
  <c r="J1089" i="1"/>
  <c r="G1089" i="1"/>
  <c r="E1089" i="1"/>
  <c r="J1088" i="1"/>
  <c r="J1083" i="1" s="1"/>
  <c r="L1083" i="1" s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L1022" i="1"/>
  <c r="L1021" i="1"/>
  <c r="K1020" i="1"/>
  <c r="L1020" i="1" s="1"/>
  <c r="G1020" i="1"/>
  <c r="L1019" i="1"/>
  <c r="L1018" i="1"/>
  <c r="L1017" i="1"/>
  <c r="L1016" i="1"/>
  <c r="L1015" i="1"/>
  <c r="J1014" i="1"/>
  <c r="L1014" i="1" s="1"/>
  <c r="J1013" i="1"/>
  <c r="L1013" i="1" s="1"/>
  <c r="L1012" i="1"/>
  <c r="J1012" i="1"/>
  <c r="L1011" i="1"/>
  <c r="L1010" i="1"/>
  <c r="L1009" i="1"/>
  <c r="L1008" i="1"/>
  <c r="L1007" i="1"/>
  <c r="L1006" i="1"/>
  <c r="J1005" i="1"/>
  <c r="I1005" i="1"/>
  <c r="H1005" i="1"/>
  <c r="G1005" i="1"/>
  <c r="E1005" i="1"/>
  <c r="B1005" i="1"/>
  <c r="J1004" i="1"/>
  <c r="J1003" i="1" s="1"/>
  <c r="L1003" i="1" s="1"/>
  <c r="I1004" i="1"/>
  <c r="H1004" i="1"/>
  <c r="G1004" i="1"/>
  <c r="E1004" i="1"/>
  <c r="B1004" i="1"/>
  <c r="G1003" i="1"/>
  <c r="I1002" i="1"/>
  <c r="J1002" i="1" s="1"/>
  <c r="H1002" i="1"/>
  <c r="G1002" i="1"/>
  <c r="E1002" i="1"/>
  <c r="B1002" i="1"/>
  <c r="J1001" i="1"/>
  <c r="I1001" i="1"/>
  <c r="H1001" i="1"/>
  <c r="G1001" i="1"/>
  <c r="E1001" i="1"/>
  <c r="B1001" i="1"/>
  <c r="I1000" i="1"/>
  <c r="J1000" i="1" s="1"/>
  <c r="H1000" i="1"/>
  <c r="G1000" i="1"/>
  <c r="E1000" i="1"/>
  <c r="B1000" i="1"/>
  <c r="I999" i="1"/>
  <c r="J999" i="1" s="1"/>
  <c r="H999" i="1"/>
  <c r="G999" i="1"/>
  <c r="E999" i="1"/>
  <c r="B999" i="1"/>
  <c r="I997" i="1"/>
  <c r="J997" i="1" s="1"/>
  <c r="H997" i="1"/>
  <c r="G997" i="1"/>
  <c r="E997" i="1"/>
  <c r="B997" i="1"/>
  <c r="I996" i="1"/>
  <c r="H996" i="1"/>
  <c r="G996" i="1"/>
  <c r="E996" i="1"/>
  <c r="B996" i="1"/>
  <c r="I995" i="1"/>
  <c r="J995" i="1" s="1"/>
  <c r="H995" i="1"/>
  <c r="G995" i="1"/>
  <c r="E995" i="1"/>
  <c r="B995" i="1"/>
  <c r="J994" i="1"/>
  <c r="I994" i="1"/>
  <c r="H994" i="1"/>
  <c r="G994" i="1"/>
  <c r="E994" i="1"/>
  <c r="B994" i="1"/>
  <c r="G993" i="1"/>
  <c r="I992" i="1"/>
  <c r="J992" i="1" s="1"/>
  <c r="H992" i="1"/>
  <c r="G992" i="1"/>
  <c r="E992" i="1"/>
  <c r="B992" i="1"/>
  <c r="I991" i="1"/>
  <c r="J991" i="1" s="1"/>
  <c r="H991" i="1"/>
  <c r="G991" i="1"/>
  <c r="E991" i="1"/>
  <c r="B991" i="1"/>
  <c r="J989" i="1"/>
  <c r="I989" i="1"/>
  <c r="H989" i="1"/>
  <c r="G989" i="1"/>
  <c r="E989" i="1"/>
  <c r="B989" i="1"/>
  <c r="I988" i="1"/>
  <c r="J988" i="1" s="1"/>
  <c r="H988" i="1"/>
  <c r="G988" i="1"/>
  <c r="E988" i="1"/>
  <c r="B988" i="1"/>
  <c r="I986" i="1"/>
  <c r="J986" i="1" s="1"/>
  <c r="H986" i="1"/>
  <c r="G986" i="1"/>
  <c r="E986" i="1"/>
  <c r="B986" i="1"/>
  <c r="J985" i="1"/>
  <c r="I985" i="1"/>
  <c r="H985" i="1"/>
  <c r="G985" i="1"/>
  <c r="E985" i="1"/>
  <c r="B985" i="1"/>
  <c r="I984" i="1"/>
  <c r="J984" i="1" s="1"/>
  <c r="J983" i="1" s="1"/>
  <c r="L983" i="1" s="1"/>
  <c r="H984" i="1"/>
  <c r="G984" i="1"/>
  <c r="E984" i="1"/>
  <c r="B984" i="1"/>
  <c r="I982" i="1"/>
  <c r="H982" i="1"/>
  <c r="J982" i="1" s="1"/>
  <c r="J981" i="1" s="1"/>
  <c r="L981" i="1" s="1"/>
  <c r="G982" i="1"/>
  <c r="G981" i="1" s="1"/>
  <c r="E982" i="1"/>
  <c r="B982" i="1"/>
  <c r="I980" i="1"/>
  <c r="H980" i="1"/>
  <c r="G980" i="1"/>
  <c r="E980" i="1"/>
  <c r="B980" i="1"/>
  <c r="I979" i="1"/>
  <c r="J979" i="1" s="1"/>
  <c r="H979" i="1"/>
  <c r="G979" i="1"/>
  <c r="E979" i="1"/>
  <c r="B979" i="1"/>
  <c r="I978" i="1"/>
  <c r="J978" i="1" s="1"/>
  <c r="H978" i="1"/>
  <c r="G978" i="1"/>
  <c r="E978" i="1"/>
  <c r="B978" i="1"/>
  <c r="I977" i="1"/>
  <c r="H977" i="1"/>
  <c r="G977" i="1"/>
  <c r="E977" i="1"/>
  <c r="B977" i="1"/>
  <c r="J976" i="1"/>
  <c r="I976" i="1"/>
  <c r="H976" i="1"/>
  <c r="G976" i="1"/>
  <c r="E976" i="1"/>
  <c r="B976" i="1"/>
  <c r="I975" i="1"/>
  <c r="J975" i="1" s="1"/>
  <c r="H975" i="1"/>
  <c r="G975" i="1"/>
  <c r="E975" i="1"/>
  <c r="B975" i="1"/>
  <c r="I974" i="1"/>
  <c r="H974" i="1"/>
  <c r="G974" i="1"/>
  <c r="E974" i="1"/>
  <c r="B974" i="1"/>
  <c r="I972" i="1"/>
  <c r="H972" i="1"/>
  <c r="G972" i="1"/>
  <c r="E972" i="1"/>
  <c r="B972" i="1"/>
  <c r="G971" i="1"/>
  <c r="I970" i="1"/>
  <c r="H970" i="1"/>
  <c r="G970" i="1"/>
  <c r="E970" i="1"/>
  <c r="B970" i="1"/>
  <c r="I969" i="1"/>
  <c r="H969" i="1"/>
  <c r="J969" i="1" s="1"/>
  <c r="G969" i="1"/>
  <c r="E969" i="1"/>
  <c r="B969" i="1"/>
  <c r="I968" i="1"/>
  <c r="H968" i="1"/>
  <c r="G968" i="1"/>
  <c r="E968" i="1"/>
  <c r="B968" i="1"/>
  <c r="J967" i="1"/>
  <c r="I967" i="1"/>
  <c r="H967" i="1"/>
  <c r="G967" i="1"/>
  <c r="E967" i="1"/>
  <c r="B967" i="1"/>
  <c r="I966" i="1"/>
  <c r="H966" i="1"/>
  <c r="G966" i="1"/>
  <c r="E966" i="1"/>
  <c r="B966" i="1"/>
  <c r="I965" i="1"/>
  <c r="H965" i="1"/>
  <c r="G965" i="1"/>
  <c r="E965" i="1"/>
  <c r="B965" i="1"/>
  <c r="I964" i="1"/>
  <c r="J964" i="1" s="1"/>
  <c r="H964" i="1"/>
  <c r="G964" i="1"/>
  <c r="E964" i="1"/>
  <c r="B964" i="1"/>
  <c r="I962" i="1"/>
  <c r="J962" i="1" s="1"/>
  <c r="H962" i="1"/>
  <c r="G962" i="1"/>
  <c r="E962" i="1"/>
  <c r="B962" i="1"/>
  <c r="I961" i="1"/>
  <c r="H961" i="1"/>
  <c r="J961" i="1" s="1"/>
  <c r="G961" i="1"/>
  <c r="E961" i="1"/>
  <c r="B961" i="1"/>
  <c r="J960" i="1"/>
  <c r="I960" i="1"/>
  <c r="H960" i="1"/>
  <c r="G960" i="1"/>
  <c r="E960" i="1"/>
  <c r="B960" i="1"/>
  <c r="I959" i="1"/>
  <c r="H959" i="1"/>
  <c r="J959" i="1" s="1"/>
  <c r="G959" i="1"/>
  <c r="E959" i="1"/>
  <c r="B959" i="1"/>
  <c r="I958" i="1"/>
  <c r="J958" i="1" s="1"/>
  <c r="H958" i="1"/>
  <c r="G958" i="1"/>
  <c r="E958" i="1"/>
  <c r="B958" i="1"/>
  <c r="I957" i="1"/>
  <c r="H957" i="1"/>
  <c r="G957" i="1"/>
  <c r="E957" i="1"/>
  <c r="B957" i="1"/>
  <c r="I956" i="1"/>
  <c r="J956" i="1" s="1"/>
  <c r="H956" i="1"/>
  <c r="G956" i="1"/>
  <c r="E956" i="1"/>
  <c r="B956" i="1"/>
  <c r="I955" i="1"/>
  <c r="H955" i="1"/>
  <c r="G955" i="1"/>
  <c r="E955" i="1"/>
  <c r="B955" i="1"/>
  <c r="J954" i="1"/>
  <c r="I954" i="1"/>
  <c r="H954" i="1"/>
  <c r="G954" i="1"/>
  <c r="E954" i="1"/>
  <c r="B954" i="1"/>
  <c r="I953" i="1"/>
  <c r="H953" i="1"/>
  <c r="G953" i="1"/>
  <c r="E953" i="1"/>
  <c r="B953" i="1"/>
  <c r="I951" i="1"/>
  <c r="H951" i="1"/>
  <c r="G951" i="1"/>
  <c r="E951" i="1"/>
  <c r="B951" i="1"/>
  <c r="J950" i="1"/>
  <c r="I950" i="1"/>
  <c r="H950" i="1"/>
  <c r="G950" i="1"/>
  <c r="E950" i="1"/>
  <c r="B950" i="1"/>
  <c r="I949" i="1"/>
  <c r="J949" i="1" s="1"/>
  <c r="H949" i="1"/>
  <c r="G949" i="1"/>
  <c r="E949" i="1"/>
  <c r="B949" i="1"/>
  <c r="I948" i="1"/>
  <c r="J948" i="1" s="1"/>
  <c r="H948" i="1"/>
  <c r="G948" i="1"/>
  <c r="E948" i="1"/>
  <c r="B948" i="1"/>
  <c r="I947" i="1"/>
  <c r="H947" i="1"/>
  <c r="G947" i="1"/>
  <c r="E947" i="1"/>
  <c r="B947" i="1"/>
  <c r="J946" i="1"/>
  <c r="I946" i="1"/>
  <c r="H946" i="1"/>
  <c r="G946" i="1"/>
  <c r="E946" i="1"/>
  <c r="B946" i="1"/>
  <c r="I945" i="1"/>
  <c r="H945" i="1"/>
  <c r="G945" i="1"/>
  <c r="E945" i="1"/>
  <c r="B945" i="1"/>
  <c r="I944" i="1"/>
  <c r="H944" i="1"/>
  <c r="G944" i="1"/>
  <c r="E944" i="1"/>
  <c r="B944" i="1"/>
  <c r="I943" i="1"/>
  <c r="J943" i="1" s="1"/>
  <c r="H943" i="1"/>
  <c r="G943" i="1"/>
  <c r="E943" i="1"/>
  <c r="B943" i="1"/>
  <c r="I942" i="1"/>
  <c r="J942" i="1" s="1"/>
  <c r="H942" i="1"/>
  <c r="G942" i="1"/>
  <c r="E942" i="1"/>
  <c r="B942" i="1"/>
  <c r="I941" i="1"/>
  <c r="H941" i="1"/>
  <c r="G941" i="1"/>
  <c r="E941" i="1"/>
  <c r="B941" i="1"/>
  <c r="I940" i="1"/>
  <c r="J940" i="1" s="1"/>
  <c r="H940" i="1"/>
  <c r="G940" i="1"/>
  <c r="E940" i="1"/>
  <c r="B940" i="1"/>
  <c r="I939" i="1"/>
  <c r="H939" i="1"/>
  <c r="G939" i="1"/>
  <c r="E939" i="1"/>
  <c r="B939" i="1"/>
  <c r="J938" i="1"/>
  <c r="I938" i="1"/>
  <c r="H938" i="1"/>
  <c r="G938" i="1"/>
  <c r="E938" i="1"/>
  <c r="B938" i="1"/>
  <c r="I937" i="1"/>
  <c r="J937" i="1" s="1"/>
  <c r="H937" i="1"/>
  <c r="G937" i="1"/>
  <c r="E937" i="1"/>
  <c r="B937" i="1"/>
  <c r="I936" i="1"/>
  <c r="H936" i="1"/>
  <c r="G936" i="1"/>
  <c r="E936" i="1"/>
  <c r="B936" i="1"/>
  <c r="I935" i="1"/>
  <c r="J935" i="1" s="1"/>
  <c r="H935" i="1"/>
  <c r="G935" i="1"/>
  <c r="E935" i="1"/>
  <c r="B935" i="1"/>
  <c r="I933" i="1"/>
  <c r="J933" i="1" s="1"/>
  <c r="H933" i="1"/>
  <c r="G933" i="1"/>
  <c r="E933" i="1"/>
  <c r="B933" i="1"/>
  <c r="I932" i="1"/>
  <c r="H932" i="1"/>
  <c r="J932" i="1" s="1"/>
  <c r="G932" i="1"/>
  <c r="E932" i="1"/>
  <c r="B932" i="1"/>
  <c r="I931" i="1"/>
  <c r="J931" i="1" s="1"/>
  <c r="H931" i="1"/>
  <c r="G931" i="1"/>
  <c r="E931" i="1"/>
  <c r="B931" i="1"/>
  <c r="I930" i="1"/>
  <c r="H930" i="1"/>
  <c r="G930" i="1"/>
  <c r="E930" i="1"/>
  <c r="B930" i="1"/>
  <c r="I929" i="1"/>
  <c r="J929" i="1" s="1"/>
  <c r="H929" i="1"/>
  <c r="G929" i="1"/>
  <c r="E929" i="1"/>
  <c r="B929" i="1"/>
  <c r="I928" i="1"/>
  <c r="H928" i="1"/>
  <c r="G928" i="1"/>
  <c r="E928" i="1"/>
  <c r="B928" i="1"/>
  <c r="I927" i="1"/>
  <c r="J927" i="1" s="1"/>
  <c r="H927" i="1"/>
  <c r="G927" i="1"/>
  <c r="E927" i="1"/>
  <c r="B927" i="1"/>
  <c r="I925" i="1"/>
  <c r="H925" i="1"/>
  <c r="G925" i="1"/>
  <c r="E925" i="1"/>
  <c r="I924" i="1"/>
  <c r="H924" i="1"/>
  <c r="G924" i="1"/>
  <c r="E924" i="1"/>
  <c r="I923" i="1"/>
  <c r="H923" i="1"/>
  <c r="G923" i="1"/>
  <c r="E923" i="1"/>
  <c r="I922" i="1"/>
  <c r="H922" i="1"/>
  <c r="G922" i="1"/>
  <c r="E922" i="1"/>
  <c r="I921" i="1"/>
  <c r="H921" i="1"/>
  <c r="G921" i="1"/>
  <c r="E921" i="1"/>
  <c r="I920" i="1"/>
  <c r="H920" i="1"/>
  <c r="G920" i="1"/>
  <c r="E920" i="1"/>
  <c r="I919" i="1"/>
  <c r="H919" i="1"/>
  <c r="G919" i="1"/>
  <c r="E919" i="1"/>
  <c r="I918" i="1"/>
  <c r="H918" i="1"/>
  <c r="G918" i="1"/>
  <c r="E918" i="1"/>
  <c r="I917" i="1"/>
  <c r="H917" i="1"/>
  <c r="G917" i="1"/>
  <c r="E917" i="1"/>
  <c r="I916" i="1"/>
  <c r="H916" i="1"/>
  <c r="G916" i="1"/>
  <c r="E916" i="1"/>
  <c r="B916" i="1"/>
  <c r="I915" i="1"/>
  <c r="H915" i="1"/>
  <c r="G915" i="1"/>
  <c r="E915" i="1"/>
  <c r="B915" i="1"/>
  <c r="I914" i="1"/>
  <c r="H914" i="1"/>
  <c r="G914" i="1"/>
  <c r="E914" i="1"/>
  <c r="B914" i="1"/>
  <c r="I913" i="1"/>
  <c r="H913" i="1"/>
  <c r="G913" i="1"/>
  <c r="E913" i="1"/>
  <c r="B913" i="1"/>
  <c r="I912" i="1"/>
  <c r="H912" i="1"/>
  <c r="G912" i="1"/>
  <c r="E912" i="1"/>
  <c r="B912" i="1"/>
  <c r="I911" i="1"/>
  <c r="H911" i="1"/>
  <c r="G911" i="1"/>
  <c r="E911" i="1"/>
  <c r="B911" i="1"/>
  <c r="I910" i="1"/>
  <c r="H910" i="1"/>
  <c r="G910" i="1"/>
  <c r="E910" i="1"/>
  <c r="B910" i="1"/>
  <c r="I909" i="1"/>
  <c r="H909" i="1"/>
  <c r="G909" i="1"/>
  <c r="E909" i="1"/>
  <c r="B909" i="1"/>
  <c r="I908" i="1"/>
  <c r="H908" i="1"/>
  <c r="G908" i="1"/>
  <c r="E908" i="1"/>
  <c r="B908" i="1"/>
  <c r="I907" i="1"/>
  <c r="H907" i="1"/>
  <c r="G907" i="1"/>
  <c r="E907" i="1"/>
  <c r="B907" i="1"/>
  <c r="I906" i="1"/>
  <c r="J906" i="1" s="1"/>
  <c r="H906" i="1"/>
  <c r="G906" i="1"/>
  <c r="E906" i="1"/>
  <c r="B906" i="1"/>
  <c r="I905" i="1"/>
  <c r="H905" i="1"/>
  <c r="G905" i="1"/>
  <c r="E905" i="1"/>
  <c r="B905" i="1"/>
  <c r="I904" i="1"/>
  <c r="H904" i="1"/>
  <c r="G904" i="1"/>
  <c r="E904" i="1"/>
  <c r="B904" i="1"/>
  <c r="J903" i="1"/>
  <c r="I903" i="1"/>
  <c r="H903" i="1"/>
  <c r="G903" i="1"/>
  <c r="E903" i="1"/>
  <c r="B903" i="1"/>
  <c r="I902" i="1"/>
  <c r="J902" i="1" s="1"/>
  <c r="H902" i="1"/>
  <c r="G902" i="1"/>
  <c r="E902" i="1"/>
  <c r="B902" i="1"/>
  <c r="I901" i="1"/>
  <c r="J901" i="1" s="1"/>
  <c r="H901" i="1"/>
  <c r="G901" i="1"/>
  <c r="E901" i="1"/>
  <c r="B901" i="1"/>
  <c r="I900" i="1"/>
  <c r="H900" i="1"/>
  <c r="G900" i="1"/>
  <c r="E900" i="1"/>
  <c r="B900" i="1"/>
  <c r="I899" i="1"/>
  <c r="H899" i="1"/>
  <c r="G899" i="1"/>
  <c r="E899" i="1"/>
  <c r="B899" i="1"/>
  <c r="I898" i="1"/>
  <c r="H898" i="1"/>
  <c r="G898" i="1"/>
  <c r="E898" i="1"/>
  <c r="B898" i="1"/>
  <c r="I897" i="1"/>
  <c r="H897" i="1"/>
  <c r="G897" i="1"/>
  <c r="E897" i="1"/>
  <c r="B897" i="1"/>
  <c r="I896" i="1"/>
  <c r="H896" i="1"/>
  <c r="G896" i="1"/>
  <c r="E896" i="1"/>
  <c r="B896" i="1"/>
  <c r="I895" i="1"/>
  <c r="H895" i="1"/>
  <c r="G895" i="1"/>
  <c r="E895" i="1"/>
  <c r="B895" i="1"/>
  <c r="I894" i="1"/>
  <c r="H894" i="1"/>
  <c r="G894" i="1"/>
  <c r="E894" i="1"/>
  <c r="B894" i="1"/>
  <c r="I893" i="1"/>
  <c r="H893" i="1"/>
  <c r="G893" i="1"/>
  <c r="E893" i="1"/>
  <c r="B893" i="1"/>
  <c r="I892" i="1"/>
  <c r="H892" i="1"/>
  <c r="G892" i="1"/>
  <c r="E892" i="1"/>
  <c r="B892" i="1"/>
  <c r="I891" i="1"/>
  <c r="H891" i="1"/>
  <c r="G891" i="1"/>
  <c r="E891" i="1"/>
  <c r="B891" i="1"/>
  <c r="I890" i="1"/>
  <c r="J890" i="1" s="1"/>
  <c r="H890" i="1"/>
  <c r="G890" i="1"/>
  <c r="E890" i="1"/>
  <c r="B890" i="1"/>
  <c r="I889" i="1"/>
  <c r="H889" i="1"/>
  <c r="G889" i="1"/>
  <c r="E889" i="1"/>
  <c r="B889" i="1"/>
  <c r="I888" i="1"/>
  <c r="H888" i="1"/>
  <c r="G888" i="1"/>
  <c r="E888" i="1"/>
  <c r="B888" i="1"/>
  <c r="I887" i="1"/>
  <c r="H887" i="1"/>
  <c r="J887" i="1" s="1"/>
  <c r="G887" i="1"/>
  <c r="E887" i="1"/>
  <c r="B887" i="1"/>
  <c r="I886" i="1"/>
  <c r="J886" i="1" s="1"/>
  <c r="H886" i="1"/>
  <c r="G886" i="1"/>
  <c r="E886" i="1"/>
  <c r="B886" i="1"/>
  <c r="I885" i="1"/>
  <c r="H885" i="1"/>
  <c r="G885" i="1"/>
  <c r="E885" i="1"/>
  <c r="B885" i="1"/>
  <c r="I884" i="1"/>
  <c r="H884" i="1"/>
  <c r="G884" i="1"/>
  <c r="E884" i="1"/>
  <c r="B884" i="1"/>
  <c r="I883" i="1"/>
  <c r="H883" i="1"/>
  <c r="G883" i="1"/>
  <c r="E883" i="1"/>
  <c r="B883" i="1"/>
  <c r="I882" i="1"/>
  <c r="H882" i="1"/>
  <c r="G882" i="1"/>
  <c r="E882" i="1"/>
  <c r="B882" i="1"/>
  <c r="I881" i="1"/>
  <c r="H881" i="1"/>
  <c r="G881" i="1"/>
  <c r="E881" i="1"/>
  <c r="B881" i="1"/>
  <c r="I880" i="1"/>
  <c r="H880" i="1"/>
  <c r="G880" i="1"/>
  <c r="E880" i="1"/>
  <c r="B880" i="1"/>
  <c r="I879" i="1"/>
  <c r="H879" i="1"/>
  <c r="G879" i="1"/>
  <c r="E879" i="1"/>
  <c r="B879" i="1"/>
  <c r="I878" i="1"/>
  <c r="H878" i="1"/>
  <c r="G878" i="1"/>
  <c r="E878" i="1"/>
  <c r="B878" i="1"/>
  <c r="I877" i="1"/>
  <c r="H877" i="1"/>
  <c r="G877" i="1"/>
  <c r="E877" i="1"/>
  <c r="B877" i="1"/>
  <c r="I876" i="1"/>
  <c r="H876" i="1"/>
  <c r="G876" i="1"/>
  <c r="E876" i="1"/>
  <c r="B876" i="1"/>
  <c r="I875" i="1"/>
  <c r="H875" i="1"/>
  <c r="G875" i="1"/>
  <c r="E875" i="1"/>
  <c r="B875" i="1"/>
  <c r="I874" i="1"/>
  <c r="H874" i="1"/>
  <c r="G874" i="1"/>
  <c r="E874" i="1"/>
  <c r="B874" i="1"/>
  <c r="I873" i="1"/>
  <c r="H873" i="1"/>
  <c r="G873" i="1"/>
  <c r="E873" i="1"/>
  <c r="B873" i="1"/>
  <c r="I872" i="1"/>
  <c r="H872" i="1"/>
  <c r="G872" i="1"/>
  <c r="E872" i="1"/>
  <c r="B872" i="1"/>
  <c r="I871" i="1"/>
  <c r="H871" i="1"/>
  <c r="G871" i="1"/>
  <c r="E871" i="1"/>
  <c r="B871" i="1"/>
  <c r="I870" i="1"/>
  <c r="J870" i="1" s="1"/>
  <c r="H870" i="1"/>
  <c r="G870" i="1"/>
  <c r="E870" i="1"/>
  <c r="B870" i="1"/>
  <c r="I869" i="1"/>
  <c r="J869" i="1" s="1"/>
  <c r="H869" i="1"/>
  <c r="G869" i="1"/>
  <c r="E869" i="1"/>
  <c r="B869" i="1"/>
  <c r="I868" i="1"/>
  <c r="H868" i="1"/>
  <c r="J868" i="1" s="1"/>
  <c r="G868" i="1"/>
  <c r="E868" i="1"/>
  <c r="B868" i="1"/>
  <c r="J867" i="1"/>
  <c r="I867" i="1"/>
  <c r="H867" i="1"/>
  <c r="G867" i="1"/>
  <c r="E867" i="1"/>
  <c r="B867" i="1"/>
  <c r="I866" i="1"/>
  <c r="H866" i="1"/>
  <c r="G866" i="1"/>
  <c r="E866" i="1"/>
  <c r="B866" i="1"/>
  <c r="I865" i="1"/>
  <c r="H865" i="1"/>
  <c r="G865" i="1"/>
  <c r="E865" i="1"/>
  <c r="B865" i="1"/>
  <c r="I864" i="1"/>
  <c r="H864" i="1"/>
  <c r="G864" i="1"/>
  <c r="E864" i="1"/>
  <c r="B864" i="1"/>
  <c r="I863" i="1"/>
  <c r="H863" i="1"/>
  <c r="G863" i="1"/>
  <c r="E863" i="1"/>
  <c r="B863" i="1"/>
  <c r="I862" i="1"/>
  <c r="H862" i="1"/>
  <c r="G862" i="1"/>
  <c r="E862" i="1"/>
  <c r="B862" i="1"/>
  <c r="I861" i="1"/>
  <c r="H861" i="1"/>
  <c r="G861" i="1"/>
  <c r="E861" i="1"/>
  <c r="B861" i="1"/>
  <c r="I860" i="1"/>
  <c r="H860" i="1"/>
  <c r="G860" i="1"/>
  <c r="E860" i="1"/>
  <c r="B860" i="1"/>
  <c r="I859" i="1"/>
  <c r="H859" i="1"/>
  <c r="G859" i="1"/>
  <c r="E859" i="1"/>
  <c r="B859" i="1"/>
  <c r="I858" i="1"/>
  <c r="H858" i="1"/>
  <c r="G858" i="1"/>
  <c r="E858" i="1"/>
  <c r="B858" i="1"/>
  <c r="I857" i="1"/>
  <c r="H857" i="1"/>
  <c r="G857" i="1"/>
  <c r="E857" i="1"/>
  <c r="B857" i="1"/>
  <c r="I856" i="1"/>
  <c r="H856" i="1"/>
  <c r="G856" i="1"/>
  <c r="E856" i="1"/>
  <c r="B856" i="1"/>
  <c r="I855" i="1"/>
  <c r="H855" i="1"/>
  <c r="G855" i="1"/>
  <c r="E855" i="1"/>
  <c r="B855" i="1"/>
  <c r="I854" i="1"/>
  <c r="J854" i="1" s="1"/>
  <c r="H854" i="1"/>
  <c r="G854" i="1"/>
  <c r="E854" i="1"/>
  <c r="B854" i="1"/>
  <c r="I853" i="1"/>
  <c r="H853" i="1"/>
  <c r="G853" i="1"/>
  <c r="E853" i="1"/>
  <c r="B853" i="1"/>
  <c r="I852" i="1"/>
  <c r="H852" i="1"/>
  <c r="G852" i="1"/>
  <c r="E852" i="1"/>
  <c r="B852" i="1"/>
  <c r="J851" i="1"/>
  <c r="I851" i="1"/>
  <c r="H851" i="1"/>
  <c r="G851" i="1"/>
  <c r="E851" i="1"/>
  <c r="B851" i="1"/>
  <c r="I850" i="1"/>
  <c r="H850" i="1"/>
  <c r="J850" i="1" s="1"/>
  <c r="G850" i="1"/>
  <c r="E850" i="1"/>
  <c r="B850" i="1"/>
  <c r="I849" i="1"/>
  <c r="J849" i="1" s="1"/>
  <c r="H849" i="1"/>
  <c r="G849" i="1"/>
  <c r="E849" i="1"/>
  <c r="B849" i="1"/>
  <c r="I848" i="1"/>
  <c r="H848" i="1"/>
  <c r="G848" i="1"/>
  <c r="E848" i="1"/>
  <c r="B848" i="1"/>
  <c r="I847" i="1"/>
  <c r="H847" i="1"/>
  <c r="G847" i="1"/>
  <c r="E847" i="1"/>
  <c r="B847" i="1"/>
  <c r="I846" i="1"/>
  <c r="H846" i="1"/>
  <c r="G846" i="1"/>
  <c r="E846" i="1"/>
  <c r="B846" i="1"/>
  <c r="I845" i="1"/>
  <c r="H845" i="1"/>
  <c r="G845" i="1"/>
  <c r="E845" i="1"/>
  <c r="B845" i="1"/>
  <c r="I844" i="1"/>
  <c r="H844" i="1"/>
  <c r="G844" i="1"/>
  <c r="E844" i="1"/>
  <c r="B844" i="1"/>
  <c r="I843" i="1"/>
  <c r="H843" i="1"/>
  <c r="G843" i="1"/>
  <c r="E843" i="1"/>
  <c r="B843" i="1"/>
  <c r="I842" i="1"/>
  <c r="H842" i="1"/>
  <c r="G842" i="1"/>
  <c r="E842" i="1"/>
  <c r="B842" i="1"/>
  <c r="I841" i="1"/>
  <c r="H841" i="1"/>
  <c r="G841" i="1"/>
  <c r="E841" i="1"/>
  <c r="B841" i="1"/>
  <c r="I840" i="1"/>
  <c r="H840" i="1"/>
  <c r="G840" i="1"/>
  <c r="E840" i="1"/>
  <c r="B840" i="1"/>
  <c r="I839" i="1"/>
  <c r="H839" i="1"/>
  <c r="G839" i="1"/>
  <c r="E839" i="1"/>
  <c r="B839" i="1"/>
  <c r="I838" i="1"/>
  <c r="H838" i="1"/>
  <c r="G838" i="1"/>
  <c r="E838" i="1"/>
  <c r="B838" i="1"/>
  <c r="I837" i="1"/>
  <c r="H837" i="1"/>
  <c r="G837" i="1"/>
  <c r="E837" i="1"/>
  <c r="B837" i="1"/>
  <c r="I836" i="1"/>
  <c r="J836" i="1" s="1"/>
  <c r="H836" i="1"/>
  <c r="G836" i="1"/>
  <c r="E836" i="1"/>
  <c r="B836" i="1"/>
  <c r="I835" i="1"/>
  <c r="H835" i="1"/>
  <c r="G835" i="1"/>
  <c r="E835" i="1"/>
  <c r="B835" i="1"/>
  <c r="I834" i="1"/>
  <c r="H834" i="1"/>
  <c r="G834" i="1"/>
  <c r="E834" i="1"/>
  <c r="B834" i="1"/>
  <c r="I833" i="1"/>
  <c r="H833" i="1"/>
  <c r="G833" i="1"/>
  <c r="E833" i="1"/>
  <c r="B833" i="1"/>
  <c r="I832" i="1"/>
  <c r="H832" i="1"/>
  <c r="G832" i="1"/>
  <c r="E832" i="1"/>
  <c r="B832" i="1"/>
  <c r="I831" i="1"/>
  <c r="H831" i="1"/>
  <c r="G831" i="1"/>
  <c r="E831" i="1"/>
  <c r="B831" i="1"/>
  <c r="I830" i="1"/>
  <c r="H830" i="1"/>
  <c r="G830" i="1"/>
  <c r="E830" i="1"/>
  <c r="B830" i="1"/>
  <c r="I829" i="1"/>
  <c r="H829" i="1"/>
  <c r="G829" i="1"/>
  <c r="E829" i="1"/>
  <c r="B829" i="1"/>
  <c r="I828" i="1"/>
  <c r="H828" i="1"/>
  <c r="G828" i="1"/>
  <c r="E828" i="1"/>
  <c r="B828" i="1"/>
  <c r="I827" i="1"/>
  <c r="H827" i="1"/>
  <c r="G827" i="1"/>
  <c r="E827" i="1"/>
  <c r="B827" i="1"/>
  <c r="I826" i="1"/>
  <c r="H826" i="1"/>
  <c r="G826" i="1"/>
  <c r="E826" i="1"/>
  <c r="B826" i="1"/>
  <c r="I825" i="1"/>
  <c r="H825" i="1"/>
  <c r="G825" i="1"/>
  <c r="E825" i="1"/>
  <c r="B825" i="1"/>
  <c r="I824" i="1"/>
  <c r="H824" i="1"/>
  <c r="G824" i="1"/>
  <c r="E824" i="1"/>
  <c r="B824" i="1"/>
  <c r="I823" i="1"/>
  <c r="H823" i="1"/>
  <c r="G823" i="1"/>
  <c r="E823" i="1"/>
  <c r="B823" i="1"/>
  <c r="I822" i="1"/>
  <c r="H822" i="1"/>
  <c r="G822" i="1"/>
  <c r="E822" i="1"/>
  <c r="B822" i="1"/>
  <c r="I821" i="1"/>
  <c r="H821" i="1"/>
  <c r="G821" i="1"/>
  <c r="E821" i="1"/>
  <c r="B821" i="1"/>
  <c r="I820" i="1"/>
  <c r="J820" i="1" s="1"/>
  <c r="H820" i="1"/>
  <c r="G820" i="1"/>
  <c r="E820" i="1"/>
  <c r="B820" i="1"/>
  <c r="I819" i="1"/>
  <c r="H819" i="1"/>
  <c r="G819" i="1"/>
  <c r="E819" i="1"/>
  <c r="B819" i="1"/>
  <c r="I818" i="1"/>
  <c r="H818" i="1"/>
  <c r="G818" i="1"/>
  <c r="E818" i="1"/>
  <c r="B818" i="1"/>
  <c r="I817" i="1"/>
  <c r="J817" i="1" s="1"/>
  <c r="H817" i="1"/>
  <c r="G817" i="1"/>
  <c r="E817" i="1"/>
  <c r="B817" i="1"/>
  <c r="I816" i="1"/>
  <c r="J816" i="1" s="1"/>
  <c r="H816" i="1"/>
  <c r="G816" i="1"/>
  <c r="E816" i="1"/>
  <c r="B816" i="1"/>
  <c r="I815" i="1"/>
  <c r="H815" i="1"/>
  <c r="G815" i="1"/>
  <c r="E815" i="1"/>
  <c r="B815" i="1"/>
  <c r="I814" i="1"/>
  <c r="H814" i="1"/>
  <c r="G814" i="1"/>
  <c r="E814" i="1"/>
  <c r="B814" i="1"/>
  <c r="I813" i="1"/>
  <c r="H813" i="1"/>
  <c r="G813" i="1"/>
  <c r="E813" i="1"/>
  <c r="B813" i="1"/>
  <c r="I812" i="1"/>
  <c r="H812" i="1"/>
  <c r="G812" i="1"/>
  <c r="E812" i="1"/>
  <c r="B812" i="1"/>
  <c r="I811" i="1"/>
  <c r="H811" i="1"/>
  <c r="G811" i="1"/>
  <c r="E811" i="1"/>
  <c r="B811" i="1"/>
  <c r="I810" i="1"/>
  <c r="H810" i="1"/>
  <c r="G810" i="1"/>
  <c r="E810" i="1"/>
  <c r="B810" i="1"/>
  <c r="I809" i="1"/>
  <c r="H809" i="1"/>
  <c r="G809" i="1"/>
  <c r="E809" i="1"/>
  <c r="B809" i="1"/>
  <c r="I808" i="1"/>
  <c r="H808" i="1"/>
  <c r="G808" i="1"/>
  <c r="E808" i="1"/>
  <c r="B808" i="1"/>
  <c r="I807" i="1"/>
  <c r="H807" i="1"/>
  <c r="G807" i="1"/>
  <c r="E807" i="1"/>
  <c r="B807" i="1"/>
  <c r="I806" i="1"/>
  <c r="H806" i="1"/>
  <c r="G806" i="1"/>
  <c r="E806" i="1"/>
  <c r="B806" i="1"/>
  <c r="I805" i="1"/>
  <c r="H805" i="1"/>
  <c r="G805" i="1"/>
  <c r="E805" i="1"/>
  <c r="B805" i="1"/>
  <c r="I804" i="1"/>
  <c r="H804" i="1"/>
  <c r="G804" i="1"/>
  <c r="E804" i="1"/>
  <c r="B804" i="1"/>
  <c r="I803" i="1"/>
  <c r="J803" i="1" s="1"/>
  <c r="H803" i="1"/>
  <c r="G803" i="1"/>
  <c r="E803" i="1"/>
  <c r="B803" i="1"/>
  <c r="I802" i="1"/>
  <c r="H802" i="1"/>
  <c r="G802" i="1"/>
  <c r="E802" i="1"/>
  <c r="B802" i="1"/>
  <c r="J801" i="1"/>
  <c r="I801" i="1"/>
  <c r="H801" i="1"/>
  <c r="G801" i="1"/>
  <c r="E801" i="1"/>
  <c r="B801" i="1"/>
  <c r="I800" i="1"/>
  <c r="H800" i="1"/>
  <c r="J800" i="1" s="1"/>
  <c r="G800" i="1"/>
  <c r="E800" i="1"/>
  <c r="B800" i="1"/>
  <c r="I799" i="1"/>
  <c r="J799" i="1" s="1"/>
  <c r="H799" i="1"/>
  <c r="G799" i="1"/>
  <c r="E799" i="1"/>
  <c r="B799" i="1"/>
  <c r="I798" i="1"/>
  <c r="J798" i="1" s="1"/>
  <c r="H798" i="1"/>
  <c r="G798" i="1"/>
  <c r="E798" i="1"/>
  <c r="B798" i="1"/>
  <c r="I797" i="1"/>
  <c r="J797" i="1" s="1"/>
  <c r="H797" i="1"/>
  <c r="G797" i="1"/>
  <c r="E797" i="1"/>
  <c r="B797" i="1"/>
  <c r="I796" i="1"/>
  <c r="H796" i="1"/>
  <c r="J796" i="1" s="1"/>
  <c r="G796" i="1"/>
  <c r="E796" i="1"/>
  <c r="B796" i="1"/>
  <c r="I795" i="1"/>
  <c r="H795" i="1"/>
  <c r="J795" i="1" s="1"/>
  <c r="G795" i="1"/>
  <c r="E795" i="1"/>
  <c r="B795" i="1"/>
  <c r="I794" i="1"/>
  <c r="J794" i="1" s="1"/>
  <c r="H794" i="1"/>
  <c r="G794" i="1"/>
  <c r="E794" i="1"/>
  <c r="B794" i="1"/>
  <c r="I793" i="1"/>
  <c r="H793" i="1"/>
  <c r="G793" i="1"/>
  <c r="E793" i="1"/>
  <c r="B793" i="1"/>
  <c r="K792" i="1"/>
  <c r="I791" i="1"/>
  <c r="H791" i="1"/>
  <c r="J791" i="1" s="1"/>
  <c r="G791" i="1"/>
  <c r="E791" i="1"/>
  <c r="B791" i="1"/>
  <c r="I790" i="1"/>
  <c r="J790" i="1" s="1"/>
  <c r="H790" i="1"/>
  <c r="G790" i="1"/>
  <c r="E790" i="1"/>
  <c r="B790" i="1"/>
  <c r="I789" i="1"/>
  <c r="H789" i="1"/>
  <c r="G789" i="1"/>
  <c r="E789" i="1"/>
  <c r="B789" i="1"/>
  <c r="I787" i="1"/>
  <c r="J787" i="1" s="1"/>
  <c r="H787" i="1"/>
  <c r="G787" i="1"/>
  <c r="E787" i="1"/>
  <c r="B787" i="1"/>
  <c r="J786" i="1"/>
  <c r="I786" i="1"/>
  <c r="H786" i="1"/>
  <c r="G786" i="1"/>
  <c r="E786" i="1"/>
  <c r="B786" i="1"/>
  <c r="I785" i="1"/>
  <c r="H785" i="1"/>
  <c r="G785" i="1"/>
  <c r="E785" i="1"/>
  <c r="B785" i="1"/>
  <c r="I784" i="1"/>
  <c r="H784" i="1"/>
  <c r="J784" i="1" s="1"/>
  <c r="G784" i="1"/>
  <c r="E784" i="1"/>
  <c r="B784" i="1"/>
  <c r="I783" i="1"/>
  <c r="H783" i="1"/>
  <c r="G783" i="1"/>
  <c r="E783" i="1"/>
  <c r="B783" i="1"/>
  <c r="I782" i="1"/>
  <c r="J782" i="1" s="1"/>
  <c r="H782" i="1"/>
  <c r="G782" i="1"/>
  <c r="E782" i="1"/>
  <c r="B782" i="1"/>
  <c r="I781" i="1"/>
  <c r="H781" i="1"/>
  <c r="G781" i="1"/>
  <c r="E781" i="1"/>
  <c r="B781" i="1"/>
  <c r="J779" i="1"/>
  <c r="J778" i="1" s="1"/>
  <c r="L778" i="1" s="1"/>
  <c r="I779" i="1"/>
  <c r="H779" i="1"/>
  <c r="G779" i="1"/>
  <c r="E779" i="1"/>
  <c r="B779" i="1"/>
  <c r="G778" i="1"/>
  <c r="I777" i="1"/>
  <c r="J777" i="1" s="1"/>
  <c r="H777" i="1"/>
  <c r="G777" i="1"/>
  <c r="E777" i="1"/>
  <c r="B777" i="1"/>
  <c r="I776" i="1"/>
  <c r="H776" i="1"/>
  <c r="G776" i="1"/>
  <c r="E776" i="1"/>
  <c r="B776" i="1"/>
  <c r="I775" i="1"/>
  <c r="J775" i="1" s="1"/>
  <c r="H775" i="1"/>
  <c r="G775" i="1"/>
  <c r="E775" i="1"/>
  <c r="B775" i="1"/>
  <c r="I774" i="1"/>
  <c r="H774" i="1"/>
  <c r="G774" i="1"/>
  <c r="E774" i="1"/>
  <c r="B774" i="1"/>
  <c r="I773" i="1"/>
  <c r="J773" i="1" s="1"/>
  <c r="H773" i="1"/>
  <c r="G773" i="1"/>
  <c r="E773" i="1"/>
  <c r="B773" i="1"/>
  <c r="I772" i="1"/>
  <c r="J772" i="1" s="1"/>
  <c r="H772" i="1"/>
  <c r="G772" i="1"/>
  <c r="E772" i="1"/>
  <c r="B772" i="1"/>
  <c r="J770" i="1"/>
  <c r="I770" i="1"/>
  <c r="H770" i="1"/>
  <c r="G770" i="1"/>
  <c r="E770" i="1"/>
  <c r="B770" i="1"/>
  <c r="I769" i="1"/>
  <c r="H769" i="1"/>
  <c r="G769" i="1"/>
  <c r="E769" i="1"/>
  <c r="B769" i="1"/>
  <c r="I768" i="1"/>
  <c r="J768" i="1" s="1"/>
  <c r="H768" i="1"/>
  <c r="G768" i="1"/>
  <c r="E768" i="1"/>
  <c r="B768" i="1"/>
  <c r="I767" i="1"/>
  <c r="J767" i="1" s="1"/>
  <c r="H767" i="1"/>
  <c r="G767" i="1"/>
  <c r="E767" i="1"/>
  <c r="B767" i="1"/>
  <c r="I766" i="1"/>
  <c r="H766" i="1"/>
  <c r="G766" i="1"/>
  <c r="E766" i="1"/>
  <c r="B766" i="1"/>
  <c r="I765" i="1"/>
  <c r="H765" i="1"/>
  <c r="G765" i="1"/>
  <c r="E765" i="1"/>
  <c r="B765" i="1"/>
  <c r="I764" i="1"/>
  <c r="J764" i="1" s="1"/>
  <c r="H764" i="1"/>
  <c r="G764" i="1"/>
  <c r="E764" i="1"/>
  <c r="B764" i="1"/>
  <c r="I763" i="1"/>
  <c r="H763" i="1"/>
  <c r="J763" i="1" s="1"/>
  <c r="G763" i="1"/>
  <c r="E763" i="1"/>
  <c r="B763" i="1"/>
  <c r="I762" i="1"/>
  <c r="H762" i="1"/>
  <c r="G762" i="1"/>
  <c r="E762" i="1"/>
  <c r="B762" i="1"/>
  <c r="I761" i="1"/>
  <c r="H761" i="1"/>
  <c r="G761" i="1"/>
  <c r="E761" i="1"/>
  <c r="B761" i="1"/>
  <c r="I760" i="1"/>
  <c r="H760" i="1"/>
  <c r="G760" i="1"/>
  <c r="E760" i="1"/>
  <c r="B760" i="1"/>
  <c r="I759" i="1"/>
  <c r="H759" i="1"/>
  <c r="G759" i="1"/>
  <c r="E759" i="1"/>
  <c r="B759" i="1"/>
  <c r="I758" i="1"/>
  <c r="J758" i="1" s="1"/>
  <c r="H758" i="1"/>
  <c r="G758" i="1"/>
  <c r="E758" i="1"/>
  <c r="B758" i="1"/>
  <c r="I757" i="1"/>
  <c r="H757" i="1"/>
  <c r="J757" i="1" s="1"/>
  <c r="G757" i="1"/>
  <c r="E757" i="1"/>
  <c r="B757" i="1"/>
  <c r="I756" i="1"/>
  <c r="H756" i="1"/>
  <c r="G756" i="1"/>
  <c r="E756" i="1"/>
  <c r="B756" i="1"/>
  <c r="I755" i="1"/>
  <c r="J755" i="1" s="1"/>
  <c r="H755" i="1"/>
  <c r="G755" i="1"/>
  <c r="E755" i="1"/>
  <c r="B755" i="1"/>
  <c r="I754" i="1"/>
  <c r="H754" i="1"/>
  <c r="G754" i="1"/>
  <c r="E754" i="1"/>
  <c r="B754" i="1"/>
  <c r="I753" i="1"/>
  <c r="H753" i="1"/>
  <c r="G753" i="1"/>
  <c r="E753" i="1"/>
  <c r="B753" i="1"/>
  <c r="I752" i="1"/>
  <c r="J752" i="1" s="1"/>
  <c r="H752" i="1"/>
  <c r="G752" i="1"/>
  <c r="E752" i="1"/>
  <c r="B752" i="1"/>
  <c r="I751" i="1"/>
  <c r="J751" i="1" s="1"/>
  <c r="H751" i="1"/>
  <c r="G751" i="1"/>
  <c r="E751" i="1"/>
  <c r="B751" i="1"/>
  <c r="I750" i="1"/>
  <c r="H750" i="1"/>
  <c r="G750" i="1"/>
  <c r="E750" i="1"/>
  <c r="B750" i="1"/>
  <c r="I749" i="1"/>
  <c r="H749" i="1"/>
  <c r="J749" i="1" s="1"/>
  <c r="G749" i="1"/>
  <c r="E749" i="1"/>
  <c r="B749" i="1"/>
  <c r="I748" i="1"/>
  <c r="J748" i="1" s="1"/>
  <c r="H748" i="1"/>
  <c r="G748" i="1"/>
  <c r="E748" i="1"/>
  <c r="B748" i="1"/>
  <c r="I747" i="1"/>
  <c r="J747" i="1" s="1"/>
  <c r="H747" i="1"/>
  <c r="G747" i="1"/>
  <c r="E747" i="1"/>
  <c r="B747" i="1"/>
  <c r="I746" i="1"/>
  <c r="H746" i="1"/>
  <c r="G746" i="1"/>
  <c r="E746" i="1"/>
  <c r="B746" i="1"/>
  <c r="I745" i="1"/>
  <c r="H745" i="1"/>
  <c r="G745" i="1"/>
  <c r="E745" i="1"/>
  <c r="B745" i="1"/>
  <c r="I744" i="1"/>
  <c r="H744" i="1"/>
  <c r="G744" i="1"/>
  <c r="E744" i="1"/>
  <c r="B744" i="1"/>
  <c r="I743" i="1"/>
  <c r="H743" i="1"/>
  <c r="G743" i="1"/>
  <c r="E743" i="1"/>
  <c r="B743" i="1"/>
  <c r="I742" i="1"/>
  <c r="J742" i="1" s="1"/>
  <c r="H742" i="1"/>
  <c r="G742" i="1"/>
  <c r="E742" i="1"/>
  <c r="B742" i="1"/>
  <c r="I741" i="1"/>
  <c r="H741" i="1"/>
  <c r="J741" i="1" s="1"/>
  <c r="G741" i="1"/>
  <c r="E741" i="1"/>
  <c r="B741" i="1"/>
  <c r="I740" i="1"/>
  <c r="H740" i="1"/>
  <c r="G740" i="1"/>
  <c r="E740" i="1"/>
  <c r="B740" i="1"/>
  <c r="J738" i="1"/>
  <c r="I738" i="1"/>
  <c r="H738" i="1"/>
  <c r="G738" i="1"/>
  <c r="E738" i="1"/>
  <c r="B738" i="1"/>
  <c r="I737" i="1"/>
  <c r="H737" i="1"/>
  <c r="G737" i="1"/>
  <c r="E737" i="1"/>
  <c r="B737" i="1"/>
  <c r="I736" i="1"/>
  <c r="J736" i="1" s="1"/>
  <c r="H736" i="1"/>
  <c r="G736" i="1"/>
  <c r="E736" i="1"/>
  <c r="B736" i="1"/>
  <c r="I735" i="1"/>
  <c r="J735" i="1" s="1"/>
  <c r="H735" i="1"/>
  <c r="G735" i="1"/>
  <c r="E735" i="1"/>
  <c r="B735" i="1"/>
  <c r="I734" i="1"/>
  <c r="H734" i="1"/>
  <c r="G734" i="1"/>
  <c r="E734" i="1"/>
  <c r="B734" i="1"/>
  <c r="I733" i="1"/>
  <c r="H733" i="1"/>
  <c r="G733" i="1"/>
  <c r="E733" i="1"/>
  <c r="B733" i="1"/>
  <c r="J732" i="1"/>
  <c r="I732" i="1"/>
  <c r="H732" i="1"/>
  <c r="G732" i="1"/>
  <c r="E732" i="1"/>
  <c r="B732" i="1"/>
  <c r="I731" i="1"/>
  <c r="H731" i="1"/>
  <c r="G731" i="1"/>
  <c r="E731" i="1"/>
  <c r="B731" i="1"/>
  <c r="I730" i="1"/>
  <c r="J730" i="1" s="1"/>
  <c r="H730" i="1"/>
  <c r="G730" i="1"/>
  <c r="E730" i="1"/>
  <c r="B730" i="1"/>
  <c r="I729" i="1"/>
  <c r="J729" i="1" s="1"/>
  <c r="H729" i="1"/>
  <c r="G729" i="1"/>
  <c r="E729" i="1"/>
  <c r="B729" i="1"/>
  <c r="I728" i="1"/>
  <c r="H728" i="1"/>
  <c r="G728" i="1"/>
  <c r="G727" i="1" s="1"/>
  <c r="E728" i="1"/>
  <c r="B728" i="1"/>
  <c r="I726" i="1"/>
  <c r="H726" i="1"/>
  <c r="G726" i="1"/>
  <c r="E726" i="1"/>
  <c r="B726" i="1"/>
  <c r="I725" i="1"/>
  <c r="J725" i="1" s="1"/>
  <c r="H725" i="1"/>
  <c r="G725" i="1"/>
  <c r="E725" i="1"/>
  <c r="B725" i="1"/>
  <c r="I724" i="1"/>
  <c r="H724" i="1"/>
  <c r="J724" i="1" s="1"/>
  <c r="G724" i="1"/>
  <c r="E724" i="1"/>
  <c r="B724" i="1"/>
  <c r="I723" i="1"/>
  <c r="H723" i="1"/>
  <c r="G723" i="1"/>
  <c r="E723" i="1"/>
  <c r="B723" i="1"/>
  <c r="I722" i="1"/>
  <c r="J722" i="1" s="1"/>
  <c r="H722" i="1"/>
  <c r="G722" i="1"/>
  <c r="E722" i="1"/>
  <c r="B722" i="1"/>
  <c r="I721" i="1"/>
  <c r="H721" i="1"/>
  <c r="G721" i="1"/>
  <c r="E721" i="1"/>
  <c r="B721" i="1"/>
  <c r="I720" i="1"/>
  <c r="H720" i="1"/>
  <c r="G720" i="1"/>
  <c r="E720" i="1"/>
  <c r="B720" i="1"/>
  <c r="I719" i="1"/>
  <c r="J719" i="1" s="1"/>
  <c r="H719" i="1"/>
  <c r="G719" i="1"/>
  <c r="E719" i="1"/>
  <c r="B719" i="1"/>
  <c r="I718" i="1"/>
  <c r="H718" i="1"/>
  <c r="G718" i="1"/>
  <c r="E718" i="1"/>
  <c r="B718" i="1"/>
  <c r="I717" i="1"/>
  <c r="H717" i="1"/>
  <c r="G717" i="1"/>
  <c r="E717" i="1"/>
  <c r="B717" i="1"/>
  <c r="I716" i="1"/>
  <c r="H716" i="1"/>
  <c r="G716" i="1"/>
  <c r="E716" i="1"/>
  <c r="B716" i="1"/>
  <c r="I715" i="1"/>
  <c r="H715" i="1"/>
  <c r="G715" i="1"/>
  <c r="E715" i="1"/>
  <c r="B715" i="1"/>
  <c r="I714" i="1"/>
  <c r="H714" i="1"/>
  <c r="G714" i="1"/>
  <c r="E714" i="1"/>
  <c r="B714" i="1"/>
  <c r="J713" i="1"/>
  <c r="I713" i="1"/>
  <c r="H713" i="1"/>
  <c r="G713" i="1"/>
  <c r="E713" i="1"/>
  <c r="B713" i="1"/>
  <c r="I712" i="1"/>
  <c r="H712" i="1"/>
  <c r="J712" i="1" s="1"/>
  <c r="G712" i="1"/>
  <c r="E712" i="1"/>
  <c r="B712" i="1"/>
  <c r="I711" i="1"/>
  <c r="H711" i="1"/>
  <c r="G711" i="1"/>
  <c r="E711" i="1"/>
  <c r="B711" i="1"/>
  <c r="J709" i="1"/>
  <c r="I709" i="1"/>
  <c r="H709" i="1"/>
  <c r="G709" i="1"/>
  <c r="E709" i="1"/>
  <c r="B709" i="1"/>
  <c r="I708" i="1"/>
  <c r="H708" i="1"/>
  <c r="G708" i="1"/>
  <c r="E708" i="1"/>
  <c r="B708" i="1"/>
  <c r="I706" i="1"/>
  <c r="H706" i="1"/>
  <c r="G706" i="1"/>
  <c r="E706" i="1"/>
  <c r="B706" i="1"/>
  <c r="I705" i="1"/>
  <c r="H705" i="1"/>
  <c r="G705" i="1"/>
  <c r="E705" i="1"/>
  <c r="B705" i="1"/>
  <c r="I704" i="1"/>
  <c r="J704" i="1" s="1"/>
  <c r="H704" i="1"/>
  <c r="G704" i="1"/>
  <c r="E704" i="1"/>
  <c r="B704" i="1"/>
  <c r="I703" i="1"/>
  <c r="H703" i="1"/>
  <c r="J703" i="1" s="1"/>
  <c r="G703" i="1"/>
  <c r="E703" i="1"/>
  <c r="B703" i="1"/>
  <c r="I702" i="1"/>
  <c r="J702" i="1" s="1"/>
  <c r="H702" i="1"/>
  <c r="G702" i="1"/>
  <c r="E702" i="1"/>
  <c r="B702" i="1"/>
  <c r="I701" i="1"/>
  <c r="H701" i="1"/>
  <c r="J701" i="1" s="1"/>
  <c r="G701" i="1"/>
  <c r="E701" i="1"/>
  <c r="B701" i="1"/>
  <c r="J700" i="1"/>
  <c r="I700" i="1"/>
  <c r="H700" i="1"/>
  <c r="G700" i="1"/>
  <c r="E700" i="1"/>
  <c r="B700" i="1"/>
  <c r="I699" i="1"/>
  <c r="J699" i="1" s="1"/>
  <c r="H699" i="1"/>
  <c r="G699" i="1"/>
  <c r="E699" i="1"/>
  <c r="B699" i="1"/>
  <c r="I698" i="1"/>
  <c r="H698" i="1"/>
  <c r="G698" i="1"/>
  <c r="E698" i="1"/>
  <c r="B698" i="1"/>
  <c r="I697" i="1"/>
  <c r="H697" i="1"/>
  <c r="G697" i="1"/>
  <c r="E697" i="1"/>
  <c r="B697" i="1"/>
  <c r="J696" i="1"/>
  <c r="I696" i="1"/>
  <c r="H696" i="1"/>
  <c r="G696" i="1"/>
  <c r="E696" i="1"/>
  <c r="B696" i="1"/>
  <c r="I695" i="1"/>
  <c r="H695" i="1"/>
  <c r="G695" i="1"/>
  <c r="E695" i="1"/>
  <c r="B695" i="1"/>
  <c r="I694" i="1"/>
  <c r="J694" i="1" s="1"/>
  <c r="H694" i="1"/>
  <c r="G694" i="1"/>
  <c r="E694" i="1"/>
  <c r="B694" i="1"/>
  <c r="I693" i="1"/>
  <c r="J693" i="1" s="1"/>
  <c r="H693" i="1"/>
  <c r="G693" i="1"/>
  <c r="E693" i="1"/>
  <c r="B693" i="1"/>
  <c r="I692" i="1"/>
  <c r="J692" i="1" s="1"/>
  <c r="H692" i="1"/>
  <c r="G692" i="1"/>
  <c r="E692" i="1"/>
  <c r="B692" i="1"/>
  <c r="I691" i="1"/>
  <c r="J691" i="1" s="1"/>
  <c r="H691" i="1"/>
  <c r="G691" i="1"/>
  <c r="E691" i="1"/>
  <c r="B691" i="1"/>
  <c r="I690" i="1"/>
  <c r="J690" i="1" s="1"/>
  <c r="H690" i="1"/>
  <c r="G690" i="1"/>
  <c r="E690" i="1"/>
  <c r="B690" i="1"/>
  <c r="I689" i="1"/>
  <c r="J689" i="1" s="1"/>
  <c r="H689" i="1"/>
  <c r="G689" i="1"/>
  <c r="E689" i="1"/>
  <c r="B689" i="1"/>
  <c r="J688" i="1"/>
  <c r="I688" i="1"/>
  <c r="H688" i="1"/>
  <c r="G688" i="1"/>
  <c r="E688" i="1"/>
  <c r="B688" i="1"/>
  <c r="I687" i="1"/>
  <c r="J687" i="1" s="1"/>
  <c r="H687" i="1"/>
  <c r="G687" i="1"/>
  <c r="E687" i="1"/>
  <c r="B687" i="1"/>
  <c r="I686" i="1"/>
  <c r="H686" i="1"/>
  <c r="G686" i="1"/>
  <c r="E686" i="1"/>
  <c r="B686" i="1"/>
  <c r="J685" i="1"/>
  <c r="I685" i="1"/>
  <c r="H685" i="1"/>
  <c r="G685" i="1"/>
  <c r="E685" i="1"/>
  <c r="B685" i="1"/>
  <c r="J684" i="1"/>
  <c r="I684" i="1"/>
  <c r="H684" i="1"/>
  <c r="G684" i="1"/>
  <c r="E684" i="1"/>
  <c r="B684" i="1"/>
  <c r="I683" i="1"/>
  <c r="H683" i="1"/>
  <c r="G683" i="1"/>
  <c r="E683" i="1"/>
  <c r="B683" i="1"/>
  <c r="I682" i="1"/>
  <c r="H682" i="1"/>
  <c r="G682" i="1"/>
  <c r="E682" i="1"/>
  <c r="B682" i="1"/>
  <c r="J681" i="1"/>
  <c r="I681" i="1"/>
  <c r="H681" i="1"/>
  <c r="G681" i="1"/>
  <c r="E681" i="1"/>
  <c r="B681" i="1"/>
  <c r="I680" i="1"/>
  <c r="H680" i="1"/>
  <c r="G680" i="1"/>
  <c r="E680" i="1"/>
  <c r="B680" i="1"/>
  <c r="I679" i="1"/>
  <c r="H679" i="1"/>
  <c r="G679" i="1"/>
  <c r="E679" i="1"/>
  <c r="B679" i="1"/>
  <c r="I678" i="1"/>
  <c r="J678" i="1" s="1"/>
  <c r="H678" i="1"/>
  <c r="G678" i="1"/>
  <c r="E678" i="1"/>
  <c r="B678" i="1"/>
  <c r="I677" i="1"/>
  <c r="H677" i="1"/>
  <c r="G677" i="1"/>
  <c r="E677" i="1"/>
  <c r="B677" i="1"/>
  <c r="I676" i="1"/>
  <c r="H676" i="1"/>
  <c r="G676" i="1"/>
  <c r="E676" i="1"/>
  <c r="B676" i="1"/>
  <c r="I675" i="1"/>
  <c r="H675" i="1"/>
  <c r="G675" i="1"/>
  <c r="E675" i="1"/>
  <c r="B675" i="1"/>
  <c r="I674" i="1"/>
  <c r="H674" i="1"/>
  <c r="G674" i="1"/>
  <c r="E674" i="1"/>
  <c r="B674" i="1"/>
  <c r="I673" i="1"/>
  <c r="H673" i="1"/>
  <c r="G673" i="1"/>
  <c r="E673" i="1"/>
  <c r="B673" i="1"/>
  <c r="I672" i="1"/>
  <c r="J672" i="1" s="1"/>
  <c r="H672" i="1"/>
  <c r="G672" i="1"/>
  <c r="E672" i="1"/>
  <c r="B672" i="1"/>
  <c r="I671" i="1"/>
  <c r="J671" i="1" s="1"/>
  <c r="H671" i="1"/>
  <c r="G671" i="1"/>
  <c r="E671" i="1"/>
  <c r="B671" i="1"/>
  <c r="I670" i="1"/>
  <c r="J670" i="1" s="1"/>
  <c r="H670" i="1"/>
  <c r="G670" i="1"/>
  <c r="E670" i="1"/>
  <c r="B670" i="1"/>
  <c r="I669" i="1"/>
  <c r="J669" i="1" s="1"/>
  <c r="H669" i="1"/>
  <c r="G669" i="1"/>
  <c r="E669" i="1"/>
  <c r="B669" i="1"/>
  <c r="J668" i="1"/>
  <c r="I668" i="1"/>
  <c r="H668" i="1"/>
  <c r="G668" i="1"/>
  <c r="E668" i="1"/>
  <c r="B668" i="1"/>
  <c r="I667" i="1"/>
  <c r="J667" i="1" s="1"/>
  <c r="H667" i="1"/>
  <c r="G667" i="1"/>
  <c r="E667" i="1"/>
  <c r="B667" i="1"/>
  <c r="I666" i="1"/>
  <c r="J666" i="1" s="1"/>
  <c r="H666" i="1"/>
  <c r="G666" i="1"/>
  <c r="E666" i="1"/>
  <c r="B666" i="1"/>
  <c r="I665" i="1"/>
  <c r="J665" i="1" s="1"/>
  <c r="H665" i="1"/>
  <c r="G665" i="1"/>
  <c r="E665" i="1"/>
  <c r="B665" i="1"/>
  <c r="J664" i="1"/>
  <c r="I664" i="1"/>
  <c r="H664" i="1"/>
  <c r="G664" i="1"/>
  <c r="E664" i="1"/>
  <c r="B664" i="1"/>
  <c r="I663" i="1"/>
  <c r="J663" i="1" s="1"/>
  <c r="H663" i="1"/>
  <c r="G663" i="1"/>
  <c r="E663" i="1"/>
  <c r="B663" i="1"/>
  <c r="I662" i="1"/>
  <c r="J662" i="1" s="1"/>
  <c r="H662" i="1"/>
  <c r="G662" i="1"/>
  <c r="E662" i="1"/>
  <c r="B662" i="1"/>
  <c r="I661" i="1"/>
  <c r="J661" i="1" s="1"/>
  <c r="H661" i="1"/>
  <c r="G661" i="1"/>
  <c r="E661" i="1"/>
  <c r="B661" i="1"/>
  <c r="I660" i="1"/>
  <c r="J660" i="1" s="1"/>
  <c r="H660" i="1"/>
  <c r="G660" i="1"/>
  <c r="E660" i="1"/>
  <c r="B660" i="1"/>
  <c r="I659" i="1"/>
  <c r="J659" i="1" s="1"/>
  <c r="H659" i="1"/>
  <c r="G659" i="1"/>
  <c r="E659" i="1"/>
  <c r="B659" i="1"/>
  <c r="I658" i="1"/>
  <c r="H658" i="1"/>
  <c r="G658" i="1"/>
  <c r="E658" i="1"/>
  <c r="B658" i="1"/>
  <c r="I657" i="1"/>
  <c r="H657" i="1"/>
  <c r="G657" i="1"/>
  <c r="E657" i="1"/>
  <c r="B657" i="1"/>
  <c r="I656" i="1"/>
  <c r="J656" i="1" s="1"/>
  <c r="H656" i="1"/>
  <c r="G656" i="1"/>
  <c r="E656" i="1"/>
  <c r="B656" i="1"/>
  <c r="I655" i="1"/>
  <c r="H655" i="1"/>
  <c r="G655" i="1"/>
  <c r="E655" i="1"/>
  <c r="B655" i="1"/>
  <c r="I654" i="1"/>
  <c r="H654" i="1"/>
  <c r="G654" i="1"/>
  <c r="E654" i="1"/>
  <c r="B654" i="1"/>
  <c r="I653" i="1"/>
  <c r="H653" i="1"/>
  <c r="G653" i="1"/>
  <c r="E653" i="1"/>
  <c r="B653" i="1"/>
  <c r="I652" i="1"/>
  <c r="H652" i="1"/>
  <c r="G652" i="1"/>
  <c r="E652" i="1"/>
  <c r="B652" i="1"/>
  <c r="I651" i="1"/>
  <c r="H651" i="1"/>
  <c r="G651" i="1"/>
  <c r="E651" i="1"/>
  <c r="B651" i="1"/>
  <c r="I649" i="1"/>
  <c r="H649" i="1"/>
  <c r="G649" i="1"/>
  <c r="G648" i="1" s="1"/>
  <c r="E649" i="1"/>
  <c r="B649" i="1"/>
  <c r="I647" i="1"/>
  <c r="H647" i="1"/>
  <c r="J647" i="1" s="1"/>
  <c r="G647" i="1"/>
  <c r="E647" i="1"/>
  <c r="B647" i="1"/>
  <c r="I646" i="1"/>
  <c r="H646" i="1"/>
  <c r="G646" i="1"/>
  <c r="E646" i="1"/>
  <c r="B646" i="1"/>
  <c r="I645" i="1"/>
  <c r="H645" i="1"/>
  <c r="G645" i="1"/>
  <c r="E645" i="1"/>
  <c r="B645" i="1"/>
  <c r="I644" i="1"/>
  <c r="J644" i="1" s="1"/>
  <c r="H644" i="1"/>
  <c r="G644" i="1"/>
  <c r="E644" i="1"/>
  <c r="B644" i="1"/>
  <c r="I643" i="1"/>
  <c r="J643" i="1" s="1"/>
  <c r="H643" i="1"/>
  <c r="G643" i="1"/>
  <c r="E643" i="1"/>
  <c r="B643" i="1"/>
  <c r="I642" i="1"/>
  <c r="H642" i="1"/>
  <c r="G642" i="1"/>
  <c r="E642" i="1"/>
  <c r="B642" i="1"/>
  <c r="I641" i="1"/>
  <c r="J641" i="1" s="1"/>
  <c r="H641" i="1"/>
  <c r="G641" i="1"/>
  <c r="E641" i="1"/>
  <c r="B641" i="1"/>
  <c r="I640" i="1"/>
  <c r="J640" i="1" s="1"/>
  <c r="H640" i="1"/>
  <c r="G640" i="1"/>
  <c r="E640" i="1"/>
  <c r="B640" i="1"/>
  <c r="I639" i="1"/>
  <c r="J639" i="1" s="1"/>
  <c r="H639" i="1"/>
  <c r="G639" i="1"/>
  <c r="E639" i="1"/>
  <c r="B639" i="1"/>
  <c r="I638" i="1"/>
  <c r="J638" i="1" s="1"/>
  <c r="H638" i="1"/>
  <c r="G638" i="1"/>
  <c r="E638" i="1"/>
  <c r="B638" i="1"/>
  <c r="I637" i="1"/>
  <c r="H637" i="1"/>
  <c r="G637" i="1"/>
  <c r="E637" i="1"/>
  <c r="B637" i="1"/>
  <c r="I636" i="1"/>
  <c r="J636" i="1" s="1"/>
  <c r="H636" i="1"/>
  <c r="G636" i="1"/>
  <c r="E636" i="1"/>
  <c r="B636" i="1"/>
  <c r="J635" i="1"/>
  <c r="I635" i="1"/>
  <c r="H635" i="1"/>
  <c r="G635" i="1"/>
  <c r="E635" i="1"/>
  <c r="B635" i="1"/>
  <c r="I634" i="1"/>
  <c r="J634" i="1" s="1"/>
  <c r="H634" i="1"/>
  <c r="G634" i="1"/>
  <c r="E634" i="1"/>
  <c r="B634" i="1"/>
  <c r="I633" i="1"/>
  <c r="H633" i="1"/>
  <c r="G633" i="1"/>
  <c r="E633" i="1"/>
  <c r="B633" i="1"/>
  <c r="J632" i="1"/>
  <c r="I632" i="1"/>
  <c r="H632" i="1"/>
  <c r="G632" i="1"/>
  <c r="E632" i="1"/>
  <c r="B632" i="1"/>
  <c r="I631" i="1"/>
  <c r="H631" i="1"/>
  <c r="J631" i="1" s="1"/>
  <c r="G631" i="1"/>
  <c r="E631" i="1"/>
  <c r="B631" i="1"/>
  <c r="I630" i="1"/>
  <c r="J630" i="1" s="1"/>
  <c r="H630" i="1"/>
  <c r="G630" i="1"/>
  <c r="E630" i="1"/>
  <c r="B630" i="1"/>
  <c r="I629" i="1"/>
  <c r="J629" i="1" s="1"/>
  <c r="H629" i="1"/>
  <c r="G629" i="1"/>
  <c r="E629" i="1"/>
  <c r="B629" i="1"/>
  <c r="I628" i="1"/>
  <c r="H628" i="1"/>
  <c r="J628" i="1" s="1"/>
  <c r="G628" i="1"/>
  <c r="E628" i="1"/>
  <c r="B628" i="1"/>
  <c r="I627" i="1"/>
  <c r="J627" i="1" s="1"/>
  <c r="H627" i="1"/>
  <c r="G627" i="1"/>
  <c r="E627" i="1"/>
  <c r="B627" i="1"/>
  <c r="I626" i="1"/>
  <c r="J626" i="1" s="1"/>
  <c r="H626" i="1"/>
  <c r="G626" i="1"/>
  <c r="E626" i="1"/>
  <c r="B626" i="1"/>
  <c r="I625" i="1"/>
  <c r="J625" i="1" s="1"/>
  <c r="H625" i="1"/>
  <c r="G625" i="1"/>
  <c r="E625" i="1"/>
  <c r="B625" i="1"/>
  <c r="I624" i="1"/>
  <c r="J624" i="1" s="1"/>
  <c r="H624" i="1"/>
  <c r="G624" i="1"/>
  <c r="E624" i="1"/>
  <c r="B624" i="1"/>
  <c r="I623" i="1"/>
  <c r="J623" i="1" s="1"/>
  <c r="H623" i="1"/>
  <c r="G623" i="1"/>
  <c r="E623" i="1"/>
  <c r="B623" i="1"/>
  <c r="I622" i="1"/>
  <c r="J622" i="1" s="1"/>
  <c r="H622" i="1"/>
  <c r="G622" i="1"/>
  <c r="E622" i="1"/>
  <c r="B622" i="1"/>
  <c r="I621" i="1"/>
  <c r="H621" i="1"/>
  <c r="G621" i="1"/>
  <c r="E621" i="1"/>
  <c r="B621" i="1"/>
  <c r="J620" i="1"/>
  <c r="I620" i="1"/>
  <c r="H620" i="1"/>
  <c r="G620" i="1"/>
  <c r="E620" i="1"/>
  <c r="B620" i="1"/>
  <c r="I619" i="1"/>
  <c r="J619" i="1" s="1"/>
  <c r="H619" i="1"/>
  <c r="G619" i="1"/>
  <c r="E619" i="1"/>
  <c r="B619" i="1"/>
  <c r="I618" i="1"/>
  <c r="H618" i="1"/>
  <c r="G618" i="1"/>
  <c r="E618" i="1"/>
  <c r="B618" i="1"/>
  <c r="I617" i="1"/>
  <c r="J617" i="1" s="1"/>
  <c r="H617" i="1"/>
  <c r="G617" i="1"/>
  <c r="E617" i="1"/>
  <c r="B617" i="1"/>
  <c r="I616" i="1"/>
  <c r="J616" i="1" s="1"/>
  <c r="H616" i="1"/>
  <c r="G616" i="1"/>
  <c r="E616" i="1"/>
  <c r="B616" i="1"/>
  <c r="I615" i="1"/>
  <c r="H615" i="1"/>
  <c r="G615" i="1"/>
  <c r="E615" i="1"/>
  <c r="B615" i="1"/>
  <c r="I614" i="1"/>
  <c r="H614" i="1"/>
  <c r="G614" i="1"/>
  <c r="E614" i="1"/>
  <c r="B614" i="1"/>
  <c r="I613" i="1"/>
  <c r="H613" i="1"/>
  <c r="G613" i="1"/>
  <c r="E613" i="1"/>
  <c r="B613" i="1"/>
  <c r="I612" i="1"/>
  <c r="J612" i="1" s="1"/>
  <c r="H612" i="1"/>
  <c r="G612" i="1"/>
  <c r="E612" i="1"/>
  <c r="B612" i="1"/>
  <c r="I611" i="1"/>
  <c r="H611" i="1"/>
  <c r="G611" i="1"/>
  <c r="E611" i="1"/>
  <c r="B611" i="1"/>
  <c r="I610" i="1"/>
  <c r="J610" i="1" s="1"/>
  <c r="H610" i="1"/>
  <c r="G610" i="1"/>
  <c r="E610" i="1"/>
  <c r="B610" i="1"/>
  <c r="I609" i="1"/>
  <c r="H609" i="1"/>
  <c r="G609" i="1"/>
  <c r="E609" i="1"/>
  <c r="B609" i="1"/>
  <c r="I608" i="1"/>
  <c r="J608" i="1" s="1"/>
  <c r="H608" i="1"/>
  <c r="G608" i="1"/>
  <c r="E608" i="1"/>
  <c r="B608" i="1"/>
  <c r="I607" i="1"/>
  <c r="J607" i="1" s="1"/>
  <c r="H607" i="1"/>
  <c r="G607" i="1"/>
  <c r="E607" i="1"/>
  <c r="B607" i="1"/>
  <c r="I606" i="1"/>
  <c r="H606" i="1"/>
  <c r="G606" i="1"/>
  <c r="E606" i="1"/>
  <c r="B606" i="1"/>
  <c r="I605" i="1"/>
  <c r="H605" i="1"/>
  <c r="G605" i="1"/>
  <c r="E605" i="1"/>
  <c r="B605" i="1"/>
  <c r="I604" i="1"/>
  <c r="J604" i="1" s="1"/>
  <c r="H604" i="1"/>
  <c r="G604" i="1"/>
  <c r="E604" i="1"/>
  <c r="B604" i="1"/>
  <c r="I603" i="1"/>
  <c r="J603" i="1" s="1"/>
  <c r="H603" i="1"/>
  <c r="G603" i="1"/>
  <c r="E603" i="1"/>
  <c r="B603" i="1"/>
  <c r="I602" i="1"/>
  <c r="H602" i="1"/>
  <c r="G602" i="1"/>
  <c r="E602" i="1"/>
  <c r="B602" i="1"/>
  <c r="I601" i="1"/>
  <c r="H601" i="1"/>
  <c r="G601" i="1"/>
  <c r="E601" i="1"/>
  <c r="B601" i="1"/>
  <c r="I600" i="1"/>
  <c r="J600" i="1" s="1"/>
  <c r="H600" i="1"/>
  <c r="G600" i="1"/>
  <c r="E600" i="1"/>
  <c r="B600" i="1"/>
  <c r="I599" i="1"/>
  <c r="H599" i="1"/>
  <c r="G599" i="1"/>
  <c r="E599" i="1"/>
  <c r="B599" i="1"/>
  <c r="I598" i="1"/>
  <c r="H598" i="1"/>
  <c r="G598" i="1"/>
  <c r="E598" i="1"/>
  <c r="B598" i="1"/>
  <c r="I597" i="1"/>
  <c r="H597" i="1"/>
  <c r="G597" i="1"/>
  <c r="E597" i="1"/>
  <c r="B597" i="1"/>
  <c r="I596" i="1"/>
  <c r="H596" i="1"/>
  <c r="G596" i="1"/>
  <c r="E596" i="1"/>
  <c r="B596" i="1"/>
  <c r="I595" i="1"/>
  <c r="H595" i="1"/>
  <c r="G595" i="1"/>
  <c r="E595" i="1"/>
  <c r="B595" i="1"/>
  <c r="I594" i="1"/>
  <c r="H594" i="1"/>
  <c r="G594" i="1"/>
  <c r="E594" i="1"/>
  <c r="B594" i="1"/>
  <c r="I593" i="1"/>
  <c r="H593" i="1"/>
  <c r="G593" i="1"/>
  <c r="E593" i="1"/>
  <c r="B593" i="1"/>
  <c r="I592" i="1"/>
  <c r="J592" i="1" s="1"/>
  <c r="H592" i="1"/>
  <c r="G592" i="1"/>
  <c r="E592" i="1"/>
  <c r="B592" i="1"/>
  <c r="I590" i="1"/>
  <c r="H590" i="1"/>
  <c r="J590" i="1" s="1"/>
  <c r="J589" i="1" s="1"/>
  <c r="L589" i="1" s="1"/>
  <c r="G590" i="1"/>
  <c r="G589" i="1" s="1"/>
  <c r="E590" i="1"/>
  <c r="B590" i="1"/>
  <c r="I588" i="1"/>
  <c r="H588" i="1"/>
  <c r="G588" i="1"/>
  <c r="E588" i="1"/>
  <c r="B588" i="1"/>
  <c r="I587" i="1"/>
  <c r="J587" i="1" s="1"/>
  <c r="H587" i="1"/>
  <c r="G587" i="1"/>
  <c r="E587" i="1"/>
  <c r="B587" i="1"/>
  <c r="I586" i="1"/>
  <c r="J586" i="1" s="1"/>
  <c r="H586" i="1"/>
  <c r="G586" i="1"/>
  <c r="E586" i="1"/>
  <c r="B586" i="1"/>
  <c r="I585" i="1"/>
  <c r="J585" i="1" s="1"/>
  <c r="H585" i="1"/>
  <c r="G585" i="1"/>
  <c r="E585" i="1"/>
  <c r="B585" i="1"/>
  <c r="I584" i="1"/>
  <c r="H584" i="1"/>
  <c r="G584" i="1"/>
  <c r="E584" i="1"/>
  <c r="B584" i="1"/>
  <c r="I583" i="1"/>
  <c r="J583" i="1" s="1"/>
  <c r="H583" i="1"/>
  <c r="G583" i="1"/>
  <c r="E583" i="1"/>
  <c r="B583" i="1"/>
  <c r="I582" i="1"/>
  <c r="J582" i="1" s="1"/>
  <c r="H582" i="1"/>
  <c r="G582" i="1"/>
  <c r="E582" i="1"/>
  <c r="B582" i="1"/>
  <c r="I581" i="1"/>
  <c r="H581" i="1"/>
  <c r="G581" i="1"/>
  <c r="E581" i="1"/>
  <c r="B581" i="1"/>
  <c r="I580" i="1"/>
  <c r="H580" i="1"/>
  <c r="G580" i="1"/>
  <c r="E580" i="1"/>
  <c r="B580" i="1"/>
  <c r="I579" i="1"/>
  <c r="H579" i="1"/>
  <c r="G579" i="1"/>
  <c r="E579" i="1"/>
  <c r="B579" i="1"/>
  <c r="I578" i="1"/>
  <c r="H578" i="1"/>
  <c r="G578" i="1"/>
  <c r="E578" i="1"/>
  <c r="B578" i="1"/>
  <c r="I577" i="1"/>
  <c r="H577" i="1"/>
  <c r="G577" i="1"/>
  <c r="E577" i="1"/>
  <c r="B577" i="1"/>
  <c r="I576" i="1"/>
  <c r="H576" i="1"/>
  <c r="G576" i="1"/>
  <c r="E576" i="1"/>
  <c r="B576" i="1"/>
  <c r="I575" i="1"/>
  <c r="J575" i="1" s="1"/>
  <c r="H575" i="1"/>
  <c r="G575" i="1"/>
  <c r="E575" i="1"/>
  <c r="B575" i="1"/>
  <c r="I574" i="1"/>
  <c r="H574" i="1"/>
  <c r="G574" i="1"/>
  <c r="E574" i="1"/>
  <c r="B574" i="1"/>
  <c r="I573" i="1"/>
  <c r="H573" i="1"/>
  <c r="G573" i="1"/>
  <c r="E573" i="1"/>
  <c r="B573" i="1"/>
  <c r="I572" i="1"/>
  <c r="H572" i="1"/>
  <c r="G572" i="1"/>
  <c r="E572" i="1"/>
  <c r="B572" i="1"/>
  <c r="I570" i="1"/>
  <c r="H570" i="1"/>
  <c r="G570" i="1"/>
  <c r="E570" i="1"/>
  <c r="B570" i="1"/>
  <c r="I569" i="1"/>
  <c r="H569" i="1"/>
  <c r="G569" i="1"/>
  <c r="E569" i="1"/>
  <c r="B569" i="1"/>
  <c r="I568" i="1"/>
  <c r="J568" i="1" s="1"/>
  <c r="H568" i="1"/>
  <c r="G568" i="1"/>
  <c r="E568" i="1"/>
  <c r="B568" i="1"/>
  <c r="I567" i="1"/>
  <c r="H567" i="1"/>
  <c r="G567" i="1"/>
  <c r="E567" i="1"/>
  <c r="B567" i="1"/>
  <c r="I566" i="1"/>
  <c r="J566" i="1" s="1"/>
  <c r="H566" i="1"/>
  <c r="G566" i="1"/>
  <c r="E566" i="1"/>
  <c r="B566" i="1"/>
  <c r="I565" i="1"/>
  <c r="H565" i="1"/>
  <c r="G565" i="1"/>
  <c r="E565" i="1"/>
  <c r="B565" i="1"/>
  <c r="I564" i="1"/>
  <c r="H564" i="1"/>
  <c r="G564" i="1"/>
  <c r="E564" i="1"/>
  <c r="B564" i="1"/>
  <c r="I563" i="1"/>
  <c r="J563" i="1" s="1"/>
  <c r="H563" i="1"/>
  <c r="G563" i="1"/>
  <c r="E563" i="1"/>
  <c r="B563" i="1"/>
  <c r="I562" i="1"/>
  <c r="J562" i="1" s="1"/>
  <c r="H562" i="1"/>
  <c r="G562" i="1"/>
  <c r="E562" i="1"/>
  <c r="B562" i="1"/>
  <c r="I561" i="1"/>
  <c r="H561" i="1"/>
  <c r="G561" i="1"/>
  <c r="E561" i="1"/>
  <c r="B561" i="1"/>
  <c r="J560" i="1"/>
  <c r="I560" i="1"/>
  <c r="H560" i="1"/>
  <c r="G560" i="1"/>
  <c r="E560" i="1"/>
  <c r="B560" i="1"/>
  <c r="I559" i="1"/>
  <c r="J559" i="1" s="1"/>
  <c r="H559" i="1"/>
  <c r="G559" i="1"/>
  <c r="E559" i="1"/>
  <c r="B559" i="1"/>
  <c r="I558" i="1"/>
  <c r="J558" i="1" s="1"/>
  <c r="H558" i="1"/>
  <c r="G558" i="1"/>
  <c r="E558" i="1"/>
  <c r="B558" i="1"/>
  <c r="I557" i="1"/>
  <c r="J557" i="1" s="1"/>
  <c r="H557" i="1"/>
  <c r="G557" i="1"/>
  <c r="E557" i="1"/>
  <c r="B557" i="1"/>
  <c r="J556" i="1"/>
  <c r="I556" i="1"/>
  <c r="H556" i="1"/>
  <c r="G556" i="1"/>
  <c r="E556" i="1"/>
  <c r="B556" i="1"/>
  <c r="I555" i="1"/>
  <c r="H555" i="1"/>
  <c r="G555" i="1"/>
  <c r="E555" i="1"/>
  <c r="B555" i="1"/>
  <c r="J554" i="1"/>
  <c r="I554" i="1"/>
  <c r="H554" i="1"/>
  <c r="G554" i="1"/>
  <c r="E554" i="1"/>
  <c r="B554" i="1"/>
  <c r="I552" i="1"/>
  <c r="H552" i="1"/>
  <c r="G552" i="1"/>
  <c r="E552" i="1"/>
  <c r="B552" i="1"/>
  <c r="I551" i="1"/>
  <c r="J551" i="1" s="1"/>
  <c r="H551" i="1"/>
  <c r="G551" i="1"/>
  <c r="E551" i="1"/>
  <c r="B551" i="1"/>
  <c r="J550" i="1"/>
  <c r="I550" i="1"/>
  <c r="H550" i="1"/>
  <c r="G550" i="1"/>
  <c r="E550" i="1"/>
  <c r="B550" i="1"/>
  <c r="I549" i="1"/>
  <c r="J549" i="1" s="1"/>
  <c r="H549" i="1"/>
  <c r="G549" i="1"/>
  <c r="E549" i="1"/>
  <c r="B549" i="1"/>
  <c r="I548" i="1"/>
  <c r="H548" i="1"/>
  <c r="G548" i="1"/>
  <c r="E548" i="1"/>
  <c r="B548" i="1"/>
  <c r="I547" i="1"/>
  <c r="J547" i="1" s="1"/>
  <c r="H547" i="1"/>
  <c r="G547" i="1"/>
  <c r="E547" i="1"/>
  <c r="B547" i="1"/>
  <c r="I546" i="1"/>
  <c r="J546" i="1" s="1"/>
  <c r="H546" i="1"/>
  <c r="G546" i="1"/>
  <c r="E546" i="1"/>
  <c r="B546" i="1"/>
  <c r="I545" i="1"/>
  <c r="H545" i="1"/>
  <c r="G545" i="1"/>
  <c r="E545" i="1"/>
  <c r="B545" i="1"/>
  <c r="I544" i="1"/>
  <c r="H544" i="1"/>
  <c r="G544" i="1"/>
  <c r="E544" i="1"/>
  <c r="B544" i="1"/>
  <c r="I543" i="1"/>
  <c r="H543" i="1"/>
  <c r="G543" i="1"/>
  <c r="E543" i="1"/>
  <c r="B543" i="1"/>
  <c r="I541" i="1"/>
  <c r="H541" i="1"/>
  <c r="G541" i="1"/>
  <c r="E541" i="1"/>
  <c r="B541" i="1"/>
  <c r="I540" i="1"/>
  <c r="J540" i="1" s="1"/>
  <c r="H540" i="1"/>
  <c r="G540" i="1"/>
  <c r="E540" i="1"/>
  <c r="B540" i="1"/>
  <c r="I539" i="1"/>
  <c r="H539" i="1"/>
  <c r="G539" i="1"/>
  <c r="E539" i="1"/>
  <c r="B539" i="1"/>
  <c r="I538" i="1"/>
  <c r="H538" i="1"/>
  <c r="G538" i="1"/>
  <c r="E538" i="1"/>
  <c r="B538" i="1"/>
  <c r="I537" i="1"/>
  <c r="H537" i="1"/>
  <c r="J537" i="1" s="1"/>
  <c r="G537" i="1"/>
  <c r="E537" i="1"/>
  <c r="B537" i="1"/>
  <c r="I536" i="1"/>
  <c r="H536" i="1"/>
  <c r="G536" i="1"/>
  <c r="E536" i="1"/>
  <c r="B536" i="1"/>
  <c r="I535" i="1"/>
  <c r="H535" i="1"/>
  <c r="G535" i="1"/>
  <c r="E535" i="1"/>
  <c r="B535" i="1"/>
  <c r="I534" i="1"/>
  <c r="H534" i="1"/>
  <c r="G534" i="1"/>
  <c r="E534" i="1"/>
  <c r="B534" i="1"/>
  <c r="I533" i="1"/>
  <c r="J533" i="1" s="1"/>
  <c r="H533" i="1"/>
  <c r="G533" i="1"/>
  <c r="E533" i="1"/>
  <c r="B533" i="1"/>
  <c r="I532" i="1"/>
  <c r="H532" i="1"/>
  <c r="G532" i="1"/>
  <c r="E532" i="1"/>
  <c r="B532" i="1"/>
  <c r="I531" i="1"/>
  <c r="J531" i="1" s="1"/>
  <c r="H531" i="1"/>
  <c r="G531" i="1"/>
  <c r="E531" i="1"/>
  <c r="B531" i="1"/>
  <c r="I530" i="1"/>
  <c r="J530" i="1" s="1"/>
  <c r="H530" i="1"/>
  <c r="G530" i="1"/>
  <c r="E530" i="1"/>
  <c r="B530" i="1"/>
  <c r="I529" i="1"/>
  <c r="J529" i="1" s="1"/>
  <c r="H529" i="1"/>
  <c r="G529" i="1"/>
  <c r="E529" i="1"/>
  <c r="B529" i="1"/>
  <c r="I528" i="1"/>
  <c r="J528" i="1" s="1"/>
  <c r="H528" i="1"/>
  <c r="G528" i="1"/>
  <c r="E528" i="1"/>
  <c r="B528" i="1"/>
  <c r="J527" i="1"/>
  <c r="I527" i="1"/>
  <c r="H527" i="1"/>
  <c r="G527" i="1"/>
  <c r="E527" i="1"/>
  <c r="B527" i="1"/>
  <c r="I526" i="1"/>
  <c r="J526" i="1" s="1"/>
  <c r="H526" i="1"/>
  <c r="G526" i="1"/>
  <c r="E526" i="1"/>
  <c r="B526" i="1"/>
  <c r="J525" i="1"/>
  <c r="I525" i="1"/>
  <c r="H525" i="1"/>
  <c r="G525" i="1"/>
  <c r="E525" i="1"/>
  <c r="B525" i="1"/>
  <c r="I524" i="1"/>
  <c r="J524" i="1" s="1"/>
  <c r="H524" i="1"/>
  <c r="G524" i="1"/>
  <c r="E524" i="1"/>
  <c r="B524" i="1"/>
  <c r="J523" i="1"/>
  <c r="I523" i="1"/>
  <c r="H523" i="1"/>
  <c r="G523" i="1"/>
  <c r="E523" i="1"/>
  <c r="B523" i="1"/>
  <c r="I522" i="1"/>
  <c r="J522" i="1" s="1"/>
  <c r="H522" i="1"/>
  <c r="G522" i="1"/>
  <c r="E522" i="1"/>
  <c r="B522" i="1"/>
  <c r="J521" i="1"/>
  <c r="I521" i="1"/>
  <c r="H521" i="1"/>
  <c r="G521" i="1"/>
  <c r="E521" i="1"/>
  <c r="B521" i="1"/>
  <c r="I520" i="1"/>
  <c r="H520" i="1"/>
  <c r="G520" i="1"/>
  <c r="E520" i="1"/>
  <c r="B520" i="1"/>
  <c r="I519" i="1"/>
  <c r="H519" i="1"/>
  <c r="J519" i="1" s="1"/>
  <c r="G519" i="1"/>
  <c r="E519" i="1"/>
  <c r="B519" i="1"/>
  <c r="I518" i="1"/>
  <c r="J518" i="1" s="1"/>
  <c r="H518" i="1"/>
  <c r="G518" i="1"/>
  <c r="E518" i="1"/>
  <c r="B518" i="1"/>
  <c r="J517" i="1"/>
  <c r="I517" i="1"/>
  <c r="H517" i="1"/>
  <c r="G517" i="1"/>
  <c r="E517" i="1"/>
  <c r="B517" i="1"/>
  <c r="I516" i="1"/>
  <c r="H516" i="1"/>
  <c r="G516" i="1"/>
  <c r="E516" i="1"/>
  <c r="B516" i="1"/>
  <c r="J515" i="1"/>
  <c r="I515" i="1"/>
  <c r="H515" i="1"/>
  <c r="G515" i="1"/>
  <c r="E515" i="1"/>
  <c r="B515" i="1"/>
  <c r="I514" i="1"/>
  <c r="J514" i="1" s="1"/>
  <c r="H514" i="1"/>
  <c r="G514" i="1"/>
  <c r="E514" i="1"/>
  <c r="B514" i="1"/>
  <c r="I513" i="1"/>
  <c r="J513" i="1" s="1"/>
  <c r="H513" i="1"/>
  <c r="G513" i="1"/>
  <c r="E513" i="1"/>
  <c r="B513" i="1"/>
  <c r="I512" i="1"/>
  <c r="H512" i="1"/>
  <c r="G512" i="1"/>
  <c r="E512" i="1"/>
  <c r="B512" i="1"/>
  <c r="J511" i="1"/>
  <c r="I511" i="1"/>
  <c r="H511" i="1"/>
  <c r="G511" i="1"/>
  <c r="E511" i="1"/>
  <c r="B511" i="1"/>
  <c r="I510" i="1"/>
  <c r="H510" i="1"/>
  <c r="G510" i="1"/>
  <c r="E510" i="1"/>
  <c r="B510" i="1"/>
  <c r="I509" i="1"/>
  <c r="J509" i="1" s="1"/>
  <c r="H509" i="1"/>
  <c r="G509" i="1"/>
  <c r="E509" i="1"/>
  <c r="B509" i="1"/>
  <c r="I508" i="1"/>
  <c r="J508" i="1" s="1"/>
  <c r="H508" i="1"/>
  <c r="G508" i="1"/>
  <c r="E508" i="1"/>
  <c r="B508" i="1"/>
  <c r="I507" i="1"/>
  <c r="H507" i="1"/>
  <c r="G507" i="1"/>
  <c r="E507" i="1"/>
  <c r="B507" i="1"/>
  <c r="I506" i="1"/>
  <c r="H506" i="1"/>
  <c r="G506" i="1"/>
  <c r="E506" i="1"/>
  <c r="B506" i="1"/>
  <c r="I505" i="1"/>
  <c r="H505" i="1"/>
  <c r="J505" i="1" s="1"/>
  <c r="G505" i="1"/>
  <c r="E505" i="1"/>
  <c r="B505" i="1"/>
  <c r="I504" i="1"/>
  <c r="H504" i="1"/>
  <c r="G504" i="1"/>
  <c r="E504" i="1"/>
  <c r="B504" i="1"/>
  <c r="I503" i="1"/>
  <c r="J503" i="1" s="1"/>
  <c r="H503" i="1"/>
  <c r="G503" i="1"/>
  <c r="E503" i="1"/>
  <c r="B503" i="1"/>
  <c r="I502" i="1"/>
  <c r="H502" i="1"/>
  <c r="G502" i="1"/>
  <c r="E502" i="1"/>
  <c r="B502" i="1"/>
  <c r="I501" i="1"/>
  <c r="H501" i="1"/>
  <c r="G501" i="1"/>
  <c r="E501" i="1"/>
  <c r="B501" i="1"/>
  <c r="I500" i="1"/>
  <c r="H500" i="1"/>
  <c r="G500" i="1"/>
  <c r="E500" i="1"/>
  <c r="B500" i="1"/>
  <c r="I499" i="1"/>
  <c r="J499" i="1" s="1"/>
  <c r="H499" i="1"/>
  <c r="G499" i="1"/>
  <c r="E499" i="1"/>
  <c r="B499" i="1"/>
  <c r="I498" i="1"/>
  <c r="H498" i="1"/>
  <c r="G498" i="1"/>
  <c r="E498" i="1"/>
  <c r="B498" i="1"/>
  <c r="I497" i="1"/>
  <c r="J497" i="1" s="1"/>
  <c r="H497" i="1"/>
  <c r="G497" i="1"/>
  <c r="E497" i="1"/>
  <c r="B497" i="1"/>
  <c r="I496" i="1"/>
  <c r="J496" i="1" s="1"/>
  <c r="H496" i="1"/>
  <c r="G496" i="1"/>
  <c r="E496" i="1"/>
  <c r="B496" i="1"/>
  <c r="I495" i="1"/>
  <c r="J495" i="1" s="1"/>
  <c r="H495" i="1"/>
  <c r="G495" i="1"/>
  <c r="E495" i="1"/>
  <c r="B495" i="1"/>
  <c r="I494" i="1"/>
  <c r="H494" i="1"/>
  <c r="G494" i="1"/>
  <c r="E494" i="1"/>
  <c r="B494" i="1"/>
  <c r="J493" i="1"/>
  <c r="I493" i="1"/>
  <c r="H493" i="1"/>
  <c r="G493" i="1"/>
  <c r="E493" i="1"/>
  <c r="B493" i="1"/>
  <c r="I492" i="1"/>
  <c r="H492" i="1"/>
  <c r="G492" i="1"/>
  <c r="E492" i="1"/>
  <c r="B492" i="1"/>
  <c r="I491" i="1"/>
  <c r="J491" i="1" s="1"/>
  <c r="H491" i="1"/>
  <c r="G491" i="1"/>
  <c r="E491" i="1"/>
  <c r="B491" i="1"/>
  <c r="I490" i="1"/>
  <c r="J490" i="1" s="1"/>
  <c r="H490" i="1"/>
  <c r="G490" i="1"/>
  <c r="E490" i="1"/>
  <c r="B490" i="1"/>
  <c r="I489" i="1"/>
  <c r="J489" i="1" s="1"/>
  <c r="H489" i="1"/>
  <c r="G489" i="1"/>
  <c r="E489" i="1"/>
  <c r="B489" i="1"/>
  <c r="I488" i="1"/>
  <c r="H488" i="1"/>
  <c r="G488" i="1"/>
  <c r="E488" i="1"/>
  <c r="B488" i="1"/>
  <c r="I487" i="1"/>
  <c r="H487" i="1"/>
  <c r="J487" i="1" s="1"/>
  <c r="G487" i="1"/>
  <c r="E487" i="1"/>
  <c r="B487" i="1"/>
  <c r="I486" i="1"/>
  <c r="J486" i="1" s="1"/>
  <c r="H486" i="1"/>
  <c r="G486" i="1"/>
  <c r="E486" i="1"/>
  <c r="B486" i="1"/>
  <c r="I485" i="1"/>
  <c r="J485" i="1" s="1"/>
  <c r="H485" i="1"/>
  <c r="G485" i="1"/>
  <c r="E485" i="1"/>
  <c r="B485" i="1"/>
  <c r="K484" i="1"/>
  <c r="I483" i="1"/>
  <c r="H483" i="1"/>
  <c r="G483" i="1"/>
  <c r="E483" i="1"/>
  <c r="B483" i="1"/>
  <c r="I482" i="1"/>
  <c r="H482" i="1"/>
  <c r="G482" i="1"/>
  <c r="E482" i="1"/>
  <c r="B482" i="1"/>
  <c r="I481" i="1"/>
  <c r="H481" i="1"/>
  <c r="G481" i="1"/>
  <c r="E481" i="1"/>
  <c r="B481" i="1"/>
  <c r="I480" i="1"/>
  <c r="H480" i="1"/>
  <c r="G480" i="1"/>
  <c r="E480" i="1"/>
  <c r="B480" i="1"/>
  <c r="I479" i="1"/>
  <c r="H479" i="1"/>
  <c r="G479" i="1"/>
  <c r="E479" i="1"/>
  <c r="B479" i="1"/>
  <c r="I478" i="1"/>
  <c r="J478" i="1" s="1"/>
  <c r="H478" i="1"/>
  <c r="G478" i="1"/>
  <c r="E478" i="1"/>
  <c r="B478" i="1"/>
  <c r="I477" i="1"/>
  <c r="H477" i="1"/>
  <c r="G477" i="1"/>
  <c r="E477" i="1"/>
  <c r="B477" i="1"/>
  <c r="I476" i="1"/>
  <c r="H476" i="1"/>
  <c r="G476" i="1"/>
  <c r="E476" i="1"/>
  <c r="B476" i="1"/>
  <c r="I475" i="1"/>
  <c r="H475" i="1"/>
  <c r="G475" i="1"/>
  <c r="E475" i="1"/>
  <c r="B475" i="1"/>
  <c r="I474" i="1"/>
  <c r="H474" i="1"/>
  <c r="G474" i="1"/>
  <c r="E474" i="1"/>
  <c r="B474" i="1"/>
  <c r="I473" i="1"/>
  <c r="H473" i="1"/>
  <c r="G473" i="1"/>
  <c r="E473" i="1"/>
  <c r="B473" i="1"/>
  <c r="I471" i="1"/>
  <c r="H471" i="1"/>
  <c r="G471" i="1"/>
  <c r="G470" i="1" s="1"/>
  <c r="E471" i="1"/>
  <c r="B471" i="1"/>
  <c r="I469" i="1"/>
  <c r="J469" i="1" s="1"/>
  <c r="H469" i="1"/>
  <c r="G469" i="1"/>
  <c r="E469" i="1"/>
  <c r="B469" i="1"/>
  <c r="I468" i="1"/>
  <c r="J468" i="1" s="1"/>
  <c r="H468" i="1"/>
  <c r="G468" i="1"/>
  <c r="E468" i="1"/>
  <c r="B468" i="1"/>
  <c r="I467" i="1"/>
  <c r="J467" i="1" s="1"/>
  <c r="H467" i="1"/>
  <c r="G467" i="1"/>
  <c r="E467" i="1"/>
  <c r="B467" i="1"/>
  <c r="I466" i="1"/>
  <c r="J466" i="1" s="1"/>
  <c r="H466" i="1"/>
  <c r="G466" i="1"/>
  <c r="E466" i="1"/>
  <c r="B466" i="1"/>
  <c r="I465" i="1"/>
  <c r="J465" i="1" s="1"/>
  <c r="H465" i="1"/>
  <c r="G465" i="1"/>
  <c r="E465" i="1"/>
  <c r="B465" i="1"/>
  <c r="I464" i="1"/>
  <c r="J464" i="1" s="1"/>
  <c r="H464" i="1"/>
  <c r="G464" i="1"/>
  <c r="E464" i="1"/>
  <c r="B464" i="1"/>
  <c r="J463" i="1"/>
  <c r="I463" i="1"/>
  <c r="H463" i="1"/>
  <c r="G463" i="1"/>
  <c r="E463" i="1"/>
  <c r="B463" i="1"/>
  <c r="G462" i="1"/>
  <c r="I461" i="1"/>
  <c r="J461" i="1" s="1"/>
  <c r="H461" i="1"/>
  <c r="G461" i="1"/>
  <c r="E461" i="1"/>
  <c r="B461" i="1"/>
  <c r="I460" i="1"/>
  <c r="H460" i="1"/>
  <c r="G460" i="1"/>
  <c r="E460" i="1"/>
  <c r="B460" i="1"/>
  <c r="G459" i="1"/>
  <c r="I458" i="1"/>
  <c r="H458" i="1"/>
  <c r="G458" i="1"/>
  <c r="G456" i="1" s="1"/>
  <c r="E458" i="1"/>
  <c r="B458" i="1"/>
  <c r="I457" i="1"/>
  <c r="H457" i="1"/>
  <c r="G457" i="1"/>
  <c r="E457" i="1"/>
  <c r="B457" i="1"/>
  <c r="I455" i="1"/>
  <c r="H455" i="1"/>
  <c r="G455" i="1"/>
  <c r="E455" i="1"/>
  <c r="B455" i="1"/>
  <c r="I454" i="1"/>
  <c r="H454" i="1"/>
  <c r="G454" i="1"/>
  <c r="E454" i="1"/>
  <c r="B454" i="1"/>
  <c r="I453" i="1"/>
  <c r="H453" i="1"/>
  <c r="G453" i="1"/>
  <c r="E453" i="1"/>
  <c r="B453" i="1"/>
  <c r="I452" i="1"/>
  <c r="H452" i="1"/>
  <c r="G452" i="1"/>
  <c r="E452" i="1"/>
  <c r="B452" i="1"/>
  <c r="I451" i="1"/>
  <c r="J451" i="1" s="1"/>
  <c r="H451" i="1"/>
  <c r="G451" i="1"/>
  <c r="E451" i="1"/>
  <c r="B451" i="1"/>
  <c r="I450" i="1"/>
  <c r="H450" i="1"/>
  <c r="G450" i="1"/>
  <c r="E450" i="1"/>
  <c r="B450" i="1"/>
  <c r="I448" i="1"/>
  <c r="H448" i="1"/>
  <c r="G448" i="1"/>
  <c r="E448" i="1"/>
  <c r="B448" i="1"/>
  <c r="I447" i="1"/>
  <c r="J447" i="1" s="1"/>
  <c r="H447" i="1"/>
  <c r="G447" i="1"/>
  <c r="E447" i="1"/>
  <c r="B447" i="1"/>
  <c r="I445" i="1"/>
  <c r="H445" i="1"/>
  <c r="G445" i="1"/>
  <c r="E445" i="1"/>
  <c r="B445" i="1"/>
  <c r="I444" i="1"/>
  <c r="H444" i="1"/>
  <c r="G444" i="1"/>
  <c r="E444" i="1"/>
  <c r="B444" i="1"/>
  <c r="I443" i="1"/>
  <c r="H443" i="1"/>
  <c r="J443" i="1" s="1"/>
  <c r="G443" i="1"/>
  <c r="E443" i="1"/>
  <c r="B443" i="1"/>
  <c r="I442" i="1"/>
  <c r="H442" i="1"/>
  <c r="G442" i="1"/>
  <c r="E442" i="1"/>
  <c r="B442" i="1"/>
  <c r="I441" i="1"/>
  <c r="H441" i="1"/>
  <c r="G441" i="1"/>
  <c r="E441" i="1"/>
  <c r="B441" i="1"/>
  <c r="I440" i="1"/>
  <c r="H440" i="1"/>
  <c r="G440" i="1"/>
  <c r="E440" i="1"/>
  <c r="B440" i="1"/>
  <c r="I439" i="1"/>
  <c r="J439" i="1" s="1"/>
  <c r="H439" i="1"/>
  <c r="G439" i="1"/>
  <c r="E439" i="1"/>
  <c r="B439" i="1"/>
  <c r="I437" i="1"/>
  <c r="H437" i="1"/>
  <c r="J437" i="1" s="1"/>
  <c r="G437" i="1"/>
  <c r="E437" i="1"/>
  <c r="B437" i="1"/>
  <c r="I436" i="1"/>
  <c r="J436" i="1" s="1"/>
  <c r="H436" i="1"/>
  <c r="G436" i="1"/>
  <c r="E436" i="1"/>
  <c r="B436" i="1"/>
  <c r="G435" i="1"/>
  <c r="I434" i="1"/>
  <c r="J434" i="1" s="1"/>
  <c r="H434" i="1"/>
  <c r="G434" i="1"/>
  <c r="E434" i="1"/>
  <c r="B434" i="1"/>
  <c r="I433" i="1"/>
  <c r="H433" i="1"/>
  <c r="G433" i="1"/>
  <c r="G432" i="1" s="1"/>
  <c r="E433" i="1"/>
  <c r="B433" i="1"/>
  <c r="I431" i="1"/>
  <c r="J431" i="1" s="1"/>
  <c r="H431" i="1"/>
  <c r="G431" i="1"/>
  <c r="E431" i="1"/>
  <c r="B431" i="1"/>
  <c r="I430" i="1"/>
  <c r="J430" i="1" s="1"/>
  <c r="H430" i="1"/>
  <c r="G430" i="1"/>
  <c r="E430" i="1"/>
  <c r="B430" i="1"/>
  <c r="I429" i="1"/>
  <c r="H429" i="1"/>
  <c r="J429" i="1" s="1"/>
  <c r="G429" i="1"/>
  <c r="E429" i="1"/>
  <c r="B429" i="1"/>
  <c r="I428" i="1"/>
  <c r="H428" i="1"/>
  <c r="G428" i="1"/>
  <c r="G426" i="1" s="1"/>
  <c r="E428" i="1"/>
  <c r="B428" i="1"/>
  <c r="I427" i="1"/>
  <c r="J427" i="1" s="1"/>
  <c r="H427" i="1"/>
  <c r="G427" i="1"/>
  <c r="E427" i="1"/>
  <c r="B427" i="1"/>
  <c r="I425" i="1"/>
  <c r="J425" i="1" s="1"/>
  <c r="H425" i="1"/>
  <c r="G425" i="1"/>
  <c r="E425" i="1"/>
  <c r="B425" i="1"/>
  <c r="I424" i="1"/>
  <c r="H424" i="1"/>
  <c r="J424" i="1" s="1"/>
  <c r="G424" i="1"/>
  <c r="E424" i="1"/>
  <c r="B424" i="1"/>
  <c r="J423" i="1"/>
  <c r="I423" i="1"/>
  <c r="H423" i="1"/>
  <c r="G423" i="1"/>
  <c r="E423" i="1"/>
  <c r="B423" i="1"/>
  <c r="I422" i="1"/>
  <c r="J422" i="1" s="1"/>
  <c r="H422" i="1"/>
  <c r="G422" i="1"/>
  <c r="E422" i="1"/>
  <c r="B422" i="1"/>
  <c r="I421" i="1"/>
  <c r="H421" i="1"/>
  <c r="G421" i="1"/>
  <c r="E421" i="1"/>
  <c r="B421" i="1"/>
  <c r="I420" i="1"/>
  <c r="H420" i="1"/>
  <c r="G420" i="1"/>
  <c r="G418" i="1" s="1"/>
  <c r="E420" i="1"/>
  <c r="B420" i="1"/>
  <c r="J419" i="1"/>
  <c r="I419" i="1"/>
  <c r="H419" i="1"/>
  <c r="G419" i="1"/>
  <c r="E419" i="1"/>
  <c r="B419" i="1"/>
  <c r="I417" i="1"/>
  <c r="H417" i="1"/>
  <c r="G417" i="1"/>
  <c r="G416" i="1" s="1"/>
  <c r="E417" i="1"/>
  <c r="B417" i="1"/>
  <c r="I415" i="1"/>
  <c r="J415" i="1" s="1"/>
  <c r="H415" i="1"/>
  <c r="G415" i="1"/>
  <c r="E415" i="1"/>
  <c r="B415" i="1"/>
  <c r="J414" i="1"/>
  <c r="I414" i="1"/>
  <c r="H414" i="1"/>
  <c r="G414" i="1"/>
  <c r="E414" i="1"/>
  <c r="B414" i="1"/>
  <c r="I413" i="1"/>
  <c r="H413" i="1"/>
  <c r="G413" i="1"/>
  <c r="E413" i="1"/>
  <c r="B413" i="1"/>
  <c r="I412" i="1"/>
  <c r="J412" i="1" s="1"/>
  <c r="H412" i="1"/>
  <c r="G412" i="1"/>
  <c r="E412" i="1"/>
  <c r="B412" i="1"/>
  <c r="I411" i="1"/>
  <c r="J411" i="1" s="1"/>
  <c r="H411" i="1"/>
  <c r="G411" i="1"/>
  <c r="E411" i="1"/>
  <c r="B411" i="1"/>
  <c r="I410" i="1"/>
  <c r="J410" i="1" s="1"/>
  <c r="H410" i="1"/>
  <c r="G410" i="1"/>
  <c r="E410" i="1"/>
  <c r="B410" i="1"/>
  <c r="I409" i="1"/>
  <c r="J409" i="1" s="1"/>
  <c r="H409" i="1"/>
  <c r="G409" i="1"/>
  <c r="E409" i="1"/>
  <c r="B409" i="1"/>
  <c r="J407" i="1"/>
  <c r="I407" i="1"/>
  <c r="H407" i="1"/>
  <c r="G407" i="1"/>
  <c r="E407" i="1"/>
  <c r="B407" i="1"/>
  <c r="I406" i="1"/>
  <c r="H406" i="1"/>
  <c r="J406" i="1" s="1"/>
  <c r="G406" i="1"/>
  <c r="E406" i="1"/>
  <c r="B406" i="1"/>
  <c r="I405" i="1"/>
  <c r="H405" i="1"/>
  <c r="G405" i="1"/>
  <c r="G404" i="1" s="1"/>
  <c r="E405" i="1"/>
  <c r="B405" i="1"/>
  <c r="I403" i="1"/>
  <c r="J403" i="1" s="1"/>
  <c r="H403" i="1"/>
  <c r="G403" i="1"/>
  <c r="E403" i="1"/>
  <c r="B403" i="1"/>
  <c r="I402" i="1"/>
  <c r="H402" i="1"/>
  <c r="G402" i="1"/>
  <c r="E402" i="1"/>
  <c r="B402" i="1"/>
  <c r="J401" i="1"/>
  <c r="I401" i="1"/>
  <c r="H401" i="1"/>
  <c r="G401" i="1"/>
  <c r="E401" i="1"/>
  <c r="B401" i="1"/>
  <c r="I400" i="1"/>
  <c r="J400" i="1" s="1"/>
  <c r="H400" i="1"/>
  <c r="G400" i="1"/>
  <c r="E400" i="1"/>
  <c r="B400" i="1"/>
  <c r="I399" i="1"/>
  <c r="H399" i="1"/>
  <c r="G399" i="1"/>
  <c r="E399" i="1"/>
  <c r="B399" i="1"/>
  <c r="I398" i="1"/>
  <c r="J398" i="1" s="1"/>
  <c r="H398" i="1"/>
  <c r="G398" i="1"/>
  <c r="E398" i="1"/>
  <c r="B398" i="1"/>
  <c r="J397" i="1"/>
  <c r="I397" i="1"/>
  <c r="H397" i="1"/>
  <c r="G397" i="1"/>
  <c r="E397" i="1"/>
  <c r="B397" i="1"/>
  <c r="I396" i="1"/>
  <c r="H396" i="1"/>
  <c r="G396" i="1"/>
  <c r="E396" i="1"/>
  <c r="B396" i="1"/>
  <c r="I395" i="1"/>
  <c r="J395" i="1" s="1"/>
  <c r="H395" i="1"/>
  <c r="G395" i="1"/>
  <c r="E395" i="1"/>
  <c r="B395" i="1"/>
  <c r="I394" i="1"/>
  <c r="J394" i="1" s="1"/>
  <c r="H394" i="1"/>
  <c r="G394" i="1"/>
  <c r="E394" i="1"/>
  <c r="B394" i="1"/>
  <c r="I393" i="1"/>
  <c r="J393" i="1" s="1"/>
  <c r="H393" i="1"/>
  <c r="G393" i="1"/>
  <c r="E393" i="1"/>
  <c r="B393" i="1"/>
  <c r="I392" i="1"/>
  <c r="J392" i="1" s="1"/>
  <c r="H392" i="1"/>
  <c r="G392" i="1"/>
  <c r="E392" i="1"/>
  <c r="B392" i="1"/>
  <c r="I391" i="1"/>
  <c r="J391" i="1" s="1"/>
  <c r="H391" i="1"/>
  <c r="G391" i="1"/>
  <c r="E391" i="1"/>
  <c r="B391" i="1"/>
  <c r="I390" i="1"/>
  <c r="H390" i="1"/>
  <c r="G390" i="1"/>
  <c r="E390" i="1"/>
  <c r="B390" i="1"/>
  <c r="I389" i="1"/>
  <c r="J389" i="1" s="1"/>
  <c r="H389" i="1"/>
  <c r="G389" i="1"/>
  <c r="E389" i="1"/>
  <c r="B389" i="1"/>
  <c r="I388" i="1"/>
  <c r="J388" i="1" s="1"/>
  <c r="H388" i="1"/>
  <c r="G388" i="1"/>
  <c r="E388" i="1"/>
  <c r="B388" i="1"/>
  <c r="I387" i="1"/>
  <c r="H387" i="1"/>
  <c r="G387" i="1"/>
  <c r="E387" i="1"/>
  <c r="B387" i="1"/>
  <c r="I386" i="1"/>
  <c r="H386" i="1"/>
  <c r="G386" i="1"/>
  <c r="E386" i="1"/>
  <c r="B386" i="1"/>
  <c r="I385" i="1"/>
  <c r="J385" i="1" s="1"/>
  <c r="H385" i="1"/>
  <c r="G385" i="1"/>
  <c r="E385" i="1"/>
  <c r="B385" i="1"/>
  <c r="I383" i="1"/>
  <c r="H383" i="1"/>
  <c r="G383" i="1"/>
  <c r="E383" i="1"/>
  <c r="B383" i="1"/>
  <c r="I382" i="1"/>
  <c r="J382" i="1" s="1"/>
  <c r="H382" i="1"/>
  <c r="G382" i="1"/>
  <c r="E382" i="1"/>
  <c r="B382" i="1"/>
  <c r="J380" i="1"/>
  <c r="H380" i="1"/>
  <c r="G380" i="1"/>
  <c r="E380" i="1"/>
  <c r="B380" i="1"/>
  <c r="H379" i="1"/>
  <c r="J379" i="1" s="1"/>
  <c r="G379" i="1"/>
  <c r="E379" i="1"/>
  <c r="B379" i="1"/>
  <c r="H378" i="1"/>
  <c r="J378" i="1" s="1"/>
  <c r="G378" i="1"/>
  <c r="E378" i="1"/>
  <c r="B378" i="1"/>
  <c r="H377" i="1"/>
  <c r="J377" i="1" s="1"/>
  <c r="G377" i="1"/>
  <c r="E377" i="1"/>
  <c r="B377" i="1"/>
  <c r="H376" i="1"/>
  <c r="J376" i="1" s="1"/>
  <c r="G376" i="1"/>
  <c r="E376" i="1"/>
  <c r="B376" i="1"/>
  <c r="H375" i="1"/>
  <c r="J375" i="1" s="1"/>
  <c r="G375" i="1"/>
  <c r="E375" i="1"/>
  <c r="B375" i="1"/>
  <c r="H374" i="1"/>
  <c r="J374" i="1" s="1"/>
  <c r="G374" i="1"/>
  <c r="E374" i="1"/>
  <c r="B374" i="1"/>
  <c r="J373" i="1"/>
  <c r="H373" i="1"/>
  <c r="G373" i="1"/>
  <c r="E373" i="1"/>
  <c r="B373" i="1"/>
  <c r="J372" i="1"/>
  <c r="H372" i="1"/>
  <c r="G372" i="1"/>
  <c r="E372" i="1"/>
  <c r="B372" i="1"/>
  <c r="H371" i="1"/>
  <c r="J371" i="1" s="1"/>
  <c r="G371" i="1"/>
  <c r="E371" i="1"/>
  <c r="B371" i="1"/>
  <c r="H370" i="1"/>
  <c r="J370" i="1" s="1"/>
  <c r="G370" i="1"/>
  <c r="E370" i="1"/>
  <c r="B370" i="1"/>
  <c r="H369" i="1"/>
  <c r="J369" i="1" s="1"/>
  <c r="G369" i="1"/>
  <c r="E369" i="1"/>
  <c r="B369" i="1"/>
  <c r="H368" i="1"/>
  <c r="J368" i="1" s="1"/>
  <c r="G368" i="1"/>
  <c r="E368" i="1"/>
  <c r="B368" i="1"/>
  <c r="H367" i="1"/>
  <c r="J367" i="1" s="1"/>
  <c r="G367" i="1"/>
  <c r="E367" i="1"/>
  <c r="B367" i="1"/>
  <c r="H366" i="1"/>
  <c r="J366" i="1" s="1"/>
  <c r="G366" i="1"/>
  <c r="E366" i="1"/>
  <c r="B366" i="1"/>
  <c r="H365" i="1"/>
  <c r="J365" i="1" s="1"/>
  <c r="G365" i="1"/>
  <c r="E365" i="1"/>
  <c r="B365" i="1"/>
  <c r="H364" i="1"/>
  <c r="J364" i="1" s="1"/>
  <c r="G364" i="1"/>
  <c r="E364" i="1"/>
  <c r="B364" i="1"/>
  <c r="H363" i="1"/>
  <c r="J363" i="1" s="1"/>
  <c r="G363" i="1"/>
  <c r="E363" i="1"/>
  <c r="B363" i="1"/>
  <c r="H362" i="1"/>
  <c r="J362" i="1" s="1"/>
  <c r="G362" i="1"/>
  <c r="E362" i="1"/>
  <c r="B362" i="1"/>
  <c r="J361" i="1"/>
  <c r="H361" i="1"/>
  <c r="G361" i="1"/>
  <c r="E361" i="1"/>
  <c r="B361" i="1"/>
  <c r="H360" i="1"/>
  <c r="J360" i="1" s="1"/>
  <c r="G360" i="1"/>
  <c r="E360" i="1"/>
  <c r="B360" i="1"/>
  <c r="H359" i="1"/>
  <c r="J359" i="1" s="1"/>
  <c r="G359" i="1"/>
  <c r="E359" i="1"/>
  <c r="B359" i="1"/>
  <c r="H358" i="1"/>
  <c r="J358" i="1" s="1"/>
  <c r="G358" i="1"/>
  <c r="E358" i="1"/>
  <c r="B358" i="1"/>
  <c r="H357" i="1"/>
  <c r="J357" i="1" s="1"/>
  <c r="G357" i="1"/>
  <c r="E357" i="1"/>
  <c r="B357" i="1"/>
  <c r="I356" i="1"/>
  <c r="J356" i="1" s="1"/>
  <c r="H356" i="1"/>
  <c r="G356" i="1"/>
  <c r="E356" i="1"/>
  <c r="B356" i="1"/>
  <c r="H355" i="1"/>
  <c r="J355" i="1" s="1"/>
  <c r="G355" i="1"/>
  <c r="E355" i="1"/>
  <c r="B355" i="1"/>
  <c r="H354" i="1"/>
  <c r="J354" i="1" s="1"/>
  <c r="G354" i="1"/>
  <c r="E354" i="1"/>
  <c r="B354" i="1"/>
  <c r="H353" i="1"/>
  <c r="J353" i="1" s="1"/>
  <c r="G353" i="1"/>
  <c r="E353" i="1"/>
  <c r="B353" i="1"/>
  <c r="H352" i="1"/>
  <c r="J352" i="1" s="1"/>
  <c r="G352" i="1"/>
  <c r="E352" i="1"/>
  <c r="B352" i="1"/>
  <c r="H351" i="1"/>
  <c r="J351" i="1" s="1"/>
  <c r="G351" i="1"/>
  <c r="E351" i="1"/>
  <c r="B351" i="1"/>
  <c r="H350" i="1"/>
  <c r="J350" i="1" s="1"/>
  <c r="G350" i="1"/>
  <c r="E350" i="1"/>
  <c r="B350" i="1"/>
  <c r="J349" i="1"/>
  <c r="H349" i="1"/>
  <c r="G349" i="1"/>
  <c r="E349" i="1"/>
  <c r="B349" i="1"/>
  <c r="H348" i="1"/>
  <c r="J348" i="1" s="1"/>
  <c r="G348" i="1"/>
  <c r="E348" i="1"/>
  <c r="B348" i="1"/>
  <c r="H347" i="1"/>
  <c r="J347" i="1" s="1"/>
  <c r="G347" i="1"/>
  <c r="E347" i="1"/>
  <c r="B347" i="1"/>
  <c r="H346" i="1"/>
  <c r="J346" i="1" s="1"/>
  <c r="G346" i="1"/>
  <c r="E346" i="1"/>
  <c r="B346" i="1"/>
  <c r="H345" i="1"/>
  <c r="J345" i="1" s="1"/>
  <c r="G345" i="1"/>
  <c r="E345" i="1"/>
  <c r="B345" i="1"/>
  <c r="H344" i="1"/>
  <c r="J344" i="1" s="1"/>
  <c r="G344" i="1"/>
  <c r="E344" i="1"/>
  <c r="B344" i="1"/>
  <c r="H343" i="1"/>
  <c r="J343" i="1" s="1"/>
  <c r="G343" i="1"/>
  <c r="E343" i="1"/>
  <c r="B343" i="1"/>
  <c r="H342" i="1"/>
  <c r="J342" i="1" s="1"/>
  <c r="G342" i="1"/>
  <c r="E342" i="1"/>
  <c r="B342" i="1"/>
  <c r="H341" i="1"/>
  <c r="J341" i="1" s="1"/>
  <c r="G341" i="1"/>
  <c r="E341" i="1"/>
  <c r="B341" i="1"/>
  <c r="H340" i="1"/>
  <c r="J340" i="1" s="1"/>
  <c r="G340" i="1"/>
  <c r="E340" i="1"/>
  <c r="B340" i="1"/>
  <c r="H339" i="1"/>
  <c r="J339" i="1" s="1"/>
  <c r="G339" i="1"/>
  <c r="E339" i="1"/>
  <c r="B339" i="1"/>
  <c r="H338" i="1"/>
  <c r="J338" i="1" s="1"/>
  <c r="G338" i="1"/>
  <c r="E338" i="1"/>
  <c r="B338" i="1"/>
  <c r="H337" i="1"/>
  <c r="J337" i="1" s="1"/>
  <c r="G337" i="1"/>
  <c r="E337" i="1"/>
  <c r="B337" i="1"/>
  <c r="J336" i="1"/>
  <c r="H336" i="1"/>
  <c r="G336" i="1"/>
  <c r="E336" i="1"/>
  <c r="B336" i="1"/>
  <c r="H335" i="1"/>
  <c r="J335" i="1" s="1"/>
  <c r="G335" i="1"/>
  <c r="E335" i="1"/>
  <c r="B335" i="1"/>
  <c r="J334" i="1"/>
  <c r="H334" i="1"/>
  <c r="G334" i="1"/>
  <c r="E334" i="1"/>
  <c r="B334" i="1"/>
  <c r="H333" i="1"/>
  <c r="J333" i="1" s="1"/>
  <c r="G333" i="1"/>
  <c r="E333" i="1"/>
  <c r="B333" i="1"/>
  <c r="H332" i="1"/>
  <c r="J332" i="1" s="1"/>
  <c r="G332" i="1"/>
  <c r="E332" i="1"/>
  <c r="B332" i="1"/>
  <c r="H331" i="1"/>
  <c r="J331" i="1" s="1"/>
  <c r="G331" i="1"/>
  <c r="E331" i="1"/>
  <c r="B331" i="1"/>
  <c r="H330" i="1"/>
  <c r="J330" i="1" s="1"/>
  <c r="G330" i="1"/>
  <c r="E330" i="1"/>
  <c r="B330" i="1"/>
  <c r="H329" i="1"/>
  <c r="J329" i="1" s="1"/>
  <c r="G329" i="1"/>
  <c r="E329" i="1"/>
  <c r="B329" i="1"/>
  <c r="H328" i="1"/>
  <c r="J328" i="1" s="1"/>
  <c r="G328" i="1"/>
  <c r="E328" i="1"/>
  <c r="B328" i="1"/>
  <c r="H327" i="1"/>
  <c r="J327" i="1" s="1"/>
  <c r="G327" i="1"/>
  <c r="E327" i="1"/>
  <c r="B327" i="1"/>
  <c r="H326" i="1"/>
  <c r="J326" i="1" s="1"/>
  <c r="G326" i="1"/>
  <c r="E326" i="1"/>
  <c r="B326" i="1"/>
  <c r="H325" i="1"/>
  <c r="J325" i="1" s="1"/>
  <c r="G325" i="1"/>
  <c r="E325" i="1"/>
  <c r="B325" i="1"/>
  <c r="H324" i="1"/>
  <c r="J324" i="1" s="1"/>
  <c r="G324" i="1"/>
  <c r="E324" i="1"/>
  <c r="B324" i="1"/>
  <c r="H323" i="1"/>
  <c r="J323" i="1" s="1"/>
  <c r="G323" i="1"/>
  <c r="E323" i="1"/>
  <c r="B323" i="1"/>
  <c r="H322" i="1"/>
  <c r="J322" i="1" s="1"/>
  <c r="G322" i="1"/>
  <c r="E322" i="1"/>
  <c r="B322" i="1"/>
  <c r="H321" i="1"/>
  <c r="J321" i="1" s="1"/>
  <c r="G321" i="1"/>
  <c r="E321" i="1"/>
  <c r="B321" i="1"/>
  <c r="H320" i="1"/>
  <c r="J320" i="1" s="1"/>
  <c r="G320" i="1"/>
  <c r="E320" i="1"/>
  <c r="B320" i="1"/>
  <c r="H319" i="1"/>
  <c r="J319" i="1" s="1"/>
  <c r="G319" i="1"/>
  <c r="E319" i="1"/>
  <c r="B319" i="1"/>
  <c r="H318" i="1"/>
  <c r="J318" i="1" s="1"/>
  <c r="G318" i="1"/>
  <c r="E318" i="1"/>
  <c r="B318" i="1"/>
  <c r="J317" i="1"/>
  <c r="H317" i="1"/>
  <c r="G317" i="1"/>
  <c r="E317" i="1"/>
  <c r="B317" i="1"/>
  <c r="H316" i="1"/>
  <c r="J316" i="1" s="1"/>
  <c r="G316" i="1"/>
  <c r="E316" i="1"/>
  <c r="B316" i="1"/>
  <c r="H315" i="1"/>
  <c r="J315" i="1" s="1"/>
  <c r="G315" i="1"/>
  <c r="E315" i="1"/>
  <c r="B315" i="1"/>
  <c r="H314" i="1"/>
  <c r="J314" i="1" s="1"/>
  <c r="G314" i="1"/>
  <c r="E314" i="1"/>
  <c r="B314" i="1"/>
  <c r="J313" i="1"/>
  <c r="H313" i="1"/>
  <c r="G313" i="1"/>
  <c r="E313" i="1"/>
  <c r="B313" i="1"/>
  <c r="H312" i="1"/>
  <c r="J312" i="1" s="1"/>
  <c r="G312" i="1"/>
  <c r="E312" i="1"/>
  <c r="B312" i="1"/>
  <c r="H311" i="1"/>
  <c r="J311" i="1" s="1"/>
  <c r="G311" i="1"/>
  <c r="E311" i="1"/>
  <c r="B311" i="1"/>
  <c r="H310" i="1"/>
  <c r="J310" i="1" s="1"/>
  <c r="G310" i="1"/>
  <c r="E310" i="1"/>
  <c r="B310" i="1"/>
  <c r="H309" i="1"/>
  <c r="J309" i="1" s="1"/>
  <c r="G309" i="1"/>
  <c r="E309" i="1"/>
  <c r="B309" i="1"/>
  <c r="H308" i="1"/>
  <c r="J308" i="1" s="1"/>
  <c r="G308" i="1"/>
  <c r="E308" i="1"/>
  <c r="B308" i="1"/>
  <c r="H307" i="1"/>
  <c r="J307" i="1" s="1"/>
  <c r="G307" i="1"/>
  <c r="E307" i="1"/>
  <c r="B307" i="1"/>
  <c r="H306" i="1"/>
  <c r="J306" i="1" s="1"/>
  <c r="G306" i="1"/>
  <c r="E306" i="1"/>
  <c r="B306" i="1"/>
  <c r="H305" i="1"/>
  <c r="J305" i="1" s="1"/>
  <c r="G305" i="1"/>
  <c r="E305" i="1"/>
  <c r="B305" i="1"/>
  <c r="H304" i="1"/>
  <c r="J304" i="1" s="1"/>
  <c r="G304" i="1"/>
  <c r="E304" i="1"/>
  <c r="B304" i="1"/>
  <c r="H303" i="1"/>
  <c r="J303" i="1" s="1"/>
  <c r="G303" i="1"/>
  <c r="E303" i="1"/>
  <c r="B303" i="1"/>
  <c r="J302" i="1"/>
  <c r="H302" i="1"/>
  <c r="G302" i="1"/>
  <c r="E302" i="1"/>
  <c r="B302" i="1"/>
  <c r="H301" i="1"/>
  <c r="J301" i="1" s="1"/>
  <c r="G301" i="1"/>
  <c r="E301" i="1"/>
  <c r="B301" i="1"/>
  <c r="H300" i="1"/>
  <c r="J300" i="1" s="1"/>
  <c r="G300" i="1"/>
  <c r="E300" i="1"/>
  <c r="B300" i="1"/>
  <c r="H299" i="1"/>
  <c r="J299" i="1" s="1"/>
  <c r="G299" i="1"/>
  <c r="E299" i="1"/>
  <c r="B299" i="1"/>
  <c r="H298" i="1"/>
  <c r="J298" i="1" s="1"/>
  <c r="G298" i="1"/>
  <c r="E298" i="1"/>
  <c r="B298" i="1"/>
  <c r="H297" i="1"/>
  <c r="J297" i="1" s="1"/>
  <c r="G297" i="1"/>
  <c r="E297" i="1"/>
  <c r="B297" i="1"/>
  <c r="H296" i="1"/>
  <c r="J296" i="1" s="1"/>
  <c r="G296" i="1"/>
  <c r="E296" i="1"/>
  <c r="B296" i="1"/>
  <c r="H295" i="1"/>
  <c r="J295" i="1" s="1"/>
  <c r="G295" i="1"/>
  <c r="E295" i="1"/>
  <c r="B295" i="1"/>
  <c r="H294" i="1"/>
  <c r="J294" i="1" s="1"/>
  <c r="G294" i="1"/>
  <c r="E294" i="1"/>
  <c r="B294" i="1"/>
  <c r="H293" i="1"/>
  <c r="J293" i="1" s="1"/>
  <c r="G293" i="1"/>
  <c r="E293" i="1"/>
  <c r="B293" i="1"/>
  <c r="H292" i="1"/>
  <c r="J292" i="1" s="1"/>
  <c r="G292" i="1"/>
  <c r="E292" i="1"/>
  <c r="B292" i="1"/>
  <c r="H291" i="1"/>
  <c r="J291" i="1" s="1"/>
  <c r="G291" i="1"/>
  <c r="E291" i="1"/>
  <c r="B291" i="1"/>
  <c r="H290" i="1"/>
  <c r="J290" i="1" s="1"/>
  <c r="G290" i="1"/>
  <c r="E290" i="1"/>
  <c r="B290" i="1"/>
  <c r="H289" i="1"/>
  <c r="J289" i="1" s="1"/>
  <c r="G289" i="1"/>
  <c r="E289" i="1"/>
  <c r="B289" i="1"/>
  <c r="H288" i="1"/>
  <c r="J288" i="1" s="1"/>
  <c r="G288" i="1"/>
  <c r="E288" i="1"/>
  <c r="B288" i="1"/>
  <c r="H287" i="1"/>
  <c r="J287" i="1" s="1"/>
  <c r="G287" i="1"/>
  <c r="E287" i="1"/>
  <c r="B287" i="1"/>
  <c r="H286" i="1"/>
  <c r="J286" i="1" s="1"/>
  <c r="G286" i="1"/>
  <c r="E286" i="1"/>
  <c r="B286" i="1"/>
  <c r="H285" i="1"/>
  <c r="J285" i="1" s="1"/>
  <c r="G285" i="1"/>
  <c r="E285" i="1"/>
  <c r="B285" i="1"/>
  <c r="H284" i="1"/>
  <c r="J284" i="1" s="1"/>
  <c r="G284" i="1"/>
  <c r="E284" i="1"/>
  <c r="B284" i="1"/>
  <c r="H283" i="1"/>
  <c r="J283" i="1" s="1"/>
  <c r="G283" i="1"/>
  <c r="E283" i="1"/>
  <c r="B283" i="1"/>
  <c r="H282" i="1"/>
  <c r="J282" i="1" s="1"/>
  <c r="G282" i="1"/>
  <c r="E282" i="1"/>
  <c r="B282" i="1"/>
  <c r="J281" i="1"/>
  <c r="H281" i="1"/>
  <c r="G281" i="1"/>
  <c r="E281" i="1"/>
  <c r="B281" i="1"/>
  <c r="H280" i="1"/>
  <c r="J280" i="1" s="1"/>
  <c r="G280" i="1"/>
  <c r="E280" i="1"/>
  <c r="B280" i="1"/>
  <c r="H279" i="1"/>
  <c r="J279" i="1" s="1"/>
  <c r="G279" i="1"/>
  <c r="E279" i="1"/>
  <c r="B279" i="1"/>
  <c r="I278" i="1"/>
  <c r="H278" i="1"/>
  <c r="G278" i="1"/>
  <c r="E278" i="1"/>
  <c r="B278" i="1"/>
  <c r="I277" i="1"/>
  <c r="J277" i="1" s="1"/>
  <c r="H277" i="1"/>
  <c r="G277" i="1"/>
  <c r="E277" i="1"/>
  <c r="B277" i="1"/>
  <c r="I276" i="1"/>
  <c r="H276" i="1"/>
  <c r="G276" i="1"/>
  <c r="E276" i="1"/>
  <c r="B276" i="1"/>
  <c r="I275" i="1"/>
  <c r="J275" i="1" s="1"/>
  <c r="H275" i="1"/>
  <c r="G275" i="1"/>
  <c r="E275" i="1"/>
  <c r="B275" i="1"/>
  <c r="I274" i="1"/>
  <c r="H274" i="1"/>
  <c r="G274" i="1"/>
  <c r="E274" i="1"/>
  <c r="B274" i="1"/>
  <c r="H273" i="1"/>
  <c r="G273" i="1"/>
  <c r="E273" i="1"/>
  <c r="B273" i="1"/>
  <c r="I271" i="1"/>
  <c r="H271" i="1"/>
  <c r="J271" i="1" s="1"/>
  <c r="G271" i="1"/>
  <c r="E271" i="1"/>
  <c r="I270" i="1"/>
  <c r="H270" i="1"/>
  <c r="G270" i="1"/>
  <c r="E270" i="1"/>
  <c r="J269" i="1"/>
  <c r="I269" i="1"/>
  <c r="H269" i="1"/>
  <c r="G269" i="1"/>
  <c r="E269" i="1"/>
  <c r="I268" i="1"/>
  <c r="H268" i="1"/>
  <c r="G268" i="1"/>
  <c r="E268" i="1"/>
  <c r="J267" i="1"/>
  <c r="I267" i="1"/>
  <c r="H267" i="1"/>
  <c r="G267" i="1"/>
  <c r="E267" i="1"/>
  <c r="I266" i="1"/>
  <c r="J266" i="1" s="1"/>
  <c r="H266" i="1"/>
  <c r="G266" i="1"/>
  <c r="E266" i="1"/>
  <c r="I265" i="1"/>
  <c r="H265" i="1"/>
  <c r="G265" i="1"/>
  <c r="E265" i="1"/>
  <c r="I264" i="1"/>
  <c r="H264" i="1"/>
  <c r="G264" i="1"/>
  <c r="E264" i="1"/>
  <c r="I263" i="1"/>
  <c r="H263" i="1"/>
  <c r="G263" i="1"/>
  <c r="E263" i="1"/>
  <c r="I262" i="1"/>
  <c r="J262" i="1" s="1"/>
  <c r="H262" i="1"/>
  <c r="G262" i="1"/>
  <c r="E262" i="1"/>
  <c r="B262" i="1"/>
  <c r="I261" i="1"/>
  <c r="J261" i="1" s="1"/>
  <c r="H261" i="1"/>
  <c r="G261" i="1"/>
  <c r="E261" i="1"/>
  <c r="B261" i="1"/>
  <c r="H260" i="1"/>
  <c r="J260" i="1" s="1"/>
  <c r="G260" i="1"/>
  <c r="G259" i="1" s="1"/>
  <c r="E260" i="1"/>
  <c r="B260" i="1"/>
  <c r="I258" i="1"/>
  <c r="J258" i="1" s="1"/>
  <c r="H258" i="1"/>
  <c r="G258" i="1"/>
  <c r="E258" i="1"/>
  <c r="B258" i="1"/>
  <c r="I257" i="1"/>
  <c r="J257" i="1" s="1"/>
  <c r="H257" i="1"/>
  <c r="G257" i="1"/>
  <c r="E257" i="1"/>
  <c r="B257" i="1"/>
  <c r="I255" i="1"/>
  <c r="H255" i="1"/>
  <c r="J255" i="1" s="1"/>
  <c r="G255" i="1"/>
  <c r="E255" i="1"/>
  <c r="B255" i="1"/>
  <c r="I254" i="1"/>
  <c r="H254" i="1"/>
  <c r="G254" i="1"/>
  <c r="E254" i="1"/>
  <c r="B254" i="1"/>
  <c r="J253" i="1"/>
  <c r="I253" i="1"/>
  <c r="H253" i="1"/>
  <c r="G253" i="1"/>
  <c r="E253" i="1"/>
  <c r="B253" i="1"/>
  <c r="I252" i="1"/>
  <c r="H252" i="1"/>
  <c r="G252" i="1"/>
  <c r="E252" i="1"/>
  <c r="B252" i="1"/>
  <c r="I251" i="1"/>
  <c r="H251" i="1"/>
  <c r="G251" i="1"/>
  <c r="E251" i="1"/>
  <c r="B251" i="1"/>
  <c r="I250" i="1"/>
  <c r="J250" i="1" s="1"/>
  <c r="H250" i="1"/>
  <c r="G250" i="1"/>
  <c r="E250" i="1"/>
  <c r="B250" i="1"/>
  <c r="I249" i="1"/>
  <c r="H249" i="1"/>
  <c r="G249" i="1"/>
  <c r="E249" i="1"/>
  <c r="B249" i="1"/>
  <c r="J248" i="1"/>
  <c r="I248" i="1"/>
  <c r="H248" i="1"/>
  <c r="G248" i="1"/>
  <c r="E248" i="1"/>
  <c r="B248" i="1"/>
  <c r="I246" i="1"/>
  <c r="J246" i="1" s="1"/>
  <c r="H246" i="1"/>
  <c r="G246" i="1"/>
  <c r="E246" i="1"/>
  <c r="B246" i="1"/>
  <c r="I245" i="1"/>
  <c r="H245" i="1"/>
  <c r="G245" i="1"/>
  <c r="E245" i="1"/>
  <c r="B245" i="1"/>
  <c r="I244" i="1"/>
  <c r="J244" i="1" s="1"/>
  <c r="H244" i="1"/>
  <c r="G244" i="1"/>
  <c r="E244" i="1"/>
  <c r="B244" i="1"/>
  <c r="I243" i="1"/>
  <c r="H243" i="1"/>
  <c r="G243" i="1"/>
  <c r="E243" i="1"/>
  <c r="B243" i="1"/>
  <c r="I242" i="1"/>
  <c r="H242" i="1"/>
  <c r="G242" i="1"/>
  <c r="E242" i="1"/>
  <c r="B242" i="1"/>
  <c r="I241" i="1"/>
  <c r="J241" i="1" s="1"/>
  <c r="H241" i="1"/>
  <c r="G241" i="1"/>
  <c r="E241" i="1"/>
  <c r="B241" i="1"/>
  <c r="I240" i="1"/>
  <c r="J240" i="1" s="1"/>
  <c r="H240" i="1"/>
  <c r="G240" i="1"/>
  <c r="E240" i="1"/>
  <c r="B240" i="1"/>
  <c r="I239" i="1"/>
  <c r="H239" i="1"/>
  <c r="G239" i="1"/>
  <c r="E239" i="1"/>
  <c r="B239" i="1"/>
  <c r="K238" i="1"/>
  <c r="I237" i="1"/>
  <c r="J237" i="1" s="1"/>
  <c r="H237" i="1"/>
  <c r="G237" i="1"/>
  <c r="E237" i="1"/>
  <c r="B237" i="1"/>
  <c r="I236" i="1"/>
  <c r="J236" i="1" s="1"/>
  <c r="H236" i="1"/>
  <c r="G236" i="1"/>
  <c r="E236" i="1"/>
  <c r="B236" i="1"/>
  <c r="I235" i="1"/>
  <c r="H235" i="1"/>
  <c r="G235" i="1"/>
  <c r="E235" i="1"/>
  <c r="B235" i="1"/>
  <c r="I234" i="1"/>
  <c r="H234" i="1"/>
  <c r="G234" i="1"/>
  <c r="E234" i="1"/>
  <c r="B234" i="1"/>
  <c r="J233" i="1"/>
  <c r="I233" i="1"/>
  <c r="H233" i="1"/>
  <c r="G233" i="1"/>
  <c r="E233" i="1"/>
  <c r="B233" i="1"/>
  <c r="I232" i="1"/>
  <c r="H232" i="1"/>
  <c r="G232" i="1"/>
  <c r="E232" i="1"/>
  <c r="B232" i="1"/>
  <c r="I231" i="1"/>
  <c r="H231" i="1"/>
  <c r="G231" i="1"/>
  <c r="E231" i="1"/>
  <c r="B231" i="1"/>
  <c r="I230" i="1"/>
  <c r="J230" i="1" s="1"/>
  <c r="H230" i="1"/>
  <c r="G230" i="1"/>
  <c r="E230" i="1"/>
  <c r="B230" i="1"/>
  <c r="I229" i="1"/>
  <c r="H229" i="1"/>
  <c r="G229" i="1"/>
  <c r="E229" i="1"/>
  <c r="B229" i="1"/>
  <c r="I228" i="1"/>
  <c r="H228" i="1"/>
  <c r="G228" i="1"/>
  <c r="E228" i="1"/>
  <c r="B228" i="1"/>
  <c r="I227" i="1"/>
  <c r="H227" i="1"/>
  <c r="J227" i="1" s="1"/>
  <c r="G227" i="1"/>
  <c r="E227" i="1"/>
  <c r="B227" i="1"/>
  <c r="I226" i="1"/>
  <c r="H226" i="1"/>
  <c r="G226" i="1"/>
  <c r="E226" i="1"/>
  <c r="B226" i="1"/>
  <c r="I225" i="1"/>
  <c r="J225" i="1" s="1"/>
  <c r="H225" i="1"/>
  <c r="G225" i="1"/>
  <c r="E225" i="1"/>
  <c r="B225" i="1"/>
  <c r="I224" i="1"/>
  <c r="H224" i="1"/>
  <c r="G224" i="1"/>
  <c r="E224" i="1"/>
  <c r="B224" i="1"/>
  <c r="K223" i="1"/>
  <c r="I222" i="1"/>
  <c r="J222" i="1" s="1"/>
  <c r="H222" i="1"/>
  <c r="G222" i="1"/>
  <c r="E222" i="1"/>
  <c r="B222" i="1"/>
  <c r="I221" i="1"/>
  <c r="H221" i="1"/>
  <c r="G221" i="1"/>
  <c r="E221" i="1"/>
  <c r="B221" i="1"/>
  <c r="J220" i="1"/>
  <c r="I220" i="1"/>
  <c r="H220" i="1"/>
  <c r="G220" i="1"/>
  <c r="E220" i="1"/>
  <c r="B220" i="1"/>
  <c r="I219" i="1"/>
  <c r="H219" i="1"/>
  <c r="G219" i="1"/>
  <c r="E219" i="1"/>
  <c r="B219" i="1"/>
  <c r="I218" i="1"/>
  <c r="J218" i="1" s="1"/>
  <c r="H218" i="1"/>
  <c r="G218" i="1"/>
  <c r="E218" i="1"/>
  <c r="B218" i="1"/>
  <c r="I217" i="1"/>
  <c r="J217" i="1" s="1"/>
  <c r="H217" i="1"/>
  <c r="G217" i="1"/>
  <c r="E217" i="1"/>
  <c r="B217" i="1"/>
  <c r="I216" i="1"/>
  <c r="J216" i="1" s="1"/>
  <c r="H216" i="1"/>
  <c r="G216" i="1"/>
  <c r="E216" i="1"/>
  <c r="B216" i="1"/>
  <c r="I215" i="1"/>
  <c r="J215" i="1" s="1"/>
  <c r="H215" i="1"/>
  <c r="G215" i="1"/>
  <c r="E215" i="1"/>
  <c r="B215" i="1"/>
  <c r="I214" i="1"/>
  <c r="J214" i="1" s="1"/>
  <c r="H214" i="1"/>
  <c r="G214" i="1"/>
  <c r="E214" i="1"/>
  <c r="B214" i="1"/>
  <c r="I213" i="1"/>
  <c r="H213" i="1"/>
  <c r="G213" i="1"/>
  <c r="E213" i="1"/>
  <c r="B213" i="1"/>
  <c r="I212" i="1"/>
  <c r="J212" i="1" s="1"/>
  <c r="H212" i="1"/>
  <c r="G212" i="1"/>
  <c r="E212" i="1"/>
  <c r="B212" i="1"/>
  <c r="I211" i="1"/>
  <c r="J211" i="1" s="1"/>
  <c r="H211" i="1"/>
  <c r="G211" i="1"/>
  <c r="E211" i="1"/>
  <c r="B211" i="1"/>
  <c r="I209" i="1"/>
  <c r="H209" i="1"/>
  <c r="G209" i="1"/>
  <c r="E209" i="1"/>
  <c r="B209" i="1"/>
  <c r="I208" i="1"/>
  <c r="J208" i="1" s="1"/>
  <c r="H208" i="1"/>
  <c r="G208" i="1"/>
  <c r="E208" i="1"/>
  <c r="B208" i="1"/>
  <c r="I207" i="1"/>
  <c r="J207" i="1" s="1"/>
  <c r="H207" i="1"/>
  <c r="G207" i="1"/>
  <c r="E207" i="1"/>
  <c r="B207" i="1"/>
  <c r="I206" i="1"/>
  <c r="J206" i="1" s="1"/>
  <c r="H206" i="1"/>
  <c r="G206" i="1"/>
  <c r="E206" i="1"/>
  <c r="B206" i="1"/>
  <c r="I205" i="1"/>
  <c r="J205" i="1" s="1"/>
  <c r="H205" i="1"/>
  <c r="G205" i="1"/>
  <c r="E205" i="1"/>
  <c r="B205" i="1"/>
  <c r="I204" i="1"/>
  <c r="H204" i="1"/>
  <c r="J204" i="1" s="1"/>
  <c r="G204" i="1"/>
  <c r="E204" i="1"/>
  <c r="B204" i="1"/>
  <c r="I203" i="1"/>
  <c r="J203" i="1" s="1"/>
  <c r="H203" i="1"/>
  <c r="G203" i="1"/>
  <c r="E203" i="1"/>
  <c r="B203" i="1"/>
  <c r="I202" i="1"/>
  <c r="J202" i="1" s="1"/>
  <c r="H202" i="1"/>
  <c r="G202" i="1"/>
  <c r="E202" i="1"/>
  <c r="B202" i="1"/>
  <c r="I201" i="1"/>
  <c r="H201" i="1"/>
  <c r="G201" i="1"/>
  <c r="E201" i="1"/>
  <c r="B201" i="1"/>
  <c r="J199" i="1"/>
  <c r="H199" i="1"/>
  <c r="G199" i="1"/>
  <c r="E199" i="1"/>
  <c r="H198" i="1"/>
  <c r="J198" i="1" s="1"/>
  <c r="G198" i="1"/>
  <c r="E198" i="1"/>
  <c r="H197" i="1"/>
  <c r="J197" i="1" s="1"/>
  <c r="G197" i="1"/>
  <c r="E197" i="1"/>
  <c r="H196" i="1"/>
  <c r="J196" i="1" s="1"/>
  <c r="G196" i="1"/>
  <c r="E196" i="1"/>
  <c r="J195" i="1"/>
  <c r="H195" i="1"/>
  <c r="G195" i="1"/>
  <c r="E195" i="1"/>
  <c r="H194" i="1"/>
  <c r="J194" i="1" s="1"/>
  <c r="G194" i="1"/>
  <c r="E194" i="1"/>
  <c r="H193" i="1"/>
  <c r="J193" i="1" s="1"/>
  <c r="G193" i="1"/>
  <c r="E193" i="1"/>
  <c r="H192" i="1"/>
  <c r="J192" i="1" s="1"/>
  <c r="G192" i="1"/>
  <c r="E192" i="1"/>
  <c r="I191" i="1"/>
  <c r="H191" i="1"/>
  <c r="J191" i="1" s="1"/>
  <c r="G191" i="1"/>
  <c r="E191" i="1"/>
  <c r="I190" i="1"/>
  <c r="J190" i="1" s="1"/>
  <c r="H190" i="1"/>
  <c r="G190" i="1"/>
  <c r="E190" i="1"/>
  <c r="B190" i="1"/>
  <c r="I189" i="1"/>
  <c r="H189" i="1"/>
  <c r="G189" i="1"/>
  <c r="E189" i="1"/>
  <c r="B189" i="1"/>
  <c r="I188" i="1"/>
  <c r="H188" i="1"/>
  <c r="J188" i="1" s="1"/>
  <c r="G188" i="1"/>
  <c r="E188" i="1"/>
  <c r="B188" i="1"/>
  <c r="I187" i="1"/>
  <c r="J187" i="1" s="1"/>
  <c r="H187" i="1"/>
  <c r="G187" i="1"/>
  <c r="E187" i="1"/>
  <c r="B187" i="1"/>
  <c r="I186" i="1"/>
  <c r="J186" i="1" s="1"/>
  <c r="H186" i="1"/>
  <c r="G186" i="1"/>
  <c r="E186" i="1"/>
  <c r="B186" i="1"/>
  <c r="I185" i="1"/>
  <c r="H185" i="1"/>
  <c r="G185" i="1"/>
  <c r="E185" i="1"/>
  <c r="B185" i="1"/>
  <c r="J184" i="1"/>
  <c r="I184" i="1"/>
  <c r="H184" i="1"/>
  <c r="G184" i="1"/>
  <c r="E184" i="1"/>
  <c r="B184" i="1"/>
  <c r="I183" i="1"/>
  <c r="H183" i="1"/>
  <c r="G183" i="1"/>
  <c r="E183" i="1"/>
  <c r="B183" i="1"/>
  <c r="I182" i="1"/>
  <c r="H182" i="1"/>
  <c r="G182" i="1"/>
  <c r="E182" i="1"/>
  <c r="B182" i="1"/>
  <c r="I181" i="1"/>
  <c r="H181" i="1"/>
  <c r="G181" i="1"/>
  <c r="E181" i="1"/>
  <c r="B181" i="1"/>
  <c r="I180" i="1"/>
  <c r="J180" i="1" s="1"/>
  <c r="H180" i="1"/>
  <c r="G180" i="1"/>
  <c r="E180" i="1"/>
  <c r="B180" i="1"/>
  <c r="I179" i="1"/>
  <c r="J179" i="1" s="1"/>
  <c r="H179" i="1"/>
  <c r="G179" i="1"/>
  <c r="E179" i="1"/>
  <c r="B179" i="1"/>
  <c r="I178" i="1"/>
  <c r="H178" i="1"/>
  <c r="J178" i="1" s="1"/>
  <c r="G178" i="1"/>
  <c r="E178" i="1"/>
  <c r="B178" i="1"/>
  <c r="I177" i="1"/>
  <c r="H177" i="1"/>
  <c r="G177" i="1"/>
  <c r="E177" i="1"/>
  <c r="B177" i="1"/>
  <c r="I176" i="1"/>
  <c r="J176" i="1" s="1"/>
  <c r="H176" i="1"/>
  <c r="G176" i="1"/>
  <c r="E176" i="1"/>
  <c r="B176" i="1"/>
  <c r="I175" i="1"/>
  <c r="H175" i="1"/>
  <c r="G175" i="1"/>
  <c r="E175" i="1"/>
  <c r="B175" i="1"/>
  <c r="I174" i="1"/>
  <c r="H174" i="1"/>
  <c r="G174" i="1"/>
  <c r="E174" i="1"/>
  <c r="B174" i="1"/>
  <c r="I173" i="1"/>
  <c r="H173" i="1"/>
  <c r="G173" i="1"/>
  <c r="E173" i="1"/>
  <c r="B173" i="1"/>
  <c r="I172" i="1"/>
  <c r="J172" i="1" s="1"/>
  <c r="H172" i="1"/>
  <c r="G172" i="1"/>
  <c r="E172" i="1"/>
  <c r="B172" i="1"/>
  <c r="I171" i="1"/>
  <c r="H171" i="1"/>
  <c r="G171" i="1"/>
  <c r="E171" i="1"/>
  <c r="B171" i="1"/>
  <c r="J170" i="1"/>
  <c r="I170" i="1"/>
  <c r="H170" i="1"/>
  <c r="G170" i="1"/>
  <c r="E170" i="1"/>
  <c r="B170" i="1"/>
  <c r="I169" i="1"/>
  <c r="H169" i="1"/>
  <c r="G169" i="1"/>
  <c r="E169" i="1"/>
  <c r="B169" i="1"/>
  <c r="I168" i="1"/>
  <c r="H168" i="1"/>
  <c r="G168" i="1"/>
  <c r="E168" i="1"/>
  <c r="B168" i="1"/>
  <c r="I167" i="1"/>
  <c r="J167" i="1" s="1"/>
  <c r="H167" i="1"/>
  <c r="G167" i="1"/>
  <c r="E167" i="1"/>
  <c r="B167" i="1"/>
  <c r="I166" i="1"/>
  <c r="J166" i="1" s="1"/>
  <c r="H166" i="1"/>
  <c r="G166" i="1"/>
  <c r="E166" i="1"/>
  <c r="B166" i="1"/>
  <c r="I165" i="1"/>
  <c r="H165" i="1"/>
  <c r="G165" i="1"/>
  <c r="E165" i="1"/>
  <c r="B165" i="1"/>
  <c r="J164" i="1"/>
  <c r="I164" i="1"/>
  <c r="H164" i="1"/>
  <c r="G164" i="1"/>
  <c r="E164" i="1"/>
  <c r="B164" i="1"/>
  <c r="I163" i="1"/>
  <c r="J163" i="1" s="1"/>
  <c r="H163" i="1"/>
  <c r="G163" i="1"/>
  <c r="E163" i="1"/>
  <c r="B163" i="1"/>
  <c r="I162" i="1"/>
  <c r="J162" i="1" s="1"/>
  <c r="H162" i="1"/>
  <c r="G162" i="1"/>
  <c r="E162" i="1"/>
  <c r="B162" i="1"/>
  <c r="I161" i="1"/>
  <c r="J161" i="1" s="1"/>
  <c r="H161" i="1"/>
  <c r="G161" i="1"/>
  <c r="E161" i="1"/>
  <c r="B161" i="1"/>
  <c r="J160" i="1"/>
  <c r="I160" i="1"/>
  <c r="H160" i="1"/>
  <c r="G160" i="1"/>
  <c r="E160" i="1"/>
  <c r="B160" i="1"/>
  <c r="I159" i="1"/>
  <c r="H159" i="1"/>
  <c r="G159" i="1"/>
  <c r="E159" i="1"/>
  <c r="B159" i="1"/>
  <c r="I158" i="1"/>
  <c r="H158" i="1"/>
  <c r="G158" i="1"/>
  <c r="E158" i="1"/>
  <c r="B158" i="1"/>
  <c r="I157" i="1"/>
  <c r="J157" i="1" s="1"/>
  <c r="H157" i="1"/>
  <c r="G157" i="1"/>
  <c r="E157" i="1"/>
  <c r="B157" i="1"/>
  <c r="I156" i="1"/>
  <c r="J156" i="1" s="1"/>
  <c r="H156" i="1"/>
  <c r="G156" i="1"/>
  <c r="E156" i="1"/>
  <c r="B156" i="1"/>
  <c r="I155" i="1"/>
  <c r="J155" i="1" s="1"/>
  <c r="H155" i="1"/>
  <c r="G155" i="1"/>
  <c r="E155" i="1"/>
  <c r="B155" i="1"/>
  <c r="J154" i="1"/>
  <c r="I154" i="1"/>
  <c r="H154" i="1"/>
  <c r="G154" i="1"/>
  <c r="E154" i="1"/>
  <c r="B154" i="1"/>
  <c r="I153" i="1"/>
  <c r="H153" i="1"/>
  <c r="G153" i="1"/>
  <c r="E153" i="1"/>
  <c r="B153" i="1"/>
  <c r="J152" i="1"/>
  <c r="I152" i="1"/>
  <c r="H152" i="1"/>
  <c r="G152" i="1"/>
  <c r="E152" i="1"/>
  <c r="B152" i="1"/>
  <c r="I151" i="1"/>
  <c r="J151" i="1" s="1"/>
  <c r="H151" i="1"/>
  <c r="G151" i="1"/>
  <c r="E151" i="1"/>
  <c r="B151" i="1"/>
  <c r="I150" i="1"/>
  <c r="J150" i="1" s="1"/>
  <c r="H150" i="1"/>
  <c r="G150" i="1"/>
  <c r="E150" i="1"/>
  <c r="B150" i="1"/>
  <c r="I149" i="1"/>
  <c r="H149" i="1"/>
  <c r="G149" i="1"/>
  <c r="E149" i="1"/>
  <c r="B149" i="1"/>
  <c r="I148" i="1"/>
  <c r="H148" i="1"/>
  <c r="J148" i="1" s="1"/>
  <c r="G148" i="1"/>
  <c r="E148" i="1"/>
  <c r="B148" i="1"/>
  <c r="I147" i="1"/>
  <c r="J147" i="1" s="1"/>
  <c r="H147" i="1"/>
  <c r="G147" i="1"/>
  <c r="E147" i="1"/>
  <c r="B147" i="1"/>
  <c r="J146" i="1"/>
  <c r="I146" i="1"/>
  <c r="H146" i="1"/>
  <c r="G146" i="1"/>
  <c r="E146" i="1"/>
  <c r="B146" i="1"/>
  <c r="I145" i="1"/>
  <c r="H145" i="1"/>
  <c r="G145" i="1"/>
  <c r="E145" i="1"/>
  <c r="B145" i="1"/>
  <c r="I144" i="1"/>
  <c r="H144" i="1"/>
  <c r="J144" i="1" s="1"/>
  <c r="G144" i="1"/>
  <c r="E144" i="1"/>
  <c r="B144" i="1"/>
  <c r="I143" i="1"/>
  <c r="J143" i="1" s="1"/>
  <c r="H143" i="1"/>
  <c r="G143" i="1"/>
  <c r="E143" i="1"/>
  <c r="B143" i="1"/>
  <c r="I142" i="1"/>
  <c r="J142" i="1" s="1"/>
  <c r="H142" i="1"/>
  <c r="G142" i="1"/>
  <c r="E142" i="1"/>
  <c r="B142" i="1"/>
  <c r="I141" i="1"/>
  <c r="H141" i="1"/>
  <c r="G141" i="1"/>
  <c r="E141" i="1"/>
  <c r="B141" i="1"/>
  <c r="J140" i="1"/>
  <c r="I140" i="1"/>
  <c r="H140" i="1"/>
  <c r="G140" i="1"/>
  <c r="E140" i="1"/>
  <c r="B140" i="1"/>
  <c r="I139" i="1"/>
  <c r="H139" i="1"/>
  <c r="G139" i="1"/>
  <c r="E139" i="1"/>
  <c r="B139" i="1"/>
  <c r="I138" i="1"/>
  <c r="H138" i="1"/>
  <c r="G138" i="1"/>
  <c r="E138" i="1"/>
  <c r="B138" i="1"/>
  <c r="I137" i="1"/>
  <c r="H137" i="1"/>
  <c r="G137" i="1"/>
  <c r="E137" i="1"/>
  <c r="B137" i="1"/>
  <c r="I136" i="1"/>
  <c r="J136" i="1" s="1"/>
  <c r="H136" i="1"/>
  <c r="G136" i="1"/>
  <c r="E136" i="1"/>
  <c r="B136" i="1"/>
  <c r="I135" i="1"/>
  <c r="H135" i="1"/>
  <c r="G135" i="1"/>
  <c r="E135" i="1"/>
  <c r="B135" i="1"/>
  <c r="I134" i="1"/>
  <c r="J134" i="1" s="1"/>
  <c r="H134" i="1"/>
  <c r="G134" i="1"/>
  <c r="E134" i="1"/>
  <c r="B134" i="1"/>
  <c r="I133" i="1"/>
  <c r="H133" i="1"/>
  <c r="G133" i="1"/>
  <c r="E133" i="1"/>
  <c r="B133" i="1"/>
  <c r="I132" i="1"/>
  <c r="J132" i="1" s="1"/>
  <c r="H132" i="1"/>
  <c r="G132" i="1"/>
  <c r="E132" i="1"/>
  <c r="B132" i="1"/>
  <c r="I131" i="1"/>
  <c r="H131" i="1"/>
  <c r="G131" i="1"/>
  <c r="E131" i="1"/>
  <c r="B131" i="1"/>
  <c r="I130" i="1"/>
  <c r="H130" i="1"/>
  <c r="G130" i="1"/>
  <c r="E130" i="1"/>
  <c r="B130" i="1"/>
  <c r="I129" i="1"/>
  <c r="H129" i="1"/>
  <c r="G129" i="1"/>
  <c r="E129" i="1"/>
  <c r="B129" i="1"/>
  <c r="I128" i="1"/>
  <c r="J128" i="1" s="1"/>
  <c r="H128" i="1"/>
  <c r="G128" i="1"/>
  <c r="E128" i="1"/>
  <c r="B128" i="1"/>
  <c r="I127" i="1"/>
  <c r="J127" i="1" s="1"/>
  <c r="H127" i="1"/>
  <c r="G127" i="1"/>
  <c r="E127" i="1"/>
  <c r="B127" i="1"/>
  <c r="I126" i="1"/>
  <c r="J126" i="1" s="1"/>
  <c r="H126" i="1"/>
  <c r="G126" i="1"/>
  <c r="E126" i="1"/>
  <c r="B126" i="1"/>
  <c r="I125" i="1"/>
  <c r="J125" i="1" s="1"/>
  <c r="H125" i="1"/>
  <c r="G125" i="1"/>
  <c r="E125" i="1"/>
  <c r="B125" i="1"/>
  <c r="I124" i="1"/>
  <c r="H124" i="1"/>
  <c r="J124" i="1" s="1"/>
  <c r="G124" i="1"/>
  <c r="E124" i="1"/>
  <c r="B124" i="1"/>
  <c r="I123" i="1"/>
  <c r="H123" i="1"/>
  <c r="G123" i="1"/>
  <c r="E123" i="1"/>
  <c r="B123" i="1"/>
  <c r="I122" i="1"/>
  <c r="J122" i="1" s="1"/>
  <c r="H122" i="1"/>
  <c r="G122" i="1"/>
  <c r="E122" i="1"/>
  <c r="B122" i="1"/>
  <c r="I121" i="1"/>
  <c r="J121" i="1" s="1"/>
  <c r="H121" i="1"/>
  <c r="G121" i="1"/>
  <c r="E121" i="1"/>
  <c r="B121" i="1"/>
  <c r="I120" i="1"/>
  <c r="J120" i="1" s="1"/>
  <c r="H120" i="1"/>
  <c r="G120" i="1"/>
  <c r="E120" i="1"/>
  <c r="B120" i="1"/>
  <c r="I119" i="1"/>
  <c r="J119" i="1" s="1"/>
  <c r="H119" i="1"/>
  <c r="G119" i="1"/>
  <c r="E119" i="1"/>
  <c r="B119" i="1"/>
  <c r="I118" i="1"/>
  <c r="J118" i="1" s="1"/>
  <c r="H118" i="1"/>
  <c r="G118" i="1"/>
  <c r="E118" i="1"/>
  <c r="B118" i="1"/>
  <c r="I117" i="1"/>
  <c r="H117" i="1"/>
  <c r="G117" i="1"/>
  <c r="E117" i="1"/>
  <c r="B117" i="1"/>
  <c r="I116" i="1"/>
  <c r="J116" i="1" s="1"/>
  <c r="H116" i="1"/>
  <c r="G116" i="1"/>
  <c r="E116" i="1"/>
  <c r="B116" i="1"/>
  <c r="I115" i="1"/>
  <c r="J115" i="1" s="1"/>
  <c r="H115" i="1"/>
  <c r="G115" i="1"/>
  <c r="E115" i="1"/>
  <c r="B115" i="1"/>
  <c r="I114" i="1"/>
  <c r="H114" i="1"/>
  <c r="G114" i="1"/>
  <c r="E114" i="1"/>
  <c r="B114" i="1"/>
  <c r="I113" i="1"/>
  <c r="J113" i="1" s="1"/>
  <c r="H113" i="1"/>
  <c r="G113" i="1"/>
  <c r="E113" i="1"/>
  <c r="B113" i="1"/>
  <c r="I112" i="1"/>
  <c r="H112" i="1"/>
  <c r="G112" i="1"/>
  <c r="E112" i="1"/>
  <c r="B112" i="1"/>
  <c r="I111" i="1"/>
  <c r="H111" i="1"/>
  <c r="G111" i="1"/>
  <c r="E111" i="1"/>
  <c r="B111" i="1"/>
  <c r="I110" i="1"/>
  <c r="J110" i="1" s="1"/>
  <c r="H110" i="1"/>
  <c r="G110" i="1"/>
  <c r="E110" i="1"/>
  <c r="B110" i="1"/>
  <c r="I109" i="1"/>
  <c r="H109" i="1"/>
  <c r="G109" i="1"/>
  <c r="E109" i="1"/>
  <c r="B109" i="1"/>
  <c r="J108" i="1"/>
  <c r="I108" i="1"/>
  <c r="H108" i="1"/>
  <c r="G108" i="1"/>
  <c r="E108" i="1"/>
  <c r="B108" i="1"/>
  <c r="I107" i="1"/>
  <c r="J107" i="1" s="1"/>
  <c r="H107" i="1"/>
  <c r="G107" i="1"/>
  <c r="E107" i="1"/>
  <c r="B107" i="1"/>
  <c r="I106" i="1"/>
  <c r="H106" i="1"/>
  <c r="G106" i="1"/>
  <c r="E106" i="1"/>
  <c r="B106" i="1"/>
  <c r="J105" i="1"/>
  <c r="I105" i="1"/>
  <c r="H105" i="1"/>
  <c r="G105" i="1"/>
  <c r="E105" i="1"/>
  <c r="B105" i="1"/>
  <c r="I104" i="1"/>
  <c r="H104" i="1"/>
  <c r="G104" i="1"/>
  <c r="E104" i="1"/>
  <c r="B104" i="1"/>
  <c r="I103" i="1"/>
  <c r="H103" i="1"/>
  <c r="G103" i="1"/>
  <c r="E103" i="1"/>
  <c r="B103" i="1"/>
  <c r="I102" i="1"/>
  <c r="J102" i="1" s="1"/>
  <c r="H102" i="1"/>
  <c r="G102" i="1"/>
  <c r="E102" i="1"/>
  <c r="B102" i="1"/>
  <c r="I101" i="1"/>
  <c r="J101" i="1" s="1"/>
  <c r="H101" i="1"/>
  <c r="G101" i="1"/>
  <c r="E101" i="1"/>
  <c r="B101" i="1"/>
  <c r="I100" i="1"/>
  <c r="H100" i="1"/>
  <c r="J100" i="1" s="1"/>
  <c r="G100" i="1"/>
  <c r="E100" i="1"/>
  <c r="B100" i="1"/>
  <c r="I99" i="1"/>
  <c r="H99" i="1"/>
  <c r="G99" i="1"/>
  <c r="E99" i="1"/>
  <c r="B99" i="1"/>
  <c r="I98" i="1"/>
  <c r="H98" i="1"/>
  <c r="G98" i="1"/>
  <c r="E98" i="1"/>
  <c r="B98" i="1"/>
  <c r="I97" i="1"/>
  <c r="J97" i="1" s="1"/>
  <c r="H97" i="1"/>
  <c r="G97" i="1"/>
  <c r="E97" i="1"/>
  <c r="B97" i="1"/>
  <c r="I96" i="1"/>
  <c r="H96" i="1"/>
  <c r="G96" i="1"/>
  <c r="E96" i="1"/>
  <c r="B96" i="1"/>
  <c r="I95" i="1"/>
  <c r="H95" i="1"/>
  <c r="G95" i="1"/>
  <c r="E95" i="1"/>
  <c r="B95" i="1"/>
  <c r="I94" i="1"/>
  <c r="H94" i="1"/>
  <c r="G94" i="1"/>
  <c r="E94" i="1"/>
  <c r="B94" i="1"/>
  <c r="I93" i="1"/>
  <c r="J93" i="1" s="1"/>
  <c r="H93" i="1"/>
  <c r="G93" i="1"/>
  <c r="E93" i="1"/>
  <c r="B93" i="1"/>
  <c r="I92" i="1"/>
  <c r="H92" i="1"/>
  <c r="J92" i="1" s="1"/>
  <c r="G92" i="1"/>
  <c r="E92" i="1"/>
  <c r="B92" i="1"/>
  <c r="I91" i="1"/>
  <c r="H91" i="1"/>
  <c r="G91" i="1"/>
  <c r="E91" i="1"/>
  <c r="B91" i="1"/>
  <c r="I90" i="1"/>
  <c r="H90" i="1"/>
  <c r="G90" i="1"/>
  <c r="E90" i="1"/>
  <c r="B90" i="1"/>
  <c r="J89" i="1"/>
  <c r="I89" i="1"/>
  <c r="H89" i="1"/>
  <c r="G89" i="1"/>
  <c r="E89" i="1"/>
  <c r="B89" i="1"/>
  <c r="I88" i="1"/>
  <c r="H88" i="1"/>
  <c r="J88" i="1" s="1"/>
  <c r="G88" i="1"/>
  <c r="E88" i="1"/>
  <c r="B88" i="1"/>
  <c r="I87" i="1"/>
  <c r="H87" i="1"/>
  <c r="G87" i="1"/>
  <c r="E87" i="1"/>
  <c r="B87" i="1"/>
  <c r="I86" i="1"/>
  <c r="J86" i="1" s="1"/>
  <c r="H86" i="1"/>
  <c r="G86" i="1"/>
  <c r="E86" i="1"/>
  <c r="B86" i="1"/>
  <c r="I85" i="1"/>
  <c r="J85" i="1" s="1"/>
  <c r="H85" i="1"/>
  <c r="G85" i="1"/>
  <c r="E85" i="1"/>
  <c r="B85" i="1"/>
  <c r="I84" i="1"/>
  <c r="H84" i="1"/>
  <c r="J84" i="1" s="1"/>
  <c r="G84" i="1"/>
  <c r="E84" i="1"/>
  <c r="B84" i="1"/>
  <c r="I83" i="1"/>
  <c r="J83" i="1" s="1"/>
  <c r="H83" i="1"/>
  <c r="G83" i="1"/>
  <c r="E83" i="1"/>
  <c r="B83" i="1"/>
  <c r="I81" i="1"/>
  <c r="J81" i="1" s="1"/>
  <c r="H81" i="1"/>
  <c r="G81" i="1"/>
  <c r="E81" i="1"/>
  <c r="B81" i="1"/>
  <c r="I80" i="1"/>
  <c r="H80" i="1"/>
  <c r="J80" i="1" s="1"/>
  <c r="G80" i="1"/>
  <c r="E80" i="1"/>
  <c r="B80" i="1"/>
  <c r="J79" i="1"/>
  <c r="I79" i="1"/>
  <c r="H79" i="1"/>
  <c r="G79" i="1"/>
  <c r="E79" i="1"/>
  <c r="B79" i="1"/>
  <c r="I78" i="1"/>
  <c r="H78" i="1"/>
  <c r="G78" i="1"/>
  <c r="E78" i="1"/>
  <c r="B78" i="1"/>
  <c r="I77" i="1"/>
  <c r="J77" i="1" s="1"/>
  <c r="H77" i="1"/>
  <c r="G77" i="1"/>
  <c r="E77" i="1"/>
  <c r="B77" i="1"/>
  <c r="I76" i="1"/>
  <c r="H76" i="1"/>
  <c r="J76" i="1" s="1"/>
  <c r="G76" i="1"/>
  <c r="E76" i="1"/>
  <c r="B76" i="1"/>
  <c r="I75" i="1"/>
  <c r="H75" i="1"/>
  <c r="G75" i="1"/>
  <c r="E75" i="1"/>
  <c r="B75" i="1"/>
  <c r="I74" i="1"/>
  <c r="J74" i="1" s="1"/>
  <c r="H74" i="1"/>
  <c r="G74" i="1"/>
  <c r="E74" i="1"/>
  <c r="B74" i="1"/>
  <c r="I73" i="1"/>
  <c r="J73" i="1" s="1"/>
  <c r="H73" i="1"/>
  <c r="G73" i="1"/>
  <c r="E73" i="1"/>
  <c r="B73" i="1"/>
  <c r="I72" i="1"/>
  <c r="H72" i="1"/>
  <c r="J72" i="1" s="1"/>
  <c r="G72" i="1"/>
  <c r="E72" i="1"/>
  <c r="B72" i="1"/>
  <c r="I71" i="1"/>
  <c r="J71" i="1" s="1"/>
  <c r="H71" i="1"/>
  <c r="G71" i="1"/>
  <c r="E71" i="1"/>
  <c r="B71" i="1"/>
  <c r="I70" i="1"/>
  <c r="J70" i="1" s="1"/>
  <c r="H70" i="1"/>
  <c r="G70" i="1"/>
  <c r="E70" i="1"/>
  <c r="B70" i="1"/>
  <c r="I69" i="1"/>
  <c r="H69" i="1"/>
  <c r="G69" i="1"/>
  <c r="E69" i="1"/>
  <c r="B69" i="1"/>
  <c r="I68" i="1"/>
  <c r="H68" i="1"/>
  <c r="J68" i="1" s="1"/>
  <c r="G68" i="1"/>
  <c r="E68" i="1"/>
  <c r="B68" i="1"/>
  <c r="J67" i="1"/>
  <c r="I67" i="1"/>
  <c r="H67" i="1"/>
  <c r="G67" i="1"/>
  <c r="E67" i="1"/>
  <c r="B67" i="1"/>
  <c r="I66" i="1"/>
  <c r="H66" i="1"/>
  <c r="G66" i="1"/>
  <c r="E66" i="1"/>
  <c r="B66" i="1"/>
  <c r="I65" i="1"/>
  <c r="J65" i="1" s="1"/>
  <c r="H65" i="1"/>
  <c r="G65" i="1"/>
  <c r="E65" i="1"/>
  <c r="B65" i="1"/>
  <c r="I64" i="1"/>
  <c r="J64" i="1" s="1"/>
  <c r="H64" i="1"/>
  <c r="G64" i="1"/>
  <c r="E64" i="1"/>
  <c r="B64" i="1"/>
  <c r="I63" i="1"/>
  <c r="H63" i="1"/>
  <c r="G63" i="1"/>
  <c r="E63" i="1"/>
  <c r="B63" i="1"/>
  <c r="I62" i="1"/>
  <c r="H62" i="1"/>
  <c r="G62" i="1"/>
  <c r="E62" i="1"/>
  <c r="B62" i="1"/>
  <c r="J61" i="1"/>
  <c r="I61" i="1"/>
  <c r="H61" i="1"/>
  <c r="G61" i="1"/>
  <c r="E61" i="1"/>
  <c r="B61" i="1"/>
  <c r="I60" i="1"/>
  <c r="H60" i="1"/>
  <c r="J60" i="1" s="1"/>
  <c r="G60" i="1"/>
  <c r="E60" i="1"/>
  <c r="B60" i="1"/>
  <c r="I59" i="1"/>
  <c r="H59" i="1"/>
  <c r="G59" i="1"/>
  <c r="E59" i="1"/>
  <c r="B59" i="1"/>
  <c r="I58" i="1"/>
  <c r="J58" i="1" s="1"/>
  <c r="H58" i="1"/>
  <c r="G58" i="1"/>
  <c r="E58" i="1"/>
  <c r="B58" i="1"/>
  <c r="I57" i="1"/>
  <c r="H57" i="1"/>
  <c r="G57" i="1"/>
  <c r="E57" i="1"/>
  <c r="B57" i="1"/>
  <c r="I56" i="1"/>
  <c r="H56" i="1"/>
  <c r="G56" i="1"/>
  <c r="E56" i="1"/>
  <c r="B56" i="1"/>
  <c r="I55" i="1"/>
  <c r="J55" i="1" s="1"/>
  <c r="H55" i="1"/>
  <c r="G55" i="1"/>
  <c r="E55" i="1"/>
  <c r="B55" i="1"/>
  <c r="I54" i="1"/>
  <c r="H54" i="1"/>
  <c r="G54" i="1"/>
  <c r="E54" i="1"/>
  <c r="B54" i="1"/>
  <c r="I53" i="1"/>
  <c r="H53" i="1"/>
  <c r="G53" i="1"/>
  <c r="E53" i="1"/>
  <c r="B53" i="1"/>
  <c r="K52" i="1"/>
  <c r="I51" i="1"/>
  <c r="J51" i="1" s="1"/>
  <c r="H51" i="1"/>
  <c r="G51" i="1"/>
  <c r="E51" i="1"/>
  <c r="B51" i="1"/>
  <c r="I50" i="1"/>
  <c r="H50" i="1"/>
  <c r="G50" i="1"/>
  <c r="E50" i="1"/>
  <c r="B50" i="1"/>
  <c r="I49" i="1"/>
  <c r="H49" i="1"/>
  <c r="G49" i="1"/>
  <c r="E49" i="1"/>
  <c r="B49" i="1"/>
  <c r="I48" i="1"/>
  <c r="H48" i="1"/>
  <c r="G48" i="1"/>
  <c r="E48" i="1"/>
  <c r="B48" i="1"/>
  <c r="I47" i="1"/>
  <c r="H47" i="1"/>
  <c r="G47" i="1"/>
  <c r="E47" i="1"/>
  <c r="B47" i="1"/>
  <c r="I46" i="1"/>
  <c r="H46" i="1"/>
  <c r="G46" i="1"/>
  <c r="E46" i="1"/>
  <c r="B46" i="1"/>
  <c r="I45" i="1"/>
  <c r="J45" i="1" s="1"/>
  <c r="H45" i="1"/>
  <c r="G45" i="1"/>
  <c r="E45" i="1"/>
  <c r="B45" i="1"/>
  <c r="I44" i="1"/>
  <c r="H44" i="1"/>
  <c r="G44" i="1"/>
  <c r="E44" i="1"/>
  <c r="B44" i="1"/>
  <c r="I43" i="1"/>
  <c r="J43" i="1" s="1"/>
  <c r="H43" i="1"/>
  <c r="G43" i="1"/>
  <c r="E43" i="1"/>
  <c r="B43" i="1"/>
  <c r="J41" i="1"/>
  <c r="I41" i="1"/>
  <c r="H41" i="1"/>
  <c r="G41" i="1"/>
  <c r="E41" i="1"/>
  <c r="B41" i="1"/>
  <c r="I40" i="1"/>
  <c r="H40" i="1"/>
  <c r="J40" i="1" s="1"/>
  <c r="G40" i="1"/>
  <c r="E40" i="1"/>
  <c r="B40" i="1"/>
  <c r="I39" i="1"/>
  <c r="J39" i="1" s="1"/>
  <c r="H39" i="1"/>
  <c r="G39" i="1"/>
  <c r="E39" i="1"/>
  <c r="B39" i="1"/>
  <c r="J38" i="1"/>
  <c r="I38" i="1"/>
  <c r="H38" i="1"/>
  <c r="G38" i="1"/>
  <c r="E38" i="1"/>
  <c r="B38" i="1"/>
  <c r="I37" i="1"/>
  <c r="J37" i="1" s="1"/>
  <c r="H37" i="1"/>
  <c r="G37" i="1"/>
  <c r="E37" i="1"/>
  <c r="B37" i="1"/>
  <c r="I36" i="1"/>
  <c r="H36" i="1"/>
  <c r="J36" i="1" s="1"/>
  <c r="G36" i="1"/>
  <c r="G34" i="1" s="1"/>
  <c r="E36" i="1"/>
  <c r="B36" i="1"/>
  <c r="I35" i="1"/>
  <c r="J35" i="1" s="1"/>
  <c r="H35" i="1"/>
  <c r="G35" i="1"/>
  <c r="E35" i="1"/>
  <c r="B35" i="1"/>
  <c r="I33" i="1"/>
  <c r="H33" i="1"/>
  <c r="G33" i="1"/>
  <c r="E33" i="1"/>
  <c r="B33" i="1"/>
  <c r="I32" i="1"/>
  <c r="J32" i="1" s="1"/>
  <c r="H32" i="1"/>
  <c r="G32" i="1"/>
  <c r="E32" i="1"/>
  <c r="B32" i="1"/>
  <c r="I31" i="1"/>
  <c r="J31" i="1" s="1"/>
  <c r="H31" i="1"/>
  <c r="G31" i="1"/>
  <c r="E31" i="1"/>
  <c r="B31" i="1"/>
  <c r="I30" i="1"/>
  <c r="H30" i="1"/>
  <c r="G30" i="1"/>
  <c r="E30" i="1"/>
  <c r="B30" i="1"/>
  <c r="I29" i="1"/>
  <c r="J29" i="1" s="1"/>
  <c r="H29" i="1"/>
  <c r="G29" i="1"/>
  <c r="E29" i="1"/>
  <c r="B29" i="1"/>
  <c r="I28" i="1"/>
  <c r="H28" i="1"/>
  <c r="G28" i="1"/>
  <c r="E28" i="1"/>
  <c r="B28" i="1"/>
  <c r="I27" i="1"/>
  <c r="J27" i="1" s="1"/>
  <c r="H27" i="1"/>
  <c r="G27" i="1"/>
  <c r="E27" i="1"/>
  <c r="B27" i="1"/>
  <c r="I26" i="1"/>
  <c r="J26" i="1" s="1"/>
  <c r="H26" i="1"/>
  <c r="G26" i="1"/>
  <c r="E26" i="1"/>
  <c r="B26" i="1"/>
  <c r="I24" i="1"/>
  <c r="J24" i="1" s="1"/>
  <c r="H24" i="1"/>
  <c r="G24" i="1"/>
  <c r="E24" i="1"/>
  <c r="B24" i="1"/>
  <c r="I23" i="1"/>
  <c r="H23" i="1"/>
  <c r="J23" i="1" s="1"/>
  <c r="G23" i="1"/>
  <c r="E23" i="1"/>
  <c r="B23" i="1"/>
  <c r="I22" i="1"/>
  <c r="J22" i="1" s="1"/>
  <c r="H22" i="1"/>
  <c r="G22" i="1"/>
  <c r="E22" i="1"/>
  <c r="B22" i="1"/>
  <c r="I21" i="1"/>
  <c r="J21" i="1" s="1"/>
  <c r="H21" i="1"/>
  <c r="G21" i="1"/>
  <c r="E21" i="1"/>
  <c r="B21" i="1"/>
  <c r="I20" i="1"/>
  <c r="J20" i="1" s="1"/>
  <c r="H20" i="1"/>
  <c r="G20" i="1"/>
  <c r="E20" i="1"/>
  <c r="B20" i="1"/>
  <c r="I19" i="1"/>
  <c r="H19" i="1"/>
  <c r="J19" i="1" s="1"/>
  <c r="G19" i="1"/>
  <c r="E19" i="1"/>
  <c r="B19" i="1"/>
  <c r="I18" i="1"/>
  <c r="J18" i="1" s="1"/>
  <c r="H18" i="1"/>
  <c r="G18" i="1"/>
  <c r="E18" i="1"/>
  <c r="B18" i="1"/>
  <c r="I17" i="1"/>
  <c r="J17" i="1" s="1"/>
  <c r="H17" i="1"/>
  <c r="G17" i="1"/>
  <c r="E17" i="1"/>
  <c r="B17" i="1"/>
  <c r="I15" i="1"/>
  <c r="H15" i="1"/>
  <c r="G15" i="1"/>
  <c r="G13" i="1" s="1"/>
  <c r="E15" i="1"/>
  <c r="B15" i="1"/>
  <c r="J14" i="1"/>
  <c r="I14" i="1"/>
  <c r="H14" i="1"/>
  <c r="G14" i="1"/>
  <c r="E14" i="1"/>
  <c r="B14" i="1"/>
  <c r="I12" i="1"/>
  <c r="H12" i="1"/>
  <c r="G12" i="1"/>
  <c r="E12" i="1"/>
  <c r="B12" i="1"/>
  <c r="I11" i="1"/>
  <c r="J11" i="1" s="1"/>
  <c r="H11" i="1"/>
  <c r="G11" i="1"/>
  <c r="E11" i="1"/>
  <c r="B11" i="1"/>
  <c r="I10" i="1"/>
  <c r="H10" i="1"/>
  <c r="G10" i="1"/>
  <c r="E10" i="1"/>
  <c r="B10" i="1"/>
  <c r="I9" i="1"/>
  <c r="H9" i="1"/>
  <c r="G9" i="1"/>
  <c r="E9" i="1"/>
  <c r="B9" i="1"/>
  <c r="I8" i="1"/>
  <c r="J8" i="1" s="1"/>
  <c r="H8" i="1"/>
  <c r="G8" i="1"/>
  <c r="E8" i="1"/>
  <c r="B8" i="1"/>
  <c r="I7" i="1"/>
  <c r="J7" i="1" s="1"/>
  <c r="H7" i="1"/>
  <c r="G7" i="1"/>
  <c r="E7" i="1"/>
  <c r="B7" i="1"/>
  <c r="I6" i="1"/>
  <c r="H6" i="1"/>
  <c r="J6" i="1" s="1"/>
  <c r="G6" i="1"/>
  <c r="E6" i="1"/>
  <c r="B6" i="1"/>
  <c r="I5" i="1"/>
  <c r="H5" i="1"/>
  <c r="G5" i="1"/>
  <c r="E5" i="1"/>
  <c r="B5" i="1"/>
  <c r="K4" i="1"/>
  <c r="A1" i="1"/>
  <c r="J435" i="1" l="1"/>
  <c r="L435" i="1" s="1"/>
  <c r="J987" i="1"/>
  <c r="L987" i="1" s="1"/>
  <c r="J28" i="1"/>
  <c r="J59" i="1"/>
  <c r="J611" i="1"/>
  <c r="J53" i="1"/>
  <c r="J135" i="1"/>
  <c r="J728" i="1"/>
  <c r="J815" i="1"/>
  <c r="J494" i="1"/>
  <c r="J614" i="1"/>
  <c r="J174" i="1"/>
  <c r="J805" i="1"/>
  <c r="J138" i="1"/>
  <c r="J734" i="1"/>
  <c r="J245" i="1"/>
  <c r="J66" i="1"/>
  <c r="J117" i="1"/>
  <c r="J390" i="1"/>
  <c r="J541" i="1"/>
  <c r="J615" i="1"/>
  <c r="J676" i="1"/>
  <c r="J57" i="1"/>
  <c r="J114" i="1"/>
  <c r="J229" i="1"/>
  <c r="J383" i="1"/>
  <c r="J381" i="1" s="1"/>
  <c r="L381" i="1" s="1"/>
  <c r="J476" i="1"/>
  <c r="J498" i="1"/>
  <c r="G553" i="1"/>
  <c r="J588" i="1"/>
  <c r="J606" i="1"/>
  <c r="J609" i="1"/>
  <c r="J673" i="1"/>
  <c r="G771" i="1"/>
  <c r="J455" i="1"/>
  <c r="J49" i="1"/>
  <c r="J789" i="1"/>
  <c r="G25" i="1"/>
  <c r="J841" i="1"/>
  <c r="J5" i="1"/>
  <c r="J111" i="1"/>
  <c r="J473" i="1"/>
  <c r="J535" i="1"/>
  <c r="J159" i="1"/>
  <c r="J642" i="1"/>
  <c r="G238" i="1"/>
  <c r="J421" i="1"/>
  <c r="J75" i="1"/>
  <c r="J123" i="1"/>
  <c r="J399" i="1"/>
  <c r="J721" i="1"/>
  <c r="J63" i="1"/>
  <c r="G542" i="1"/>
  <c r="J765" i="1"/>
  <c r="J930" i="1"/>
  <c r="J62" i="1"/>
  <c r="J221" i="1"/>
  <c r="G792" i="1"/>
  <c r="J570" i="1"/>
  <c r="G42" i="1"/>
  <c r="J452" i="1"/>
  <c r="J602" i="1"/>
  <c r="J417" i="1"/>
  <c r="J416" i="1" s="1"/>
  <c r="L416" i="1" s="1"/>
  <c r="J507" i="1"/>
  <c r="J564" i="1"/>
  <c r="J621" i="1"/>
  <c r="J387" i="1"/>
  <c r="J492" i="1"/>
  <c r="J966" i="1"/>
  <c r="J980" i="1"/>
  <c r="J96" i="1"/>
  <c r="J99" i="1"/>
  <c r="J130" i="1"/>
  <c r="J182" i="1"/>
  <c r="J274" i="1"/>
  <c r="J579" i="1"/>
  <c r="J658" i="1"/>
  <c r="J680" i="1"/>
  <c r="G16" i="1"/>
  <c r="J480" i="1"/>
  <c r="J655" i="1"/>
  <c r="J677" i="1"/>
  <c r="J746" i="1"/>
  <c r="J762" i="1"/>
  <c r="G52" i="1"/>
  <c r="J386" i="1"/>
  <c r="J837" i="1"/>
  <c r="J168" i="1"/>
  <c r="J785" i="1"/>
  <c r="J555" i="1"/>
  <c r="J545" i="1"/>
  <c r="J596" i="1"/>
  <c r="J213" i="1"/>
  <c r="G472" i="1"/>
  <c r="G247" i="1"/>
  <c r="J458" i="1"/>
  <c r="J539" i="1"/>
  <c r="J652" i="1"/>
  <c r="J645" i="1"/>
  <c r="J252" i="1"/>
  <c r="J633" i="1"/>
  <c r="J818" i="1"/>
  <c r="J165" i="1"/>
  <c r="J599" i="1"/>
  <c r="J396" i="1"/>
  <c r="J618" i="1"/>
  <c r="G4" i="1"/>
  <c r="J69" i="1"/>
  <c r="J209" i="1"/>
  <c r="J501" i="1"/>
  <c r="J9" i="1"/>
  <c r="J12" i="1"/>
  <c r="J112" i="1"/>
  <c r="J149" i="1"/>
  <c r="J158" i="1"/>
  <c r="J173" i="1"/>
  <c r="J251" i="1"/>
  <c r="G446" i="1"/>
  <c r="J474" i="1"/>
  <c r="J726" i="1"/>
  <c r="J769" i="1"/>
  <c r="J855" i="1"/>
  <c r="J228" i="1"/>
  <c r="J605" i="1"/>
  <c r="J821" i="1"/>
  <c r="J153" i="1"/>
  <c r="J249" i="1"/>
  <c r="J219" i="1"/>
  <c r="J405" i="1"/>
  <c r="J404" i="1" s="1"/>
  <c r="L404" i="1" s="1"/>
  <c r="J420" i="1"/>
  <c r="J231" i="1"/>
  <c r="J56" i="1"/>
  <c r="J413" i="1"/>
  <c r="J408" i="1" s="1"/>
  <c r="L408" i="1" s="1"/>
  <c r="J129" i="1"/>
  <c r="J402" i="1"/>
  <c r="J482" i="1"/>
  <c r="G381" i="1"/>
  <c r="G384" i="1"/>
  <c r="J720" i="1"/>
  <c r="J723" i="1"/>
  <c r="J750" i="1"/>
  <c r="J766" i="1"/>
  <c r="J852" i="1"/>
  <c r="J970" i="1"/>
  <c r="G990" i="1"/>
  <c r="J955" i="1"/>
  <c r="J54" i="1"/>
  <c r="J103" i="1"/>
  <c r="J567" i="1"/>
  <c r="J653" i="1"/>
  <c r="J731" i="1"/>
  <c r="J872" i="1"/>
  <c r="J177" i="1"/>
  <c r="J510" i="1"/>
  <c r="J715" i="1"/>
  <c r="J30" i="1"/>
  <c r="J33" i="1"/>
  <c r="J44" i="1"/>
  <c r="J145" i="1"/>
  <c r="J189" i="1"/>
  <c r="J201" i="1"/>
  <c r="J268" i="1"/>
  <c r="J276" i="1"/>
  <c r="J433" i="1"/>
  <c r="J432" i="1" s="1"/>
  <c r="L432" i="1" s="1"/>
  <c r="J460" i="1"/>
  <c r="J459" i="1" s="1"/>
  <c r="L459" i="1" s="1"/>
  <c r="J552" i="1"/>
  <c r="J686" i="1"/>
  <c r="J695" i="1"/>
  <c r="J698" i="1"/>
  <c r="J754" i="1"/>
  <c r="J781" i="1"/>
  <c r="J832" i="1"/>
  <c r="J936" i="1"/>
  <c r="J939" i="1"/>
  <c r="J951" i="1"/>
  <c r="G973" i="1"/>
  <c r="J990" i="1"/>
  <c r="L990" i="1" s="1"/>
  <c r="G998" i="1"/>
  <c r="J50" i="1"/>
  <c r="J242" i="1"/>
  <c r="J574" i="1"/>
  <c r="J597" i="1"/>
  <c r="J78" i="1"/>
  <c r="J94" i="1"/>
  <c r="J232" i="1"/>
  <c r="J835" i="1"/>
  <c r="J10" i="1"/>
  <c r="G223" i="1"/>
  <c r="G650" i="1"/>
  <c r="J965" i="1"/>
  <c r="J968" i="1"/>
  <c r="J106" i="1"/>
  <c r="J133" i="1"/>
  <c r="J171" i="1"/>
  <c r="J444" i="1"/>
  <c r="J580" i="1"/>
  <c r="J594" i="1"/>
  <c r="J718" i="1"/>
  <c r="J888" i="1"/>
  <c r="J47" i="1"/>
  <c r="J183" i="1"/>
  <c r="J483" i="1"/>
  <c r="J838" i="1"/>
  <c r="J104" i="1"/>
  <c r="G256" i="1"/>
  <c r="G571" i="1"/>
  <c r="J613" i="1"/>
  <c r="J637" i="1"/>
  <c r="J646" i="1"/>
  <c r="G707" i="1"/>
  <c r="J745" i="1"/>
  <c r="J761" i="1"/>
  <c r="J972" i="1"/>
  <c r="J971" i="1" s="1"/>
  <c r="L971" i="1" s="1"/>
  <c r="J998" i="1"/>
  <c r="L998" i="1" s="1"/>
  <c r="J226" i="1"/>
  <c r="J577" i="1"/>
  <c r="J649" i="1"/>
  <c r="J648" i="1" s="1"/>
  <c r="L648" i="1" s="1"/>
  <c r="J235" i="1"/>
  <c r="J264" i="1"/>
  <c r="J885" i="1"/>
  <c r="J945" i="1"/>
  <c r="G82" i="1"/>
  <c r="J131" i="1"/>
  <c r="J169" i="1"/>
  <c r="G200" i="1"/>
  <c r="J224" i="1"/>
  <c r="J243" i="1"/>
  <c r="J265" i="1"/>
  <c r="G272" i="1"/>
  <c r="G438" i="1"/>
  <c r="J453" i="1"/>
  <c r="J471" i="1"/>
  <c r="J470" i="1" s="1"/>
  <c r="L470" i="1" s="1"/>
  <c r="J475" i="1"/>
  <c r="G484" i="1"/>
  <c r="J502" i="1"/>
  <c r="J534" i="1"/>
  <c r="J578" i="1"/>
  <c r="J581" i="1"/>
  <c r="J584" i="1"/>
  <c r="J595" i="1"/>
  <c r="J598" i="1"/>
  <c r="J601" i="1"/>
  <c r="J651" i="1"/>
  <c r="J654" i="1"/>
  <c r="J657" i="1"/>
  <c r="J675" i="1"/>
  <c r="J716" i="1"/>
  <c r="G780" i="1"/>
  <c r="J839" i="1"/>
  <c r="G952" i="1"/>
  <c r="G987" i="1"/>
  <c r="J109" i="1"/>
  <c r="J448" i="1"/>
  <c r="J446" i="1" s="1"/>
  <c r="L446" i="1" s="1"/>
  <c r="J674" i="1"/>
  <c r="J744" i="1"/>
  <c r="J760" i="1"/>
  <c r="J776" i="1"/>
  <c r="J91" i="1"/>
  <c r="J139" i="1"/>
  <c r="G210" i="1"/>
  <c r="J239" i="1"/>
  <c r="J543" i="1"/>
  <c r="J683" i="1"/>
  <c r="J48" i="1"/>
  <c r="J95" i="1"/>
  <c r="J98" i="1"/>
  <c r="J137" i="1"/>
  <c r="J175" i="1"/>
  <c r="J181" i="1"/>
  <c r="J256" i="1"/>
  <c r="L256" i="1" s="1"/>
  <c r="J442" i="1"/>
  <c r="J544" i="1"/>
  <c r="J572" i="1"/>
  <c r="J705" i="1"/>
  <c r="G788" i="1"/>
  <c r="J833" i="1"/>
  <c r="J953" i="1"/>
  <c r="J1055" i="1"/>
  <c r="L1055" i="1" s="1"/>
  <c r="J974" i="1"/>
  <c r="J977" i="1"/>
  <c r="J996" i="1"/>
  <c r="J993" i="1" s="1"/>
  <c r="L993" i="1" s="1"/>
  <c r="J270" i="1"/>
  <c r="J479" i="1"/>
  <c r="J506" i="1"/>
  <c r="J538" i="1"/>
  <c r="J569" i="1"/>
  <c r="J573" i="1"/>
  <c r="J576" i="1"/>
  <c r="J593" i="1"/>
  <c r="J679" i="1"/>
  <c r="J717" i="1"/>
  <c r="J733" i="1"/>
  <c r="J743" i="1"/>
  <c r="J759" i="1"/>
  <c r="J840" i="1"/>
  <c r="G926" i="1"/>
  <c r="J15" i="1"/>
  <c r="J13" i="1" s="1"/>
  <c r="L13" i="1" s="1"/>
  <c r="J46" i="1"/>
  <c r="J87" i="1"/>
  <c r="J90" i="1"/>
  <c r="J141" i="1"/>
  <c r="J185" i="1"/>
  <c r="J234" i="1"/>
  <c r="J254" i="1"/>
  <c r="J263" i="1"/>
  <c r="J278" i="1"/>
  <c r="G408" i="1"/>
  <c r="J428" i="1"/>
  <c r="J426" i="1" s="1"/>
  <c r="L426" i="1" s="1"/>
  <c r="J440" i="1"/>
  <c r="J512" i="1"/>
  <c r="J548" i="1"/>
  <c r="J682" i="1"/>
  <c r="J697" i="1"/>
  <c r="J706" i="1"/>
  <c r="J711" i="1"/>
  <c r="J714" i="1"/>
  <c r="J740" i="1"/>
  <c r="J753" i="1"/>
  <c r="J756" i="1"/>
  <c r="J831" i="1"/>
  <c r="J834" i="1"/>
  <c r="J928" i="1"/>
  <c r="J926" i="1" s="1"/>
  <c r="L926" i="1" s="1"/>
  <c r="J941" i="1"/>
  <c r="J944" i="1"/>
  <c r="J947" i="1"/>
  <c r="J957" i="1"/>
  <c r="J1023" i="1"/>
  <c r="L1023" i="1" s="1"/>
  <c r="J16" i="1"/>
  <c r="L16" i="1" s="1"/>
  <c r="J34" i="1"/>
  <c r="L34" i="1" s="1"/>
  <c r="J272" i="1"/>
  <c r="L272" i="1" s="1"/>
  <c r="J457" i="1"/>
  <c r="J481" i="1"/>
  <c r="J565" i="1"/>
  <c r="G1055" i="1"/>
  <c r="J477" i="1"/>
  <c r="J561" i="1"/>
  <c r="J774" i="1"/>
  <c r="J904" i="1"/>
  <c r="G934" i="1"/>
  <c r="J445" i="1"/>
  <c r="G449" i="1"/>
  <c r="J454" i="1"/>
  <c r="J488" i="1"/>
  <c r="J504" i="1"/>
  <c r="J520" i="1"/>
  <c r="J536" i="1"/>
  <c r="G739" i="1"/>
  <c r="J783" i="1"/>
  <c r="G963" i="1"/>
  <c r="G1023" i="1"/>
  <c r="J441" i="1"/>
  <c r="J450" i="1"/>
  <c r="J500" i="1"/>
  <c r="J516" i="1"/>
  <c r="J532" i="1"/>
  <c r="J708" i="1"/>
  <c r="J707" i="1" s="1"/>
  <c r="L707" i="1" s="1"/>
  <c r="J737" i="1"/>
  <c r="G983" i="1"/>
  <c r="J462" i="1"/>
  <c r="L462" i="1" s="1"/>
  <c r="G591" i="1"/>
  <c r="G710" i="1"/>
  <c r="J788" i="1"/>
  <c r="L788" i="1" s="1"/>
  <c r="J247" i="1" l="1"/>
  <c r="L247" i="1" s="1"/>
  <c r="J259" i="1"/>
  <c r="L259" i="1" s="1"/>
  <c r="J771" i="1"/>
  <c r="L771" i="1" s="1"/>
  <c r="J963" i="1"/>
  <c r="L963" i="1" s="1"/>
  <c r="J200" i="1"/>
  <c r="L200" i="1" s="1"/>
  <c r="J210" i="1"/>
  <c r="L210" i="1" s="1"/>
  <c r="J384" i="1"/>
  <c r="L384" i="1" s="1"/>
  <c r="J456" i="1"/>
  <c r="L456" i="1" s="1"/>
  <c r="J739" i="1"/>
  <c r="L739" i="1" s="1"/>
  <c r="J238" i="1"/>
  <c r="L238" i="1" s="1"/>
  <c r="J952" i="1"/>
  <c r="L952" i="1" s="1"/>
  <c r="J42" i="1"/>
  <c r="L42" i="1" s="1"/>
  <c r="J792" i="1"/>
  <c r="L792" i="1" s="1"/>
  <c r="J25" i="1"/>
  <c r="L25" i="1" s="1"/>
  <c r="J82" i="1"/>
  <c r="L82" i="1" s="1"/>
  <c r="J472" i="1"/>
  <c r="L472" i="1" s="1"/>
  <c r="J727" i="1"/>
  <c r="L727" i="1" s="1"/>
  <c r="J553" i="1"/>
  <c r="L553" i="1" s="1"/>
  <c r="J542" i="1"/>
  <c r="L542" i="1" s="1"/>
  <c r="J710" i="1"/>
  <c r="L710" i="1" s="1"/>
  <c r="J591" i="1"/>
  <c r="L591" i="1" s="1"/>
  <c r="J52" i="1"/>
  <c r="L52" i="1" s="1"/>
  <c r="J934" i="1"/>
  <c r="L934" i="1" s="1"/>
  <c r="J4" i="1"/>
  <c r="L4" i="1" s="1"/>
  <c r="J449" i="1"/>
  <c r="L449" i="1" s="1"/>
  <c r="J650" i="1"/>
  <c r="L650" i="1" s="1"/>
  <c r="J438" i="1"/>
  <c r="L438" i="1" s="1"/>
  <c r="J223" i="1"/>
  <c r="L223" i="1" s="1"/>
  <c r="J418" i="1"/>
  <c r="L418" i="1" s="1"/>
  <c r="J973" i="1"/>
  <c r="L973" i="1" s="1"/>
  <c r="J571" i="1"/>
  <c r="L571" i="1" s="1"/>
  <c r="J780" i="1"/>
  <c r="L780" i="1" s="1"/>
  <c r="J484" i="1"/>
  <c r="L484" i="1" s="1"/>
</calcChain>
</file>

<file path=xl/sharedStrings.xml><?xml version="1.0" encoding="utf-8"?>
<sst xmlns="http://schemas.openxmlformats.org/spreadsheetml/2006/main" count="248" uniqueCount="169">
  <si>
    <t>STT</t>
  </si>
  <si>
    <t>Mã hiệu</t>
  </si>
  <si>
    <t>TT Vật tư</t>
  </si>
  <si>
    <t>Vật liệu phụ</t>
  </si>
  <si>
    <t>Tên vật tư</t>
  </si>
  <si>
    <t>Đơn vị</t>
  </si>
  <si>
    <t>KLVT THEO HĐ</t>
  </si>
  <si>
    <t>ĐỊNH MỨC</t>
  </si>
  <si>
    <t>KLTT</t>
  </si>
  <si>
    <t>KLVT THEO TT</t>
  </si>
  <si>
    <t>KLVT ĐÃ CẤP</t>
  </si>
  <si>
    <t>CHÊNH LỆCH</t>
  </si>
  <si>
    <t>V82943</t>
  </si>
  <si>
    <t>Bê tông nhựa C ≤ 12,5</t>
  </si>
  <si>
    <t>tấn</t>
  </si>
  <si>
    <t>V76839</t>
  </si>
  <si>
    <t>Bao bố 100x60cm</t>
  </si>
  <si>
    <t>cái</t>
  </si>
  <si>
    <t>BB Tam giac</t>
  </si>
  <si>
    <t xml:space="preserve">Biển báo tam giác </t>
  </si>
  <si>
    <t>bộ</t>
  </si>
  <si>
    <t>BB.tròn</t>
  </si>
  <si>
    <t xml:space="preserve">Biển báo tròn </t>
  </si>
  <si>
    <t>Bộ</t>
  </si>
  <si>
    <t>V85970</t>
  </si>
  <si>
    <t>Cát mịn ML=0,7÷1,4</t>
  </si>
  <si>
    <t>m3</t>
  </si>
  <si>
    <t>V85971</t>
  </si>
  <si>
    <t>Cát mịn ML=1,5÷2,0</t>
  </si>
  <si>
    <t>V12696</t>
  </si>
  <si>
    <t>Cát nền</t>
  </si>
  <si>
    <t>V00112</t>
  </si>
  <si>
    <t>Cát vàng</t>
  </si>
  <si>
    <t>V03097</t>
  </si>
  <si>
    <t>Cấp phối đá dăm loại 1 Dmax=25mm</t>
  </si>
  <si>
    <t>CPĐ D loại 2, Dmax=37,5mm</t>
  </si>
  <si>
    <t>V40129</t>
  </si>
  <si>
    <t>cừ tràm L cừ =2,7m, ĐK ngọn 4,0-4,4cm</t>
  </si>
  <si>
    <t>m</t>
  </si>
  <si>
    <t>V634842</t>
  </si>
  <si>
    <t>Cừ   tràm L=4,5 ĐK ngọn 4-4,4cm</t>
  </si>
  <si>
    <t>V00914</t>
  </si>
  <si>
    <t>Đá 0,5-1</t>
  </si>
  <si>
    <t>V05208</t>
  </si>
  <si>
    <t>Đá 2x4</t>
  </si>
  <si>
    <t>V05209</t>
  </si>
  <si>
    <t>Đá 4x6</t>
  </si>
  <si>
    <t>V05207</t>
  </si>
  <si>
    <t>Đá 1x2</t>
  </si>
  <si>
    <t>V00831</t>
  </si>
  <si>
    <t>Đất dính</t>
  </si>
  <si>
    <t>V00226</t>
  </si>
  <si>
    <t>Dây thép</t>
  </si>
  <si>
    <t>kg</t>
  </si>
  <si>
    <t>V00492</t>
  </si>
  <si>
    <t>Nhựa đường</t>
  </si>
  <si>
    <t>V08555</t>
  </si>
  <si>
    <t>Nhựa bitum</t>
  </si>
  <si>
    <t>V86529</t>
  </si>
  <si>
    <t>Ống bê tông D 300mm- H10, L=4m</t>
  </si>
  <si>
    <t>đoạn</t>
  </si>
  <si>
    <t>Ống cống bê tông D600mm-H10, L=4m</t>
  </si>
  <si>
    <t>Ống cống bê tông D600mm-H30, L=4m</t>
  </si>
  <si>
    <t>V86501</t>
  </si>
  <si>
    <t>Ống cống bê tông D800 - H10, L=4m</t>
  </si>
  <si>
    <t>Ống cống bê tông D800, H30, L=4m</t>
  </si>
  <si>
    <t>V42280</t>
  </si>
  <si>
    <t>Ống nhựa UPVC D180mm dày 6.9mm</t>
  </si>
  <si>
    <t>V06491</t>
  </si>
  <si>
    <t>Gioăng cao su D300mm</t>
  </si>
  <si>
    <t>V82656</t>
  </si>
  <si>
    <t>Gioăng cao su D600mm</t>
  </si>
  <si>
    <t>V06500</t>
  </si>
  <si>
    <t>Gioăng cao su D800mm</t>
  </si>
  <si>
    <t>V86426</t>
  </si>
  <si>
    <t>Gối cống D800</t>
  </si>
  <si>
    <t>Gối</t>
  </si>
  <si>
    <t>V86431</t>
  </si>
  <si>
    <t>Gối cống D600</t>
  </si>
  <si>
    <t>V39229</t>
  </si>
  <si>
    <t>Gối cống ĐK ống 300mm</t>
  </si>
  <si>
    <t>V07530</t>
  </si>
  <si>
    <t>Ống sắt tráng kẽm D88 x2,0mm</t>
  </si>
  <si>
    <t>V00515</t>
  </si>
  <si>
    <t>Que hàn</t>
  </si>
  <si>
    <t>V03558</t>
  </si>
  <si>
    <t>Sơn trắng, đỏ</t>
  </si>
  <si>
    <t>V00550</t>
  </si>
  <si>
    <t>Sơn dẻo nhiệt</t>
  </si>
  <si>
    <t>V00560</t>
  </si>
  <si>
    <t>Sơn lót</t>
  </si>
  <si>
    <t>V00777</t>
  </si>
  <si>
    <t xml:space="preserve">Thép D6 </t>
  </si>
  <si>
    <t>V00641</t>
  </si>
  <si>
    <t>Thép hình</t>
  </si>
  <si>
    <t>V00650</t>
  </si>
  <si>
    <t>Thép hình, thép tấm</t>
  </si>
  <si>
    <t>V00671</t>
  </si>
  <si>
    <t>Thép tấm</t>
  </si>
  <si>
    <t>V85992</t>
  </si>
  <si>
    <t>Thép tròn Fi ≤10mm</t>
  </si>
  <si>
    <t>cọc tiêu</t>
  </si>
  <si>
    <t>đan HG</t>
  </si>
  <si>
    <t>thân HG</t>
  </si>
  <si>
    <t>V00749</t>
  </si>
  <si>
    <t>Vải địa kỹ thuật R17Kn</t>
  </si>
  <si>
    <t>m2</t>
  </si>
  <si>
    <t>V00269</t>
  </si>
  <si>
    <t>Vải ni long</t>
  </si>
  <si>
    <t>250KN</t>
  </si>
  <si>
    <t>Bộ song chắn rác bó vỉa bằng gang tải trọng 250KN</t>
  </si>
  <si>
    <t xml:space="preserve">CR250  </t>
  </si>
  <si>
    <t>lưới chắn rác bằng Composite tải trọng 250KN</t>
  </si>
  <si>
    <t>DN200</t>
  </si>
  <si>
    <t>Van cửa lật ngăn mùi HDPE  DN200</t>
  </si>
  <si>
    <t>V00748</t>
  </si>
  <si>
    <t>Vôi cục</t>
  </si>
  <si>
    <t>V08770</t>
  </si>
  <si>
    <t>Xi măng PCB40</t>
  </si>
  <si>
    <t>V00360</t>
  </si>
  <si>
    <t>gạch Tarazo màu vỉa hè-KT 300x300x50mm</t>
  </si>
  <si>
    <t>V05607</t>
  </si>
  <si>
    <t>Khí gas</t>
  </si>
  <si>
    <t>V00472</t>
  </si>
  <si>
    <t>Mỡ bôi trơn</t>
  </si>
  <si>
    <t>Nắp HG</t>
  </si>
  <si>
    <t>Nắp hố ga bằng gang tải trọng 250KN</t>
  </si>
  <si>
    <t>Nắp hố ga bằng gang tải trọng 400KN</t>
  </si>
  <si>
    <t>V11241</t>
  </si>
  <si>
    <t>Dầu hỏa</t>
  </si>
  <si>
    <t>V43542</t>
  </si>
  <si>
    <t>Cây cảnh, kiểng trổ hoa</t>
  </si>
  <si>
    <t>cây</t>
  </si>
  <si>
    <t>V00116</t>
  </si>
  <si>
    <t>Cây chống</t>
  </si>
  <si>
    <t>V76850</t>
  </si>
  <si>
    <t>Cọc chống dài bq 2,5m</t>
  </si>
  <si>
    <t>cọc</t>
  </si>
  <si>
    <t>V76849</t>
  </si>
  <si>
    <t>Cót ép</t>
  </si>
  <si>
    <t>V09273</t>
  </si>
  <si>
    <t>Dây nilon</t>
  </si>
  <si>
    <t>V03863</t>
  </si>
  <si>
    <t>Phân hữu cơ</t>
  </si>
  <si>
    <t>V10709</t>
  </si>
  <si>
    <t>Tro trấu, xơ dừa</t>
  </si>
  <si>
    <t>Lắp đặt trụ bác giác STK cao 6m + bulong khung móng làm sẵn</t>
  </si>
  <si>
    <t>cột</t>
  </si>
  <si>
    <t>Lắp cần đèn STK 060, chiều cao 2m, vươn xa 1,5m</t>
  </si>
  <si>
    <t>Lắp bóng Led cao áp 125W</t>
  </si>
  <si>
    <t>Cầu nối dây cửa cột</t>
  </si>
  <si>
    <t>Lắp đặt dây dẫn 2 ruột Duplex 2x10mm2</t>
  </si>
  <si>
    <t>Lắp đặt dây dẫn 2 ruột Duplex 2x16mm2</t>
  </si>
  <si>
    <t>Rải cáp ngầm Cu/PVC/CXV/DSTA 2x10mm2</t>
  </si>
  <si>
    <t>Rải cáp ngầm Cu/PVC/CXV/DSTA 2x16mm2</t>
  </si>
  <si>
    <t>Luồn dây lên đèn Cu/PVC/VVCm 2x2,5mm2</t>
  </si>
  <si>
    <t>Lắp đặt các aptomat loại 1 pha cửa cột, cường độ dòng điện 6Ampe</t>
  </si>
  <si>
    <t>Lắp đặt ống nhựa HDPE gân xoắn bảo vệ cáp ngầm L40/50mm</t>
  </si>
  <si>
    <t>Kéo rải dây tiếp địa 25mm2</t>
  </si>
  <si>
    <t>Đóng cọc tiếp địa mạ đồng L16, L=2,4m</t>
  </si>
  <si>
    <t>Lắp đặt tủ điện điều khiển chiếu sáng tự động</t>
  </si>
  <si>
    <t>tủ</t>
  </si>
  <si>
    <t>Băng cảnh báo cáp ngầm</t>
  </si>
  <si>
    <t>Ván cốp pha đen</t>
  </si>
  <si>
    <t>tấm</t>
  </si>
  <si>
    <t>Ván phủ phim 18li  (1,22x2,44)</t>
  </si>
  <si>
    <t>Bê tông Mác 250 R28</t>
  </si>
  <si>
    <t>Bê tông Mác 200 R28</t>
  </si>
  <si>
    <t>Bê tông Mác 150 R28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</si>
</sst>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.000_ ;[Red]\-#,##0.000\ "/>
    <numFmt numFmtId="166" formatCode="#"/>
    <numFmt numFmtId="167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2"/>
    </font>
    <font>
      <sz val="11"/>
      <color rgb="FF000000"/>
      <name val="Times New Roman"/>
      <family val="2"/>
    </font>
    <font>
      <b/>
      <sz val="11"/>
      <color rgb="FF000000"/>
      <name val="Times New Roman"/>
      <family val="2"/>
    </font>
    <font>
      <sz val="11"/>
      <color rgb="FF0000FF"/>
      <name val="Times New Roman"/>
      <family val="2"/>
    </font>
    <font>
      <sz val="1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center"/>
    </xf>
    <xf numFmtId="164" fontId="2" fillId="0" borderId="0" xfId="1" applyFont="1" applyFill="1" applyAlignment="1">
      <alignment vertical="center"/>
    </xf>
    <xf numFmtId="0" fontId="2" fillId="0" borderId="0" xfId="0" applyFont="1" applyAlignment="1">
      <alignment horizontal="right" vertical="center"/>
    </xf>
    <xf numFmtId="165" fontId="2" fillId="0" borderId="0" xfId="1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64" fontId="3" fillId="0" borderId="0" xfId="1" applyFont="1" applyFill="1" applyAlignment="1">
      <alignment horizontal="right" vertical="center"/>
    </xf>
    <xf numFmtId="165" fontId="3" fillId="0" borderId="0" xfId="1" applyNumberFormat="1" applyFont="1" applyFill="1" applyAlignment="1">
      <alignment horizontal="right" vertical="center"/>
    </xf>
    <xf numFmtId="16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7" fontId="4" fillId="2" borderId="1" xfId="0" applyNumberFormat="1" applyFont="1" applyFill="1" applyBorder="1" applyAlignment="1">
      <alignment horizontal="center" vertical="center" wrapText="1"/>
    </xf>
    <xf numFmtId="164" fontId="4" fillId="2" borderId="1" xfId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67" fontId="3" fillId="0" borderId="2" xfId="0" applyNumberFormat="1" applyFont="1" applyBorder="1" applyAlignment="1">
      <alignment horizontal="right" vertical="center" wrapText="1"/>
    </xf>
    <xf numFmtId="164" fontId="3" fillId="0" borderId="2" xfId="1" applyFont="1" applyFill="1" applyBorder="1" applyAlignment="1">
      <alignment horizontal="right" vertical="center" wrapText="1"/>
    </xf>
    <xf numFmtId="165" fontId="3" fillId="0" borderId="2" xfId="1" applyNumberFormat="1" applyFont="1" applyFill="1" applyBorder="1" applyAlignment="1">
      <alignment horizontal="right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167" fontId="5" fillId="0" borderId="3" xfId="0" applyNumberFormat="1" applyFont="1" applyBorder="1" applyAlignment="1">
      <alignment horizontal="right" vertical="center" wrapText="1"/>
    </xf>
    <xf numFmtId="164" fontId="5" fillId="0" borderId="3" xfId="1" applyFont="1" applyFill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165" fontId="5" fillId="0" borderId="3" xfId="1" applyNumberFormat="1" applyFont="1" applyFill="1" applyBorder="1" applyAlignment="1">
      <alignment horizontal="righ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167" fontId="3" fillId="0" borderId="3" xfId="0" applyNumberFormat="1" applyFont="1" applyBorder="1" applyAlignment="1">
      <alignment horizontal="right" vertical="center" wrapText="1"/>
    </xf>
    <xf numFmtId="164" fontId="3" fillId="0" borderId="3" xfId="1" applyFont="1" applyFill="1" applyBorder="1" applyAlignment="1">
      <alignment horizontal="right" vertical="center" wrapText="1"/>
    </xf>
    <xf numFmtId="165" fontId="3" fillId="0" borderId="3" xfId="1" applyNumberFormat="1" applyFont="1" applyFill="1" applyBorder="1" applyAlignment="1">
      <alignment horizontal="right" vertical="center" wrapText="1"/>
    </xf>
    <xf numFmtId="166" fontId="3" fillId="3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167" fontId="3" fillId="3" borderId="3" xfId="0" applyNumberFormat="1" applyFont="1" applyFill="1" applyBorder="1" applyAlignment="1">
      <alignment horizontal="right" vertical="center" wrapText="1"/>
    </xf>
    <xf numFmtId="164" fontId="3" fillId="3" borderId="3" xfId="1" applyFont="1" applyFill="1" applyBorder="1" applyAlignment="1">
      <alignment horizontal="right" vertical="center" wrapText="1"/>
    </xf>
    <xf numFmtId="165" fontId="3" fillId="3" borderId="3" xfId="1" applyNumberFormat="1" applyFont="1" applyFill="1" applyBorder="1" applyAlignment="1">
      <alignment horizontal="right" vertical="center" wrapText="1"/>
    </xf>
    <xf numFmtId="49" fontId="5" fillId="0" borderId="3" xfId="0" applyNumberFormat="1" applyFont="1" applyBorder="1" applyAlignment="1">
      <alignment horizontal="left" vertical="center" wrapText="1"/>
    </xf>
    <xf numFmtId="166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167" fontId="6" fillId="0" borderId="3" xfId="0" applyNumberFormat="1" applyFont="1" applyBorder="1" applyAlignment="1">
      <alignment horizontal="right" vertical="center" wrapText="1"/>
    </xf>
    <xf numFmtId="164" fontId="6" fillId="0" borderId="3" xfId="1" applyFont="1" applyFill="1" applyBorder="1" applyAlignment="1">
      <alignment horizontal="right" vertical="center" wrapText="1"/>
    </xf>
    <xf numFmtId="0" fontId="6" fillId="0" borderId="3" xfId="0" applyFont="1" applyBorder="1" applyAlignment="1">
      <alignment horizontal="left" vertical="top" wrapText="1"/>
    </xf>
    <xf numFmtId="164" fontId="1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NG%20TR&#204;NH\03.T&#7892;NG%20H&#7906;P%20CHI%20PH&#205;%20C&#212;NG%20TR&#204;NH\01.%20N&#7896;I%20&#212;%20CH&#194;U%20TH&#192;NH\N&#7896;I%20&#212;%20CH&#194;U%20TH&#192;NH%20-%20KI&#7874;M%20V&#7852;T%20T&#43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 MAY"/>
      <sheetName val="Công trình (2)"/>
      <sheetName val="Công trình"/>
      <sheetName val="KIỂM VẬT TƯ"/>
      <sheetName val="Hao phí vật tư"/>
      <sheetName val="Vật liệu"/>
      <sheetName val="Nhân công"/>
      <sheetName val="Máy thi công"/>
      <sheetName val="TH dự toán hạng mục"/>
      <sheetName val="Tổng hợp VT"/>
      <sheetName val="Vật liệu (3)"/>
      <sheetName val="TH dự toán công trình"/>
      <sheetName val="Đơn giá chi tiết"/>
      <sheetName val="Dự thầu"/>
      <sheetName val="KLDT (-%)"/>
      <sheetName val="KLDT (-0.5%)"/>
      <sheetName val="KLDT (-0.5%) (HĐ)"/>
      <sheetName val="TH giá dự thầu"/>
      <sheetName val="Dự phòng trượt giá"/>
      <sheetName val="Dự toán gói thầu xây dựng"/>
      <sheetName val="Dự toán gói thầu thiết bị"/>
      <sheetName val="Tổng mức đầu tư"/>
      <sheetName val="Chi phí thiết bị"/>
      <sheetName val="Hạng mục chung"/>
      <sheetName val="Thuyết minh"/>
      <sheetName val="Bìa ngoài"/>
      <sheetName val="Bìa trong"/>
      <sheetName val="Nháp"/>
      <sheetName val="Cước ô tô"/>
      <sheetName val="Cước ô tô kết hợp"/>
      <sheetName val="Cước bộ"/>
      <sheetName val="Cước sông"/>
      <sheetName val="Lương nhân công"/>
      <sheetName val="Tính giá ca máy"/>
      <sheetName val="Bù giá ca máy"/>
      <sheetName val="Tổng hợp nhiên liệu"/>
      <sheetName val="Thanh toán KL hoàn thành"/>
      <sheetName val="Thanh toán KL phát sinh"/>
      <sheetName val="Tổng hợp VL,NC,M"/>
      <sheetName val="Đơn giá chi tiết rút gọn"/>
      <sheetName val="Hệ số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Dự án : NÂNG CẤP, MỞ RỘNG CÁC TUYẾN ĐƯỜNG NỘI Ô THỊ TRẤN CHÂU THÀNH, HUYỆN CHÂU THÀNH</v>
          </cell>
        </row>
        <row r="14">
          <cell r="C14" t="str">
            <v>TT.VL Đất dính</v>
          </cell>
          <cell r="D14" t="str">
            <v xml:space="preserve"> Cung cấp đất dính</v>
          </cell>
          <cell r="S14">
            <v>959.52549999999997</v>
          </cell>
        </row>
        <row r="15">
          <cell r="C15" t="str">
            <v>AB.66113</v>
          </cell>
          <cell r="D15" t="str">
            <v>Tôn cát nền đường, K=0,95</v>
          </cell>
          <cell r="S15">
            <v>7.7709999999999999</v>
          </cell>
        </row>
        <row r="16">
          <cell r="C16" t="str">
            <v>AB.66113</v>
          </cell>
          <cell r="D16" t="str">
            <v>Bù vênh cát K=0,95</v>
          </cell>
          <cell r="S16">
            <v>0.96640000000000004</v>
          </cell>
        </row>
        <row r="17">
          <cell r="C17" t="str">
            <v>AL.16201</v>
          </cell>
          <cell r="D17" t="str">
            <v>Ni long lót</v>
          </cell>
          <cell r="S17">
            <v>25.818899999999999</v>
          </cell>
        </row>
        <row r="18">
          <cell r="C18" t="str">
            <v>AD.11212</v>
          </cell>
          <cell r="D18" t="str">
            <v>CPĐ D loại 2, tầng móng dưới dày 15cm,Dmax=37,5mm, K&gt;=0,98</v>
          </cell>
          <cell r="S18">
            <v>3.1084000000000001</v>
          </cell>
        </row>
        <row r="19">
          <cell r="C19" t="str">
            <v>AF.82411</v>
          </cell>
          <cell r="D19" t="str">
            <v>Ván khuôn thép mặt đường bê tông</v>
          </cell>
          <cell r="S19">
            <v>3.4230999999999998</v>
          </cell>
        </row>
        <row r="20">
          <cell r="C20" t="str">
            <v>AF.15413</v>
          </cell>
          <cell r="D20" t="str">
            <v>Bê tông sản xuất bằng máy trộn và đổ bằng thủ công, bê tông mặt đường dày mặt đường ≤25cm, bê tông M250, đá 1x2, PCB40</v>
          </cell>
          <cell r="L20">
            <v>416.10199999999998</v>
          </cell>
          <cell r="S20">
            <v>416.10199999999998</v>
          </cell>
        </row>
        <row r="21">
          <cell r="C21" t="str">
            <v>AC.12121</v>
          </cell>
          <cell r="D21" t="str">
            <v>Đóng cừ gia cố, L=4,5m, D ngọn 4,0-4,4cm, đóng thành 2 hàng xen kẻ sát nhau, mật độ mỗi hàng 8 cây/md</v>
          </cell>
          <cell r="S21">
            <v>121.68</v>
          </cell>
        </row>
        <row r="22">
          <cell r="C22" t="str">
            <v>TT.vl cừ tràm 4,5m</v>
          </cell>
          <cell r="D22" t="str">
            <v>Cừ tràm L=4,5m, ĐK 4-4,4cm nẹp đầu cừ</v>
          </cell>
          <cell r="S22">
            <v>338</v>
          </cell>
        </row>
        <row r="23">
          <cell r="C23" t="str">
            <v>TT. thép buộc đầu cừ</v>
          </cell>
          <cell r="D23" t="str">
            <v>Thép buộc đầu cừ</v>
          </cell>
          <cell r="S23">
            <v>82.96</v>
          </cell>
        </row>
        <row r="24">
          <cell r="C24" t="str">
            <v>AL.16121</v>
          </cell>
          <cell r="D24" t="str">
            <v>Vải địa kỹ thuật R&gt;=17KN/m</v>
          </cell>
          <cell r="S24">
            <v>6.76</v>
          </cell>
        </row>
        <row r="29">
          <cell r="C29" t="str">
            <v>AF.11211</v>
          </cell>
          <cell r="D29" t="str">
            <v>Bê tông móng SX bằng máy trộn, đổ bằng thủ công, rộng ≤250cm, M150, đá 1x2, PCB40</v>
          </cell>
          <cell r="L29">
            <v>0.4</v>
          </cell>
          <cell r="S29">
            <v>0</v>
          </cell>
        </row>
        <row r="30">
          <cell r="C30" t="str">
            <v>TT.BB Tam giác</v>
          </cell>
          <cell r="D30" t="str">
            <v xml:space="preserve">Cung cấp, lắp đặt biển báo tam giác </v>
          </cell>
          <cell r="S30">
            <v>0</v>
          </cell>
        </row>
        <row r="31">
          <cell r="C31" t="str">
            <v>TT.BB tròn</v>
          </cell>
          <cell r="D31" t="str">
            <v xml:space="preserve">Cung cấp, lắp đặt biển báo tròn </v>
          </cell>
          <cell r="S31">
            <v>0</v>
          </cell>
        </row>
        <row r="32">
          <cell r="C32" t="str">
            <v>AD.32531</v>
          </cell>
          <cell r="D32" t="str">
            <v>Cung cấp, lắp đặt trụ biển báo D88x2,0mm, L=3,2m</v>
          </cell>
          <cell r="S32">
            <v>0</v>
          </cell>
        </row>
        <row r="33">
          <cell r="C33" t="str">
            <v>AK.91211</v>
          </cell>
          <cell r="D33" t="str">
            <v>Sơn trắng đỏ phản quang</v>
          </cell>
          <cell r="S33">
            <v>0</v>
          </cell>
        </row>
        <row r="35">
          <cell r="C35" t="str">
            <v>AG.13111</v>
          </cell>
          <cell r="D35" t="str">
            <v xml:space="preserve"> Cốt thép,ĐK ≤10mm </v>
          </cell>
          <cell r="S35">
            <v>0</v>
          </cell>
        </row>
        <row r="36">
          <cell r="C36" t="str">
            <v>AG.11112</v>
          </cell>
          <cell r="D36" t="str">
            <v>Bê tông cọc tiêu  bê tông M200, đá 1x2</v>
          </cell>
          <cell r="S36">
            <v>0</v>
          </cell>
        </row>
        <row r="37">
          <cell r="C37" t="str">
            <v>AG.32321</v>
          </cell>
          <cell r="D37" t="str">
            <v xml:space="preserve">Ván khuôn </v>
          </cell>
          <cell r="S37">
            <v>0</v>
          </cell>
        </row>
        <row r="38">
          <cell r="C38" t="str">
            <v>AF.11211</v>
          </cell>
          <cell r="D38" t="str">
            <v>Bê tông móng SX bằng máy trộn, đổ bằng thủ công, rộng ≤250cm, M150, đá 1x2, PCB40</v>
          </cell>
          <cell r="L38">
            <v>5.1849999999999996</v>
          </cell>
          <cell r="S38">
            <v>0</v>
          </cell>
        </row>
        <row r="39">
          <cell r="C39" t="str">
            <v>AK.91211</v>
          </cell>
          <cell r="D39" t="str">
            <v>Sơn trắng đỏ phản quang</v>
          </cell>
          <cell r="S39">
            <v>0</v>
          </cell>
        </row>
        <row r="49">
          <cell r="D49" t="str">
            <v>Đổ bê tông thủ công bằng máy trộn, bê tông lót móng, chiều rộng &lt;= 250 cm, đá 4x6, mác 150</v>
          </cell>
          <cell r="L49">
            <v>0.82799999999999996</v>
          </cell>
          <cell r="S49">
            <v>0.82799999999999996</v>
          </cell>
        </row>
        <row r="50">
          <cell r="D50" t="str">
            <v>Đổ bê tông thủ công bằng máy trộn, bê tông móng, chiều rộng &lt;= 250 cm, đá 1x2, mác 200</v>
          </cell>
          <cell r="L50">
            <v>6.6239999999999997</v>
          </cell>
          <cell r="S50">
            <v>6.6239999999999997</v>
          </cell>
        </row>
        <row r="68">
          <cell r="C68" t="str">
            <v>AL.16121</v>
          </cell>
          <cell r="D68" t="str">
            <v>Vải địa kỹ thuật R&gt;=17KN/m</v>
          </cell>
          <cell r="S68">
            <v>21.723500000000001</v>
          </cell>
        </row>
        <row r="70">
          <cell r="C70" t="str">
            <v>AB.66114</v>
          </cell>
          <cell r="D70" t="str">
            <v>Tôn cát nền đường K=0,98</v>
          </cell>
          <cell r="S70">
            <v>4.3507999999999996</v>
          </cell>
        </row>
        <row r="71">
          <cell r="C71" t="str">
            <v>AD.11212</v>
          </cell>
          <cell r="D71" t="str">
            <v>CPĐ D loại 2, tầng móng dưới dày 15cm,Dmax=37,5mm, K&gt;=0,98</v>
          </cell>
          <cell r="S71">
            <v>2.1838000000000002</v>
          </cell>
        </row>
        <row r="72">
          <cell r="C72" t="str">
            <v>AD.21113</v>
          </cell>
          <cell r="D72" t="str">
            <v>Đá dăm nước dày 12cm -Eyc&gt;=91Mpa</v>
          </cell>
          <cell r="S72">
            <v>14.503899999999998</v>
          </cell>
        </row>
        <row r="73">
          <cell r="C73" t="str">
            <v>AD.24233</v>
          </cell>
          <cell r="D73" t="str">
            <v xml:space="preserve">Láng mặt đường, láng nhựa 3 lớp dày 3,5cm tiêu chuẩn nhựa 4,5kg/m2 </v>
          </cell>
          <cell r="S73">
            <v>14.5039</v>
          </cell>
        </row>
        <row r="78">
          <cell r="C78" t="str">
            <v>AF.11211</v>
          </cell>
          <cell r="D78" t="str">
            <v>Bê tông móng SX bằng máy trộn, đổ bằng thủ công, rộng ≤250cm, M150, đá 1x2, PCB40</v>
          </cell>
          <cell r="L78">
            <v>0.32</v>
          </cell>
          <cell r="S78">
            <v>0</v>
          </cell>
        </row>
        <row r="79">
          <cell r="C79" t="str">
            <v>TT.BB Tam giác</v>
          </cell>
          <cell r="D79" t="str">
            <v xml:space="preserve">Cung cấp, lắp đặt biển báo tam giác </v>
          </cell>
          <cell r="S79">
            <v>0</v>
          </cell>
        </row>
        <row r="80">
          <cell r="C80" t="str">
            <v>TT.BB tròn</v>
          </cell>
          <cell r="D80" t="str">
            <v xml:space="preserve">Cung cấp, lắp đặt biển báo tròn </v>
          </cell>
          <cell r="S80">
            <v>0</v>
          </cell>
        </row>
        <row r="81">
          <cell r="C81" t="str">
            <v>AD.32531</v>
          </cell>
          <cell r="D81" t="str">
            <v>Cung cấp, lắp đặt trụ biển báo D88x2,0mm, L=3,7m</v>
          </cell>
          <cell r="S81">
            <v>0</v>
          </cell>
        </row>
        <row r="82">
          <cell r="C82" t="str">
            <v>AK.91211</v>
          </cell>
          <cell r="D82" t="str">
            <v>Sơn trắng đỏ phản quang</v>
          </cell>
          <cell r="S82">
            <v>0</v>
          </cell>
        </row>
        <row r="84">
          <cell r="C84" t="str">
            <v>AK.91131</v>
          </cell>
          <cell r="D84" t="str">
            <v>Sơn kẻ đường bằng sơn dẻo nhiệt phản quang, dày sơn 2mm-Vạch 1.1-Màu vàng</v>
          </cell>
          <cell r="S84">
            <v>0</v>
          </cell>
        </row>
        <row r="85">
          <cell r="C85" t="str">
            <v>AK.91131</v>
          </cell>
          <cell r="D85" t="str">
            <v>Sơn kẻ đường bằng sơn dẻo nhiệt phản quang, dày sơn 2mm-Vạch 1.2-Màu trắng</v>
          </cell>
          <cell r="S85">
            <v>0</v>
          </cell>
        </row>
        <row r="93">
          <cell r="D93" t="str">
            <v>Đổ bê tông thủ công bằng máy trộn, bê tông lót móng, chiều rộng &lt;= 250 cm, đá 4x6, mác 150</v>
          </cell>
          <cell r="L93">
            <v>0.32400000000000001</v>
          </cell>
          <cell r="S93">
            <v>0.32400000000000001</v>
          </cell>
        </row>
        <row r="94">
          <cell r="D94" t="str">
            <v>Đổ bê tông thủ công bằng máy trộn, bê tông móng, chiều rộng &lt;= 250 cm, đá 1x2, mác 200</v>
          </cell>
          <cell r="L94">
            <v>2.5920000000000001</v>
          </cell>
          <cell r="S94">
            <v>2.5920000000000001</v>
          </cell>
        </row>
        <row r="117">
          <cell r="C117" t="str">
            <v>AB.66114</v>
          </cell>
          <cell r="D117" t="str">
            <v>Cát khuôn dày 30cm, K=0,98</v>
          </cell>
          <cell r="S117">
            <v>1.6631</v>
          </cell>
        </row>
        <row r="118">
          <cell r="C118" t="str">
            <v>AL.16121</v>
          </cell>
          <cell r="D118" t="str">
            <v>Vải địa kỹ thuật R&gt;=17KN/m</v>
          </cell>
          <cell r="S118">
            <v>11.020300000000001</v>
          </cell>
        </row>
        <row r="119">
          <cell r="C119" t="str">
            <v>AD.11212</v>
          </cell>
          <cell r="D119" t="str">
            <v>CPĐ D loại 2, tầng móng dưới dày 15cm,Dmax=37,5mm, K&gt;=0,98</v>
          </cell>
          <cell r="S119">
            <v>0.9103</v>
          </cell>
        </row>
        <row r="120">
          <cell r="C120" t="str">
            <v>AD.11222</v>
          </cell>
          <cell r="D120" t="str">
            <v>CPĐ D loại 1, tầng móng trên  dày 12cm,Dmax=25mm, K&gt;=0,98</v>
          </cell>
          <cell r="S120">
            <v>2.1583999999999999</v>
          </cell>
        </row>
        <row r="121">
          <cell r="C121" t="str">
            <v>AD.24213</v>
          </cell>
          <cell r="D121" t="str">
            <v>Tưới nhựa thấm bám trên mặt đường mới, TC nhựa 1,0kg/m2</v>
          </cell>
          <cell r="S121">
            <v>13.2494</v>
          </cell>
        </row>
        <row r="122">
          <cell r="C122" t="str">
            <v>AD.23233</v>
          </cell>
          <cell r="D122" t="str">
            <v>Rải thảm mặt đường bê tông nhựa (Loại C ≤ 12,5) - Chiều dày mặt đường đã lèn ép 5cm, Eyc&gt;=91Mpa</v>
          </cell>
          <cell r="S122">
            <v>13.2494</v>
          </cell>
        </row>
        <row r="127">
          <cell r="C127" t="str">
            <v>AB.66112</v>
          </cell>
          <cell r="D127" t="str">
            <v>Bù vênh cát thi công  vỉa hè K=0,90</v>
          </cell>
          <cell r="S127">
            <v>1.1375</v>
          </cell>
        </row>
        <row r="128">
          <cell r="C128" t="str">
            <v>AL.16201</v>
          </cell>
          <cell r="D128" t="str">
            <v>Ni long lót</v>
          </cell>
          <cell r="S128">
            <v>3.7703000000000002</v>
          </cell>
        </row>
        <row r="129">
          <cell r="C129" t="str">
            <v>AF.11211</v>
          </cell>
          <cell r="D129" t="str">
            <v>Bê tông móng SX bằng máy trộn, đổ bằng thủ công, rộng ≤250cm, M150, đá 1x2, PCB40</v>
          </cell>
          <cell r="L129">
            <v>20.844999999999999</v>
          </cell>
          <cell r="S129">
            <v>18.851600000000001</v>
          </cell>
        </row>
        <row r="130">
          <cell r="C130" t="str">
            <v>AK.55113</v>
          </cell>
          <cell r="D130" t="str">
            <v>Lát gạch Tarazo màu vỉa hè-KT 300x300x50mm, vữa M75</v>
          </cell>
          <cell r="S130">
            <v>377.03199999999998</v>
          </cell>
        </row>
        <row r="132">
          <cell r="C132" t="str">
            <v>AF.82511</v>
          </cell>
          <cell r="D132" t="str">
            <v>Ván khuôn</v>
          </cell>
          <cell r="S132">
            <v>1.8207</v>
          </cell>
        </row>
        <row r="133">
          <cell r="C133" t="str">
            <v>AF.11211</v>
          </cell>
          <cell r="D133" t="str">
            <v>Bê tông móng SX bằng máy trộn, đổ bằng thủ công, rộng ≤250cm, M150, đá 1x2, PCB40</v>
          </cell>
          <cell r="L133">
            <v>15.760999999999999</v>
          </cell>
          <cell r="S133">
            <v>14.8971</v>
          </cell>
        </row>
        <row r="134">
          <cell r="C134" t="str">
            <v>AF.11213</v>
          </cell>
          <cell r="D134" t="str">
            <v>Bê tông  bó vỉa  M250, đá 1x2, PCB40</v>
          </cell>
          <cell r="L134">
            <v>52.45</v>
          </cell>
          <cell r="S134">
            <v>49.574399999999997</v>
          </cell>
        </row>
        <row r="135">
          <cell r="C135" t="str">
            <v>AL.16201</v>
          </cell>
          <cell r="D135" t="str">
            <v>Ni long lót</v>
          </cell>
          <cell r="S135">
            <v>2.4828000000000001</v>
          </cell>
        </row>
        <row r="137">
          <cell r="C137" t="str">
            <v>AF.82511</v>
          </cell>
          <cell r="D137" t="str">
            <v>Ván khuôn</v>
          </cell>
          <cell r="S137">
            <v>1.502</v>
          </cell>
        </row>
        <row r="138">
          <cell r="C138" t="str">
            <v>AF.11211</v>
          </cell>
          <cell r="D138" t="str">
            <v>Bê tông móng SX bằng máy trộn, đổ bằng thủ công, rộng ≤250cm, M150, đá 1x2, PCB40</v>
          </cell>
          <cell r="L138">
            <v>7.6639999999999997</v>
          </cell>
          <cell r="S138">
            <v>4.5061</v>
          </cell>
        </row>
        <row r="139">
          <cell r="C139" t="str">
            <v>AF.11212</v>
          </cell>
          <cell r="D139" t="str">
            <v>Bê tông móng SX bằng máy trộn, đổ bằng thủ công, rộng ≤250cm, M200, đá 1x2, PCB40</v>
          </cell>
          <cell r="L139">
            <v>12.773999999999999</v>
          </cell>
          <cell r="S139">
            <v>7.5102000000000002</v>
          </cell>
        </row>
        <row r="140">
          <cell r="C140" t="str">
            <v>AL.16201</v>
          </cell>
          <cell r="D140" t="str">
            <v>Ni long lót</v>
          </cell>
          <cell r="S140">
            <v>0.751</v>
          </cell>
        </row>
        <row r="147">
          <cell r="C147" t="str">
            <v>AF.86211</v>
          </cell>
          <cell r="D147" t="str">
            <v xml:space="preserve">Ván khuôn </v>
          </cell>
          <cell r="S147">
            <v>1.5356999999999998</v>
          </cell>
        </row>
        <row r="148">
          <cell r="C148" t="str">
            <v>AF.17213</v>
          </cell>
          <cell r="D148" t="str">
            <v>Bê tông đá 1x2 M250</v>
          </cell>
          <cell r="L148">
            <v>14.285</v>
          </cell>
          <cell r="S148">
            <v>14.285</v>
          </cell>
        </row>
        <row r="149">
          <cell r="C149" t="str">
            <v>AF.61311</v>
          </cell>
          <cell r="D149" t="str">
            <v>Lắp dựng cốt thép  ĐK ≤10mm</v>
          </cell>
          <cell r="S149">
            <v>1.3843000000000001</v>
          </cell>
        </row>
        <row r="151">
          <cell r="C151" t="str">
            <v>AF.82511</v>
          </cell>
          <cell r="D151" t="str">
            <v xml:space="preserve">Ván khuôn </v>
          </cell>
          <cell r="S151">
            <v>7.2800000000000004E-2</v>
          </cell>
        </row>
        <row r="152">
          <cell r="C152" t="str">
            <v>AF.11211</v>
          </cell>
          <cell r="D152" t="str">
            <v>Bê tông móng SX bằng máy trộn, đổ bằng thủ công, rộng ≤250cm, M150, đá 1x2, PCB40</v>
          </cell>
          <cell r="L152">
            <v>3.15</v>
          </cell>
          <cell r="S152">
            <v>3.15</v>
          </cell>
        </row>
        <row r="153">
          <cell r="C153" t="str">
            <v>AB.66141</v>
          </cell>
          <cell r="D153" t="str">
            <v>Cát đệm đầu cừ đầm chặt dày 10cm</v>
          </cell>
          <cell r="S153">
            <v>3.15E-2</v>
          </cell>
        </row>
        <row r="154">
          <cell r="C154" t="str">
            <v>AC.12121</v>
          </cell>
          <cell r="D154" t="str">
            <v>Đóng cừ tràm L cừ =2,7m, ĐK ngọn 4,0-4,4cm</v>
          </cell>
          <cell r="S154">
            <v>12.852</v>
          </cell>
        </row>
        <row r="156">
          <cell r="C156" t="str">
            <v>AG.13231</v>
          </cell>
          <cell r="D156" t="str">
            <v>Cốt thép ĐK&lt;=10mm</v>
          </cell>
          <cell r="S156">
            <v>0.18440000000000001</v>
          </cell>
        </row>
        <row r="157">
          <cell r="C157" t="str">
            <v>AG.32511</v>
          </cell>
          <cell r="D157" t="str">
            <v>Gia công, lắp dựng, tháo dỡ ván khuôn kim loại, ván khuôn nắp đan</v>
          </cell>
          <cell r="S157">
            <v>8.72E-2</v>
          </cell>
        </row>
        <row r="158">
          <cell r="C158" t="str">
            <v>AG.11413</v>
          </cell>
          <cell r="D158" t="str">
            <v>Bê tông tấm đan đá 1x2 M250</v>
          </cell>
          <cell r="L158">
            <v>1.4</v>
          </cell>
          <cell r="S158">
            <v>1.4</v>
          </cell>
        </row>
        <row r="159">
          <cell r="C159" t="str">
            <v>TT. Nắp HG</v>
          </cell>
          <cell r="D159" t="str">
            <v>Cung cấp lắp đặt nắp hố ga bằng gang tải trọng  250KN</v>
          </cell>
          <cell r="S159">
            <v>14</v>
          </cell>
        </row>
        <row r="160">
          <cell r="C160" t="str">
            <v>TT.DN200</v>
          </cell>
          <cell r="D160" t="str">
            <v>Cung cấp lắp đặt van cửa lật ngăn mùi HDPE  DN200</v>
          </cell>
          <cell r="S160">
            <v>22</v>
          </cell>
        </row>
        <row r="163">
          <cell r="C163" t="str">
            <v>AF.11211</v>
          </cell>
          <cell r="D163" t="str">
            <v>Bê tông móng SX bằng máy trộn, đổ bằng thủ công, rộng ≤250cm, M150, đá 1x2, PCB40</v>
          </cell>
          <cell r="L163">
            <v>2.6389999999999998</v>
          </cell>
          <cell r="S163">
            <v>0.66</v>
          </cell>
        </row>
        <row r="164">
          <cell r="C164" t="str">
            <v>AF.17213</v>
          </cell>
          <cell r="D164" t="str">
            <v>Bê tông sản xuất bằng máy trộn và đổ bằng thủ công, bê tông hố van, hố ga, bê tông M250, đá 1x2, PCB40</v>
          </cell>
          <cell r="L164">
            <v>3.1440000000000001</v>
          </cell>
          <cell r="S164">
            <v>3.1440000000000001</v>
          </cell>
        </row>
        <row r="165">
          <cell r="C165" t="str">
            <v>AF.86211</v>
          </cell>
          <cell r="D165" t="str">
            <v xml:space="preserve">Ván khuôn </v>
          </cell>
          <cell r="S165">
            <v>0.37580000000000002</v>
          </cell>
        </row>
        <row r="166">
          <cell r="C166" t="str">
            <v>AL.16201</v>
          </cell>
          <cell r="D166" t="str">
            <v>Ni long lót</v>
          </cell>
          <cell r="S166">
            <v>0.10929999999999999</v>
          </cell>
        </row>
        <row r="168">
          <cell r="C168" t="str">
            <v>AF.11211</v>
          </cell>
          <cell r="D168" t="str">
            <v>Bê tông móng SX bằng máy trộn, đổ bằng thủ công, rộng ≤250cm, M150, đá 1x2, PCB40</v>
          </cell>
          <cell r="L168">
            <v>0.437</v>
          </cell>
          <cell r="S168">
            <v>0.437</v>
          </cell>
        </row>
        <row r="169">
          <cell r="C169" t="str">
            <v>AF.17213</v>
          </cell>
          <cell r="D169" t="str">
            <v>Bê tông sản xuất bằng máy trộn và đổ bằng thủ công, bê tông hố van, hố ga, bê tông M250, đá 1x2, PCB40</v>
          </cell>
          <cell r="L169">
            <v>2.7519999999999998</v>
          </cell>
          <cell r="S169">
            <v>2.7519999999999998</v>
          </cell>
        </row>
        <row r="170">
          <cell r="C170" t="str">
            <v>AF.86211</v>
          </cell>
          <cell r="D170" t="str">
            <v xml:space="preserve">Ván khuôn </v>
          </cell>
          <cell r="S170">
            <v>0.52539999999999998</v>
          </cell>
        </row>
        <row r="171">
          <cell r="C171" t="str">
            <v>AL.16201</v>
          </cell>
          <cell r="D171" t="str">
            <v>Ni long lót</v>
          </cell>
          <cell r="S171">
            <v>7.2800000000000004E-2</v>
          </cell>
        </row>
        <row r="172">
          <cell r="C172" t="str">
            <v>TT.250KN</v>
          </cell>
          <cell r="D172" t="str">
            <v>Cung cấp, lắp đặt bộ song chắn rác bó vỉa bằng gang tải trọng 250KN</v>
          </cell>
          <cell r="S172">
            <v>20</v>
          </cell>
        </row>
        <row r="173">
          <cell r="C173" t="str">
            <v>BB.41312</v>
          </cell>
          <cell r="D173" t="str">
            <v>Lắp đặt ống nhựa UPVC, Đường kính 180mm dày 6.9mm</v>
          </cell>
          <cell r="S173">
            <v>0.11</v>
          </cell>
        </row>
        <row r="175">
          <cell r="C175" t="str">
            <v>BB.11251</v>
          </cell>
          <cell r="D175" t="str">
            <v>Cung cấp và lắp đặt đốt cống D300mm -H10, L=4m</v>
          </cell>
          <cell r="S175">
            <v>30</v>
          </cell>
        </row>
        <row r="176">
          <cell r="C176" t="str">
            <v>BB.13602</v>
          </cell>
          <cell r="D176" t="str">
            <v>Cung cấp và láp đặt joint cao su D300</v>
          </cell>
          <cell r="S176">
            <v>24</v>
          </cell>
        </row>
        <row r="177">
          <cell r="C177" t="str">
            <v>BB.13702</v>
          </cell>
          <cell r="D177" t="str">
            <v xml:space="preserve"> Cung cấp và lắp đặt gối cống D300</v>
          </cell>
          <cell r="S177">
            <v>48</v>
          </cell>
        </row>
        <row r="178">
          <cell r="C178" t="str">
            <v>BB.13502</v>
          </cell>
          <cell r="D178" t="str">
            <v>Trát mối nối cống D300</v>
          </cell>
          <cell r="S178">
            <v>24</v>
          </cell>
        </row>
        <row r="180">
          <cell r="C180" t="str">
            <v>BB.11251</v>
          </cell>
          <cell r="D180" t="str">
            <v>Cung cấp và lấp đặt đốt cống D600, -H10, L=4,0m</v>
          </cell>
          <cell r="S180">
            <v>80</v>
          </cell>
        </row>
        <row r="181">
          <cell r="C181" t="str">
            <v>BB.13605</v>
          </cell>
          <cell r="D181" t="str">
            <v>Cung cấp joint cao su ĐK 600</v>
          </cell>
          <cell r="S181">
            <v>66</v>
          </cell>
        </row>
        <row r="182">
          <cell r="C182" t="str">
            <v>BB.13703</v>
          </cell>
          <cell r="D182" t="str">
            <v>Cung cấp và lấp đặt gối cống D600</v>
          </cell>
          <cell r="S182">
            <v>132</v>
          </cell>
        </row>
        <row r="183">
          <cell r="C183" t="str">
            <v>BB.13505</v>
          </cell>
          <cell r="D183" t="str">
            <v>Trát mối nối cống D600</v>
          </cell>
          <cell r="S183">
            <v>66</v>
          </cell>
        </row>
        <row r="185">
          <cell r="C185" t="str">
            <v>AF.82511</v>
          </cell>
          <cell r="D185" t="str">
            <v xml:space="preserve">Ván khuôn </v>
          </cell>
          <cell r="S185">
            <v>0.52300000000000002</v>
          </cell>
        </row>
        <row r="186">
          <cell r="C186" t="str">
            <v>AF.11211</v>
          </cell>
          <cell r="D186" t="str">
            <v>Bê tông móng SX bằng máy trộn, đổ bằng thủ công, rộng ≤250cm, M150, đá 1x2, PCB40</v>
          </cell>
          <cell r="L186">
            <v>9.1370000000000005</v>
          </cell>
          <cell r="S186">
            <v>9.1369999999999987</v>
          </cell>
        </row>
        <row r="191">
          <cell r="C191" t="str">
            <v>AF.11211</v>
          </cell>
          <cell r="D191" t="str">
            <v>Bê tông móng SX bằng máy trộn, đổ bằng thủ công, rộng ≤250cm, M150, đá 1x2, PCB40</v>
          </cell>
          <cell r="L191">
            <v>0.4</v>
          </cell>
          <cell r="S191">
            <v>0</v>
          </cell>
        </row>
        <row r="192">
          <cell r="C192" t="str">
            <v>TT.BB Tam giác</v>
          </cell>
          <cell r="D192" t="str">
            <v xml:space="preserve">Cung cấp, lắp đặt biển báo tam giác </v>
          </cell>
          <cell r="S192">
            <v>0</v>
          </cell>
        </row>
        <row r="193">
          <cell r="C193" t="str">
            <v>TT.BB tròn</v>
          </cell>
          <cell r="D193" t="str">
            <v xml:space="preserve">Cung cấp, lắp đặt biển báo tròn </v>
          </cell>
          <cell r="S193">
            <v>0</v>
          </cell>
        </row>
        <row r="194">
          <cell r="C194" t="str">
            <v>AD.32531</v>
          </cell>
          <cell r="D194" t="str">
            <v>Cung cấp, lắp đặt trụ biển báo D88 x 2,0mm, L=3,2m</v>
          </cell>
          <cell r="S194">
            <v>0</v>
          </cell>
        </row>
        <row r="195">
          <cell r="C195" t="str">
            <v>AD.32531</v>
          </cell>
          <cell r="D195" t="str">
            <v>Cung cấp, lắp đặt trụ biển báo D88 x 2,0mm, L=3,7m</v>
          </cell>
          <cell r="S195">
            <v>0</v>
          </cell>
        </row>
        <row r="196">
          <cell r="C196" t="str">
            <v>AK.91211</v>
          </cell>
          <cell r="D196" t="str">
            <v>Sơn trắng đỏ phản quang</v>
          </cell>
          <cell r="S196">
            <v>0</v>
          </cell>
        </row>
        <row r="198">
          <cell r="C198" t="str">
            <v>AK.91131</v>
          </cell>
          <cell r="D198" t="str">
            <v>Sơn kẻ đường bằng sơn dẻo nhiệt phản quang, dày sơn 2mm-Vạch 1.1-Màu vàng</v>
          </cell>
          <cell r="S198">
            <v>0</v>
          </cell>
        </row>
        <row r="199">
          <cell r="C199" t="str">
            <v>AK.91131</v>
          </cell>
          <cell r="D199" t="str">
            <v>Sơn kẻ đường bằng sơn dẻo nhiệt phản quang, dày sơn 2mm-Vạch 7.3-Màu trắng</v>
          </cell>
          <cell r="S199">
            <v>0</v>
          </cell>
        </row>
        <row r="206">
          <cell r="D206" t="str">
            <v>Đổ bê tông thủ công bằng máy trộn, bê tông lót móng, chiều rộng &lt;= 250 cm, đá 4x6, mác 150</v>
          </cell>
          <cell r="L206">
            <v>0.32400000000000001</v>
          </cell>
          <cell r="S206">
            <v>0.32400000000000001</v>
          </cell>
        </row>
        <row r="207">
          <cell r="D207" t="str">
            <v>Đổ bê tông thủ công bằng máy trộn, bê tông móng, chiều rộng &lt;= 250 cm, đá 1x2, mác 200</v>
          </cell>
          <cell r="L207">
            <v>2.5920000000000001</v>
          </cell>
          <cell r="S207">
            <v>2.5920000000000001</v>
          </cell>
        </row>
        <row r="225">
          <cell r="C225" t="str">
            <v>AD.24213</v>
          </cell>
          <cell r="D225" t="str">
            <v>Tưới lớp dính bám trên mặt đường cũ TC  nhựa 1kg/m2</v>
          </cell>
          <cell r="S225">
            <v>6.7305999999999999</v>
          </cell>
        </row>
        <row r="226">
          <cell r="C226" t="str">
            <v>AD.23233</v>
          </cell>
          <cell r="D226" t="str">
            <v>Bù vênh mặt đường bằng BTNN C12.5 dày TB 5cm; Eyc&gt;=91Mpa</v>
          </cell>
          <cell r="S226">
            <v>0</v>
          </cell>
        </row>
        <row r="227">
          <cell r="C227" t="str">
            <v>AD.23233</v>
          </cell>
          <cell r="D227" t="str">
            <v>Rải thảm mặt đường bê tông nhựa (Loại C ≤ 12,5) - Chiều dày mặt đường đã lèn ép 5cm, Eyc&gt;=91Mpa</v>
          </cell>
          <cell r="S227">
            <v>6.7305999999999999</v>
          </cell>
        </row>
        <row r="230">
          <cell r="C230" t="str">
            <v>AK.91131</v>
          </cell>
          <cell r="D230" t="str">
            <v>Sơn kẻ đường bằng sơn dẻo nhiệt phản quang, dày sơn 2mm-Vạch 1.1</v>
          </cell>
          <cell r="S230">
            <v>0</v>
          </cell>
        </row>
        <row r="231">
          <cell r="C231" t="str">
            <v>AK.91131</v>
          </cell>
          <cell r="D231" t="str">
            <v>Sơn kẻ đường bằng sơn dẻo nhiệt phản quang, dày sơn 2mm-Vạch 7.3</v>
          </cell>
          <cell r="S231">
            <v>0</v>
          </cell>
        </row>
        <row r="236">
          <cell r="C236" t="str">
            <v>CX4.06.41</v>
          </cell>
          <cell r="D236" t="str">
            <v>Bứng di dời cây xanh D&lt;=30cm</v>
          </cell>
          <cell r="S236">
            <v>0</v>
          </cell>
        </row>
        <row r="238">
          <cell r="C238" t="str">
            <v>CX4.06.51</v>
          </cell>
          <cell r="D238" t="str">
            <v>Chăm sóc cây đã di dời</v>
          </cell>
          <cell r="S238">
            <v>0</v>
          </cell>
        </row>
        <row r="239">
          <cell r="C239" t="str">
            <v>CX4.01.15</v>
          </cell>
          <cell r="D239" t="str">
            <v>Đào, trồng lại cây đã di dời</v>
          </cell>
          <cell r="S239">
            <v>0</v>
          </cell>
        </row>
        <row r="246">
          <cell r="C246" t="str">
            <v>AL.16121</v>
          </cell>
          <cell r="D246" t="str">
            <v>Vải địa kỹ thuật R&gt;=17KN/m</v>
          </cell>
          <cell r="S246">
            <v>11.7705</v>
          </cell>
        </row>
        <row r="247">
          <cell r="C247" t="str">
            <v>AB.66114</v>
          </cell>
          <cell r="D247" t="str">
            <v>Cát khuôn dày 30cm, K=0,98</v>
          </cell>
          <cell r="S247">
            <v>1.3644000000000001</v>
          </cell>
        </row>
        <row r="248">
          <cell r="C248" t="str">
            <v>AD.11212</v>
          </cell>
          <cell r="D248" t="str">
            <v>CPĐ D loại 2, tầng móng dưới dày 15cm,Dmax=37,5mm, K&gt;=0,98</v>
          </cell>
          <cell r="S248">
            <v>0.68220000000000003</v>
          </cell>
        </row>
        <row r="249">
          <cell r="C249" t="str">
            <v>AD.11222</v>
          </cell>
          <cell r="D249" t="str">
            <v>CPĐ D loại 1, tầng móng trên  dày 12cm,Dmax=25mm, K&gt;=0,98</v>
          </cell>
          <cell r="S249">
            <v>1.6278999999999999</v>
          </cell>
        </row>
        <row r="250">
          <cell r="C250" t="str">
            <v>AD.24213</v>
          </cell>
          <cell r="D250" t="str">
            <v>Tưới nhựa dính bám trên mặt đường mới TC nhựa 1,0kg/m2</v>
          </cell>
          <cell r="S250">
            <v>12.3911</v>
          </cell>
        </row>
        <row r="251">
          <cell r="C251" t="str">
            <v>AD.23233</v>
          </cell>
          <cell r="D251" t="str">
            <v>Rải thảm mặt đường bê tông nhựa (Loại C ≤ 12,5) - Chiều dày mặt đường đã lèn ép 5cm, Eyc&gt;=91Mpa</v>
          </cell>
          <cell r="S251">
            <v>12.3911</v>
          </cell>
        </row>
        <row r="256">
          <cell r="C256" t="str">
            <v>AB.66113</v>
          </cell>
          <cell r="D256" t="str">
            <v>Cát thi công  vỉa hè K=0,95</v>
          </cell>
          <cell r="S256">
            <v>0.7359</v>
          </cell>
        </row>
        <row r="257">
          <cell r="C257" t="str">
            <v>AL.16201</v>
          </cell>
          <cell r="D257" t="str">
            <v>Ni long lót</v>
          </cell>
          <cell r="S257">
            <v>5.5304000000000002</v>
          </cell>
        </row>
        <row r="258">
          <cell r="C258" t="str">
            <v>AF.11211</v>
          </cell>
          <cell r="D258" t="str">
            <v>Bê tông móng SX bằng máy trộn, đổ bằng thủ công, rộng ≤250cm, M150, đá 1x2, PCB40</v>
          </cell>
          <cell r="L258">
            <v>29.681999999999999</v>
          </cell>
          <cell r="S258">
            <v>27.652000000000001</v>
          </cell>
        </row>
        <row r="259">
          <cell r="C259" t="str">
            <v>AK.55113</v>
          </cell>
          <cell r="D259" t="str">
            <v>Lát gạch Tarazo màu vỉa hè-KT 300x300x50mm, vữa M75</v>
          </cell>
          <cell r="S259">
            <v>553.04</v>
          </cell>
        </row>
        <row r="261">
          <cell r="C261" t="str">
            <v>AF.82511</v>
          </cell>
          <cell r="D261" t="str">
            <v>Ván khuôn</v>
          </cell>
          <cell r="S261">
            <v>1.8895</v>
          </cell>
        </row>
        <row r="262">
          <cell r="C262" t="str">
            <v>AF.11211</v>
          </cell>
          <cell r="D262" t="str">
            <v>Bê tông móng SX bằng máy trộn, đổ bằng thủ công, rộng ≤250cm, M150, đá 1x2, PCB40</v>
          </cell>
          <cell r="L262">
            <v>16.338000000000001</v>
          </cell>
          <cell r="S262">
            <v>15.4602</v>
          </cell>
        </row>
        <row r="263">
          <cell r="C263" t="str">
            <v>AF.11213</v>
          </cell>
          <cell r="D263" t="str">
            <v>Bê tông  bó vỉa  M250, đá 1x2, PCB40</v>
          </cell>
          <cell r="L263">
            <v>54.37</v>
          </cell>
          <cell r="S263">
            <v>51.448099999999997</v>
          </cell>
        </row>
        <row r="264">
          <cell r="C264" t="str">
            <v>AL.16201</v>
          </cell>
          <cell r="D264" t="str">
            <v>Ni long lót</v>
          </cell>
          <cell r="S264">
            <v>2.5767000000000002</v>
          </cell>
        </row>
        <row r="266">
          <cell r="C266" t="str">
            <v>AF.82511</v>
          </cell>
          <cell r="D266" t="str">
            <v>Ván khuôn</v>
          </cell>
          <cell r="S266">
            <v>2.6551</v>
          </cell>
        </row>
        <row r="267">
          <cell r="C267" t="str">
            <v>AF.11211</v>
          </cell>
          <cell r="D267" t="str">
            <v>Bê tông móng SX bằng máy trộn, đổ bằng thủ công, rộng ≤250cm, M150, đá 1x2, PCB40</v>
          </cell>
          <cell r="L267">
            <v>8.14</v>
          </cell>
          <cell r="S267">
            <v>7.9654999999999996</v>
          </cell>
        </row>
        <row r="268">
          <cell r="C268" t="str">
            <v>AF.11212</v>
          </cell>
          <cell r="D268" t="str">
            <v>Bê tông móng SX bằng máy trộn, đổ bằng thủ công, rộng ≤250cm, M200, đá 1x2, PCB40</v>
          </cell>
          <cell r="L268">
            <v>13.567</v>
          </cell>
          <cell r="S268">
            <v>13.2758</v>
          </cell>
        </row>
        <row r="269">
          <cell r="C269" t="str">
            <v>AL.16201</v>
          </cell>
          <cell r="D269" t="str">
            <v>Ni long lót</v>
          </cell>
          <cell r="S269">
            <v>1.3274999999999999</v>
          </cell>
        </row>
        <row r="276">
          <cell r="C276" t="str">
            <v>AF.86211</v>
          </cell>
          <cell r="D276" t="str">
            <v xml:space="preserve">Ván khuôn </v>
          </cell>
          <cell r="S276">
            <v>1.7299</v>
          </cell>
        </row>
        <row r="277">
          <cell r="C277" t="str">
            <v>AF.17213</v>
          </cell>
          <cell r="D277" t="str">
            <v>Bê tông đá 1x2 M250</v>
          </cell>
          <cell r="L277">
            <v>16.129000000000001</v>
          </cell>
          <cell r="S277">
            <v>16.129000000000001</v>
          </cell>
        </row>
        <row r="278">
          <cell r="C278" t="str">
            <v>AF.61311</v>
          </cell>
          <cell r="D278" t="str">
            <v>Lắp dựng cốt thép  ĐK ≤10mm</v>
          </cell>
          <cell r="S278">
            <v>1.5734999999999999</v>
          </cell>
        </row>
        <row r="280">
          <cell r="C280" t="str">
            <v>AF.82511</v>
          </cell>
          <cell r="D280" t="str">
            <v xml:space="preserve">Ván khuôn </v>
          </cell>
          <cell r="S280">
            <v>8.3199999999999996E-2</v>
          </cell>
        </row>
        <row r="281">
          <cell r="C281" t="str">
            <v>AF.11211</v>
          </cell>
          <cell r="D281" t="str">
            <v>Bê tông móng SX bằng máy trộn, đổ bằng thủ công, rộng ≤250cm, M150, đá 1x2, PCB40</v>
          </cell>
          <cell r="L281">
            <v>3.6</v>
          </cell>
          <cell r="S281">
            <v>3.6</v>
          </cell>
        </row>
        <row r="282">
          <cell r="C282" t="str">
            <v>AB.66141</v>
          </cell>
          <cell r="D282" t="str">
            <v>Cát đệm đầu cừ đầm chặt dày 10cm</v>
          </cell>
          <cell r="S282">
            <v>0</v>
          </cell>
        </row>
        <row r="283">
          <cell r="C283" t="str">
            <v>AC.12121</v>
          </cell>
          <cell r="D283" t="str">
            <v>Đóng cừ tràm L cừ =2,7m, ĐK ngọn 4,0-4,4cm</v>
          </cell>
          <cell r="S283">
            <v>0</v>
          </cell>
        </row>
        <row r="285">
          <cell r="C285" t="str">
            <v>AG.13231</v>
          </cell>
          <cell r="D285" t="str">
            <v>Cốt thép ĐK&lt;=10mm</v>
          </cell>
          <cell r="S285">
            <v>0.2107</v>
          </cell>
        </row>
        <row r="286">
          <cell r="C286" t="str">
            <v>AG.32511</v>
          </cell>
          <cell r="D286" t="str">
            <v>Gia công, lắp dựng, tháo dỡ ván khuôn kim loại, ván khuôn nắp đan</v>
          </cell>
          <cell r="S286">
            <v>9.9599999999999994E-2</v>
          </cell>
        </row>
        <row r="287">
          <cell r="C287" t="str">
            <v>AG.11413</v>
          </cell>
          <cell r="D287" t="str">
            <v>Bê tông tấm đan đá 1x2 M250</v>
          </cell>
          <cell r="L287">
            <v>1.6</v>
          </cell>
          <cell r="S287">
            <v>1.6</v>
          </cell>
        </row>
        <row r="288">
          <cell r="C288" t="str">
            <v>TT. Nắp HG</v>
          </cell>
          <cell r="D288" t="str">
            <v>Cung cấp lắp đặt nắp hố ga bằng gang tải trọng  250KN</v>
          </cell>
          <cell r="S288">
            <v>16</v>
          </cell>
        </row>
        <row r="289">
          <cell r="C289" t="str">
            <v>TT.DN200</v>
          </cell>
          <cell r="D289" t="str">
            <v>Cung cấp lắp đặt van cửa lật ngăn mùi HDPE  DN200</v>
          </cell>
          <cell r="S289">
            <v>32</v>
          </cell>
        </row>
        <row r="291">
          <cell r="C291" t="str">
            <v>AF.11211</v>
          </cell>
          <cell r="D291" t="str">
            <v>Bê tông móng SX bằng máy trộn, đổ bằng thủ công, rộng ≤250cm, M150, đá 1x2, PCB40</v>
          </cell>
          <cell r="L291">
            <v>0.88</v>
          </cell>
          <cell r="S291">
            <v>0.88</v>
          </cell>
        </row>
        <row r="292">
          <cell r="C292" t="str">
            <v>AF.17213</v>
          </cell>
          <cell r="D292" t="str">
            <v>Bê tông sản xuất bằng máy trộn và đổ bằng thủ công, bê tông hố van, hố ga, bê tông M250, đá 1x2, PCB40</v>
          </cell>
          <cell r="L292">
            <v>4.1920000000000002</v>
          </cell>
          <cell r="S292">
            <v>4.1920000000000002</v>
          </cell>
        </row>
        <row r="293">
          <cell r="C293" t="str">
            <v>AF.86211</v>
          </cell>
          <cell r="D293" t="str">
            <v xml:space="preserve">Ván khuôn </v>
          </cell>
          <cell r="S293">
            <v>0.50109999999999999</v>
          </cell>
        </row>
        <row r="294">
          <cell r="C294" t="str">
            <v>AL.16201</v>
          </cell>
          <cell r="D294" t="str">
            <v>Ni long lót</v>
          </cell>
          <cell r="S294">
            <v>0.14580000000000001</v>
          </cell>
        </row>
        <row r="295">
          <cell r="C295" t="str">
            <v>TT.250KN</v>
          </cell>
          <cell r="D295" t="str">
            <v>Cung cấp, lắp đặt bộ song chắn rác bó vỉa bằng gang tải trọng 250KN</v>
          </cell>
          <cell r="S295">
            <v>16</v>
          </cell>
        </row>
        <row r="296">
          <cell r="C296" t="str">
            <v>BB.41312</v>
          </cell>
          <cell r="D296" t="str">
            <v>Lắp đặt ống nhựa UPVC, Đường kính 180mm dày 6.9mm</v>
          </cell>
          <cell r="S296">
            <v>0.16</v>
          </cell>
        </row>
        <row r="299">
          <cell r="C299" t="str">
            <v>BB.11251</v>
          </cell>
          <cell r="D299" t="str">
            <v>Cung cấp và lấp đặt đốt cống D600, -H10, L=4,0m</v>
          </cell>
          <cell r="S299">
            <v>101</v>
          </cell>
        </row>
        <row r="300">
          <cell r="C300" t="str">
            <v>BB.11251</v>
          </cell>
          <cell r="D300" t="str">
            <v>Cung cấp và lấp đặt đốt cống D600, H30, L=4,0m</v>
          </cell>
          <cell r="S300">
            <v>2</v>
          </cell>
        </row>
        <row r="301">
          <cell r="C301" t="str">
            <v>BB.13605</v>
          </cell>
          <cell r="D301" t="str">
            <v>Cung cấp joint cao su ĐK 600</v>
          </cell>
          <cell r="S301">
            <v>87</v>
          </cell>
        </row>
        <row r="302">
          <cell r="C302" t="str">
            <v>BB.13703</v>
          </cell>
          <cell r="D302" t="str">
            <v>Cung cấp và lấp đặt gối cống D600</v>
          </cell>
          <cell r="S302">
            <v>174</v>
          </cell>
        </row>
        <row r="303">
          <cell r="C303" t="str">
            <v>BB.13505</v>
          </cell>
          <cell r="D303" t="str">
            <v>Trát mối nối cống D600</v>
          </cell>
          <cell r="S303">
            <v>87</v>
          </cell>
        </row>
        <row r="305">
          <cell r="C305" t="str">
            <v>AC.12121</v>
          </cell>
          <cell r="D305" t="str">
            <v>Đóng cừ tràm L cừ =2,7m, ĐK,4,0-4,4cm</v>
          </cell>
          <cell r="S305">
            <v>0</v>
          </cell>
        </row>
        <row r="306">
          <cell r="C306" t="str">
            <v>AF.82511</v>
          </cell>
          <cell r="D306" t="str">
            <v xml:space="preserve">Ván khuôn </v>
          </cell>
          <cell r="S306">
            <v>0.57650000000000001</v>
          </cell>
        </row>
        <row r="307">
          <cell r="C307" t="str">
            <v>AF.11211</v>
          </cell>
          <cell r="D307" t="str">
            <v>Bê tông móng SX bằng máy trộn, đổ bằng thủ công, rộng ≤250cm, M150, đá 1x2, PCB40</v>
          </cell>
          <cell r="L307">
            <v>10.196999999999999</v>
          </cell>
          <cell r="S307">
            <v>9.9809999999999999</v>
          </cell>
        </row>
        <row r="308">
          <cell r="C308" t="str">
            <v>AF.11212</v>
          </cell>
          <cell r="D308" t="str">
            <v>Bê tông móng SX bằng máy trộn, đổ bằng thủ công, rộng ≤250cm, M200, đá 1x2, PCB40</v>
          </cell>
          <cell r="L308">
            <v>1.381</v>
          </cell>
          <cell r="S308">
            <v>1.3806</v>
          </cell>
        </row>
        <row r="310">
          <cell r="C310" t="str">
            <v>AB.66113</v>
          </cell>
          <cell r="D310" t="str">
            <v>Đắp cát K = 0,95</v>
          </cell>
          <cell r="S310">
            <v>2.4299999999999999E-2</v>
          </cell>
        </row>
        <row r="311">
          <cell r="C311" t="str">
            <v>AD.11212</v>
          </cell>
          <cell r="D311" t="str">
            <v>CPĐ D loại 2, tầng móng dưới dày 15cm,Dmax=37,5mm, K&gt;=0,98</v>
          </cell>
          <cell r="S311">
            <v>1.21E-2</v>
          </cell>
        </row>
        <row r="312">
          <cell r="C312" t="str">
            <v>AD.11222</v>
          </cell>
          <cell r="D312" t="str">
            <v>CPĐ D loại 1, tầng móng trên  dày 12cm,Dmax=25mm, K&gt;=0,98</v>
          </cell>
          <cell r="S312">
            <v>9.7000000000000003E-3</v>
          </cell>
        </row>
        <row r="317">
          <cell r="C317" t="str">
            <v>AF.11211</v>
          </cell>
          <cell r="D317" t="str">
            <v>Bê tông móng SX bằng máy trộn, đổ bằng thủ công, rộng ≤250cm, M150, đá 1x2, PCB40</v>
          </cell>
          <cell r="L317">
            <v>0.64</v>
          </cell>
          <cell r="S317">
            <v>0</v>
          </cell>
        </row>
        <row r="318">
          <cell r="C318" t="str">
            <v>TT.BB Tam giác</v>
          </cell>
          <cell r="D318" t="str">
            <v xml:space="preserve">Cung cấp, lắp đặt biển báo tam giác </v>
          </cell>
          <cell r="S318">
            <v>0</v>
          </cell>
        </row>
        <row r="319">
          <cell r="C319" t="str">
            <v>TT.BB tròn</v>
          </cell>
          <cell r="D319" t="str">
            <v xml:space="preserve">Cung cấp, lắp đặt biển báo tròn </v>
          </cell>
          <cell r="S319">
            <v>0</v>
          </cell>
        </row>
        <row r="320">
          <cell r="C320" t="str">
            <v>AD.32531</v>
          </cell>
          <cell r="D320" t="str">
            <v>Cung cấp, lắp đặt trụ biển báo D88 x 2,0mm,  L=3,7m</v>
          </cell>
          <cell r="S320">
            <v>0</v>
          </cell>
        </row>
        <row r="321">
          <cell r="C321" t="str">
            <v>AK.91211</v>
          </cell>
          <cell r="D321" t="str">
            <v>Sơn trắng đỏ phản quang</v>
          </cell>
          <cell r="S321">
            <v>0</v>
          </cell>
        </row>
        <row r="323">
          <cell r="C323" t="str">
            <v>AK.91131</v>
          </cell>
          <cell r="D323" t="str">
            <v>Sơn kẻ đường bằng sơn dẻo nhiệt phản quang, dày sơn 2mm-Vạch 1.1-Màu vàng</v>
          </cell>
          <cell r="S323">
            <v>0</v>
          </cell>
        </row>
        <row r="324">
          <cell r="C324" t="str">
            <v>AK.91131</v>
          </cell>
          <cell r="D324" t="str">
            <v>Sơn kẻ đường bằng sơn dẻo nhiệt phản quang, dày sơn 2mm-Vạch 7.3  màu trắng</v>
          </cell>
          <cell r="S324">
            <v>0</v>
          </cell>
        </row>
        <row r="325">
          <cell r="C325" t="str">
            <v>AF.11222</v>
          </cell>
          <cell r="D325" t="str">
            <v>Bê tông móng SX bằng máy trộn, đổ bằng thủ công, rộng &gt;250cm, M200, đá 1x2, PCB40</v>
          </cell>
          <cell r="L325">
            <v>22.472000000000001</v>
          </cell>
          <cell r="S325">
            <v>0</v>
          </cell>
        </row>
        <row r="333">
          <cell r="D333" t="str">
            <v>Đổ bê tông thủ công bằng máy trộn, bê tông lót móng, chiều rộng &lt;= 250 cm, đá 4x6, mác 150</v>
          </cell>
          <cell r="L333">
            <v>0.28799999999999998</v>
          </cell>
          <cell r="S333">
            <v>0.28799999999999998</v>
          </cell>
        </row>
        <row r="334">
          <cell r="D334" t="str">
            <v>Đổ bê tông thủ công bằng máy trộn, bê tông móng, chiều rộng &lt;= 250 cm, đá 1x2, mác 200</v>
          </cell>
          <cell r="L334">
            <v>2.3039999999999998</v>
          </cell>
          <cell r="S334">
            <v>2.3039999999999998</v>
          </cell>
        </row>
        <row r="356">
          <cell r="C356" t="str">
            <v>AL.16121</v>
          </cell>
          <cell r="D356" t="str">
            <v>Vải địa kỹ thuật R&gt;=17KN/m</v>
          </cell>
          <cell r="S356">
            <v>24.4285</v>
          </cell>
        </row>
        <row r="358">
          <cell r="C358" t="str">
            <v>AB.66114</v>
          </cell>
          <cell r="D358" t="str">
            <v>Cát khuôn dày 30cm-K&gt;=0,98</v>
          </cell>
          <cell r="S358">
            <v>4.0106000000000002</v>
          </cell>
        </row>
        <row r="359">
          <cell r="C359" t="str">
            <v>AB.66114</v>
          </cell>
          <cell r="D359" t="str">
            <v>Tôn cát bù vênh K=0,98</v>
          </cell>
          <cell r="S359">
            <v>0.75180000000000002</v>
          </cell>
        </row>
        <row r="360">
          <cell r="C360" t="str">
            <v>AD.11212</v>
          </cell>
          <cell r="D360" t="str">
            <v>CPĐ D loại 2, tầng móng dưới dày 15cm,Dmax=37,5mm, K&gt;=0,98</v>
          </cell>
          <cell r="S360">
            <v>2.5332999999999997</v>
          </cell>
        </row>
        <row r="361">
          <cell r="C361" t="str">
            <v>AD.11222</v>
          </cell>
          <cell r="D361" t="str">
            <v>CPĐ D loại 1, tầng móng trên  dày 12cm,Dmax=25mm, K&gt;=0,98</v>
          </cell>
          <cell r="S361">
            <v>3.1265000000000001</v>
          </cell>
        </row>
        <row r="362">
          <cell r="C362" t="str">
            <v>AD.24213</v>
          </cell>
          <cell r="D362" t="str">
            <v>Tưới nhựa thấm bám TC nhựa 1,0kg/m2</v>
          </cell>
          <cell r="S362">
            <v>23.3322</v>
          </cell>
        </row>
        <row r="363">
          <cell r="C363" t="str">
            <v>AD.23233</v>
          </cell>
          <cell r="D363" t="str">
            <v>Rải thảm mặt đường bê tông nhựa (Loại C ≤ 12,5) - Chiều dày mặt đường đã lèn ép 5cm, Eyc&gt;=91Mpa</v>
          </cell>
          <cell r="S363">
            <v>23.3322</v>
          </cell>
        </row>
        <row r="368">
          <cell r="C368" t="str">
            <v>AB.66113</v>
          </cell>
          <cell r="D368" t="str">
            <v>Tôn cát thi công vỉa hè -K&gt;=0,95</v>
          </cell>
          <cell r="S368">
            <v>6.8643000000000001</v>
          </cell>
        </row>
        <row r="370">
          <cell r="C370" t="str">
            <v>AC.12121</v>
          </cell>
          <cell r="D370" t="str">
            <v>Đóng cừ tràm L cừ =4,5m, ĐK,4,0-4,4cm</v>
          </cell>
          <cell r="S370">
            <v>23.256</v>
          </cell>
        </row>
        <row r="371">
          <cell r="C371" t="str">
            <v>TT.vl cừ tràm L=4,5</v>
          </cell>
          <cell r="D371" t="str">
            <v>Cừ tràm L=4,5m, ĐK 4-4,4cm nẹp đầu cừ</v>
          </cell>
          <cell r="S371">
            <v>64.599999999999994</v>
          </cell>
        </row>
        <row r="372">
          <cell r="C372" t="str">
            <v>TT.VL thép D6</v>
          </cell>
          <cell r="D372" t="str">
            <v>Thép buộc cừ tràm</v>
          </cell>
          <cell r="S372">
            <v>9.2720000000000002</v>
          </cell>
        </row>
        <row r="373">
          <cell r="C373" t="str">
            <v>AL.16121</v>
          </cell>
          <cell r="D373" t="str">
            <v>Vải địa kỹ thuật R&gt;=17KN/m</v>
          </cell>
          <cell r="S373">
            <v>1.292</v>
          </cell>
        </row>
        <row r="374">
          <cell r="C374" t="str">
            <v>AL.16201</v>
          </cell>
          <cell r="D374" t="str">
            <v>Ni long lót</v>
          </cell>
          <cell r="S374">
            <v>10.4222</v>
          </cell>
        </row>
        <row r="375">
          <cell r="C375" t="str">
            <v>AF.11211</v>
          </cell>
          <cell r="D375" t="str">
            <v>Bê tông móng SX bằng máy trộn, đổ bằng thủ công, rộng ≤250cm, M150, đá 1x2, PCB40</v>
          </cell>
          <cell r="L375">
            <v>56.924999999999997</v>
          </cell>
          <cell r="S375">
            <v>52.111400000000003</v>
          </cell>
        </row>
        <row r="376">
          <cell r="C376" t="str">
            <v>AK.55113</v>
          </cell>
          <cell r="D376" t="str">
            <v>Lát gạch Tarazo màu vỉa hè-KT 300x300x50mm, vữa M75</v>
          </cell>
          <cell r="S376">
            <v>10.4222</v>
          </cell>
        </row>
        <row r="378">
          <cell r="C378" t="str">
            <v>AF.82511</v>
          </cell>
          <cell r="D378" t="str">
            <v>Ván khuôn</v>
          </cell>
          <cell r="S378">
            <v>3.3778999999999999</v>
          </cell>
        </row>
        <row r="379">
          <cell r="C379" t="str">
            <v>AF.11211</v>
          </cell>
          <cell r="D379" t="str">
            <v>Bê tông móng SX bằng máy trộn, đổ bằng thủ công, rộng ≤250cm, M150, đá 1x2, PCB40</v>
          </cell>
          <cell r="L379">
            <v>28.077999999999999</v>
          </cell>
          <cell r="S379">
            <v>27.6374</v>
          </cell>
        </row>
        <row r="380">
          <cell r="C380" t="str">
            <v>AF.11213</v>
          </cell>
          <cell r="D380" t="str">
            <v>Bê tông  bó vỉa  M250, đá 1x2, PCB40</v>
          </cell>
          <cell r="L380">
            <v>93.438000000000002</v>
          </cell>
          <cell r="S380">
            <v>91.971699999999998</v>
          </cell>
        </row>
        <row r="381">
          <cell r="C381" t="str">
            <v>AL.16201</v>
          </cell>
          <cell r="D381" t="str">
            <v>Ni long lót</v>
          </cell>
          <cell r="S381">
            <v>4.6063000000000001</v>
          </cell>
        </row>
        <row r="383">
          <cell r="C383" t="str">
            <v>AF.82511</v>
          </cell>
          <cell r="D383" t="str">
            <v>Ván khuôn</v>
          </cell>
          <cell r="S383">
            <v>4.4210000000000003</v>
          </cell>
        </row>
        <row r="384">
          <cell r="C384" t="str">
            <v>AF.11211</v>
          </cell>
          <cell r="D384" t="str">
            <v>Bê tông móng SX bằng máy trộn, đổ bằng thủ công, rộng ≤250cm, M150, đá 1x2, PCB40</v>
          </cell>
          <cell r="L384">
            <v>13.483000000000001</v>
          </cell>
          <cell r="S384">
            <v>13.262700000000001</v>
          </cell>
        </row>
        <row r="385">
          <cell r="C385" t="str">
            <v>AF.11212</v>
          </cell>
          <cell r="D385" t="str">
            <v>Bê tông móng SX bằng máy trộn, đổ bằng thủ công, rộng ≤250cm, M200, đá 1x2, PCB40</v>
          </cell>
          <cell r="L385">
            <v>22.472000000000001</v>
          </cell>
          <cell r="S385">
            <v>22.104800000000001</v>
          </cell>
        </row>
        <row r="386">
          <cell r="C386" t="str">
            <v>AL.16201</v>
          </cell>
          <cell r="D386" t="str">
            <v>Ni long lót</v>
          </cell>
          <cell r="S386">
            <v>2.2105000000000001</v>
          </cell>
        </row>
        <row r="393">
          <cell r="C393" t="str">
            <v>AF.86211</v>
          </cell>
          <cell r="D393" t="str">
            <v xml:space="preserve">Ván khuôn </v>
          </cell>
          <cell r="S393">
            <v>4.0092999999999996</v>
          </cell>
        </row>
        <row r="394">
          <cell r="C394" t="str">
            <v>AF.17213</v>
          </cell>
          <cell r="D394" t="str">
            <v>Bê tông đá 1x2 M250</v>
          </cell>
          <cell r="L394">
            <v>36.643000000000001</v>
          </cell>
          <cell r="S394">
            <v>36.643000000000001</v>
          </cell>
        </row>
        <row r="395">
          <cell r="C395" t="str">
            <v>AF.61311</v>
          </cell>
          <cell r="D395" t="str">
            <v>Lắp dựng cốt thép  ĐK ≤10mm</v>
          </cell>
          <cell r="S395">
            <v>3.6005000000000003</v>
          </cell>
        </row>
        <row r="397">
          <cell r="C397" t="str">
            <v>AF.82511</v>
          </cell>
          <cell r="D397" t="str">
            <v xml:space="preserve">Ván khuôn </v>
          </cell>
          <cell r="S397">
            <v>0.17680000000000001</v>
          </cell>
        </row>
        <row r="398">
          <cell r="C398" t="str">
            <v>AF.11211</v>
          </cell>
          <cell r="D398" t="str">
            <v>Bê tông móng SX bằng máy trộn, đổ bằng thủ công, rộng ≤250cm, M150, đá 1x2, PCB40</v>
          </cell>
          <cell r="L398">
            <v>7.65</v>
          </cell>
          <cell r="S398">
            <v>7.6499999999999995</v>
          </cell>
        </row>
        <row r="399">
          <cell r="C399" t="str">
            <v>AB.66141</v>
          </cell>
          <cell r="D399" t="str">
            <v>Cát đệm đầu cừ đầm chặt dày 10cm</v>
          </cell>
          <cell r="S399">
            <v>4.0500000000000001E-2</v>
          </cell>
        </row>
        <row r="400">
          <cell r="C400" t="str">
            <v>AC.12121</v>
          </cell>
          <cell r="D400" t="str">
            <v>Đóng cừ tràm L cừ =2,7m, ĐK ngọn 4,0-4,4cm</v>
          </cell>
          <cell r="S400">
            <v>16.524000000000001</v>
          </cell>
        </row>
        <row r="402">
          <cell r="C402" t="str">
            <v>AG.13231</v>
          </cell>
          <cell r="D402" t="str">
            <v>Cốt thép ĐK&lt;=10mm</v>
          </cell>
          <cell r="S402">
            <v>0</v>
          </cell>
        </row>
        <row r="403">
          <cell r="C403" t="str">
            <v>AG.32511</v>
          </cell>
          <cell r="D403" t="str">
            <v>Gia công, lắp dựng, tháo dỡ ván khuôn kim loại, ván khuôn nắp đan</v>
          </cell>
          <cell r="S403">
            <v>0</v>
          </cell>
        </row>
        <row r="404">
          <cell r="C404" t="str">
            <v>AG.11413</v>
          </cell>
          <cell r="D404" t="str">
            <v>Bê tông tấm đan đá 1x2 M250</v>
          </cell>
          <cell r="L404">
            <v>3.4</v>
          </cell>
          <cell r="S404">
            <v>0</v>
          </cell>
        </row>
        <row r="405">
          <cell r="C405" t="str">
            <v>TT. Nắp HG</v>
          </cell>
          <cell r="D405" t="str">
            <v>Cung cấp lắp đặt nắp hố ga bằng gang tải trọng  250KN</v>
          </cell>
          <cell r="S405">
            <v>0</v>
          </cell>
        </row>
        <row r="406">
          <cell r="C406" t="str">
            <v>TT.DN200</v>
          </cell>
          <cell r="D406" t="str">
            <v>Cung cấp lắp đặt van cửa lật ngăn mùi HDPE  DN200</v>
          </cell>
          <cell r="S406">
            <v>0</v>
          </cell>
        </row>
        <row r="408">
          <cell r="C408" t="str">
            <v>AF.11211</v>
          </cell>
          <cell r="D408" t="str">
            <v>Bê tông móng SX bằng máy trộn, đổ bằng thủ công, rộng ≤250cm, M150, đá 1x2, PCB40</v>
          </cell>
          <cell r="L408">
            <v>1.87</v>
          </cell>
          <cell r="S408">
            <v>0</v>
          </cell>
        </row>
        <row r="409">
          <cell r="C409" t="str">
            <v>AF.17213</v>
          </cell>
          <cell r="D409" t="str">
            <v>Bê tông sản xuất bằng máy trộn và đổ bằng thủ công, bê tông hố van, hố ga, bê tông M250, đá 1x2, PCB40</v>
          </cell>
          <cell r="L409">
            <v>8.9079999999999995</v>
          </cell>
          <cell r="S409">
            <v>0</v>
          </cell>
        </row>
        <row r="410">
          <cell r="C410" t="str">
            <v>AF.86211</v>
          </cell>
          <cell r="D410" t="str">
            <v xml:space="preserve">Ván khuôn </v>
          </cell>
          <cell r="S410">
            <v>0</v>
          </cell>
        </row>
        <row r="411">
          <cell r="C411" t="str">
            <v>AL.16201</v>
          </cell>
          <cell r="D411" t="str">
            <v>Ni long lót</v>
          </cell>
          <cell r="S411">
            <v>0</v>
          </cell>
        </row>
        <row r="412">
          <cell r="C412" t="str">
            <v>TT.250KN</v>
          </cell>
          <cell r="D412" t="str">
            <v>Cung cấp, lắp đặt bộ song chắn rác bó vỉa bằng gang tải trọng 250KN</v>
          </cell>
          <cell r="S412">
            <v>0</v>
          </cell>
        </row>
        <row r="413">
          <cell r="C413" t="str">
            <v>BB.41312</v>
          </cell>
          <cell r="D413" t="str">
            <v>Lắp đặt ống nhựa UPVC, Đường kính 180mm dày 6.9mm</v>
          </cell>
          <cell r="S413">
            <v>0</v>
          </cell>
        </row>
        <row r="416">
          <cell r="C416" t="str">
            <v>BB.11251</v>
          </cell>
          <cell r="D416" t="str">
            <v>Cung cấp và lấp đặt đốt cống D600, -H10, L=4,0m</v>
          </cell>
          <cell r="S416">
            <v>110</v>
          </cell>
        </row>
        <row r="417">
          <cell r="C417" t="str">
            <v>BB.13605</v>
          </cell>
          <cell r="D417" t="str">
            <v>Cung cấp joint cao su ĐK 600</v>
          </cell>
          <cell r="S417">
            <v>92</v>
          </cell>
        </row>
        <row r="418">
          <cell r="C418" t="str">
            <v>BB.13703</v>
          </cell>
          <cell r="D418" t="str">
            <v>Cung cấp và lấp đặt gối cống D600</v>
          </cell>
          <cell r="S418">
            <v>184</v>
          </cell>
        </row>
        <row r="419">
          <cell r="C419" t="str">
            <v>BB.13505</v>
          </cell>
          <cell r="D419" t="str">
            <v>Trát mối nối cống D600</v>
          </cell>
          <cell r="S419">
            <v>92</v>
          </cell>
        </row>
        <row r="421">
          <cell r="C421" t="str">
            <v>BB.11252</v>
          </cell>
          <cell r="D421" t="str">
            <v>Cung cấp và lấp đặt đốt cống D800 -H10, L=4,0m</v>
          </cell>
          <cell r="S421">
            <v>84</v>
          </cell>
        </row>
        <row r="422">
          <cell r="C422" t="str">
            <v>BB.11252</v>
          </cell>
          <cell r="D422" t="str">
            <v>Cung cấp và lấp đặt đốt cống D800, H30, L=4,0m</v>
          </cell>
          <cell r="S422">
            <v>6</v>
          </cell>
        </row>
        <row r="423">
          <cell r="C423" t="str">
            <v>BB.13607</v>
          </cell>
          <cell r="D423" t="str">
            <v>Cung cấp joint cao su ĐK 800</v>
          </cell>
          <cell r="S423">
            <v>75</v>
          </cell>
        </row>
        <row r="424">
          <cell r="C424" t="str">
            <v>BB.13704</v>
          </cell>
          <cell r="D424" t="str">
            <v>Cung cấp và lấp đặt gối cống D800</v>
          </cell>
          <cell r="S424">
            <v>150</v>
          </cell>
        </row>
        <row r="425">
          <cell r="C425" t="str">
            <v>BB.13507</v>
          </cell>
          <cell r="D425" t="str">
            <v>Trát mối nối cống D800</v>
          </cell>
          <cell r="S425">
            <v>75</v>
          </cell>
        </row>
        <row r="427">
          <cell r="C427" t="str">
            <v>AF.82511</v>
          </cell>
          <cell r="D427" t="str">
            <v xml:space="preserve">Ván khuôn </v>
          </cell>
          <cell r="S427">
            <v>1.2091000000000001</v>
          </cell>
        </row>
        <row r="428">
          <cell r="C428" t="str">
            <v>AF.11211</v>
          </cell>
          <cell r="D428" t="str">
            <v>Bê tông móng SX bằng máy trộn, đổ bằng thủ công, rộng ≤250cm, M150, đá 1x2, PCB40</v>
          </cell>
          <cell r="L428">
            <v>21.948</v>
          </cell>
          <cell r="S428">
            <v>21.323999999999998</v>
          </cell>
        </row>
        <row r="429">
          <cell r="C429" t="str">
            <v>AF.11212</v>
          </cell>
          <cell r="D429" t="str">
            <v>Bê tông móng SX bằng máy trộn, đổ bằng thủ công, rộng ≤250cm, M200, đá 1x2, PCB40</v>
          </cell>
          <cell r="L429">
            <v>6.399</v>
          </cell>
          <cell r="S429">
            <v>6.3986999999999998</v>
          </cell>
        </row>
        <row r="430">
          <cell r="C430" t="str">
            <v>AC.12121</v>
          </cell>
          <cell r="D430" t="str">
            <v>Đóng cừ tràm L cừ =2,7m, ĐK,4,0-4,4cm</v>
          </cell>
          <cell r="S430">
            <v>12.96</v>
          </cell>
        </row>
        <row r="432">
          <cell r="C432" t="str">
            <v>AF.61311</v>
          </cell>
          <cell r="D432" t="str">
            <v>Cốt thép  ĐK ≤10mm</v>
          </cell>
          <cell r="S432">
            <v>0</v>
          </cell>
        </row>
        <row r="433">
          <cell r="C433" t="str">
            <v>AF.17213</v>
          </cell>
          <cell r="D433" t="str">
            <v>Bê tông đá 1x2 M250</v>
          </cell>
          <cell r="L433">
            <v>1.8779999999999999</v>
          </cell>
          <cell r="S433">
            <v>0</v>
          </cell>
        </row>
        <row r="434">
          <cell r="C434" t="str">
            <v>AF.11251</v>
          </cell>
          <cell r="D434" t="str">
            <v>Bê tông móng SX bằng máy trộn, đổ bằng thủ công, rộng ≤250cm, M150, đá 4x6, PCB40</v>
          </cell>
          <cell r="L434">
            <v>0.753</v>
          </cell>
          <cell r="S434">
            <v>0</v>
          </cell>
        </row>
        <row r="435">
          <cell r="C435" t="str">
            <v>AC.12121</v>
          </cell>
          <cell r="D435" t="str">
            <v>Đóng cừ tràm L cừ =2,7m, ĐK,4,0-4,4cm</v>
          </cell>
          <cell r="S435">
            <v>0</v>
          </cell>
        </row>
        <row r="436">
          <cell r="C436" t="str">
            <v>AF.82511</v>
          </cell>
          <cell r="D436" t="str">
            <v xml:space="preserve">Ván khuôn </v>
          </cell>
          <cell r="S436">
            <v>0</v>
          </cell>
        </row>
        <row r="441">
          <cell r="C441" t="str">
            <v>AF.11211</v>
          </cell>
          <cell r="D441" t="str">
            <v>Bê tông móng SX bằng máy trộn, đổ bằng thủ công, rộng ≤250cm, M150, đá 1x2, PCB40</v>
          </cell>
          <cell r="L441">
            <v>0.32</v>
          </cell>
          <cell r="S441">
            <v>0</v>
          </cell>
        </row>
        <row r="442">
          <cell r="C442" t="str">
            <v>TT.BB Tam giác</v>
          </cell>
          <cell r="D442" t="str">
            <v xml:space="preserve">Cung cấp, lắp đặt biển báo tam giác </v>
          </cell>
          <cell r="S442">
            <v>0</v>
          </cell>
        </row>
        <row r="443">
          <cell r="C443" t="str">
            <v>TT.BB tròn</v>
          </cell>
          <cell r="D443" t="str">
            <v xml:space="preserve">Cung cấp, lắp đặt biển báo tròn </v>
          </cell>
          <cell r="S443">
            <v>0</v>
          </cell>
        </row>
        <row r="444">
          <cell r="C444" t="str">
            <v>AD.32531</v>
          </cell>
          <cell r="D444" t="str">
            <v>Cung cấp, lắp đặt trụ biển báo D88 x 2,0mm, L=3,7m</v>
          </cell>
          <cell r="S444">
            <v>0</v>
          </cell>
        </row>
        <row r="445">
          <cell r="C445" t="str">
            <v>AK.91211</v>
          </cell>
          <cell r="D445" t="str">
            <v>Sơn trắng đỏ phản quang</v>
          </cell>
          <cell r="S445">
            <v>0</v>
          </cell>
        </row>
        <row r="447">
          <cell r="C447" t="str">
            <v>AK.91131</v>
          </cell>
          <cell r="D447" t="str">
            <v>Sơn kẻ đường bằng sơn dẻo nhiệt phản quang, dày sơn 2mm-Vạch 1.1-Màu vàng</v>
          </cell>
          <cell r="S447">
            <v>0</v>
          </cell>
        </row>
        <row r="448">
          <cell r="C448" t="str">
            <v>AK.91131</v>
          </cell>
          <cell r="D448" t="str">
            <v>Sơn kẻ đường bằng sơn dẻo nhiệt phản quang, dày sơn 2mm-Vạch 7.3-Màu  trắng</v>
          </cell>
          <cell r="S448">
            <v>0</v>
          </cell>
        </row>
        <row r="455">
          <cell r="D455" t="str">
            <v>Đổ bê tông thủ công bằng máy trộn, bê tông lót móng, chiều rộng &lt;= 250 cm, đá 4x6, mác 150</v>
          </cell>
          <cell r="L455">
            <v>0.54</v>
          </cell>
          <cell r="S455">
            <v>0.54</v>
          </cell>
        </row>
        <row r="456">
          <cell r="D456" t="str">
            <v>Đổ bê tông thủ công bằng máy trộn, bê tông móng, chiều rộng &lt;= 250 cm, đá 1x2, mác 200</v>
          </cell>
          <cell r="L456">
            <v>4.32</v>
          </cell>
          <cell r="S456">
            <v>4.32</v>
          </cell>
        </row>
        <row r="475">
          <cell r="C475" t="str">
            <v>CX4.06.41</v>
          </cell>
          <cell r="D475" t="str">
            <v>Bứng di dời cây xanh D&lt;=30cm</v>
          </cell>
          <cell r="S475">
            <v>0</v>
          </cell>
        </row>
        <row r="477">
          <cell r="C477" t="str">
            <v>CX4.06.51</v>
          </cell>
          <cell r="D477" t="str">
            <v>Chăm sóc cây đã di dời</v>
          </cell>
          <cell r="S477">
            <v>0</v>
          </cell>
        </row>
        <row r="478">
          <cell r="C478" t="str">
            <v>CX4.01.15</v>
          </cell>
          <cell r="D478" t="str">
            <v>Đào, trồng lại cây đã di dời</v>
          </cell>
          <cell r="S478">
            <v>0</v>
          </cell>
        </row>
        <row r="489">
          <cell r="C489" t="str">
            <v>AL.16121</v>
          </cell>
          <cell r="D489" t="str">
            <v>Vải địa kỹ thuật R&gt;=17KN/m</v>
          </cell>
          <cell r="S489">
            <v>46.243499999999997</v>
          </cell>
        </row>
        <row r="490">
          <cell r="C490" t="str">
            <v>AB.66114</v>
          </cell>
          <cell r="D490" t="str">
            <v>Bù vênh cát , K&gt;=0,98</v>
          </cell>
          <cell r="S490">
            <v>3.1617999999999999</v>
          </cell>
        </row>
        <row r="491">
          <cell r="C491" t="str">
            <v>AB.66114</v>
          </cell>
          <cell r="D491" t="str">
            <v>Cát khuôn dày 30cm, K=0,98</v>
          </cell>
          <cell r="S491">
            <v>8.3149999999999995</v>
          </cell>
        </row>
        <row r="492">
          <cell r="C492" t="str">
            <v>AD.11212</v>
          </cell>
          <cell r="D492" t="str">
            <v>CPĐ D loại 2, tầng móng dưới dày 15cm,Dmax=37,5mm, K&gt;=0,98</v>
          </cell>
          <cell r="S492">
            <v>2.145</v>
          </cell>
        </row>
        <row r="493">
          <cell r="C493" t="str">
            <v>AD.11222</v>
          </cell>
          <cell r="D493" t="str">
            <v>CPĐ D loại 1, tầng móng trên  dày 12cm,Dmax=25mm, K&gt;=0,98</v>
          </cell>
          <cell r="S493">
            <v>1.8076000000000001</v>
          </cell>
        </row>
        <row r="494">
          <cell r="C494" t="str">
            <v>AD.24213</v>
          </cell>
          <cell r="D494" t="str">
            <v>Tưới nhựa dính bám trên mặt đường mới  TC nhựa 1,0kg/m2</v>
          </cell>
          <cell r="S494">
            <v>15.076499999999999</v>
          </cell>
        </row>
        <row r="495">
          <cell r="C495" t="str">
            <v>AD.23233</v>
          </cell>
          <cell r="D495" t="str">
            <v>Rải thảm mặt đường bê tông nhựa (Loại C ≤ 12,5) - Chiều dày mặt đường đã lèn ép 5cm, Eyc&gt;=91Mpa</v>
          </cell>
          <cell r="S495">
            <v>15.076499999999999</v>
          </cell>
        </row>
        <row r="499">
          <cell r="C499" t="str">
            <v>AB.66112</v>
          </cell>
          <cell r="D499" t="str">
            <v>Cát thi công  vỉa hè K=0,90</v>
          </cell>
          <cell r="S499">
            <v>7.5974000000000004</v>
          </cell>
        </row>
        <row r="500">
          <cell r="C500" t="str">
            <v>AL.16201</v>
          </cell>
          <cell r="D500" t="str">
            <v>Ni long lót</v>
          </cell>
          <cell r="S500">
            <v>10.6332</v>
          </cell>
        </row>
        <row r="501">
          <cell r="C501" t="str">
            <v>AF.11211</v>
          </cell>
          <cell r="D501" t="str">
            <v>Bê tông móng SX bằng máy trộn, đổ bằng thủ công, rộng ≤250cm, M150, đá 1x2, PCB40</v>
          </cell>
          <cell r="L501">
            <v>205.72200000000001</v>
          </cell>
          <cell r="S501">
            <v>53.1663</v>
          </cell>
        </row>
        <row r="502">
          <cell r="C502" t="str">
            <v>AK.55113</v>
          </cell>
          <cell r="D502" t="str">
            <v>Lát gạch Tarazo màu vỉa hè-KT 300x300x50mm, vữa M75</v>
          </cell>
          <cell r="S502">
            <v>1063.326</v>
          </cell>
        </row>
        <row r="504">
          <cell r="C504" t="str">
            <v>AF.82511</v>
          </cell>
          <cell r="D504" t="str">
            <v>Ván khuôn</v>
          </cell>
          <cell r="S504">
            <v>0.6794</v>
          </cell>
        </row>
        <row r="505">
          <cell r="C505" t="str">
            <v>AF.11221</v>
          </cell>
          <cell r="D505" t="str">
            <v>Bê tông móng SX bằng máy trộn, đổ bằng thủ công, rộng &gt;250cm, M150, đá 1x2, PCB40</v>
          </cell>
          <cell r="L505">
            <v>8.1000000000000003E-2</v>
          </cell>
          <cell r="S505">
            <v>1.95E-2</v>
          </cell>
        </row>
        <row r="506">
          <cell r="C506" t="str">
            <v>AF.11212</v>
          </cell>
          <cell r="D506" t="str">
            <v>Bê tông móng SX bằng máy trộn, đổ bằng thủ công, rộng ≤250cm, M200, đá 1x2, PCB40</v>
          </cell>
          <cell r="L506">
            <v>16.038</v>
          </cell>
          <cell r="S506">
            <v>3.8610000000000002</v>
          </cell>
        </row>
        <row r="507">
          <cell r="C507" t="str">
            <v>AL.16201</v>
          </cell>
          <cell r="D507" t="str">
            <v>Ni long lót</v>
          </cell>
          <cell r="S507">
            <v>0.44850000000000001</v>
          </cell>
        </row>
        <row r="509">
          <cell r="C509" t="str">
            <v>AF.82511</v>
          </cell>
          <cell r="D509" t="str">
            <v>Ván khuôn</v>
          </cell>
          <cell r="S509">
            <v>1.9498</v>
          </cell>
        </row>
        <row r="510">
          <cell r="C510" t="str">
            <v>AF.11211</v>
          </cell>
          <cell r="D510" t="str">
            <v>Bê tông móng SX bằng máy trộn, đổ bằng thủ công, rộng ≤250cm, M150, đá 1x2, PCB40</v>
          </cell>
          <cell r="L510">
            <v>49.939</v>
          </cell>
          <cell r="S510">
            <v>15.9537</v>
          </cell>
        </row>
        <row r="511">
          <cell r="C511" t="str">
            <v>AF.11213</v>
          </cell>
          <cell r="D511" t="str">
            <v>Bê tông  bó vỉa  M250, đá 1x2, PCB40</v>
          </cell>
          <cell r="L511">
            <v>166.18600000000001</v>
          </cell>
          <cell r="S511">
            <v>53.090400000000002</v>
          </cell>
        </row>
        <row r="512">
          <cell r="C512" t="str">
            <v>AL.16201</v>
          </cell>
          <cell r="D512" t="str">
            <v>Ni long lót</v>
          </cell>
          <cell r="S512">
            <v>2.6589</v>
          </cell>
        </row>
        <row r="514">
          <cell r="C514" t="str">
            <v>AF.82511</v>
          </cell>
          <cell r="D514" t="str">
            <v>Ván khuôn</v>
          </cell>
          <cell r="S514">
            <v>1.4279999999999999</v>
          </cell>
        </row>
        <row r="515">
          <cell r="C515" t="str">
            <v>AF.11211</v>
          </cell>
          <cell r="D515" t="str">
            <v>Bê tông móng SX bằng máy trộn, đổ bằng thủ công, rộng ≤250cm, M150, đá 1x2, PCB40</v>
          </cell>
          <cell r="L515">
            <v>15.282</v>
          </cell>
          <cell r="S515">
            <v>4.2839999999999998</v>
          </cell>
        </row>
        <row r="516">
          <cell r="C516" t="str">
            <v>AF.11212</v>
          </cell>
          <cell r="D516" t="str">
            <v>Bê tông móng SX bằng máy trộn, đổ bằng thủ công, rộng ≤250cm, M200, đá 1x2, PCB40</v>
          </cell>
          <cell r="L516">
            <v>25.47</v>
          </cell>
          <cell r="S516">
            <v>7.14</v>
          </cell>
        </row>
        <row r="517">
          <cell r="C517" t="str">
            <v>AL.16201</v>
          </cell>
          <cell r="D517" t="str">
            <v>Ni long lót</v>
          </cell>
          <cell r="S517">
            <v>0.71399999999999997</v>
          </cell>
        </row>
        <row r="519">
          <cell r="C519" t="str">
            <v>AC.12121</v>
          </cell>
          <cell r="D519" t="str">
            <v>Đóng cừ tràm L cừ =4,5m, ĐK ngọn 4,0-4,4cm</v>
          </cell>
          <cell r="S519">
            <v>8.2799999999999994</v>
          </cell>
        </row>
        <row r="520">
          <cell r="C520" t="str">
            <v>TT.vl cừ tràm 4,5m</v>
          </cell>
          <cell r="D520" t="str">
            <v>Cừ tràm L=4,5m, ĐK 4-4,4cm nẹp đầu cừ</v>
          </cell>
          <cell r="S520">
            <v>23</v>
          </cell>
        </row>
        <row r="521">
          <cell r="C521" t="str">
            <v>TT. thép buộc đầu cừ</v>
          </cell>
          <cell r="D521" t="str">
            <v>Thép buộc đầu cừ</v>
          </cell>
          <cell r="S521">
            <v>6.8319999999999999</v>
          </cell>
        </row>
        <row r="522">
          <cell r="C522" t="str">
            <v>AL.16121</v>
          </cell>
          <cell r="D522" t="str">
            <v>Vải địa kỹ thuật R&gt;=17KN/m</v>
          </cell>
          <cell r="S522">
            <v>0.46</v>
          </cell>
        </row>
        <row r="527">
          <cell r="C527" t="str">
            <v>AB.66112</v>
          </cell>
          <cell r="D527" t="str">
            <v>Đắp hoàn trả bằng cát K=0,90</v>
          </cell>
          <cell r="S527">
            <v>18.752700000000001</v>
          </cell>
        </row>
        <row r="529">
          <cell r="C529" t="str">
            <v>AF.86211</v>
          </cell>
          <cell r="D529" t="str">
            <v xml:space="preserve">Ván khuôn </v>
          </cell>
          <cell r="S529">
            <v>6.8597999999999999</v>
          </cell>
        </row>
        <row r="530">
          <cell r="C530" t="str">
            <v>AF.17213</v>
          </cell>
          <cell r="D530" t="str">
            <v>Bê tông đá 1x2 M250</v>
          </cell>
          <cell r="L530">
            <v>62.189</v>
          </cell>
          <cell r="S530">
            <v>62.189</v>
          </cell>
        </row>
        <row r="531">
          <cell r="C531" t="str">
            <v>AF.61311</v>
          </cell>
          <cell r="D531" t="str">
            <v>Lắp dựng cốt thép  ĐK ≤10mm</v>
          </cell>
          <cell r="S531">
            <v>6.0724999999999998</v>
          </cell>
        </row>
        <row r="533">
          <cell r="C533" t="str">
            <v>AF.82511</v>
          </cell>
          <cell r="D533" t="str">
            <v xml:space="preserve">Ván khuôn </v>
          </cell>
          <cell r="S533">
            <v>0.28599999999999998</v>
          </cell>
        </row>
        <row r="534">
          <cell r="C534" t="str">
            <v>AF.11211</v>
          </cell>
          <cell r="D534" t="str">
            <v>Bê tông móng SX bằng máy trộn, đổ bằng thủ công, rộng ≤250cm, M150, đá 1x2, PCB40</v>
          </cell>
          <cell r="L534">
            <v>12.375</v>
          </cell>
          <cell r="S534">
            <v>12.375</v>
          </cell>
        </row>
        <row r="535">
          <cell r="C535" t="str">
            <v>AB.66141</v>
          </cell>
          <cell r="D535" t="str">
            <v>Cát đệm đầu cừ đầm chặt dày 10cm</v>
          </cell>
          <cell r="S535">
            <v>0</v>
          </cell>
        </row>
        <row r="536">
          <cell r="C536" t="str">
            <v>AC.12121</v>
          </cell>
          <cell r="D536" t="str">
            <v>Đóng cừ tràm L cừ =2,7m, ĐK ngọn 4,0-4,4cm</v>
          </cell>
          <cell r="S536">
            <v>0</v>
          </cell>
        </row>
        <row r="538">
          <cell r="C538" t="str">
            <v>AG.13231</v>
          </cell>
          <cell r="D538" t="str">
            <v>Cốt thép ĐK&lt;=10mm</v>
          </cell>
          <cell r="S538">
            <v>0</v>
          </cell>
        </row>
        <row r="539">
          <cell r="C539" t="str">
            <v>AG.32511</v>
          </cell>
          <cell r="D539" t="str">
            <v>Gia công, lắp dựng, tháo dỡ ván khuôn kim loại, ván khuôn nắp đan</v>
          </cell>
          <cell r="S539">
            <v>0</v>
          </cell>
        </row>
        <row r="540">
          <cell r="C540" t="str">
            <v>AG.11413</v>
          </cell>
          <cell r="D540" t="str">
            <v>Bê tông tấm đan đá 1x2 M250</v>
          </cell>
          <cell r="L540">
            <v>5.5</v>
          </cell>
          <cell r="S540">
            <v>0</v>
          </cell>
        </row>
        <row r="541">
          <cell r="C541" t="str">
            <v>TT. Nắp HG</v>
          </cell>
          <cell r="D541" t="str">
            <v>Cung cấp lắp đặt nắp hố ga bằng gang tải trọng  250KN</v>
          </cell>
          <cell r="S541">
            <v>0</v>
          </cell>
        </row>
        <row r="542">
          <cell r="C542" t="str">
            <v>TT.DN200</v>
          </cell>
          <cell r="D542" t="str">
            <v>Cung cấp lắp đặt van cửa lật ngăn mùi HDPE  DN200</v>
          </cell>
          <cell r="S542">
            <v>0</v>
          </cell>
        </row>
        <row r="544">
          <cell r="C544" t="str">
            <v>AF.11211</v>
          </cell>
          <cell r="D544" t="str">
            <v>Bê tông móng SX bằng máy trộn, đổ bằng thủ công, rộng ≤250cm, M150, đá 1x2, PCB40</v>
          </cell>
          <cell r="L544">
            <v>6.0060000000000002</v>
          </cell>
          <cell r="S544">
            <v>0</v>
          </cell>
        </row>
        <row r="545">
          <cell r="C545" t="str">
            <v>AF.17213</v>
          </cell>
          <cell r="D545" t="str">
            <v>Bê tông sản xuất bằng máy trộn và đổ bằng thủ công, bê tông hố van, hố ga, bê tông M250, đá 1x2, PCB40</v>
          </cell>
          <cell r="L545">
            <v>14.41</v>
          </cell>
          <cell r="S545">
            <v>0</v>
          </cell>
        </row>
        <row r="546">
          <cell r="C546" t="str">
            <v>AF.86211</v>
          </cell>
          <cell r="D546" t="str">
            <v xml:space="preserve">Ván khuôn </v>
          </cell>
          <cell r="S546">
            <v>0</v>
          </cell>
        </row>
        <row r="547">
          <cell r="C547" t="str">
            <v>AL.16201</v>
          </cell>
          <cell r="D547" t="str">
            <v>Ni long lót</v>
          </cell>
          <cell r="S547">
            <v>0</v>
          </cell>
        </row>
        <row r="548">
          <cell r="C548" t="str">
            <v>TT.250KN</v>
          </cell>
          <cell r="D548" t="str">
            <v>Cung cấp, lắp đặt bộ song chắn rác bó vỉa bằng gang tải trọng 250KN</v>
          </cell>
          <cell r="S548">
            <v>0</v>
          </cell>
        </row>
        <row r="549">
          <cell r="C549" t="str">
            <v>BB.41312</v>
          </cell>
          <cell r="D549" t="str">
            <v>Lắp đặt ống nhựa UPVC, Đường kính 180mm dày 6.9mm</v>
          </cell>
          <cell r="S549">
            <v>0</v>
          </cell>
        </row>
        <row r="552">
          <cell r="C552" t="str">
            <v>BB.11251</v>
          </cell>
          <cell r="D552" t="str">
            <v>Cung cấp và lấp đặt đốt cống D600, -H10, L=4,0m</v>
          </cell>
          <cell r="S552">
            <v>283</v>
          </cell>
        </row>
        <row r="553">
          <cell r="C553" t="str">
            <v>BB.11251</v>
          </cell>
          <cell r="D553" t="str">
            <v>Cung cấp và lấp đặt đốt cống D600, H30, L=4,0m</v>
          </cell>
          <cell r="S553">
            <v>5</v>
          </cell>
        </row>
        <row r="554">
          <cell r="C554" t="str">
            <v>BB.13605</v>
          </cell>
          <cell r="D554" t="str">
            <v>Cung cấp joint cao su ĐK 600</v>
          </cell>
          <cell r="S554">
            <v>241</v>
          </cell>
        </row>
        <row r="555">
          <cell r="C555" t="str">
            <v>BB.13703</v>
          </cell>
          <cell r="D555" t="str">
            <v>Cung cấp và lấp đặt gối cống D600</v>
          </cell>
          <cell r="S555">
            <v>482</v>
          </cell>
        </row>
        <row r="556">
          <cell r="C556" t="str">
            <v>BB.13505</v>
          </cell>
          <cell r="D556" t="str">
            <v>Trát mối nối cống D600</v>
          </cell>
          <cell r="S556">
            <v>241</v>
          </cell>
        </row>
        <row r="558">
          <cell r="C558" t="str">
            <v>BB.11252</v>
          </cell>
          <cell r="D558" t="str">
            <v>Cung cấp và lấp đặt đốt cống D800 -H10; L=4,0m</v>
          </cell>
          <cell r="S558">
            <v>56</v>
          </cell>
        </row>
        <row r="559">
          <cell r="C559" t="str">
            <v>BB.11252</v>
          </cell>
          <cell r="D559" t="str">
            <v>Cung cấp và lấp đặt đốt cống D800, H30, L=4,0m</v>
          </cell>
          <cell r="S559">
            <v>2</v>
          </cell>
        </row>
        <row r="560">
          <cell r="C560" t="str">
            <v>BB.13607</v>
          </cell>
          <cell r="D560" t="str">
            <v>Cung cấp joint cao su ĐK 800</v>
          </cell>
          <cell r="S560">
            <v>48</v>
          </cell>
        </row>
        <row r="561">
          <cell r="C561" t="str">
            <v>BB.13704</v>
          </cell>
          <cell r="D561" t="str">
            <v>Cung cấp và lấp đặt gối cống D800</v>
          </cell>
          <cell r="S561">
            <v>96</v>
          </cell>
        </row>
        <row r="562">
          <cell r="C562" t="str">
            <v>BB.13507</v>
          </cell>
          <cell r="D562" t="str">
            <v>Trát mối nối cống D800</v>
          </cell>
          <cell r="S562">
            <v>48</v>
          </cell>
        </row>
        <row r="564">
          <cell r="C564" t="str">
            <v>AC.12121</v>
          </cell>
          <cell r="D564" t="str">
            <v>Đóng cừ tràm L cừ =2,7m, ĐK,4,0-4,4cm</v>
          </cell>
          <cell r="S564">
            <v>0</v>
          </cell>
        </row>
        <row r="565">
          <cell r="C565" t="str">
            <v>AF.82511</v>
          </cell>
          <cell r="D565" t="str">
            <v xml:space="preserve">Ván khuôn </v>
          </cell>
          <cell r="S565">
            <v>1.9492</v>
          </cell>
        </row>
        <row r="566">
          <cell r="C566" t="str">
            <v>AF.11211</v>
          </cell>
          <cell r="D566" t="str">
            <v>Bê tông móng SX bằng máy trộn, đổ bằng thủ công, rộng ≤250cm, M150, đá 1x2, PCB40</v>
          </cell>
          <cell r="L566">
            <v>34.116</v>
          </cell>
          <cell r="S566">
            <v>34.116</v>
          </cell>
        </row>
        <row r="567">
          <cell r="C567" t="str">
            <v>AF.11212</v>
          </cell>
          <cell r="D567" t="str">
            <v>Bê tông móng SX bằng máy trộn, đổ bằng thủ công, rộng ≤250cm, M200, đá 1x2, PCB40</v>
          </cell>
          <cell r="L567">
            <v>4.8099999999999996</v>
          </cell>
          <cell r="S567">
            <v>4.8099999999999996</v>
          </cell>
        </row>
        <row r="569">
          <cell r="C569" t="str">
            <v>AD.11222</v>
          </cell>
          <cell r="D569" t="str">
            <v>CPĐ D loại 1, tầng móng trên  dày 12cm,Dmax=25mm, K&gt;=0,98</v>
          </cell>
          <cell r="S569">
            <v>0</v>
          </cell>
        </row>
        <row r="570">
          <cell r="C570" t="str">
            <v>AD.11212</v>
          </cell>
          <cell r="D570" t="str">
            <v>CPĐ D loại 2, tầng móng dưới dày 15cm,Dmax=37,5mm, K&gt;=0,98</v>
          </cell>
          <cell r="S570">
            <v>0</v>
          </cell>
        </row>
        <row r="575">
          <cell r="C575" t="str">
            <v>AF.11211</v>
          </cell>
          <cell r="D575" t="str">
            <v>Bê tông móng SX bằng máy trộn, đổ bằng thủ công, rộng ≤250cm, M150, đá 1x2, PCB40</v>
          </cell>
          <cell r="L575">
            <v>0.72</v>
          </cell>
          <cell r="S575">
            <v>0</v>
          </cell>
        </row>
        <row r="576">
          <cell r="C576" t="str">
            <v>TT.BB Tam giác</v>
          </cell>
          <cell r="D576" t="str">
            <v xml:space="preserve">Cung cấp, lắp đặt biển báo tam giác </v>
          </cell>
          <cell r="S576">
            <v>0</v>
          </cell>
        </row>
        <row r="577">
          <cell r="C577" t="str">
            <v>TT.BB tròn</v>
          </cell>
          <cell r="D577" t="str">
            <v xml:space="preserve">Cung cấp, lắp đặt biển báo tròn </v>
          </cell>
          <cell r="S577">
            <v>0</v>
          </cell>
        </row>
        <row r="578">
          <cell r="C578" t="str">
            <v>AD.32531</v>
          </cell>
          <cell r="D578" t="str">
            <v>Cung cấp, lắp đặt trụ biển báo D88 x 2,0mm, L=3,2m</v>
          </cell>
          <cell r="S578">
            <v>0</v>
          </cell>
        </row>
        <row r="579">
          <cell r="C579" t="str">
            <v>AD.32531</v>
          </cell>
          <cell r="D579" t="str">
            <v>Cung cấp, lắp đặt trụ biển báo D88 x 2,0mm, L=3,7m</v>
          </cell>
          <cell r="S579">
            <v>0</v>
          </cell>
        </row>
        <row r="580">
          <cell r="C580" t="str">
            <v>AK.91211</v>
          </cell>
          <cell r="D580" t="str">
            <v>Sơn trắng đỏ phản quang</v>
          </cell>
          <cell r="S580">
            <v>0</v>
          </cell>
        </row>
        <row r="582">
          <cell r="C582" t="str">
            <v>AK.91131</v>
          </cell>
          <cell r="D582" t="str">
            <v>Sơn kẻ đường bằng sơn dẻo nhiệt phản quang, dày sơn 2mm-Vạch 1.1-Màu vàng</v>
          </cell>
          <cell r="S582">
            <v>0</v>
          </cell>
        </row>
        <row r="583">
          <cell r="C583" t="str">
            <v>AK.91131</v>
          </cell>
          <cell r="D583" t="str">
            <v>Sơn kẻ đường bằng sơn dẻo nhiệt phản quang, dày sơn 2mm-Vạch 1.2-Màu vàng</v>
          </cell>
          <cell r="S583">
            <v>0</v>
          </cell>
        </row>
        <row r="584">
          <cell r="C584" t="str">
            <v>AK.91131</v>
          </cell>
          <cell r="D584" t="str">
            <v>Sơn kẻ đường bằng sơn dẻo nhiệt phản quang, dày sơn 2mm-Vạch 7.3-Màu trắng</v>
          </cell>
          <cell r="S584">
            <v>0</v>
          </cell>
        </row>
        <row r="591">
          <cell r="D591" t="str">
            <v>Đổ bê tông thủ công bằng máy trộn, bê tông lót móng, chiều rộng &lt;= 250 cm, đá 4x6, mác 150</v>
          </cell>
          <cell r="L591">
            <v>0.93600000000000005</v>
          </cell>
          <cell r="S591">
            <v>0.93599999999999994</v>
          </cell>
        </row>
        <row r="592">
          <cell r="D592" t="str">
            <v>Đổ bê tông thủ công bằng máy trộn, bê tông móng, chiều rộng &lt;= 250 cm, đá 1x2, mác 200</v>
          </cell>
          <cell r="L592">
            <v>7.4880000000000004</v>
          </cell>
          <cell r="S592">
            <v>7.4879999999999995</v>
          </cell>
        </row>
        <row r="619">
          <cell r="C619" t="str">
            <v>AL.16121</v>
          </cell>
          <cell r="D619" t="str">
            <v>Vải địa kỹ thuật R&gt;=17KN/m</v>
          </cell>
          <cell r="S619">
            <v>36.1419</v>
          </cell>
        </row>
        <row r="620">
          <cell r="C620" t="str">
            <v>AB.66114</v>
          </cell>
          <cell r="D620" t="str">
            <v>Cát khuôn dày 30cm, K=0,98</v>
          </cell>
          <cell r="S620">
            <v>4.0801999999999996</v>
          </cell>
        </row>
        <row r="621">
          <cell r="C621" t="str">
            <v>AB.66114</v>
          </cell>
          <cell r="D621" t="str">
            <v>Bù vênh cát khuôn , K&gt;=0,98</v>
          </cell>
          <cell r="S621">
            <v>3.6799999999999999E-2</v>
          </cell>
        </row>
        <row r="622">
          <cell r="C622" t="str">
            <v>AD.11212</v>
          </cell>
          <cell r="D622" t="str">
            <v>CPĐ D loại 2, tầng móng dưới dày 15cm,Dmax=37,5mm, K&gt;=0,98</v>
          </cell>
          <cell r="S622">
            <v>0</v>
          </cell>
        </row>
        <row r="623">
          <cell r="C623" t="str">
            <v>AD.11222</v>
          </cell>
          <cell r="D623" t="str">
            <v>CPĐ D loại 1, tầng móng trên  dày 12cm,Dmax=25mm, K&gt;=0,98</v>
          </cell>
          <cell r="S623">
            <v>0</v>
          </cell>
        </row>
        <row r="624">
          <cell r="C624" t="str">
            <v>AD.24213</v>
          </cell>
          <cell r="D624" t="str">
            <v>Tưới nhựa thấm bám trên mặt đường mới, TC nhựa 1,0kg/m2</v>
          </cell>
          <cell r="S624">
            <v>0</v>
          </cell>
        </row>
        <row r="625">
          <cell r="C625" t="str">
            <v>AD.23233</v>
          </cell>
          <cell r="D625" t="str">
            <v>Rải thảm mặt đường bê tông nhựa (Loại C ≤ 12,5) - Chiều dày mặt đường đã lèn ép 5cm, Eyc&gt;=91Mpa</v>
          </cell>
          <cell r="S625">
            <v>0</v>
          </cell>
        </row>
        <row r="630">
          <cell r="C630" t="str">
            <v>AB.66113</v>
          </cell>
          <cell r="D630" t="str">
            <v>Tôn cát đắp thi công vỉa hè, K&gt;=0,95</v>
          </cell>
          <cell r="S630">
            <v>0</v>
          </cell>
        </row>
        <row r="631">
          <cell r="C631" t="str">
            <v>AL.16201</v>
          </cell>
          <cell r="D631" t="str">
            <v>Ni long lót</v>
          </cell>
          <cell r="S631">
            <v>0</v>
          </cell>
        </row>
        <row r="632">
          <cell r="C632" t="str">
            <v>AF.11211</v>
          </cell>
          <cell r="D632" t="str">
            <v>Bê tông móng SX bằng máy trộn, đổ bằng thủ công, rộng ≤250cm, M150, đá 1x2, PCB40</v>
          </cell>
          <cell r="L632">
            <v>155.56200000000001</v>
          </cell>
          <cell r="S632">
            <v>0</v>
          </cell>
        </row>
        <row r="633">
          <cell r="C633" t="str">
            <v>AK.55113</v>
          </cell>
          <cell r="D633" t="str">
            <v>Lát gạch Tarazo màu vỉa hè-KT 300x300x50mm, vữa M75</v>
          </cell>
          <cell r="S633">
            <v>0</v>
          </cell>
        </row>
        <row r="635">
          <cell r="C635" t="str">
            <v>AF.82511</v>
          </cell>
          <cell r="D635" t="str">
            <v>Ván khuôn</v>
          </cell>
          <cell r="S635">
            <v>0</v>
          </cell>
        </row>
        <row r="636">
          <cell r="C636" t="str">
            <v>AF.11211</v>
          </cell>
          <cell r="D636" t="str">
            <v>Bê tông móng SX bằng máy trộn, đổ bằng thủ công, rộng ≤250cm, M150, đá 1x2, PCB40</v>
          </cell>
          <cell r="L636">
            <v>8.0500000000000007</v>
          </cell>
          <cell r="S636">
            <v>0</v>
          </cell>
        </row>
        <row r="637">
          <cell r="C637" t="str">
            <v>AF.11212</v>
          </cell>
          <cell r="D637" t="str">
            <v>Bê tông móng SX bằng máy trộn, đổ bằng thủ công, rộng ≤250cm, M200, đá 1x2, PCB40</v>
          </cell>
          <cell r="L637">
            <v>15.939</v>
          </cell>
          <cell r="S637">
            <v>0</v>
          </cell>
        </row>
        <row r="638">
          <cell r="C638" t="str">
            <v>AL.16201</v>
          </cell>
          <cell r="D638" t="str">
            <v>Ni long lót</v>
          </cell>
          <cell r="S638">
            <v>0</v>
          </cell>
        </row>
        <row r="640">
          <cell r="C640" t="str">
            <v>AF.82511</v>
          </cell>
          <cell r="D640" t="str">
            <v>Ván khuôn</v>
          </cell>
          <cell r="S640">
            <v>0</v>
          </cell>
        </row>
        <row r="641">
          <cell r="C641" t="str">
            <v>AF.11211</v>
          </cell>
          <cell r="D641" t="str">
            <v>Bê tông móng SX bằng máy trộn, đổ bằng thủ công, rộng ≤250cm, M150, đá 1x2, PCB40</v>
          </cell>
          <cell r="L641">
            <v>45.881</v>
          </cell>
          <cell r="S641">
            <v>0</v>
          </cell>
        </row>
        <row r="642">
          <cell r="C642" t="str">
            <v>AF.11213</v>
          </cell>
          <cell r="D642" t="str">
            <v>Bê tông  bó vỉa  M250, đá 1x2, PCB40</v>
          </cell>
          <cell r="L642">
            <v>152.68100000000001</v>
          </cell>
          <cell r="S642">
            <v>0</v>
          </cell>
        </row>
        <row r="643">
          <cell r="C643" t="str">
            <v>AL.16201</v>
          </cell>
          <cell r="D643" t="str">
            <v>Ni long lót</v>
          </cell>
          <cell r="S643">
            <v>0</v>
          </cell>
        </row>
        <row r="645">
          <cell r="C645" t="str">
            <v>AF.82511</v>
          </cell>
          <cell r="D645" t="str">
            <v>Ván khuôn</v>
          </cell>
          <cell r="S645">
            <v>0</v>
          </cell>
        </row>
        <row r="646">
          <cell r="C646" t="str">
            <v>AF.11211</v>
          </cell>
          <cell r="D646" t="str">
            <v>Bê tông móng SX bằng máy trộn, đổ bằng thủ công, rộng ≤250cm, M150, đá 1x2, PCB40</v>
          </cell>
          <cell r="L646">
            <v>19.047000000000001</v>
          </cell>
          <cell r="S646">
            <v>0</v>
          </cell>
        </row>
        <row r="647">
          <cell r="C647" t="str">
            <v>AF.11212</v>
          </cell>
          <cell r="D647" t="str">
            <v>Bê tông móng SX bằng máy trộn, đổ bằng thủ công, rộng ≤250cm, M200, đá 1x2, PCB40</v>
          </cell>
          <cell r="L647">
            <v>31.745999999999999</v>
          </cell>
          <cell r="S647">
            <v>0</v>
          </cell>
        </row>
        <row r="648">
          <cell r="C648" t="str">
            <v>AL.16201</v>
          </cell>
          <cell r="D648" t="str">
            <v>Ni long lót</v>
          </cell>
          <cell r="S648">
            <v>0</v>
          </cell>
        </row>
        <row r="653">
          <cell r="C653" t="str">
            <v>AB.66112</v>
          </cell>
          <cell r="D653" t="str">
            <v>Đắp hoàn trả bằng cát K=0,90</v>
          </cell>
          <cell r="S653">
            <v>17.830400000000001</v>
          </cell>
        </row>
        <row r="655">
          <cell r="C655" t="str">
            <v>AF.86211</v>
          </cell>
          <cell r="D655" t="str">
            <v xml:space="preserve">Ván khuôn </v>
          </cell>
          <cell r="S655">
            <v>5.3948</v>
          </cell>
        </row>
        <row r="656">
          <cell r="C656" t="str">
            <v>AF.17213</v>
          </cell>
          <cell r="D656" t="str">
            <v>Bê tông đá 1x2 M250</v>
          </cell>
          <cell r="L656">
            <v>51.139000000000003</v>
          </cell>
          <cell r="S656">
            <v>51.139000000000003</v>
          </cell>
        </row>
        <row r="657">
          <cell r="C657" t="str">
            <v>AF.61311</v>
          </cell>
          <cell r="D657" t="str">
            <v>Lắp dựng cốt thép  ĐK ≤10mm</v>
          </cell>
          <cell r="S657">
            <v>4.9687999999999999</v>
          </cell>
        </row>
        <row r="659">
          <cell r="C659" t="str">
            <v>AF.82511</v>
          </cell>
          <cell r="D659" t="str">
            <v xml:space="preserve">Ván khuôn </v>
          </cell>
          <cell r="S659">
            <v>0.24959999999999999</v>
          </cell>
        </row>
        <row r="660">
          <cell r="C660" t="str">
            <v>AF.11211</v>
          </cell>
          <cell r="D660" t="str">
            <v>Bê tông móng SX bằng máy trộn, đổ bằng thủ công, rộng ≤250cm, M150, đá 1x2, PCB40</v>
          </cell>
          <cell r="L660">
            <v>10.8</v>
          </cell>
          <cell r="S660">
            <v>10.799999999999999</v>
          </cell>
        </row>
        <row r="661">
          <cell r="C661" t="str">
            <v>AB.66141</v>
          </cell>
          <cell r="D661" t="str">
            <v>Cát đệm đầu cừ đầm chặt dày 10cm</v>
          </cell>
          <cell r="S661">
            <v>6.9699999999999998E-2</v>
          </cell>
        </row>
        <row r="662">
          <cell r="C662" t="str">
            <v>AC.12121</v>
          </cell>
          <cell r="D662" t="str">
            <v>Đóng cừ tràm L cừ =2,7m, ĐK ngọn 4,0-4,4cm</v>
          </cell>
          <cell r="S662">
            <v>28.457999999999998</v>
          </cell>
        </row>
        <row r="664">
          <cell r="C664" t="str">
            <v>AG.13231</v>
          </cell>
          <cell r="D664" t="str">
            <v>Cốt thép ĐK&lt;=10mm</v>
          </cell>
          <cell r="S664">
            <v>0</v>
          </cell>
        </row>
        <row r="665">
          <cell r="C665" t="str">
            <v>AG.32511</v>
          </cell>
          <cell r="D665" t="str">
            <v>Gia công, lắp dựng, tháo dỡ ván khuôn kim loại, ván khuôn nắp đan</v>
          </cell>
          <cell r="S665">
            <v>0</v>
          </cell>
        </row>
        <row r="666">
          <cell r="C666" t="str">
            <v>AG.11413</v>
          </cell>
          <cell r="D666" t="str">
            <v>Bê tông tấm đan đá 1x2 M250</v>
          </cell>
          <cell r="L666">
            <v>4.8</v>
          </cell>
          <cell r="S666">
            <v>0</v>
          </cell>
        </row>
        <row r="667">
          <cell r="C667" t="str">
            <v>TT. Nắp HG</v>
          </cell>
          <cell r="D667" t="str">
            <v>Cung cấp lắp đặt nắp hố ga bằng gang tải trọng  250KN</v>
          </cell>
          <cell r="S667">
            <v>0</v>
          </cell>
        </row>
        <row r="668">
          <cell r="C668" t="str">
            <v>TT.DN200</v>
          </cell>
          <cell r="D668" t="str">
            <v>Cung cấp lắp đặt van cửa lật ngăn mùi HDPE  DN200</v>
          </cell>
          <cell r="S668">
            <v>0</v>
          </cell>
        </row>
        <row r="670">
          <cell r="C670" t="str">
            <v>AF.11211</v>
          </cell>
          <cell r="D670" t="str">
            <v>Bê tông móng SX bằng máy trộn, đổ bằng thủ công, rộng ≤250cm, M150, đá 1x2, PCB40</v>
          </cell>
          <cell r="L670">
            <v>2.64</v>
          </cell>
          <cell r="S670">
            <v>0</v>
          </cell>
        </row>
        <row r="671">
          <cell r="C671" t="str">
            <v>AF.17213</v>
          </cell>
          <cell r="D671" t="str">
            <v>Bê tông sản xuất bằng máy trộn và đổ bằng thủ công, bê tông hố van, hố ga, bê tông M250, đá 1x2, PCB40</v>
          </cell>
          <cell r="L671">
            <v>12.576000000000001</v>
          </cell>
          <cell r="S671">
            <v>0</v>
          </cell>
        </row>
        <row r="672">
          <cell r="C672" t="str">
            <v>AF.86211</v>
          </cell>
          <cell r="D672" t="str">
            <v xml:space="preserve">Ván khuôn </v>
          </cell>
          <cell r="S672">
            <v>0</v>
          </cell>
        </row>
        <row r="673">
          <cell r="C673" t="str">
            <v>TT.250KN</v>
          </cell>
          <cell r="D673" t="str">
            <v>Cung cấp, lắp đặt bộ song chắn rác bó vỉa bằng gang tải trọng 250KN</v>
          </cell>
          <cell r="S673">
            <v>0</v>
          </cell>
        </row>
        <row r="674">
          <cell r="C674" t="str">
            <v>BB.41312</v>
          </cell>
          <cell r="D674" t="str">
            <v>Lắp đặt ống nhựa UPVC, Đường kính 180mm dày 6.9mm</v>
          </cell>
          <cell r="S674">
            <v>0</v>
          </cell>
        </row>
        <row r="677">
          <cell r="C677" t="str">
            <v>BB.11251</v>
          </cell>
          <cell r="D677" t="str">
            <v>Cung cấp và lấp đặt đốt cống D600, -H10, L=4,0m</v>
          </cell>
          <cell r="S677">
            <v>288</v>
          </cell>
        </row>
        <row r="678">
          <cell r="C678" t="str">
            <v>BB.11251</v>
          </cell>
          <cell r="D678" t="str">
            <v>Cung cấp và lấp đặt đốt cống D600, H30, L=4,0m</v>
          </cell>
          <cell r="S678">
            <v>7</v>
          </cell>
        </row>
        <row r="679">
          <cell r="C679" t="str">
            <v>BB.13605</v>
          </cell>
          <cell r="D679" t="str">
            <v>Cung cấp joint cao su ĐK 600</v>
          </cell>
          <cell r="S679">
            <v>249</v>
          </cell>
        </row>
        <row r="680">
          <cell r="C680" t="str">
            <v>BB.13703</v>
          </cell>
          <cell r="D680" t="str">
            <v>Cung cấp và lấp đặt gối cống D600</v>
          </cell>
          <cell r="S680">
            <v>498</v>
          </cell>
        </row>
        <row r="681">
          <cell r="C681" t="str">
            <v>BB.13505</v>
          </cell>
          <cell r="D681" t="str">
            <v>Trát mối nối cống D600</v>
          </cell>
          <cell r="S681">
            <v>249</v>
          </cell>
        </row>
        <row r="683">
          <cell r="C683" t="str">
            <v>AF.82511</v>
          </cell>
          <cell r="D683" t="str">
            <v xml:space="preserve">Ván khuôn </v>
          </cell>
          <cell r="S683">
            <v>1.6667999999999998</v>
          </cell>
        </row>
        <row r="684">
          <cell r="C684" t="str">
            <v>AF.11211</v>
          </cell>
          <cell r="D684" t="str">
            <v>Bê tông móng SX bằng máy trộn, đổ bằng thủ công, rộng ≤250cm, M150, đá 1x2, PCB40</v>
          </cell>
          <cell r="L684">
            <v>28.08</v>
          </cell>
          <cell r="S684">
            <v>26.891999999999999</v>
          </cell>
        </row>
        <row r="685">
          <cell r="C685" t="str">
            <v>AF.11212</v>
          </cell>
          <cell r="D685" t="str">
            <v>Bê tông móng SX bằng máy trộn, đổ bằng thủ công, rộng ≤250cm, M200, đá 1x2, PCB40</v>
          </cell>
          <cell r="L685">
            <v>4.4329999999999998</v>
          </cell>
          <cell r="S685">
            <v>4.4329999999999998</v>
          </cell>
        </row>
        <row r="686">
          <cell r="C686" t="str">
            <v>AC.12121</v>
          </cell>
          <cell r="D686" t="str">
            <v>Đóng cừ tràm L cừ =2,7m, ĐK,4,0-4,4cm</v>
          </cell>
          <cell r="S686">
            <v>13.338000000000001</v>
          </cell>
        </row>
        <row r="688">
          <cell r="C688" t="str">
            <v>AD.11222</v>
          </cell>
          <cell r="D688" t="str">
            <v>CPĐ D loại 1, tầng móng trên  dày 12cm,Dmax=25mm, K&gt;=0,98</v>
          </cell>
          <cell r="S688">
            <v>0</v>
          </cell>
        </row>
        <row r="689">
          <cell r="C689" t="str">
            <v>AD.11212</v>
          </cell>
          <cell r="D689" t="str">
            <v>CPĐ D loại 2, tầng móng dưới dày 15cm,Dmax=37,5mm, K&gt;=0,98</v>
          </cell>
          <cell r="S689">
            <v>0</v>
          </cell>
        </row>
        <row r="694">
          <cell r="C694" t="str">
            <v>AF.11211</v>
          </cell>
          <cell r="D694" t="str">
            <v>Bê tông móng SX bằng máy trộn, đổ bằng thủ công, rộng ≤250cm, M150, đá 1x2, PCB40</v>
          </cell>
          <cell r="L694">
            <v>0.8</v>
          </cell>
          <cell r="S694">
            <v>0</v>
          </cell>
        </row>
        <row r="695">
          <cell r="C695" t="str">
            <v>TT.BB Tam giác</v>
          </cell>
          <cell r="D695" t="str">
            <v xml:space="preserve">Cung cấp, lắp đặt biển báo tam giác </v>
          </cell>
          <cell r="S695">
            <v>0</v>
          </cell>
        </row>
        <row r="696">
          <cell r="C696" t="str">
            <v>TT.BB tròn</v>
          </cell>
          <cell r="D696" t="str">
            <v xml:space="preserve">Cung cấp, lắp đặt biển báo tròn </v>
          </cell>
          <cell r="S696">
            <v>0</v>
          </cell>
        </row>
        <row r="697">
          <cell r="C697" t="str">
            <v>AD.32531</v>
          </cell>
          <cell r="D697" t="str">
            <v>Cung cấp, lắp đặt trụ biển báo D88 x 2,0mm, L=3,2m</v>
          </cell>
          <cell r="S697">
            <v>0</v>
          </cell>
        </row>
        <row r="698">
          <cell r="C698" t="str">
            <v>AD.32531</v>
          </cell>
          <cell r="D698" t="str">
            <v>Cung cấp, lắp đặt trụ biển báo D88 x 2,0mm, L=3,7m</v>
          </cell>
          <cell r="S698">
            <v>0</v>
          </cell>
        </row>
        <row r="699">
          <cell r="C699" t="str">
            <v>AK.91211</v>
          </cell>
          <cell r="D699" t="str">
            <v>Sơn trắng đỏ phản quang</v>
          </cell>
          <cell r="S699">
            <v>0</v>
          </cell>
        </row>
        <row r="701">
          <cell r="C701" t="str">
            <v>AK.91131</v>
          </cell>
          <cell r="D701" t="str">
            <v>Sơn kẻ đường bằng sơn dẻo nhiệt phản quang, dày sơn 2mm-Vạch 1.1-Màu vàng</v>
          </cell>
          <cell r="S701">
            <v>0</v>
          </cell>
        </row>
        <row r="702">
          <cell r="C702" t="str">
            <v>AK.91131</v>
          </cell>
          <cell r="D702" t="str">
            <v>Sơn kẻ đường bằng sơn dẻo nhiệt phản quang, dày sơn 2mm-Vạch 7.3-Màu trắng</v>
          </cell>
          <cell r="S702">
            <v>0</v>
          </cell>
        </row>
        <row r="709">
          <cell r="D709" t="str">
            <v>Đổ bê tông thủ công bằng máy trộn, bê tông lót móng, chiều rộng &lt;= 250 cm, đá 4x6, mác 150</v>
          </cell>
          <cell r="L709">
            <v>0.9</v>
          </cell>
          <cell r="S709">
            <v>0.9</v>
          </cell>
        </row>
        <row r="710">
          <cell r="D710" t="str">
            <v>Đổ bê tông thủ công bằng máy trộn, bê tông móng, chiều rộng &lt;= 250 cm, đá 1x2, mác 200</v>
          </cell>
          <cell r="L710">
            <v>7.2</v>
          </cell>
          <cell r="S710">
            <v>7.2</v>
          </cell>
        </row>
        <row r="729">
          <cell r="C729" t="str">
            <v>AL.16121</v>
          </cell>
          <cell r="D729" t="str">
            <v>Vải địa kỹ thuật R&gt;17KN/m</v>
          </cell>
          <cell r="S729">
            <v>5.5808999999999997</v>
          </cell>
        </row>
        <row r="731">
          <cell r="C731" t="str">
            <v>AB.66114</v>
          </cell>
          <cell r="D731" t="str">
            <v>Cát khuôn dày 30cm, K=0,98</v>
          </cell>
          <cell r="S731">
            <v>0.68690000000000007</v>
          </cell>
        </row>
        <row r="732">
          <cell r="C732" t="str">
            <v>AD.11212</v>
          </cell>
          <cell r="D732" t="str">
            <v>CPĐ D loại 2, tầng móng dưới dày 15cm,Dmax=37,5mm, K&gt;=0,98</v>
          </cell>
          <cell r="S732">
            <v>0.44</v>
          </cell>
        </row>
        <row r="733">
          <cell r="C733" t="str">
            <v>AD.11222</v>
          </cell>
          <cell r="D733" t="str">
            <v>CPĐ D loại 1, tầng móng trên  dày 12cm,Dmax=25mm, K&gt;=0,98</v>
          </cell>
          <cell r="S733">
            <v>0.90349999999999997</v>
          </cell>
        </row>
        <row r="734">
          <cell r="C734" t="str">
            <v>AD.24213</v>
          </cell>
          <cell r="D734" t="str">
            <v>Tưới nhựa thấm bám trên mặt đường mới, TC 1,0kg/m2</v>
          </cell>
          <cell r="S734">
            <v>5.7690000000000001</v>
          </cell>
        </row>
        <row r="735">
          <cell r="C735" t="str">
            <v>AD.23233</v>
          </cell>
          <cell r="D735" t="str">
            <v>Rải thảm mặt đường bê tông nhựa (Loại C ≤ 12,5) - Chiều dày mặt đường đã lèn ép 5cm, Eyc&gt;=91Mpa</v>
          </cell>
          <cell r="S735">
            <v>5.7690000000000001</v>
          </cell>
        </row>
        <row r="740">
          <cell r="C740" t="str">
            <v>AF.11211</v>
          </cell>
          <cell r="D740" t="str">
            <v>Bê tông móng SX bằng máy trộn, đổ bằng thủ công, rộng ≤250cm, M150, đá 1x2, PCB40</v>
          </cell>
          <cell r="L740">
            <v>0.24</v>
          </cell>
          <cell r="S740">
            <v>0</v>
          </cell>
        </row>
        <row r="741">
          <cell r="C741" t="str">
            <v>TT.BB Tam giác</v>
          </cell>
          <cell r="D741" t="str">
            <v xml:space="preserve">Cung cấp, lắp đặt biển báo tam giác </v>
          </cell>
          <cell r="S741">
            <v>0</v>
          </cell>
        </row>
        <row r="742">
          <cell r="C742" t="str">
            <v>TT.BB tròn</v>
          </cell>
          <cell r="D742" t="str">
            <v xml:space="preserve">Cung cấp, lắp đặt biển báo tròn </v>
          </cell>
          <cell r="S742">
            <v>0</v>
          </cell>
        </row>
        <row r="743">
          <cell r="C743" t="str">
            <v>AD.32531</v>
          </cell>
          <cell r="D743" t="str">
            <v>Cung cấp, lắp đặt trụ biển báo D88x 2,0mm, L=3,2m</v>
          </cell>
          <cell r="S743">
            <v>0</v>
          </cell>
        </row>
        <row r="745">
          <cell r="C745" t="str">
            <v>AK.91131</v>
          </cell>
          <cell r="D745" t="str">
            <v>Sơn kẻ đường bằng sơn dẻo nhiệt phản quang, dày sơn 2mm-Vạch 1.1-Màu vàng</v>
          </cell>
          <cell r="S745">
            <v>0</v>
          </cell>
        </row>
        <row r="746">
          <cell r="C746" t="str">
            <v>AK.91131</v>
          </cell>
          <cell r="D746" t="str">
            <v>Sơn kẻ đường bằng sơn dẻo nhiệt phản quang, dày sơn 2mm-Vạch 7.3-Màu trắng</v>
          </cell>
          <cell r="S746">
            <v>0</v>
          </cell>
        </row>
        <row r="753">
          <cell r="D753" t="str">
            <v>Đổ bê tông thủ công bằng máy trộn, bê tông lót móng, chiều rộng &lt;= 250 cm, đá 4x6, mác 150</v>
          </cell>
          <cell r="L753">
            <v>0.14399999999999999</v>
          </cell>
          <cell r="S753">
            <v>0.14399999999999999</v>
          </cell>
        </row>
        <row r="754">
          <cell r="D754" t="str">
            <v>Đổ bê tông thủ công bằng máy trộn, bê tông móng, chiều rộng &lt;= 250 cm, đá 1x2, mác 200</v>
          </cell>
          <cell r="L754">
            <v>1.1519999999999999</v>
          </cell>
          <cell r="S754">
            <v>1.1519999999999999</v>
          </cell>
        </row>
        <row r="775">
          <cell r="C775" t="str">
            <v>AB.66113</v>
          </cell>
          <cell r="D775" t="str">
            <v>Tôn cát thi công vỉa hè , K&gt;=0,95</v>
          </cell>
          <cell r="S775">
            <v>2.8090999999999999</v>
          </cell>
        </row>
        <row r="776">
          <cell r="C776" t="str">
            <v>AL.16201</v>
          </cell>
          <cell r="D776" t="str">
            <v>Ni long lót</v>
          </cell>
          <cell r="S776">
            <v>26.367699999999999</v>
          </cell>
        </row>
        <row r="777">
          <cell r="C777" t="str">
            <v>AF.11211</v>
          </cell>
          <cell r="D777" t="str">
            <v>Bê tông móng SX bằng máy trộn, đổ bằng thủ công, rộng ≤250cm, M150, đá 1x2, PCB40</v>
          </cell>
          <cell r="L777">
            <v>146.14400000000001</v>
          </cell>
          <cell r="S777">
            <v>131.8389</v>
          </cell>
        </row>
        <row r="778">
          <cell r="C778" t="str">
            <v>AK.55113</v>
          </cell>
          <cell r="D778" t="str">
            <v>Lát gạch Tarazo màu vỉa hè-KT 300x300x50mm, vữa M75</v>
          </cell>
          <cell r="S778">
            <v>2636.7779999999998</v>
          </cell>
        </row>
        <row r="780">
          <cell r="C780" t="str">
            <v>AC.12121</v>
          </cell>
          <cell r="D780" t="str">
            <v>Đóng cừ tràm L cừ =4,5m, ĐK ngọn 4,0-4,4cm</v>
          </cell>
          <cell r="S780">
            <v>3.6</v>
          </cell>
        </row>
        <row r="781">
          <cell r="C781" t="str">
            <v>TT.vl cừ tràm 4,5m</v>
          </cell>
          <cell r="D781" t="str">
            <v>Cừ tràm L=4,5m, ĐK 4-4,4cm nẹp đầu cừ</v>
          </cell>
          <cell r="S781">
            <v>10</v>
          </cell>
        </row>
        <row r="782">
          <cell r="C782" t="str">
            <v>TT. thép buộc đầu cừ</v>
          </cell>
          <cell r="D782" t="str">
            <v>Thép buộc đầu cừ</v>
          </cell>
          <cell r="S782">
            <v>2.9279999999999999</v>
          </cell>
        </row>
        <row r="783">
          <cell r="C783" t="str">
            <v>AL.16121</v>
          </cell>
          <cell r="D783" t="str">
            <v>Vải địa kỹ thuật R&gt;17KN/m</v>
          </cell>
          <cell r="S783">
            <v>0.2</v>
          </cell>
        </row>
        <row r="785">
          <cell r="C785" t="str">
            <v>AF.82511</v>
          </cell>
          <cell r="D785" t="str">
            <v>Ván khuôn</v>
          </cell>
          <cell r="S785">
            <v>1.0296000000000001</v>
          </cell>
        </row>
        <row r="786">
          <cell r="C786" t="str">
            <v>AF.11211</v>
          </cell>
          <cell r="D786" t="str">
            <v>Bê tông móng SX bằng máy trộn, đổ bằng thủ công, rộng ≤250cm, M150, đá 1x2, PCB40</v>
          </cell>
          <cell r="L786">
            <v>7.2770000000000001</v>
          </cell>
          <cell r="S786">
            <v>2.97</v>
          </cell>
        </row>
        <row r="787">
          <cell r="C787" t="str">
            <v>AF.11212</v>
          </cell>
          <cell r="D787" t="str">
            <v>Bê tông móng SX bằng máy trộn, đổ bằng thủ công, rộng ≤250cm, M200, đá 1x2, PCB40</v>
          </cell>
          <cell r="L787">
            <v>14.553000000000001</v>
          </cell>
          <cell r="S787">
            <v>5.94</v>
          </cell>
        </row>
        <row r="788">
          <cell r="C788" t="str">
            <v>AL.16201</v>
          </cell>
          <cell r="D788" t="str">
            <v>Ni long lót</v>
          </cell>
          <cell r="S788">
            <v>0.69</v>
          </cell>
        </row>
        <row r="790">
          <cell r="C790" t="str">
            <v>AF.82511</v>
          </cell>
          <cell r="D790" t="str">
            <v>Ván khuôn</v>
          </cell>
          <cell r="S790">
            <v>4.7131999999999996</v>
          </cell>
        </row>
        <row r="791">
          <cell r="C791" t="str">
            <v>AF.11211</v>
          </cell>
          <cell r="D791" t="str">
            <v>Bê tông móng SX bằng máy trộn, đổ bằng thủ công, rộng ≤250cm, M150, đá 1x2, PCB40</v>
          </cell>
          <cell r="L791">
            <v>42.110999999999997</v>
          </cell>
          <cell r="S791">
            <v>38.563099999999999</v>
          </cell>
        </row>
        <row r="792">
          <cell r="C792" t="str">
            <v>AF.11213</v>
          </cell>
          <cell r="D792" t="str">
            <v>Bê tông  bó vỉa  M250, đá 1x2, PCB40</v>
          </cell>
          <cell r="L792">
            <v>140.13399999999999</v>
          </cell>
          <cell r="S792">
            <v>128.3296</v>
          </cell>
        </row>
        <row r="793">
          <cell r="C793" t="str">
            <v>AL.16201</v>
          </cell>
          <cell r="D793" t="str">
            <v>Ni long lót</v>
          </cell>
          <cell r="S793">
            <v>6.4271000000000003</v>
          </cell>
        </row>
        <row r="795">
          <cell r="C795" t="str">
            <v>AF.82511</v>
          </cell>
          <cell r="D795" t="str">
            <v>Ván khuôn</v>
          </cell>
          <cell r="S795">
            <v>6.4653</v>
          </cell>
        </row>
        <row r="796">
          <cell r="C796" t="str">
            <v>AF.11211</v>
          </cell>
          <cell r="D796" t="str">
            <v>Bê tông móng SX bằng máy trộn, đổ bằng thủ công, rộng ≤250cm, M150, đá 1x2, PCB40</v>
          </cell>
          <cell r="L796">
            <v>21.347999999999999</v>
          </cell>
          <cell r="S796">
            <v>19.396100000000001</v>
          </cell>
        </row>
        <row r="797">
          <cell r="C797" t="str">
            <v>AF.11212</v>
          </cell>
          <cell r="D797" t="str">
            <v>Bê tông móng SX bằng máy trộn, đổ bằng thủ công, rộng ≤250cm, M200, đá 1x2, PCB40</v>
          </cell>
          <cell r="L797">
            <v>35.58</v>
          </cell>
          <cell r="S797">
            <v>32.326900000000002</v>
          </cell>
        </row>
        <row r="798">
          <cell r="C798" t="str">
            <v>AL.16201</v>
          </cell>
          <cell r="D798" t="str">
            <v>Ni long lót</v>
          </cell>
          <cell r="S798">
            <v>3.2326000000000001</v>
          </cell>
        </row>
        <row r="805">
          <cell r="C805" t="str">
            <v>AF.86211</v>
          </cell>
          <cell r="D805" t="str">
            <v xml:space="preserve">Ván khuôn </v>
          </cell>
          <cell r="S805">
            <v>2.5436999999999999</v>
          </cell>
        </row>
        <row r="806">
          <cell r="C806" t="str">
            <v>AF.17213</v>
          </cell>
          <cell r="D806" t="str">
            <v>Bê tông đá 1x2 M250</v>
          </cell>
          <cell r="L806">
            <v>23.138000000000002</v>
          </cell>
          <cell r="S806">
            <v>23.138000000000002</v>
          </cell>
        </row>
        <row r="807">
          <cell r="C807" t="str">
            <v>AF.61311</v>
          </cell>
          <cell r="D807" t="str">
            <v>Lắp dựng cốt thép  ĐK ≤10mm</v>
          </cell>
          <cell r="S807">
            <v>2.2530999999999999</v>
          </cell>
        </row>
        <row r="809">
          <cell r="C809" t="str">
            <v>AF.82511</v>
          </cell>
          <cell r="D809" t="str">
            <v xml:space="preserve">Ván khuôn </v>
          </cell>
          <cell r="S809">
            <v>0.10920000000000001</v>
          </cell>
        </row>
        <row r="810">
          <cell r="C810" t="str">
            <v>AF.11211</v>
          </cell>
          <cell r="D810" t="str">
            <v>Bê tông móng SX bằng máy trộn, đổ bằng thủ công, rộng ≤250cm, M150, đá 1x2, PCB40</v>
          </cell>
          <cell r="L810">
            <v>4.7240000000000002</v>
          </cell>
          <cell r="S810">
            <v>4.7240000000000002</v>
          </cell>
        </row>
        <row r="811">
          <cell r="C811" t="str">
            <v>AB.66141</v>
          </cell>
          <cell r="D811" t="str">
            <v>Cát đệm đầu cừ đầm chặt dày 10cm</v>
          </cell>
          <cell r="S811">
            <v>6.7999999999999996E-3</v>
          </cell>
        </row>
        <row r="812">
          <cell r="C812" t="str">
            <v>AC.12121</v>
          </cell>
          <cell r="D812" t="str">
            <v>Đóng cừ tràm L cừ =2,7m, ĐK ngọn 4,0-4,4cm</v>
          </cell>
          <cell r="S812">
            <v>2.754</v>
          </cell>
        </row>
        <row r="814">
          <cell r="C814" t="str">
            <v>AG.13231</v>
          </cell>
          <cell r="D814" t="str">
            <v>Cốt thép ĐK&lt;=10mm</v>
          </cell>
          <cell r="S814">
            <v>0.27650000000000002</v>
          </cell>
        </row>
        <row r="815">
          <cell r="C815" t="str">
            <v>AG.32511</v>
          </cell>
          <cell r="D815" t="str">
            <v>Gia công, lắp dựng, tháo dỡ ván khuôn kim loại, ván khuôn nắp đan</v>
          </cell>
          <cell r="S815">
            <v>0.1308</v>
          </cell>
        </row>
        <row r="816">
          <cell r="C816" t="str">
            <v>AG.11413</v>
          </cell>
          <cell r="D816" t="str">
            <v>Bê tông tấm đan đá 1x2 M250</v>
          </cell>
          <cell r="L816">
            <v>2.1</v>
          </cell>
          <cell r="S816">
            <v>2.1</v>
          </cell>
        </row>
        <row r="817">
          <cell r="C817" t="str">
            <v>TT. Nắp HG</v>
          </cell>
          <cell r="D817" t="str">
            <v>Cung cấp lắp đặt nắp hố ga bằng gang tải trọng  250KN</v>
          </cell>
          <cell r="S817">
            <v>21</v>
          </cell>
        </row>
        <row r="818">
          <cell r="C818" t="str">
            <v>TT.DN200</v>
          </cell>
          <cell r="D818" t="str">
            <v>Cung cấp lắp đặt van cửa lật ngăn mùi HDPE  DN200</v>
          </cell>
          <cell r="S818">
            <v>21</v>
          </cell>
        </row>
        <row r="820">
          <cell r="C820" t="str">
            <v>AF.11211</v>
          </cell>
          <cell r="D820" t="str">
            <v>Bê tông móng SX bằng máy trộn, đổ bằng thủ công, rộng ≤250cm, M150, đá 1x2, PCB40</v>
          </cell>
          <cell r="L820">
            <v>2.0350000000000001</v>
          </cell>
          <cell r="S820">
            <v>0</v>
          </cell>
        </row>
        <row r="821">
          <cell r="C821" t="str">
            <v>AF.17213</v>
          </cell>
          <cell r="D821" t="str">
            <v>Bê tông sản xuất bằng máy trộn và đổ bằng thủ công, bê tông hố van, hố ga, bê tông M250, đá 1x2, PCB40</v>
          </cell>
          <cell r="L821">
            <v>9.6940000000000008</v>
          </cell>
          <cell r="S821">
            <v>0</v>
          </cell>
        </row>
        <row r="822">
          <cell r="C822" t="str">
            <v>AF.86211</v>
          </cell>
          <cell r="D822" t="str">
            <v xml:space="preserve">Ván khuôn </v>
          </cell>
          <cell r="S822">
            <v>0</v>
          </cell>
        </row>
        <row r="823">
          <cell r="C823" t="str">
            <v>TT.250KN</v>
          </cell>
          <cell r="D823" t="str">
            <v>Cung cấp, lắp đặt bộ song chắn rác bó vỉa bằng gang tải trọng 250KN</v>
          </cell>
          <cell r="S823">
            <v>0</v>
          </cell>
        </row>
        <row r="824">
          <cell r="C824" t="str">
            <v>BB.41312</v>
          </cell>
          <cell r="D824" t="str">
            <v>Lắp đặt ống nhựa UPVC, Đường kính 180mm dày 6.9mm</v>
          </cell>
          <cell r="S824">
            <v>0</v>
          </cell>
        </row>
        <row r="827">
          <cell r="C827" t="str">
            <v>BB.11251</v>
          </cell>
          <cell r="D827" t="str">
            <v>Cung cấp và lấp đặt đốt cống D600, -VH, L=4,0m</v>
          </cell>
          <cell r="S827">
            <v>131.5</v>
          </cell>
        </row>
        <row r="828">
          <cell r="C828" t="str">
            <v>BB.11251</v>
          </cell>
          <cell r="D828" t="str">
            <v>Cung cấp và lấp đặt đốt cống D600, H30, L=4,0m</v>
          </cell>
          <cell r="S828">
            <v>6</v>
          </cell>
        </row>
        <row r="829">
          <cell r="C829" t="str">
            <v>BB.13605</v>
          </cell>
          <cell r="D829" t="str">
            <v>Cung cấp joint cao su ĐK 600</v>
          </cell>
          <cell r="S829">
            <v>117</v>
          </cell>
        </row>
        <row r="830">
          <cell r="C830" t="str">
            <v>BB.13703</v>
          </cell>
          <cell r="D830" t="str">
            <v>Cung cấp và lấp đặt gối cống D600</v>
          </cell>
          <cell r="S830">
            <v>234</v>
          </cell>
        </row>
        <row r="831">
          <cell r="C831" t="str">
            <v>BB.13505</v>
          </cell>
          <cell r="D831" t="str">
            <v>Trát mối nối cống D600</v>
          </cell>
          <cell r="S831">
            <v>117</v>
          </cell>
        </row>
        <row r="833">
          <cell r="C833" t="str">
            <v>AC.12121</v>
          </cell>
          <cell r="D833" t="str">
            <v>Đóng cừ tràm L cừ =2,7m, ĐK,4,0-4,4cm</v>
          </cell>
          <cell r="S833">
            <v>0</v>
          </cell>
        </row>
        <row r="834">
          <cell r="C834" t="str">
            <v>AF.82511</v>
          </cell>
          <cell r="D834" t="str">
            <v xml:space="preserve">Ván khuôn </v>
          </cell>
          <cell r="S834">
            <v>0.72660000000000002</v>
          </cell>
        </row>
        <row r="835">
          <cell r="C835" t="str">
            <v>AF.11211</v>
          </cell>
          <cell r="D835" t="str">
            <v>Bê tông móng SX bằng máy trộn, đổ bằng thủ công, rộng ≤250cm, M150, đá 1x2, PCB40</v>
          </cell>
          <cell r="L835">
            <v>14.175000000000001</v>
          </cell>
          <cell r="S835">
            <v>14.174999999999999</v>
          </cell>
        </row>
        <row r="836">
          <cell r="C836" t="str">
            <v>AF.11212</v>
          </cell>
          <cell r="D836" t="str">
            <v>Bê tông móng SX bằng máy trộn, đổ bằng thủ công, rộng ≤250cm, M200, đá 1x2, PCB40</v>
          </cell>
          <cell r="L836">
            <v>3.641</v>
          </cell>
          <cell r="S836">
            <v>3.641</v>
          </cell>
        </row>
        <row r="838">
          <cell r="C838" t="str">
            <v>AD.11212</v>
          </cell>
          <cell r="D838" t="str">
            <v>CPĐ D loại 2, tầng móng dưới dày 15cm,Dmax=37,5mm, K&gt;=0,98</v>
          </cell>
          <cell r="S838">
            <v>3.1099999999999999E-2</v>
          </cell>
        </row>
        <row r="839">
          <cell r="C839" t="str">
            <v>AD.21113</v>
          </cell>
          <cell r="D839" t="str">
            <v>Thi công mặt đường đá dăm nước lớp trên, mặt đường đã lèn ép 12cm;</v>
          </cell>
          <cell r="S839">
            <v>0.20760000000000001</v>
          </cell>
        </row>
        <row r="840">
          <cell r="C840" t="str">
            <v>AD.24233</v>
          </cell>
          <cell r="D840" t="str">
            <v xml:space="preserve">Láng mặt đường, láng nhựa 3 lớp dày 3,5cm tiêu chuẩn nhựa 4,5kg/m2 </v>
          </cell>
          <cell r="S840">
            <v>0.20760000000000001</v>
          </cell>
        </row>
        <row r="847">
          <cell r="D847" t="str">
            <v>Đổ bê tông thủ công bằng máy trộn, bê tông lót móng, chiều rộng &lt;= 250 cm, đá 4x6, mác 150</v>
          </cell>
          <cell r="L847">
            <v>0.75600000000000001</v>
          </cell>
          <cell r="S847">
            <v>0.75600000000000001</v>
          </cell>
        </row>
        <row r="848">
          <cell r="D848" t="str">
            <v>Đổ bê tông thủ công bằng máy trộn, bê tông móng, chiều rộng &lt;= 250 cm, đá 1x2, mác 200</v>
          </cell>
          <cell r="L848">
            <v>6.048</v>
          </cell>
          <cell r="S848">
            <v>6.048</v>
          </cell>
        </row>
        <row r="872">
          <cell r="C872" t="str">
            <v>TT.VL Đất dính</v>
          </cell>
          <cell r="D872" t="str">
            <v xml:space="preserve"> Cung cấp đất dính</v>
          </cell>
          <cell r="S872">
            <v>0</v>
          </cell>
        </row>
        <row r="873">
          <cell r="C873" t="str">
            <v>AB.66113</v>
          </cell>
          <cell r="D873" t="str">
            <v>Tôn cát thi công vỉa hè -K&gt;=0,95</v>
          </cell>
          <cell r="S873">
            <v>6.7066999999999997</v>
          </cell>
        </row>
        <row r="874">
          <cell r="C874" t="str">
            <v>AL.16201</v>
          </cell>
          <cell r="D874" t="str">
            <v>Ni long lót</v>
          </cell>
          <cell r="S874">
            <v>32.365600000000001</v>
          </cell>
        </row>
        <row r="875">
          <cell r="C875" t="str">
            <v>AF.11211</v>
          </cell>
          <cell r="D875" t="str">
            <v>Bê tông móng SX bằng máy trộn, đổ bằng thủ công, rộng ≤250cm, M150, đá 1x2, PCB40</v>
          </cell>
          <cell r="L875">
            <v>202.32300000000001</v>
          </cell>
          <cell r="S875">
            <v>161.828</v>
          </cell>
        </row>
        <row r="876">
          <cell r="C876" t="str">
            <v>AK.55113</v>
          </cell>
          <cell r="D876" t="str">
            <v>Lát gạch Tarazo màu vỉa hè-KT 300x300x50mm, vữa M75</v>
          </cell>
          <cell r="S876">
            <v>3236.56</v>
          </cell>
        </row>
        <row r="878">
          <cell r="C878" t="str">
            <v>AF.82511</v>
          </cell>
          <cell r="D878" t="str">
            <v>Ván khuôn</v>
          </cell>
          <cell r="S878">
            <v>0</v>
          </cell>
        </row>
        <row r="879">
          <cell r="C879" t="str">
            <v>AF.11211</v>
          </cell>
          <cell r="D879" t="str">
            <v>Bê tông móng SX bằng máy trộn, đổ bằng thủ công, rộng ≤250cm, M150, đá 1x2, PCB40</v>
          </cell>
          <cell r="L879">
            <v>9.9499999999999993</v>
          </cell>
          <cell r="S879">
            <v>0</v>
          </cell>
        </row>
        <row r="880">
          <cell r="C880" t="str">
            <v>AF.11212</v>
          </cell>
          <cell r="D880" t="str">
            <v>Bê tông móng SX bằng máy trộn, đổ bằng thủ công, rộng ≤250cm, M200, đá 1x2, PCB40</v>
          </cell>
          <cell r="L880">
            <v>19.899000000000001</v>
          </cell>
          <cell r="S880">
            <v>0</v>
          </cell>
        </row>
        <row r="881">
          <cell r="C881" t="str">
            <v>AL.16201</v>
          </cell>
          <cell r="D881" t="str">
            <v>Ni long lót</v>
          </cell>
          <cell r="S881">
            <v>0</v>
          </cell>
        </row>
        <row r="883">
          <cell r="C883" t="str">
            <v>AF.82511</v>
          </cell>
          <cell r="D883" t="str">
            <v>Ván khuôn</v>
          </cell>
          <cell r="S883">
            <v>0.3392</v>
          </cell>
        </row>
        <row r="884">
          <cell r="C884" t="str">
            <v>AF.11211</v>
          </cell>
          <cell r="D884" t="str">
            <v>Bê tông móng SX bằng máy trộn, đổ bằng thủ công, rộng ≤250cm, M150, đá 1x2, PCB40</v>
          </cell>
          <cell r="L884">
            <v>2.7679999999999998</v>
          </cell>
          <cell r="S884">
            <v>2.4230999999999998</v>
          </cell>
        </row>
        <row r="885">
          <cell r="C885" t="str">
            <v>AF.11213</v>
          </cell>
          <cell r="D885" t="str">
            <v>Bê tông  bó vỉa  M250, đá 1x2, PCB40</v>
          </cell>
          <cell r="L885">
            <v>5.6289999999999996</v>
          </cell>
          <cell r="S885">
            <v>4.9269999999999996</v>
          </cell>
        </row>
        <row r="886">
          <cell r="C886" t="str">
            <v>AL.16201</v>
          </cell>
          <cell r="D886" t="str">
            <v>Ni long lót</v>
          </cell>
          <cell r="S886">
            <v>0.24229999999999999</v>
          </cell>
        </row>
        <row r="889">
          <cell r="C889" t="str">
            <v>AF.82511</v>
          </cell>
          <cell r="D889" t="str">
            <v>Ván khuôn</v>
          </cell>
          <cell r="S889">
            <v>9.5856999999999992</v>
          </cell>
        </row>
        <row r="890">
          <cell r="C890" t="str">
            <v>AF.11221</v>
          </cell>
          <cell r="D890" t="str">
            <v>Bê tông móng SX bằng máy trộn, đổ bằng thủ công, rộng &gt;250cm, M150, đá 1x2, PCB40</v>
          </cell>
          <cell r="L890">
            <v>28.757000000000001</v>
          </cell>
          <cell r="S890">
            <v>28.757000000000001</v>
          </cell>
        </row>
        <row r="891">
          <cell r="C891" t="str">
            <v>AF.11212</v>
          </cell>
          <cell r="D891" t="str">
            <v>Bê tông móng SX bằng máy trộn, đổ bằng thủ công, rộng ≤250cm, M200, đá 1x2, PCB40</v>
          </cell>
          <cell r="L891">
            <v>47.927999999999997</v>
          </cell>
          <cell r="S891">
            <v>47.927999999999997</v>
          </cell>
        </row>
        <row r="892">
          <cell r="C892" t="str">
            <v>AL.16201</v>
          </cell>
          <cell r="D892" t="str">
            <v>Ni long lót</v>
          </cell>
          <cell r="S892">
            <v>4.7927999999999997</v>
          </cell>
        </row>
        <row r="899">
          <cell r="C899" t="str">
            <v>AF.86211</v>
          </cell>
          <cell r="D899" t="str">
            <v xml:space="preserve">Ván khuôn </v>
          </cell>
          <cell r="S899">
            <v>6.6246</v>
          </cell>
        </row>
        <row r="900">
          <cell r="C900" t="str">
            <v>AF.17213</v>
          </cell>
          <cell r="D900" t="str">
            <v>Bê tông đá 1x2 M250</v>
          </cell>
          <cell r="L900">
            <v>60.51</v>
          </cell>
          <cell r="S900">
            <v>60.51</v>
          </cell>
        </row>
        <row r="901">
          <cell r="C901" t="str">
            <v>AF.61311</v>
          </cell>
          <cell r="D901" t="str">
            <v>Lắp dựng cốt thép  ĐK ≤10mm</v>
          </cell>
          <cell r="S901">
            <v>5.9381000000000004</v>
          </cell>
        </row>
        <row r="903">
          <cell r="C903" t="str">
            <v>AF.82511</v>
          </cell>
          <cell r="D903" t="str">
            <v xml:space="preserve">Ván khuôn </v>
          </cell>
          <cell r="S903">
            <v>0.29120000000000001</v>
          </cell>
        </row>
        <row r="904">
          <cell r="C904" t="str">
            <v>AF.11211</v>
          </cell>
          <cell r="D904" t="str">
            <v>Bê tông móng SX bằng máy trộn, đổ bằng thủ công, rộng ≤250cm, M150, đá 1x2, PCB40</v>
          </cell>
          <cell r="L904">
            <v>0.126</v>
          </cell>
          <cell r="S904">
            <v>0.126</v>
          </cell>
        </row>
        <row r="905">
          <cell r="C905" t="str">
            <v>AB.66141</v>
          </cell>
          <cell r="D905" t="str">
            <v>Cát đệm đầu cừ đầm chặt dày 10cm</v>
          </cell>
          <cell r="S905">
            <v>0</v>
          </cell>
        </row>
        <row r="906">
          <cell r="C906" t="str">
            <v>AC.12121</v>
          </cell>
          <cell r="D906" t="str">
            <v>Đóng cừ tràm L cừ =2,7m, ĐK ngọn 4,0-4,4cm</v>
          </cell>
          <cell r="S906">
            <v>0</v>
          </cell>
        </row>
        <row r="908">
          <cell r="C908" t="str">
            <v>AG.13231</v>
          </cell>
          <cell r="D908" t="str">
            <v>Cốt thép ĐK&lt;=10mm</v>
          </cell>
          <cell r="S908">
            <v>0.78290000000000004</v>
          </cell>
        </row>
        <row r="909">
          <cell r="C909" t="str">
            <v>AG.32511</v>
          </cell>
          <cell r="D909" t="str">
            <v>Gia công, lắp dựng, tháo dỡ ván khuôn kim loại, ván khuôn nắp đan</v>
          </cell>
          <cell r="S909">
            <v>0.36499999999999999</v>
          </cell>
        </row>
        <row r="910">
          <cell r="C910" t="str">
            <v>AG.11413</v>
          </cell>
          <cell r="D910" t="str">
            <v>Bê tông tấm đan đá 1x2 M250</v>
          </cell>
          <cell r="L910">
            <v>6.0640000000000001</v>
          </cell>
          <cell r="S910">
            <v>6.0640000000000001</v>
          </cell>
        </row>
        <row r="911">
          <cell r="C911" t="str">
            <v>TT. Nắp HG</v>
          </cell>
          <cell r="D911" t="str">
            <v>Cung cấp lắp đặt nắp hố ga bằng gang tải trọng  250KN</v>
          </cell>
          <cell r="S911">
            <v>56</v>
          </cell>
        </row>
        <row r="912">
          <cell r="C912" t="str">
            <v>TT. Nắp HG-400KN</v>
          </cell>
          <cell r="D912" t="str">
            <v>Cung cấp lắp đặt nắp hố ga bằng gang tải trọng  400KN</v>
          </cell>
          <cell r="S912">
            <v>1</v>
          </cell>
        </row>
        <row r="913">
          <cell r="C913" t="str">
            <v>TT.DN200</v>
          </cell>
          <cell r="D913" t="str">
            <v>Cung cấp lắp đặt van cửa lật ngăn mùi HDPE  DN200</v>
          </cell>
          <cell r="S913">
            <v>56</v>
          </cell>
        </row>
        <row r="915">
          <cell r="C915" t="str">
            <v>AF.11211</v>
          </cell>
          <cell r="D915" t="str">
            <v>Bê tông móng SX bằng máy trộn, đổ bằng thủ công, rộng ≤250cm, M150, đá 1x2, PCB40</v>
          </cell>
          <cell r="L915">
            <v>1.008</v>
          </cell>
          <cell r="S915">
            <v>1.008</v>
          </cell>
        </row>
        <row r="916">
          <cell r="C916" t="str">
            <v>AF.17213</v>
          </cell>
          <cell r="D916" t="str">
            <v>Bê tông sản xuất bằng máy trộn và đổ bằng thủ công, bê tông hố van, hố ga, bê tông M250, đá 1x2, PCB40</v>
          </cell>
          <cell r="L916">
            <v>7.6159999999999997</v>
          </cell>
          <cell r="S916">
            <v>7.6159999999999997</v>
          </cell>
        </row>
        <row r="917">
          <cell r="C917" t="str">
            <v>AF.86211</v>
          </cell>
          <cell r="D917" t="str">
            <v xml:space="preserve">Ván khuôn </v>
          </cell>
          <cell r="S917">
            <v>1.2297</v>
          </cell>
        </row>
        <row r="918">
          <cell r="C918" t="str">
            <v>TT. Chắn rác 250</v>
          </cell>
          <cell r="D918" t="str">
            <v>Cung cấp lắp đặt lưới chắn rác bằng Composite tải trọng 250KN</v>
          </cell>
          <cell r="S918">
            <v>56</v>
          </cell>
        </row>
        <row r="919">
          <cell r="C919" t="str">
            <v>BB.41312</v>
          </cell>
          <cell r="D919" t="str">
            <v>Lắp đặt ống nhựa UPVC, Đường kính 180mm dày 6.9mm</v>
          </cell>
          <cell r="S919">
            <v>0.28000000000000003</v>
          </cell>
        </row>
        <row r="922">
          <cell r="C922" t="str">
            <v>BB.11251</v>
          </cell>
          <cell r="D922" t="str">
            <v>Cung cấp và lấp đặt đốt cống D600, -H10, L=4,0m</v>
          </cell>
          <cell r="S922">
            <v>378</v>
          </cell>
        </row>
        <row r="923">
          <cell r="C923" t="str">
            <v>BB.11251</v>
          </cell>
          <cell r="D923" t="str">
            <v>Cung cấp và lấp đặt đốt cống D600, H30, L=4,0m</v>
          </cell>
          <cell r="S923">
            <v>10</v>
          </cell>
        </row>
        <row r="924">
          <cell r="C924" t="str">
            <v>BB.13605</v>
          </cell>
          <cell r="D924" t="str">
            <v>Cung cấp joint cao su ĐK 600</v>
          </cell>
          <cell r="S924">
            <v>331</v>
          </cell>
        </row>
        <row r="925">
          <cell r="C925" t="str">
            <v>BB.13703</v>
          </cell>
          <cell r="D925" t="str">
            <v>Cung cấp và lấp đặt gối cống D600</v>
          </cell>
          <cell r="S925">
            <v>662</v>
          </cell>
        </row>
        <row r="926">
          <cell r="C926" t="str">
            <v>BB.13505</v>
          </cell>
          <cell r="D926" t="str">
            <v>Trát mối nối cống D600</v>
          </cell>
          <cell r="S926">
            <v>331</v>
          </cell>
        </row>
        <row r="928">
          <cell r="C928" t="str">
            <v>AF.82511</v>
          </cell>
          <cell r="D928" t="str">
            <v xml:space="preserve">Ván khuôn </v>
          </cell>
          <cell r="S928">
            <v>2.0339999999999998</v>
          </cell>
        </row>
        <row r="929">
          <cell r="C929" t="str">
            <v>AF.11211</v>
          </cell>
          <cell r="D929" t="str">
            <v>Bê tông móng SX bằng máy trộn, đổ bằng thủ công, rộng ≤250cm, M150, đá 1x2, PCB40</v>
          </cell>
          <cell r="L929">
            <v>38.43</v>
          </cell>
          <cell r="S929">
            <v>38.43</v>
          </cell>
        </row>
        <row r="930">
          <cell r="C930" t="str">
            <v>AF.11212</v>
          </cell>
          <cell r="D930" t="str">
            <v>Bê tông móng SX bằng máy trộn, đổ bằng thủ công, rộng ≤250cm, M200, đá 1x2, PCB40</v>
          </cell>
          <cell r="L930">
            <v>6.0830000000000002</v>
          </cell>
          <cell r="S930">
            <v>6.0830000000000002</v>
          </cell>
        </row>
        <row r="931">
          <cell r="C931" t="str">
            <v>AC.12121</v>
          </cell>
          <cell r="D931" t="str">
            <v>Đóng cừ tràm L cừ =2,7m, ĐK,4,0-4,4cm</v>
          </cell>
          <cell r="S931">
            <v>0</v>
          </cell>
        </row>
      </sheetData>
      <sheetData sheetId="4" refreshError="1"/>
      <sheetData sheetId="5" refreshError="1">
        <row r="28">
          <cell r="G28">
            <v>1</v>
          </cell>
          <cell r="K28">
            <v>1370.7507000000001</v>
          </cell>
        </row>
        <row r="31">
          <cell r="G31">
            <v>122</v>
          </cell>
          <cell r="K31">
            <v>948.06200000000001</v>
          </cell>
        </row>
        <row r="40">
          <cell r="G40">
            <v>122</v>
          </cell>
          <cell r="K40">
            <v>117.9008</v>
          </cell>
        </row>
        <row r="49">
          <cell r="G49">
            <v>110</v>
          </cell>
          <cell r="K49">
            <v>2840.0790000000002</v>
          </cell>
        </row>
        <row r="55">
          <cell r="G55">
            <v>134</v>
          </cell>
          <cell r="K55">
            <v>416.5256</v>
          </cell>
        </row>
        <row r="67">
          <cell r="G67">
            <v>1.58</v>
          </cell>
          <cell r="K67">
            <v>5.4085000000000001</v>
          </cell>
        </row>
        <row r="68">
          <cell r="G68">
            <v>31.5</v>
          </cell>
          <cell r="K68">
            <v>107.82769999999999</v>
          </cell>
        </row>
        <row r="77">
          <cell r="G77">
            <v>3.5</v>
          </cell>
          <cell r="K77">
            <v>1456.357</v>
          </cell>
        </row>
        <row r="78">
          <cell r="G78">
            <v>320.82499999999999</v>
          </cell>
          <cell r="K78">
            <v>133495.92420000001</v>
          </cell>
        </row>
        <row r="79">
          <cell r="G79">
            <v>0.52380000000000004</v>
          </cell>
          <cell r="K79">
            <v>217.95419999999999</v>
          </cell>
        </row>
        <row r="80">
          <cell r="G80">
            <v>0.86309999999999998</v>
          </cell>
          <cell r="K80">
            <v>359.13760000000002</v>
          </cell>
        </row>
        <row r="92">
          <cell r="G92">
            <v>105</v>
          </cell>
          <cell r="K92">
            <v>12776.4</v>
          </cell>
        </row>
        <row r="99">
          <cell r="G99">
            <v>1</v>
          </cell>
          <cell r="K99">
            <v>338</v>
          </cell>
        </row>
        <row r="102">
          <cell r="G102">
            <v>1</v>
          </cell>
          <cell r="K102">
            <v>82.96</v>
          </cell>
        </row>
        <row r="105">
          <cell r="G105">
            <v>105</v>
          </cell>
          <cell r="K105">
            <v>709.8</v>
          </cell>
        </row>
        <row r="117">
          <cell r="G117">
            <v>222.42500000000001</v>
          </cell>
          <cell r="K117">
            <v>88.97</v>
          </cell>
        </row>
        <row r="118">
          <cell r="G118">
            <v>0.55249999999999999</v>
          </cell>
          <cell r="K118">
            <v>0.221</v>
          </cell>
        </row>
        <row r="119">
          <cell r="G119">
            <v>0.90920000000000001</v>
          </cell>
          <cell r="K119">
            <v>0.36370000000000002</v>
          </cell>
        </row>
        <row r="129">
          <cell r="G129">
            <v>1</v>
          </cell>
          <cell r="K129">
            <v>3</v>
          </cell>
        </row>
        <row r="132">
          <cell r="G132">
            <v>1</v>
          </cell>
          <cell r="K132">
            <v>1</v>
          </cell>
        </row>
        <row r="135">
          <cell r="G135">
            <v>3.2</v>
          </cell>
          <cell r="K135">
            <v>12.8</v>
          </cell>
        </row>
        <row r="142">
          <cell r="G142">
            <v>0.57999999999999996</v>
          </cell>
          <cell r="K142">
            <v>2.5636000000000001</v>
          </cell>
        </row>
        <row r="148">
          <cell r="G148">
            <v>16.07</v>
          </cell>
          <cell r="K148">
            <v>3.2783000000000002</v>
          </cell>
        </row>
        <row r="149">
          <cell r="G149">
            <v>1005</v>
          </cell>
          <cell r="K149">
            <v>205.02</v>
          </cell>
        </row>
        <row r="156">
          <cell r="G156">
            <v>273.03500000000003</v>
          </cell>
          <cell r="K156">
            <v>394.53559999999999</v>
          </cell>
        </row>
        <row r="157">
          <cell r="G157">
            <v>0.52880000000000005</v>
          </cell>
          <cell r="K157">
            <v>0.7641</v>
          </cell>
        </row>
        <row r="158">
          <cell r="G158">
            <v>0.87090000000000001</v>
          </cell>
          <cell r="K158">
            <v>1.2585</v>
          </cell>
        </row>
        <row r="168">
          <cell r="G168">
            <v>1.22</v>
          </cell>
          <cell r="K168">
            <v>0.47810000000000002</v>
          </cell>
        </row>
        <row r="169">
          <cell r="G169">
            <v>34.54</v>
          </cell>
          <cell r="K169">
            <v>13.536199999999999</v>
          </cell>
        </row>
        <row r="170">
          <cell r="G170">
            <v>13.95</v>
          </cell>
          <cell r="K170">
            <v>5.4669999999999996</v>
          </cell>
        </row>
        <row r="179">
          <cell r="G179">
            <v>222.42500000000001</v>
          </cell>
          <cell r="K179">
            <v>1153.2736</v>
          </cell>
        </row>
        <row r="180">
          <cell r="G180">
            <v>0.55249999999999999</v>
          </cell>
          <cell r="K180">
            <v>2.8647</v>
          </cell>
        </row>
        <row r="181">
          <cell r="G181">
            <v>0.90920000000000001</v>
          </cell>
          <cell r="K181">
            <v>4.7141999999999999</v>
          </cell>
        </row>
        <row r="191">
          <cell r="G191">
            <v>0.57999999999999996</v>
          </cell>
          <cell r="K191">
            <v>17.254999999999999</v>
          </cell>
        </row>
        <row r="211">
          <cell r="D211" t="str">
            <v>Đổ bê tông thủ công bằng máy trộn, bê tông lót móng, chiều rộng &lt;= 250 cm, đá 4x6, mác 150</v>
          </cell>
        </row>
        <row r="212">
          <cell r="G212">
            <v>197.82499999999999</v>
          </cell>
          <cell r="K212">
            <v>163.79909999999998</v>
          </cell>
        </row>
        <row r="213">
          <cell r="G213">
            <v>0.57299999999999995</v>
          </cell>
          <cell r="K213">
            <v>0.47444399999999992</v>
          </cell>
        </row>
        <row r="214">
          <cell r="G214">
            <v>0.92869999999999997</v>
          </cell>
          <cell r="K214">
            <v>0.76896359999999997</v>
          </cell>
        </row>
        <row r="242">
          <cell r="G242">
            <v>105</v>
          </cell>
          <cell r="K242">
            <v>2291.0055000000002</v>
          </cell>
        </row>
        <row r="255">
          <cell r="G255">
            <v>122</v>
          </cell>
          <cell r="K255">
            <v>534.29899999999998</v>
          </cell>
        </row>
        <row r="264">
          <cell r="G264">
            <v>134</v>
          </cell>
          <cell r="K264">
            <v>294.54539999999997</v>
          </cell>
        </row>
        <row r="276">
          <cell r="G276">
            <v>0.59</v>
          </cell>
          <cell r="K276">
            <v>8.6136999999999997</v>
          </cell>
        </row>
        <row r="277">
          <cell r="G277">
            <v>0.44</v>
          </cell>
          <cell r="K277">
            <v>6.4238</v>
          </cell>
        </row>
        <row r="278">
          <cell r="G278">
            <v>15.83</v>
          </cell>
          <cell r="K278">
            <v>231.11009999999999</v>
          </cell>
        </row>
        <row r="279">
          <cell r="G279">
            <v>0.43</v>
          </cell>
          <cell r="K279">
            <v>6.2778</v>
          </cell>
        </row>
        <row r="287">
          <cell r="G287">
            <v>1.05</v>
          </cell>
          <cell r="K287">
            <v>15.329499999999999</v>
          </cell>
        </row>
        <row r="288">
          <cell r="G288">
            <v>481</v>
          </cell>
          <cell r="K288">
            <v>7022.3594999999996</v>
          </cell>
        </row>
        <row r="289">
          <cell r="G289">
            <v>2.99</v>
          </cell>
          <cell r="K289">
            <v>43.652500000000003</v>
          </cell>
        </row>
        <row r="290">
          <cell r="G290">
            <v>1.58</v>
          </cell>
          <cell r="K290">
            <v>23.0672</v>
          </cell>
        </row>
        <row r="305">
          <cell r="G305">
            <v>222.42500000000001</v>
          </cell>
          <cell r="K305">
            <v>71.176000000000002</v>
          </cell>
        </row>
        <row r="306">
          <cell r="G306">
            <v>0.55249999999999999</v>
          </cell>
          <cell r="K306">
            <v>0.17680000000000001</v>
          </cell>
        </row>
        <row r="307">
          <cell r="G307">
            <v>0.90920000000000001</v>
          </cell>
          <cell r="K307">
            <v>0.29089999999999999</v>
          </cell>
        </row>
        <row r="317">
          <cell r="G317">
            <v>1</v>
          </cell>
          <cell r="K317">
            <v>6</v>
          </cell>
        </row>
        <row r="320">
          <cell r="G320">
            <v>1</v>
          </cell>
          <cell r="K320">
            <v>2</v>
          </cell>
        </row>
        <row r="323">
          <cell r="G323">
            <v>3.7</v>
          </cell>
          <cell r="K323">
            <v>14.8</v>
          </cell>
        </row>
        <row r="330">
          <cell r="G330">
            <v>0.57999999999999996</v>
          </cell>
          <cell r="K330">
            <v>2.371</v>
          </cell>
        </row>
        <row r="336">
          <cell r="G336">
            <v>0.152</v>
          </cell>
          <cell r="K336">
            <v>1.7784</v>
          </cell>
        </row>
        <row r="337">
          <cell r="G337">
            <v>5.19</v>
          </cell>
          <cell r="K337">
            <v>60.722999999999999</v>
          </cell>
        </row>
        <row r="338">
          <cell r="G338">
            <v>0.25</v>
          </cell>
          <cell r="K338">
            <v>2.9249999999999998</v>
          </cell>
        </row>
        <row r="349">
          <cell r="G349">
            <v>0.152</v>
          </cell>
          <cell r="K349">
            <v>1.8240000000000001</v>
          </cell>
        </row>
        <row r="350">
          <cell r="G350">
            <v>5.19</v>
          </cell>
          <cell r="K350">
            <v>62.28</v>
          </cell>
        </row>
        <row r="351">
          <cell r="G351">
            <v>0.25</v>
          </cell>
          <cell r="K351">
            <v>3</v>
          </cell>
        </row>
        <row r="367">
          <cell r="D367" t="str">
            <v>Đổ bê tông thủ công bằng máy trộn, bê tông lót móng, chiều rộng &lt;= 250 cm, đá 4x6, mác 150</v>
          </cell>
        </row>
        <row r="368">
          <cell r="G368">
            <v>197.82499999999999</v>
          </cell>
          <cell r="K368">
            <v>64.095299999999995</v>
          </cell>
        </row>
        <row r="369">
          <cell r="G369">
            <v>0.57299999999999995</v>
          </cell>
          <cell r="K369">
            <v>0.18565199999999998</v>
          </cell>
        </row>
        <row r="370">
          <cell r="G370">
            <v>0.92869999999999997</v>
          </cell>
          <cell r="K370">
            <v>0.30089880000000002</v>
          </cell>
        </row>
        <row r="406">
          <cell r="G406">
            <v>122</v>
          </cell>
          <cell r="K406">
            <v>214.2808</v>
          </cell>
        </row>
        <row r="415">
          <cell r="G415">
            <v>105</v>
          </cell>
          <cell r="K415">
            <v>1252.2825</v>
          </cell>
        </row>
        <row r="421">
          <cell r="G421">
            <v>134</v>
          </cell>
          <cell r="K421">
            <v>128.238</v>
          </cell>
        </row>
        <row r="433">
          <cell r="G433">
            <v>134</v>
          </cell>
          <cell r="K433">
            <v>304.99740000000003</v>
          </cell>
        </row>
        <row r="445">
          <cell r="G445">
            <v>32.1</v>
          </cell>
          <cell r="K445">
            <v>456.7894</v>
          </cell>
        </row>
        <row r="446">
          <cell r="G446">
            <v>78.650000000000006</v>
          </cell>
          <cell r="K446">
            <v>1119.2052000000001</v>
          </cell>
        </row>
        <row r="455">
          <cell r="G455">
            <v>12.12</v>
          </cell>
          <cell r="K455">
            <v>172.47</v>
          </cell>
        </row>
        <row r="477">
          <cell r="G477">
            <v>122</v>
          </cell>
          <cell r="K477">
            <v>147.2784</v>
          </cell>
        </row>
        <row r="486">
          <cell r="G486">
            <v>110</v>
          </cell>
          <cell r="K486">
            <v>458.59</v>
          </cell>
        </row>
        <row r="492">
          <cell r="G492">
            <v>222.42500000000001</v>
          </cell>
          <cell r="K492">
            <v>4636.4490999999998</v>
          </cell>
        </row>
        <row r="493">
          <cell r="G493">
            <v>0.55249999999999999</v>
          </cell>
          <cell r="K493">
            <v>11.5169</v>
          </cell>
        </row>
        <row r="494">
          <cell r="G494">
            <v>0.90920000000000001</v>
          </cell>
          <cell r="K494">
            <v>18.952300000000001</v>
          </cell>
        </row>
        <row r="504">
          <cell r="G504">
            <v>6.68</v>
          </cell>
          <cell r="K504">
            <v>2784.8919999999998</v>
          </cell>
        </row>
        <row r="505">
          <cell r="G505">
            <v>2.98E-2</v>
          </cell>
          <cell r="K505">
            <v>12.4236</v>
          </cell>
        </row>
        <row r="507">
          <cell r="G507">
            <v>1.01</v>
          </cell>
          <cell r="K507">
            <v>421.06900000000002</v>
          </cell>
        </row>
        <row r="512">
          <cell r="G512">
            <v>3.26</v>
          </cell>
          <cell r="K512">
            <v>6.2801</v>
          </cell>
        </row>
        <row r="513">
          <cell r="G513">
            <v>51.81</v>
          </cell>
          <cell r="K513">
            <v>99.806799999999996</v>
          </cell>
        </row>
        <row r="514">
          <cell r="G514">
            <v>32.020000000000003</v>
          </cell>
          <cell r="K514">
            <v>61.683300000000003</v>
          </cell>
        </row>
        <row r="523">
          <cell r="G523">
            <v>222.42500000000001</v>
          </cell>
          <cell r="K523">
            <v>3505.6404000000002</v>
          </cell>
        </row>
        <row r="524">
          <cell r="G524">
            <v>0.55249999999999999</v>
          </cell>
          <cell r="K524">
            <v>8.7080000000000002</v>
          </cell>
        </row>
        <row r="525">
          <cell r="G525">
            <v>0.90920000000000001</v>
          </cell>
          <cell r="K525">
            <v>14.3299</v>
          </cell>
        </row>
        <row r="535">
          <cell r="G535">
            <v>320.82499999999999</v>
          </cell>
          <cell r="K535">
            <v>16827.2713</v>
          </cell>
        </row>
        <row r="536">
          <cell r="G536">
            <v>0.52380000000000004</v>
          </cell>
          <cell r="K536">
            <v>27.473299999999998</v>
          </cell>
        </row>
        <row r="537">
          <cell r="G537">
            <v>0.86309999999999998</v>
          </cell>
          <cell r="K537">
            <v>45.269599999999997</v>
          </cell>
        </row>
        <row r="547">
          <cell r="G547">
            <v>110</v>
          </cell>
          <cell r="K547">
            <v>288.959</v>
          </cell>
        </row>
        <row r="553">
          <cell r="G553">
            <v>3.26</v>
          </cell>
          <cell r="K553">
            <v>8.3283000000000005</v>
          </cell>
        </row>
        <row r="554">
          <cell r="G554">
            <v>51.81</v>
          </cell>
          <cell r="K554">
            <v>132.35900000000001</v>
          </cell>
        </row>
        <row r="555">
          <cell r="G555">
            <v>32.020000000000003</v>
          </cell>
          <cell r="K555">
            <v>81.801500000000004</v>
          </cell>
        </row>
        <row r="564">
          <cell r="G564">
            <v>222.42500000000001</v>
          </cell>
          <cell r="K564">
            <v>1704.6651999999999</v>
          </cell>
        </row>
        <row r="565">
          <cell r="G565">
            <v>0.55249999999999999</v>
          </cell>
          <cell r="K565">
            <v>4.2343999999999999</v>
          </cell>
        </row>
        <row r="566">
          <cell r="G566">
            <v>0.90920000000000001</v>
          </cell>
          <cell r="K566">
            <v>6.9680999999999997</v>
          </cell>
        </row>
        <row r="576">
          <cell r="G576">
            <v>275.72500000000002</v>
          </cell>
          <cell r="K576">
            <v>3522.1111999999998</v>
          </cell>
        </row>
        <row r="577">
          <cell r="G577">
            <v>0.53400000000000003</v>
          </cell>
          <cell r="K577">
            <v>6.8212999999999999</v>
          </cell>
        </row>
        <row r="578">
          <cell r="G578">
            <v>0.87949999999999995</v>
          </cell>
          <cell r="K578">
            <v>11.2347</v>
          </cell>
        </row>
        <row r="588">
          <cell r="G588">
            <v>110</v>
          </cell>
          <cell r="K588">
            <v>140.51400000000001</v>
          </cell>
        </row>
        <row r="606">
          <cell r="G606">
            <v>5.6</v>
          </cell>
          <cell r="K606">
            <v>8.5998999999999999</v>
          </cell>
        </row>
        <row r="607">
          <cell r="G607">
            <v>51.81</v>
          </cell>
          <cell r="K607">
            <v>79.564599999999999</v>
          </cell>
        </row>
        <row r="608">
          <cell r="G608">
            <v>48.84</v>
          </cell>
          <cell r="K608">
            <v>75.003600000000006</v>
          </cell>
        </row>
        <row r="619">
          <cell r="G619">
            <v>320.82499999999999</v>
          </cell>
          <cell r="K619">
            <v>4582.9850999999999</v>
          </cell>
        </row>
        <row r="620">
          <cell r="G620">
            <v>0.52380000000000004</v>
          </cell>
          <cell r="K620">
            <v>7.4824999999999999</v>
          </cell>
        </row>
        <row r="621">
          <cell r="G621">
            <v>0.86309999999999998</v>
          </cell>
          <cell r="K621">
            <v>12.3294</v>
          </cell>
        </row>
        <row r="631">
          <cell r="G631">
            <v>16.07</v>
          </cell>
          <cell r="K631">
            <v>22.245699999999999</v>
          </cell>
        </row>
        <row r="632">
          <cell r="G632">
            <v>1005</v>
          </cell>
          <cell r="K632">
            <v>1391.2215000000001</v>
          </cell>
        </row>
        <row r="639">
          <cell r="G639">
            <v>3.26</v>
          </cell>
          <cell r="K639">
            <v>0.23730000000000001</v>
          </cell>
        </row>
        <row r="640">
          <cell r="G640">
            <v>51.81</v>
          </cell>
          <cell r="K640">
            <v>3.7717999999999998</v>
          </cell>
        </row>
        <row r="641">
          <cell r="G641">
            <v>32.020000000000003</v>
          </cell>
          <cell r="K641">
            <v>2.3311000000000002</v>
          </cell>
        </row>
        <row r="650">
          <cell r="G650">
            <v>222.42500000000001</v>
          </cell>
          <cell r="K650">
            <v>700.63879999999995</v>
          </cell>
        </row>
        <row r="651">
          <cell r="G651">
            <v>0.55249999999999999</v>
          </cell>
          <cell r="K651">
            <v>1.7403999999999999</v>
          </cell>
        </row>
        <row r="652">
          <cell r="G652">
            <v>0.90920000000000001</v>
          </cell>
          <cell r="K652">
            <v>2.8639999999999999</v>
          </cell>
        </row>
        <row r="662">
          <cell r="G662">
            <v>122</v>
          </cell>
          <cell r="K662">
            <v>3.843</v>
          </cell>
        </row>
        <row r="670">
          <cell r="G670">
            <v>105</v>
          </cell>
          <cell r="K670">
            <v>1349.46</v>
          </cell>
        </row>
        <row r="677">
          <cell r="G677">
            <v>16.07</v>
          </cell>
          <cell r="K677">
            <v>2.9632999999999998</v>
          </cell>
        </row>
        <row r="678">
          <cell r="G678">
            <v>1020</v>
          </cell>
          <cell r="K678">
            <v>188.08799999999999</v>
          </cell>
        </row>
        <row r="685">
          <cell r="G685">
            <v>1.2</v>
          </cell>
          <cell r="K685">
            <v>0.1046</v>
          </cell>
        </row>
        <row r="686">
          <cell r="G686">
            <v>23.03</v>
          </cell>
          <cell r="K686">
            <v>2.0082</v>
          </cell>
        </row>
        <row r="687">
          <cell r="G687">
            <v>13.68</v>
          </cell>
          <cell r="K687">
            <v>1.1929000000000001</v>
          </cell>
        </row>
        <row r="696">
          <cell r="G696">
            <v>317.69499999999999</v>
          </cell>
          <cell r="K696">
            <v>444.77300000000002</v>
          </cell>
        </row>
        <row r="697">
          <cell r="G697">
            <v>0.51870000000000005</v>
          </cell>
          <cell r="K697">
            <v>0.72619999999999996</v>
          </cell>
        </row>
        <row r="698">
          <cell r="G698">
            <v>0.85460000000000003</v>
          </cell>
          <cell r="K698">
            <v>1.1963999999999999</v>
          </cell>
        </row>
        <row r="707">
          <cell r="G707">
            <v>1</v>
          </cell>
          <cell r="K707">
            <v>14</v>
          </cell>
        </row>
        <row r="710">
          <cell r="G710">
            <v>1</v>
          </cell>
          <cell r="K710">
            <v>28</v>
          </cell>
        </row>
        <row r="713">
          <cell r="G713">
            <v>222.42500000000001</v>
          </cell>
          <cell r="K713">
            <v>586.9796</v>
          </cell>
        </row>
        <row r="714">
          <cell r="G714">
            <v>0.55249999999999999</v>
          </cell>
          <cell r="K714">
            <v>1.458</v>
          </cell>
        </row>
        <row r="715">
          <cell r="G715">
            <v>0.90920000000000001</v>
          </cell>
          <cell r="K715">
            <v>2.3994</v>
          </cell>
        </row>
        <row r="725">
          <cell r="G725">
            <v>320.82499999999999</v>
          </cell>
          <cell r="K725">
            <v>1008.6738</v>
          </cell>
        </row>
        <row r="726">
          <cell r="G726">
            <v>0.52380000000000004</v>
          </cell>
          <cell r="K726">
            <v>1.6468</v>
          </cell>
        </row>
        <row r="727">
          <cell r="G727">
            <v>0.86309999999999998</v>
          </cell>
          <cell r="K727">
            <v>2.7136</v>
          </cell>
        </row>
        <row r="737">
          <cell r="G737">
            <v>5.6</v>
          </cell>
          <cell r="K737">
            <v>2.1044999999999998</v>
          </cell>
        </row>
        <row r="738">
          <cell r="G738">
            <v>51.81</v>
          </cell>
          <cell r="K738">
            <v>19.470199999999998</v>
          </cell>
        </row>
        <row r="739">
          <cell r="G739">
            <v>48.84</v>
          </cell>
          <cell r="K739">
            <v>18.354099999999999</v>
          </cell>
        </row>
        <row r="750">
          <cell r="G750">
            <v>110</v>
          </cell>
          <cell r="K750">
            <v>12.023</v>
          </cell>
        </row>
        <row r="756">
          <cell r="G756">
            <v>222.42500000000001</v>
          </cell>
          <cell r="K756">
            <v>97.199700000000007</v>
          </cell>
        </row>
        <row r="757">
          <cell r="G757">
            <v>0.55249999999999999</v>
          </cell>
          <cell r="K757">
            <v>0.2414</v>
          </cell>
        </row>
        <row r="758">
          <cell r="G758">
            <v>0.90920000000000001</v>
          </cell>
          <cell r="K758">
            <v>0.39729999999999999</v>
          </cell>
        </row>
        <row r="768">
          <cell r="G768">
            <v>320.82499999999999</v>
          </cell>
          <cell r="K768">
            <v>882.91039999999998</v>
          </cell>
        </row>
        <row r="769">
          <cell r="G769">
            <v>0.52380000000000004</v>
          </cell>
          <cell r="K769">
            <v>1.4415</v>
          </cell>
        </row>
        <row r="770">
          <cell r="G770">
            <v>0.86309999999999998</v>
          </cell>
          <cell r="K770">
            <v>2.3753000000000002</v>
          </cell>
        </row>
        <row r="780">
          <cell r="G780">
            <v>5.6</v>
          </cell>
          <cell r="K780">
            <v>2.9422000000000001</v>
          </cell>
        </row>
        <row r="781">
          <cell r="G781">
            <v>51.81</v>
          </cell>
          <cell r="K781">
            <v>27.221</v>
          </cell>
        </row>
        <row r="782">
          <cell r="G782">
            <v>48.84</v>
          </cell>
          <cell r="K782">
            <v>25.660499999999999</v>
          </cell>
        </row>
        <row r="793">
          <cell r="G793">
            <v>110</v>
          </cell>
          <cell r="K793">
            <v>8.0190000000000001</v>
          </cell>
        </row>
        <row r="799">
          <cell r="G799">
            <v>1</v>
          </cell>
          <cell r="K799">
            <v>20</v>
          </cell>
        </row>
        <row r="802">
          <cell r="G802">
            <v>101</v>
          </cell>
          <cell r="K802">
            <v>14.14</v>
          </cell>
        </row>
        <row r="810">
          <cell r="G810">
            <v>1</v>
          </cell>
          <cell r="K810">
            <v>30</v>
          </cell>
        </row>
        <row r="819">
          <cell r="G819">
            <v>4.1000000000000002E-2</v>
          </cell>
          <cell r="K819">
            <v>0.98399999999999999</v>
          </cell>
        </row>
        <row r="820">
          <cell r="G820">
            <v>1</v>
          </cell>
          <cell r="K820">
            <v>24</v>
          </cell>
        </row>
        <row r="825">
          <cell r="G825">
            <v>1</v>
          </cell>
          <cell r="K825">
            <v>48</v>
          </cell>
        </row>
        <row r="830">
          <cell r="G830">
            <v>1.2</v>
          </cell>
          <cell r="K830">
            <v>28.8</v>
          </cell>
        </row>
        <row r="831">
          <cell r="G831">
            <v>0.30719999999999997</v>
          </cell>
          <cell r="K831">
            <v>7.3727999999999998</v>
          </cell>
        </row>
        <row r="832">
          <cell r="G832">
            <v>5.8999999999999999E-3</v>
          </cell>
          <cell r="K832">
            <v>0.1416</v>
          </cell>
        </row>
        <row r="838">
          <cell r="G838">
            <v>1</v>
          </cell>
          <cell r="K838">
            <v>81</v>
          </cell>
        </row>
        <row r="847">
          <cell r="G847">
            <v>6.6000000000000003E-2</v>
          </cell>
          <cell r="K847">
            <v>4.4219999999999997</v>
          </cell>
        </row>
        <row r="848">
          <cell r="G848">
            <v>1</v>
          </cell>
          <cell r="K848">
            <v>67</v>
          </cell>
        </row>
        <row r="853">
          <cell r="G853">
            <v>1</v>
          </cell>
          <cell r="K853">
            <v>134</v>
          </cell>
        </row>
        <row r="858">
          <cell r="G858">
            <v>2.8896000000000002</v>
          </cell>
          <cell r="K858">
            <v>193.60319999999999</v>
          </cell>
        </row>
        <row r="859">
          <cell r="G859">
            <v>1.11E-2</v>
          </cell>
          <cell r="K859">
            <v>0.74370000000000003</v>
          </cell>
        </row>
        <row r="865">
          <cell r="G865">
            <v>3.26</v>
          </cell>
          <cell r="K865">
            <v>1.7050000000000001</v>
          </cell>
        </row>
        <row r="866">
          <cell r="G866">
            <v>51.81</v>
          </cell>
          <cell r="K866">
            <v>27.096599999999999</v>
          </cell>
        </row>
        <row r="867">
          <cell r="G867">
            <v>32.020000000000003</v>
          </cell>
          <cell r="K867">
            <v>16.746500000000001</v>
          </cell>
        </row>
        <row r="876">
          <cell r="G876">
            <v>222.42500000000001</v>
          </cell>
          <cell r="K876">
            <v>2032.2972</v>
          </cell>
        </row>
        <row r="877">
          <cell r="G877">
            <v>0.55249999999999999</v>
          </cell>
          <cell r="K877">
            <v>5.0481999999999996</v>
          </cell>
        </row>
        <row r="878">
          <cell r="G878">
            <v>0.90920000000000001</v>
          </cell>
          <cell r="K878">
            <v>8.3073999999999995</v>
          </cell>
        </row>
        <row r="894">
          <cell r="G894">
            <v>222.42500000000001</v>
          </cell>
          <cell r="K894">
            <v>88.97</v>
          </cell>
        </row>
        <row r="895">
          <cell r="G895">
            <v>0.55249999999999999</v>
          </cell>
          <cell r="K895">
            <v>0.221</v>
          </cell>
        </row>
        <row r="896">
          <cell r="G896">
            <v>0.90920000000000001</v>
          </cell>
          <cell r="K896">
            <v>0.36370000000000002</v>
          </cell>
        </row>
        <row r="906">
          <cell r="G906">
            <v>1</v>
          </cell>
          <cell r="K906">
            <v>6</v>
          </cell>
        </row>
        <row r="909">
          <cell r="G909">
            <v>1</v>
          </cell>
          <cell r="K909">
            <v>1</v>
          </cell>
        </row>
        <row r="912">
          <cell r="G912">
            <v>3.2</v>
          </cell>
          <cell r="K912">
            <v>9.6</v>
          </cell>
        </row>
        <row r="919">
          <cell r="G919">
            <v>3.7</v>
          </cell>
          <cell r="K919">
            <v>7.4</v>
          </cell>
        </row>
        <row r="926">
          <cell r="G926">
            <v>0.57999999999999996</v>
          </cell>
          <cell r="K926">
            <v>1.1855</v>
          </cell>
        </row>
        <row r="932">
          <cell r="G932">
            <v>0.152</v>
          </cell>
          <cell r="K932">
            <v>1.6415999999999999</v>
          </cell>
        </row>
        <row r="933">
          <cell r="G933">
            <v>5.19</v>
          </cell>
          <cell r="K933">
            <v>56.052</v>
          </cell>
        </row>
        <row r="934">
          <cell r="G934">
            <v>0.25</v>
          </cell>
          <cell r="K934">
            <v>2.7</v>
          </cell>
        </row>
        <row r="945">
          <cell r="G945">
            <v>0.152</v>
          </cell>
          <cell r="K945">
            <v>1.8240000000000001</v>
          </cell>
        </row>
        <row r="946">
          <cell r="G946">
            <v>5.19</v>
          </cell>
          <cell r="K946">
            <v>62.28</v>
          </cell>
        </row>
        <row r="947">
          <cell r="G947">
            <v>0.25</v>
          </cell>
          <cell r="K947">
            <v>3</v>
          </cell>
        </row>
        <row r="963">
          <cell r="D963" t="str">
            <v>Đổ bê tông thủ công bằng máy trộn, bê tông lót móng, chiều rộng &lt;= 250 cm, đá 4x6, mác 150</v>
          </cell>
        </row>
        <row r="964">
          <cell r="G964">
            <v>197.82499999999999</v>
          </cell>
          <cell r="K964">
            <v>64.095299999999995</v>
          </cell>
        </row>
        <row r="965">
          <cell r="G965">
            <v>0.57299999999999995</v>
          </cell>
          <cell r="K965">
            <v>0.18565199999999998</v>
          </cell>
        </row>
        <row r="966">
          <cell r="G966">
            <v>0.92869999999999997</v>
          </cell>
          <cell r="K966">
            <v>0.30089880000000002</v>
          </cell>
        </row>
        <row r="990">
          <cell r="G990">
            <v>32.1</v>
          </cell>
          <cell r="K990">
            <v>316.6216</v>
          </cell>
        </row>
        <row r="991">
          <cell r="G991">
            <v>78.650000000000006</v>
          </cell>
          <cell r="K991">
            <v>775.77210000000002</v>
          </cell>
        </row>
        <row r="1000">
          <cell r="G1000">
            <v>12.12</v>
          </cell>
          <cell r="K1000">
            <v>2.7124999999999999</v>
          </cell>
        </row>
        <row r="1010">
          <cell r="G1010">
            <v>12.12</v>
          </cell>
          <cell r="K1010">
            <v>119.5468</v>
          </cell>
        </row>
        <row r="1020">
          <cell r="G1020">
            <v>0.152</v>
          </cell>
          <cell r="K1020">
            <v>0.95760000000000001</v>
          </cell>
        </row>
        <row r="1021">
          <cell r="G1021">
            <v>5.19</v>
          </cell>
          <cell r="K1021">
            <v>32.697000000000003</v>
          </cell>
        </row>
        <row r="1022">
          <cell r="G1022">
            <v>0.25</v>
          </cell>
          <cell r="K1022">
            <v>1.575</v>
          </cell>
        </row>
        <row r="1033">
          <cell r="G1033">
            <v>0.152</v>
          </cell>
          <cell r="K1033">
            <v>3.4655999999999998</v>
          </cell>
        </row>
        <row r="1034">
          <cell r="G1034">
            <v>5.19</v>
          </cell>
          <cell r="K1034">
            <v>118.33199999999999</v>
          </cell>
        </row>
        <row r="1035">
          <cell r="G1035">
            <v>0.25</v>
          </cell>
          <cell r="K1035">
            <v>5.7</v>
          </cell>
        </row>
        <row r="1049">
          <cell r="G1049">
            <v>0.02</v>
          </cell>
          <cell r="K1049">
            <v>0.64</v>
          </cell>
        </row>
        <row r="1050">
          <cell r="G1050">
            <v>0.1</v>
          </cell>
          <cell r="K1050">
            <v>3.2</v>
          </cell>
        </row>
        <row r="1051">
          <cell r="G1051">
            <v>4</v>
          </cell>
          <cell r="K1051">
            <v>128</v>
          </cell>
        </row>
        <row r="1065">
          <cell r="G1065">
            <v>7.5</v>
          </cell>
          <cell r="K1065">
            <v>240</v>
          </cell>
        </row>
        <row r="1066">
          <cell r="G1066">
            <v>4</v>
          </cell>
          <cell r="K1066">
            <v>128</v>
          </cell>
        </row>
        <row r="1067">
          <cell r="G1067">
            <v>2</v>
          </cell>
          <cell r="K1067">
            <v>64</v>
          </cell>
        </row>
        <row r="1068">
          <cell r="G1068">
            <v>4</v>
          </cell>
          <cell r="K1068">
            <v>128</v>
          </cell>
        </row>
        <row r="1069">
          <cell r="G1069">
            <v>0.15</v>
          </cell>
          <cell r="K1069">
            <v>4.8</v>
          </cell>
        </row>
        <row r="1076">
          <cell r="G1076">
            <v>6</v>
          </cell>
          <cell r="K1076">
            <v>192</v>
          </cell>
        </row>
        <row r="1077">
          <cell r="G1077">
            <v>3</v>
          </cell>
          <cell r="K1077">
            <v>96</v>
          </cell>
        </row>
        <row r="1078">
          <cell r="G1078">
            <v>1</v>
          </cell>
          <cell r="K1078">
            <v>32</v>
          </cell>
        </row>
        <row r="1079">
          <cell r="G1079">
            <v>7.0000000000000007E-2</v>
          </cell>
          <cell r="K1079">
            <v>2.2400000000000002</v>
          </cell>
        </row>
        <row r="1102">
          <cell r="G1102">
            <v>105</v>
          </cell>
          <cell r="K1102">
            <v>1235.9024999999999</v>
          </cell>
        </row>
        <row r="1108">
          <cell r="G1108">
            <v>122</v>
          </cell>
          <cell r="K1108">
            <v>176.21680000000001</v>
          </cell>
        </row>
        <row r="1117">
          <cell r="G1117">
            <v>134</v>
          </cell>
          <cell r="K1117">
            <v>96.774799999999999</v>
          </cell>
        </row>
        <row r="1129">
          <cell r="G1129">
            <v>134</v>
          </cell>
          <cell r="K1129">
            <v>228.8184</v>
          </cell>
        </row>
        <row r="1141">
          <cell r="G1141">
            <v>32.1</v>
          </cell>
          <cell r="K1141">
            <v>419.05270000000002</v>
          </cell>
        </row>
        <row r="1142">
          <cell r="G1142">
            <v>78.650000000000006</v>
          </cell>
          <cell r="K1142">
            <v>1026.7443000000001</v>
          </cell>
        </row>
        <row r="1151">
          <cell r="G1151">
            <v>12.12</v>
          </cell>
          <cell r="K1151">
            <v>158.2218</v>
          </cell>
        </row>
        <row r="1173">
          <cell r="G1173">
            <v>122</v>
          </cell>
          <cell r="K1173">
            <v>94.903800000000004</v>
          </cell>
        </row>
        <row r="1182">
          <cell r="G1182">
            <v>110</v>
          </cell>
          <cell r="K1182">
            <v>653.00400000000002</v>
          </cell>
        </row>
        <row r="1188">
          <cell r="G1188">
            <v>222.42500000000001</v>
          </cell>
          <cell r="K1188">
            <v>6602.0189</v>
          </cell>
        </row>
        <row r="1189">
          <cell r="G1189">
            <v>0.55249999999999999</v>
          </cell>
          <cell r="K1189">
            <v>16.3993</v>
          </cell>
        </row>
        <row r="1190">
          <cell r="G1190">
            <v>0.90920000000000001</v>
          </cell>
          <cell r="K1190">
            <v>26.986899999999999</v>
          </cell>
        </row>
        <row r="1200">
          <cell r="G1200">
            <v>6.68</v>
          </cell>
          <cell r="K1200">
            <v>3965.5151999999998</v>
          </cell>
        </row>
        <row r="1201">
          <cell r="G1201">
            <v>2.98E-2</v>
          </cell>
          <cell r="K1201">
            <v>17.6905</v>
          </cell>
        </row>
        <row r="1203">
          <cell r="G1203">
            <v>1.01</v>
          </cell>
          <cell r="K1203">
            <v>599.57640000000004</v>
          </cell>
        </row>
        <row r="1208">
          <cell r="G1208">
            <v>3.26</v>
          </cell>
          <cell r="K1208">
            <v>6.5099</v>
          </cell>
        </row>
        <row r="1209">
          <cell r="G1209">
            <v>51.81</v>
          </cell>
          <cell r="K1209">
            <v>103.4594</v>
          </cell>
        </row>
        <row r="1210">
          <cell r="G1210">
            <v>32.020000000000003</v>
          </cell>
          <cell r="K1210">
            <v>63.9407</v>
          </cell>
        </row>
        <row r="1219">
          <cell r="G1219">
            <v>222.42500000000001</v>
          </cell>
          <cell r="K1219">
            <v>3633.9796999999999</v>
          </cell>
        </row>
        <row r="1220">
          <cell r="G1220">
            <v>0.55249999999999999</v>
          </cell>
          <cell r="K1220">
            <v>9.0266999999999999</v>
          </cell>
        </row>
        <row r="1221">
          <cell r="G1221">
            <v>0.90920000000000001</v>
          </cell>
          <cell r="K1221">
            <v>14.8545</v>
          </cell>
        </row>
        <row r="1231">
          <cell r="G1231">
            <v>320.82499999999999</v>
          </cell>
          <cell r="K1231">
            <v>17443.255300000001</v>
          </cell>
        </row>
        <row r="1232">
          <cell r="G1232">
            <v>0.52380000000000004</v>
          </cell>
          <cell r="K1232">
            <v>28.478999999999999</v>
          </cell>
        </row>
        <row r="1233">
          <cell r="G1233">
            <v>0.86309999999999998</v>
          </cell>
          <cell r="K1233">
            <v>46.926699999999997</v>
          </cell>
        </row>
        <row r="1243">
          <cell r="G1243">
            <v>110</v>
          </cell>
          <cell r="K1243">
            <v>299.52999999999997</v>
          </cell>
        </row>
        <row r="1249">
          <cell r="G1249">
            <v>3.26</v>
          </cell>
          <cell r="K1249">
            <v>8.8457000000000008</v>
          </cell>
        </row>
        <row r="1250">
          <cell r="G1250">
            <v>51.81</v>
          </cell>
          <cell r="K1250">
            <v>140.5813</v>
          </cell>
        </row>
        <row r="1251">
          <cell r="G1251">
            <v>32.020000000000003</v>
          </cell>
          <cell r="K1251">
            <v>86.883099999999999</v>
          </cell>
        </row>
        <row r="1260">
          <cell r="G1260">
            <v>222.42500000000001</v>
          </cell>
          <cell r="K1260">
            <v>1810.5395000000001</v>
          </cell>
        </row>
        <row r="1261">
          <cell r="G1261">
            <v>0.55249999999999999</v>
          </cell>
          <cell r="K1261">
            <v>4.4973999999999998</v>
          </cell>
        </row>
        <row r="1262">
          <cell r="G1262">
            <v>0.90920000000000001</v>
          </cell>
          <cell r="K1262">
            <v>7.4009</v>
          </cell>
        </row>
        <row r="1272">
          <cell r="G1272">
            <v>275.72500000000002</v>
          </cell>
          <cell r="K1272">
            <v>3740.7611000000002</v>
          </cell>
        </row>
        <row r="1273">
          <cell r="G1273">
            <v>0.53400000000000003</v>
          </cell>
          <cell r="K1273">
            <v>7.2447999999999997</v>
          </cell>
        </row>
        <row r="1274">
          <cell r="G1274">
            <v>0.87949999999999995</v>
          </cell>
          <cell r="K1274">
            <v>11.9322</v>
          </cell>
        </row>
        <row r="1284">
          <cell r="G1284">
            <v>110</v>
          </cell>
          <cell r="K1284">
            <v>149.23699999999999</v>
          </cell>
        </row>
        <row r="1302">
          <cell r="G1302">
            <v>5.6</v>
          </cell>
          <cell r="K1302">
            <v>9.6880000000000006</v>
          </cell>
        </row>
        <row r="1303">
          <cell r="G1303">
            <v>51.81</v>
          </cell>
          <cell r="K1303">
            <v>89.631299999999996</v>
          </cell>
        </row>
        <row r="1304">
          <cell r="G1304">
            <v>48.84</v>
          </cell>
          <cell r="K1304">
            <v>84.493200000000002</v>
          </cell>
        </row>
        <row r="1315">
          <cell r="G1315">
            <v>320.82499999999999</v>
          </cell>
          <cell r="K1315">
            <v>5174.5864000000001</v>
          </cell>
        </row>
        <row r="1316">
          <cell r="G1316">
            <v>0.52380000000000004</v>
          </cell>
          <cell r="K1316">
            <v>8.4483999999999995</v>
          </cell>
        </row>
        <row r="1317">
          <cell r="G1317">
            <v>0.86309999999999998</v>
          </cell>
          <cell r="K1317">
            <v>13.9209</v>
          </cell>
        </row>
        <row r="1327">
          <cell r="G1327">
            <v>16.07</v>
          </cell>
          <cell r="K1327">
            <v>25.287800000000001</v>
          </cell>
        </row>
        <row r="1328">
          <cell r="G1328">
            <v>1005</v>
          </cell>
          <cell r="K1328">
            <v>1581.4680000000001</v>
          </cell>
        </row>
        <row r="1335">
          <cell r="G1335">
            <v>3.26</v>
          </cell>
          <cell r="K1335">
            <v>0.2712</v>
          </cell>
        </row>
        <row r="1336">
          <cell r="G1336">
            <v>51.81</v>
          </cell>
          <cell r="K1336">
            <v>4.3106</v>
          </cell>
        </row>
        <row r="1337">
          <cell r="G1337">
            <v>32.020000000000003</v>
          </cell>
          <cell r="K1337">
            <v>2.6640999999999999</v>
          </cell>
        </row>
        <row r="1346">
          <cell r="G1346">
            <v>222.42500000000001</v>
          </cell>
          <cell r="K1346">
            <v>800.73</v>
          </cell>
        </row>
        <row r="1347">
          <cell r="G1347">
            <v>0.55249999999999999</v>
          </cell>
          <cell r="K1347">
            <v>1.9890000000000001</v>
          </cell>
        </row>
        <row r="1348">
          <cell r="G1348">
            <v>0.90920000000000001</v>
          </cell>
          <cell r="K1348">
            <v>3.2730999999999999</v>
          </cell>
        </row>
        <row r="1358">
          <cell r="G1358">
            <v>122</v>
          </cell>
          <cell r="K1358">
            <v>4.3920000000000003</v>
          </cell>
        </row>
        <row r="1366">
          <cell r="G1366">
            <v>105</v>
          </cell>
          <cell r="K1366">
            <v>1542.24</v>
          </cell>
        </row>
        <row r="1373">
          <cell r="G1373">
            <v>16.07</v>
          </cell>
          <cell r="K1373">
            <v>3.3858999999999999</v>
          </cell>
        </row>
        <row r="1374">
          <cell r="G1374">
            <v>1020</v>
          </cell>
          <cell r="K1374">
            <v>214.91399999999999</v>
          </cell>
        </row>
        <row r="1381">
          <cell r="G1381">
            <v>1.2</v>
          </cell>
          <cell r="K1381">
            <v>0.1196</v>
          </cell>
        </row>
        <row r="1382">
          <cell r="G1382">
            <v>23.03</v>
          </cell>
          <cell r="K1382">
            <v>2.2961</v>
          </cell>
        </row>
        <row r="1383">
          <cell r="G1383">
            <v>13.68</v>
          </cell>
          <cell r="K1383">
            <v>1.3638999999999999</v>
          </cell>
        </row>
        <row r="1392">
          <cell r="G1392">
            <v>317.69499999999999</v>
          </cell>
          <cell r="K1392">
            <v>508.31200000000001</v>
          </cell>
        </row>
        <row r="1393">
          <cell r="G1393">
            <v>0.51870000000000005</v>
          </cell>
          <cell r="K1393">
            <v>0.82989999999999997</v>
          </cell>
        </row>
        <row r="1394">
          <cell r="G1394">
            <v>0.85460000000000003</v>
          </cell>
          <cell r="K1394">
            <v>1.3673999999999999</v>
          </cell>
        </row>
        <row r="1403">
          <cell r="G1403">
            <v>1</v>
          </cell>
          <cell r="K1403">
            <v>16</v>
          </cell>
        </row>
        <row r="1406">
          <cell r="G1406">
            <v>1</v>
          </cell>
          <cell r="K1406">
            <v>32</v>
          </cell>
        </row>
        <row r="1409">
          <cell r="G1409">
            <v>222.42500000000001</v>
          </cell>
          <cell r="K1409">
            <v>195.73400000000001</v>
          </cell>
        </row>
        <row r="1410">
          <cell r="G1410">
            <v>0.55249999999999999</v>
          </cell>
          <cell r="K1410">
            <v>0.48620000000000002</v>
          </cell>
        </row>
        <row r="1411">
          <cell r="G1411">
            <v>0.90920000000000001</v>
          </cell>
          <cell r="K1411">
            <v>0.80010000000000003</v>
          </cell>
        </row>
        <row r="1421">
          <cell r="G1421">
            <v>320.82499999999999</v>
          </cell>
          <cell r="K1421">
            <v>1344.8984</v>
          </cell>
        </row>
        <row r="1422">
          <cell r="G1422">
            <v>0.52380000000000004</v>
          </cell>
          <cell r="K1422">
            <v>2.1958000000000002</v>
          </cell>
        </row>
        <row r="1423">
          <cell r="G1423">
            <v>0.86309999999999998</v>
          </cell>
          <cell r="K1423">
            <v>3.6181000000000001</v>
          </cell>
        </row>
        <row r="1433">
          <cell r="G1433">
            <v>5.6</v>
          </cell>
          <cell r="K1433">
            <v>2.8062</v>
          </cell>
        </row>
        <row r="1434">
          <cell r="G1434">
            <v>51.81</v>
          </cell>
          <cell r="K1434">
            <v>25.962</v>
          </cell>
        </row>
        <row r="1435">
          <cell r="G1435">
            <v>48.84</v>
          </cell>
          <cell r="K1435">
            <v>24.473700000000001</v>
          </cell>
        </row>
        <row r="1446">
          <cell r="G1446">
            <v>110</v>
          </cell>
          <cell r="K1446">
            <v>16.038</v>
          </cell>
        </row>
        <row r="1452">
          <cell r="G1452">
            <v>1</v>
          </cell>
          <cell r="K1452">
            <v>16</v>
          </cell>
        </row>
        <row r="1455">
          <cell r="G1455">
            <v>101</v>
          </cell>
          <cell r="K1455">
            <v>16.16</v>
          </cell>
        </row>
        <row r="1463">
          <cell r="G1463">
            <v>1</v>
          </cell>
          <cell r="K1463">
            <v>103</v>
          </cell>
        </row>
        <row r="1472">
          <cell r="G1472">
            <v>1</v>
          </cell>
          <cell r="K1472">
            <v>2</v>
          </cell>
        </row>
        <row r="1481">
          <cell r="G1481">
            <v>6.6000000000000003E-2</v>
          </cell>
          <cell r="K1481">
            <v>5.8739999999999997</v>
          </cell>
        </row>
        <row r="1482">
          <cell r="G1482">
            <v>1</v>
          </cell>
          <cell r="K1482">
            <v>89</v>
          </cell>
        </row>
        <row r="1487">
          <cell r="G1487">
            <v>1</v>
          </cell>
          <cell r="K1487">
            <v>178</v>
          </cell>
        </row>
        <row r="1492">
          <cell r="G1492">
            <v>2.8896000000000002</v>
          </cell>
          <cell r="K1492">
            <v>257.17439999999999</v>
          </cell>
        </row>
        <row r="1493">
          <cell r="G1493">
            <v>1.11E-2</v>
          </cell>
          <cell r="K1493">
            <v>0.9879</v>
          </cell>
        </row>
        <row r="1499">
          <cell r="G1499">
            <v>105</v>
          </cell>
          <cell r="K1499">
            <v>394.065</v>
          </cell>
        </row>
        <row r="1506">
          <cell r="G1506">
            <v>3.26</v>
          </cell>
          <cell r="K1506">
            <v>1.9188000000000001</v>
          </cell>
        </row>
        <row r="1507">
          <cell r="G1507">
            <v>51.81</v>
          </cell>
          <cell r="K1507">
            <v>30.4954</v>
          </cell>
        </row>
        <row r="1508">
          <cell r="G1508">
            <v>32.020000000000003</v>
          </cell>
          <cell r="K1508">
            <v>18.847000000000001</v>
          </cell>
        </row>
        <row r="1517">
          <cell r="G1517">
            <v>222.42500000000001</v>
          </cell>
          <cell r="K1517">
            <v>2268.0677000000001</v>
          </cell>
        </row>
        <row r="1518">
          <cell r="G1518">
            <v>0.55249999999999999</v>
          </cell>
          <cell r="K1518">
            <v>5.6337999999999999</v>
          </cell>
        </row>
        <row r="1519">
          <cell r="G1519">
            <v>0.90920000000000001</v>
          </cell>
          <cell r="K1519">
            <v>9.2711000000000006</v>
          </cell>
        </row>
        <row r="1529">
          <cell r="G1529">
            <v>275.72500000000002</v>
          </cell>
          <cell r="K1529">
            <v>380.77620000000002</v>
          </cell>
        </row>
        <row r="1530">
          <cell r="G1530">
            <v>0.53400000000000003</v>
          </cell>
          <cell r="K1530">
            <v>0.73750000000000004</v>
          </cell>
        </row>
        <row r="1531">
          <cell r="G1531">
            <v>0.87949999999999995</v>
          </cell>
          <cell r="K1531">
            <v>1.2145999999999999</v>
          </cell>
        </row>
        <row r="1541">
          <cell r="G1541">
            <v>122</v>
          </cell>
          <cell r="K1541">
            <v>2.9767999999999999</v>
          </cell>
        </row>
        <row r="1550">
          <cell r="G1550">
            <v>134</v>
          </cell>
          <cell r="K1550">
            <v>1.6348</v>
          </cell>
        </row>
        <row r="1562">
          <cell r="G1562">
            <v>134</v>
          </cell>
          <cell r="K1562">
            <v>1.3131999999999999</v>
          </cell>
        </row>
        <row r="1580">
          <cell r="G1580">
            <v>222.42500000000001</v>
          </cell>
          <cell r="K1580">
            <v>142.352</v>
          </cell>
        </row>
        <row r="1581">
          <cell r="G1581">
            <v>0.55249999999999999</v>
          </cell>
          <cell r="K1581">
            <v>0.35360000000000003</v>
          </cell>
        </row>
        <row r="1582">
          <cell r="G1582">
            <v>0.90920000000000001</v>
          </cell>
          <cell r="K1582">
            <v>0.58189999999999997</v>
          </cell>
        </row>
        <row r="1592">
          <cell r="G1592">
            <v>1</v>
          </cell>
          <cell r="K1592">
            <v>7</v>
          </cell>
        </row>
        <row r="1595">
          <cell r="G1595">
            <v>1</v>
          </cell>
          <cell r="K1595">
            <v>1</v>
          </cell>
        </row>
        <row r="1598">
          <cell r="G1598">
            <v>3.7</v>
          </cell>
          <cell r="K1598">
            <v>14.8</v>
          </cell>
        </row>
        <row r="1605">
          <cell r="G1605">
            <v>0.57999999999999996</v>
          </cell>
          <cell r="K1605">
            <v>2.371</v>
          </cell>
        </row>
        <row r="1611">
          <cell r="G1611">
            <v>0.152</v>
          </cell>
          <cell r="K1611">
            <v>1.5504</v>
          </cell>
        </row>
        <row r="1612">
          <cell r="G1612">
            <v>5.19</v>
          </cell>
          <cell r="K1612">
            <v>52.938000000000002</v>
          </cell>
        </row>
        <row r="1613">
          <cell r="G1613">
            <v>0.25</v>
          </cell>
          <cell r="K1613">
            <v>2.5499999999999998</v>
          </cell>
        </row>
        <row r="1624">
          <cell r="G1624">
            <v>0.152</v>
          </cell>
          <cell r="K1624">
            <v>1.8240000000000001</v>
          </cell>
        </row>
        <row r="1625">
          <cell r="G1625">
            <v>5.19</v>
          </cell>
          <cell r="K1625">
            <v>62.28</v>
          </cell>
        </row>
        <row r="1626">
          <cell r="G1626">
            <v>0.25</v>
          </cell>
          <cell r="K1626">
            <v>3</v>
          </cell>
        </row>
        <row r="1637">
          <cell r="G1637">
            <v>265.47500000000002</v>
          </cell>
          <cell r="K1637">
            <v>5965.7542000000003</v>
          </cell>
        </row>
        <row r="1638">
          <cell r="G1638">
            <v>0.54120000000000001</v>
          </cell>
          <cell r="K1638">
            <v>12.161799999999999</v>
          </cell>
        </row>
        <row r="1639">
          <cell r="G1639">
            <v>0.89280000000000004</v>
          </cell>
          <cell r="K1639">
            <v>20.062999999999999</v>
          </cell>
        </row>
        <row r="1654">
          <cell r="D1654" t="str">
            <v>Đổ bê tông thủ công bằng máy trộn, bê tông lót móng, chiều rộng &lt;= 250 cm, đá 4x6, mác 150</v>
          </cell>
        </row>
        <row r="1655">
          <cell r="G1655">
            <v>197.82499999999999</v>
          </cell>
          <cell r="K1655">
            <v>56.97359999999999</v>
          </cell>
        </row>
        <row r="1656">
          <cell r="G1656">
            <v>0.57299999999999995</v>
          </cell>
          <cell r="K1656">
            <v>0.16502399999999998</v>
          </cell>
        </row>
        <row r="1657">
          <cell r="G1657">
            <v>0.92869999999999997</v>
          </cell>
          <cell r="K1657">
            <v>0.26746559999999997</v>
          </cell>
        </row>
        <row r="1685">
          <cell r="G1685">
            <v>105</v>
          </cell>
          <cell r="K1685">
            <v>2710.9214999999999</v>
          </cell>
        </row>
        <row r="1698">
          <cell r="G1698">
            <v>122</v>
          </cell>
          <cell r="K1698">
            <v>490.3424</v>
          </cell>
        </row>
        <row r="1707">
          <cell r="G1707">
            <v>122</v>
          </cell>
          <cell r="K1707">
            <v>91.7196</v>
          </cell>
        </row>
        <row r="1716">
          <cell r="G1716">
            <v>134</v>
          </cell>
          <cell r="K1716">
            <v>340.52080000000001</v>
          </cell>
        </row>
        <row r="1728">
          <cell r="G1728">
            <v>134</v>
          </cell>
          <cell r="K1728">
            <v>419.79520000000002</v>
          </cell>
        </row>
        <row r="1740">
          <cell r="G1740">
            <v>32.1</v>
          </cell>
          <cell r="K1740">
            <v>761.44090000000006</v>
          </cell>
        </row>
        <row r="1741">
          <cell r="G1741">
            <v>78.650000000000006</v>
          </cell>
          <cell r="K1741">
            <v>1865.6487999999999</v>
          </cell>
        </row>
        <row r="1750">
          <cell r="G1750">
            <v>12.12</v>
          </cell>
          <cell r="K1750">
            <v>287.4973</v>
          </cell>
        </row>
        <row r="1772">
          <cell r="G1772">
            <v>122</v>
          </cell>
          <cell r="K1772">
            <v>860.79539999999997</v>
          </cell>
        </row>
        <row r="1781">
          <cell r="G1781">
            <v>105</v>
          </cell>
          <cell r="K1781">
            <v>2441.88</v>
          </cell>
        </row>
        <row r="1788">
          <cell r="G1788">
            <v>1</v>
          </cell>
          <cell r="K1788">
            <v>64.599999999999994</v>
          </cell>
        </row>
        <row r="1791">
          <cell r="G1791">
            <v>1</v>
          </cell>
          <cell r="K1791">
            <v>9.2720000000000002</v>
          </cell>
        </row>
        <row r="1794">
          <cell r="G1794">
            <v>105</v>
          </cell>
          <cell r="K1794">
            <v>135.66</v>
          </cell>
        </row>
        <row r="1800">
          <cell r="G1800">
            <v>110</v>
          </cell>
          <cell r="K1800">
            <v>1252.3499999999999</v>
          </cell>
        </row>
        <row r="1806">
          <cell r="G1806">
            <v>222.42500000000001</v>
          </cell>
          <cell r="K1806">
            <v>12661.543100000001</v>
          </cell>
        </row>
        <row r="1807">
          <cell r="G1807">
            <v>0.55249999999999999</v>
          </cell>
          <cell r="K1807">
            <v>31.4511</v>
          </cell>
        </row>
        <row r="1808">
          <cell r="G1808">
            <v>0.90920000000000001</v>
          </cell>
          <cell r="K1808">
            <v>51.7562</v>
          </cell>
        </row>
        <row r="1818">
          <cell r="G1818">
            <v>6.68</v>
          </cell>
          <cell r="K1818">
            <v>76.0518</v>
          </cell>
        </row>
        <row r="1819">
          <cell r="G1819">
            <v>2.98E-2</v>
          </cell>
          <cell r="K1819">
            <v>0.33929999999999999</v>
          </cell>
        </row>
        <row r="1821">
          <cell r="G1821">
            <v>1.01</v>
          </cell>
          <cell r="K1821">
            <v>11.498900000000001</v>
          </cell>
        </row>
        <row r="1826">
          <cell r="G1826">
            <v>3.26</v>
          </cell>
          <cell r="K1826">
            <v>11.1877</v>
          </cell>
        </row>
        <row r="1827">
          <cell r="G1827">
            <v>51.81</v>
          </cell>
          <cell r="K1827">
            <v>177.80160000000001</v>
          </cell>
        </row>
        <row r="1828">
          <cell r="G1828">
            <v>32.020000000000003</v>
          </cell>
          <cell r="K1828">
            <v>109.8862</v>
          </cell>
        </row>
        <row r="1837">
          <cell r="G1837">
            <v>222.42500000000001</v>
          </cell>
          <cell r="K1837">
            <v>6245.2492000000002</v>
          </cell>
        </row>
        <row r="1838">
          <cell r="G1838">
            <v>0.55249999999999999</v>
          </cell>
          <cell r="K1838">
            <v>15.5131</v>
          </cell>
        </row>
        <row r="1839">
          <cell r="G1839">
            <v>0.90920000000000001</v>
          </cell>
          <cell r="K1839">
            <v>25.528500000000001</v>
          </cell>
        </row>
        <row r="1849">
          <cell r="G1849">
            <v>320.82499999999999</v>
          </cell>
          <cell r="K1849">
            <v>29977.2464</v>
          </cell>
        </row>
        <row r="1850">
          <cell r="G1850">
            <v>0.52380000000000004</v>
          </cell>
          <cell r="K1850">
            <v>48.942799999999998</v>
          </cell>
        </row>
        <row r="1851">
          <cell r="G1851">
            <v>0.86309999999999998</v>
          </cell>
          <cell r="K1851">
            <v>80.646299999999997</v>
          </cell>
        </row>
        <row r="1861">
          <cell r="G1861">
            <v>110</v>
          </cell>
          <cell r="K1861">
            <v>514.76700000000005</v>
          </cell>
        </row>
        <row r="1867">
          <cell r="G1867">
            <v>3.26</v>
          </cell>
          <cell r="K1867">
            <v>14.6517</v>
          </cell>
        </row>
        <row r="1868">
          <cell r="G1868">
            <v>51.81</v>
          </cell>
          <cell r="K1868">
            <v>232.85489999999999</v>
          </cell>
        </row>
        <row r="1869">
          <cell r="G1869">
            <v>32.020000000000003</v>
          </cell>
          <cell r="K1869">
            <v>143.91069999999999</v>
          </cell>
        </row>
        <row r="1878">
          <cell r="G1878">
            <v>222.42500000000001</v>
          </cell>
          <cell r="K1878">
            <v>2998.9562999999998</v>
          </cell>
        </row>
        <row r="1879">
          <cell r="G1879">
            <v>0.55249999999999999</v>
          </cell>
          <cell r="K1879">
            <v>7.4493999999999998</v>
          </cell>
        </row>
        <row r="1880">
          <cell r="G1880">
            <v>0.90920000000000001</v>
          </cell>
          <cell r="K1880">
            <v>12.258699999999999</v>
          </cell>
        </row>
        <row r="1890">
          <cell r="G1890">
            <v>275.72500000000002</v>
          </cell>
          <cell r="K1890">
            <v>6196.0922</v>
          </cell>
        </row>
        <row r="1891">
          <cell r="G1891">
            <v>0.53400000000000003</v>
          </cell>
          <cell r="K1891">
            <v>12</v>
          </cell>
        </row>
        <row r="1892">
          <cell r="G1892">
            <v>0.87949999999999995</v>
          </cell>
          <cell r="K1892">
            <v>19.764099999999999</v>
          </cell>
        </row>
        <row r="1902">
          <cell r="G1902">
            <v>110</v>
          </cell>
          <cell r="K1902">
            <v>247.19200000000001</v>
          </cell>
        </row>
        <row r="1920">
          <cell r="G1920">
            <v>5.6</v>
          </cell>
          <cell r="K1920">
            <v>22.452100000000002</v>
          </cell>
        </row>
        <row r="1921">
          <cell r="G1921">
            <v>51.81</v>
          </cell>
          <cell r="K1921">
            <v>207.7218</v>
          </cell>
        </row>
        <row r="1922">
          <cell r="G1922">
            <v>48.84</v>
          </cell>
          <cell r="K1922">
            <v>195.8142</v>
          </cell>
        </row>
        <row r="1933">
          <cell r="G1933">
            <v>320.82499999999999</v>
          </cell>
          <cell r="K1933">
            <v>11755.9905</v>
          </cell>
        </row>
        <row r="1934">
          <cell r="G1934">
            <v>0.52380000000000004</v>
          </cell>
          <cell r="K1934">
            <v>19.1936</v>
          </cell>
        </row>
        <row r="1935">
          <cell r="G1935">
            <v>0.86309999999999998</v>
          </cell>
          <cell r="K1935">
            <v>31.6266</v>
          </cell>
        </row>
        <row r="1945">
          <cell r="G1945">
            <v>16.07</v>
          </cell>
          <cell r="K1945">
            <v>57.86</v>
          </cell>
        </row>
        <row r="1946">
          <cell r="G1946">
            <v>1005</v>
          </cell>
          <cell r="K1946">
            <v>3618.5025000000001</v>
          </cell>
        </row>
        <row r="1953">
          <cell r="G1953">
            <v>3.26</v>
          </cell>
          <cell r="K1953">
            <v>0.57640000000000002</v>
          </cell>
        </row>
        <row r="1954">
          <cell r="G1954">
            <v>51.81</v>
          </cell>
          <cell r="K1954">
            <v>9.16</v>
          </cell>
        </row>
        <row r="1955">
          <cell r="G1955">
            <v>32.020000000000003</v>
          </cell>
          <cell r="K1955">
            <v>5.6611000000000002</v>
          </cell>
        </row>
        <row r="1964">
          <cell r="G1964">
            <v>222.42500000000001</v>
          </cell>
          <cell r="K1964">
            <v>1701.5513000000001</v>
          </cell>
        </row>
        <row r="1965">
          <cell r="G1965">
            <v>0.55249999999999999</v>
          </cell>
          <cell r="K1965">
            <v>4.2266000000000004</v>
          </cell>
        </row>
        <row r="1966">
          <cell r="G1966">
            <v>0.90920000000000001</v>
          </cell>
          <cell r="K1966">
            <v>6.9554</v>
          </cell>
        </row>
        <row r="1976">
          <cell r="G1976">
            <v>122</v>
          </cell>
          <cell r="K1976">
            <v>9.3330000000000002</v>
          </cell>
        </row>
        <row r="1984">
          <cell r="G1984">
            <v>105</v>
          </cell>
          <cell r="K1984">
            <v>3277.26</v>
          </cell>
        </row>
        <row r="1991">
          <cell r="G1991">
            <v>16.07</v>
          </cell>
          <cell r="K1991">
            <v>7.1944999999999997</v>
          </cell>
        </row>
        <row r="1992">
          <cell r="G1992">
            <v>1020</v>
          </cell>
          <cell r="K1992">
            <v>456.654</v>
          </cell>
        </row>
        <row r="1999">
          <cell r="G1999">
            <v>1.2</v>
          </cell>
          <cell r="K1999">
            <v>0.25419999999999998</v>
          </cell>
        </row>
        <row r="2000">
          <cell r="G2000">
            <v>23.03</v>
          </cell>
          <cell r="K2000">
            <v>4.8777999999999997</v>
          </cell>
        </row>
        <row r="2001">
          <cell r="G2001">
            <v>13.68</v>
          </cell>
          <cell r="K2001">
            <v>2.8974000000000002</v>
          </cell>
        </row>
        <row r="2010">
          <cell r="G2010">
            <v>317.69499999999999</v>
          </cell>
          <cell r="K2010">
            <v>1080.163</v>
          </cell>
        </row>
        <row r="2011">
          <cell r="G2011">
            <v>0.51870000000000005</v>
          </cell>
          <cell r="K2011">
            <v>1.7636000000000001</v>
          </cell>
        </row>
        <row r="2012">
          <cell r="G2012">
            <v>0.85460000000000003</v>
          </cell>
          <cell r="K2012">
            <v>2.9056000000000002</v>
          </cell>
        </row>
        <row r="2021">
          <cell r="G2021">
            <v>1</v>
          </cell>
          <cell r="K2021">
            <v>34</v>
          </cell>
        </row>
        <row r="2024">
          <cell r="G2024">
            <v>1</v>
          </cell>
          <cell r="K2024">
            <v>68</v>
          </cell>
        </row>
        <row r="2027">
          <cell r="G2027">
            <v>222.42500000000001</v>
          </cell>
          <cell r="K2027">
            <v>415.9348</v>
          </cell>
        </row>
        <row r="2028">
          <cell r="G2028">
            <v>0.55249999999999999</v>
          </cell>
          <cell r="K2028">
            <v>1.0331999999999999</v>
          </cell>
        </row>
        <row r="2029">
          <cell r="G2029">
            <v>0.90920000000000001</v>
          </cell>
          <cell r="K2029">
            <v>1.7001999999999999</v>
          </cell>
        </row>
        <row r="2039">
          <cell r="G2039">
            <v>320.82499999999999</v>
          </cell>
          <cell r="K2039">
            <v>2857.9090999999999</v>
          </cell>
        </row>
        <row r="2040">
          <cell r="G2040">
            <v>0.52380000000000004</v>
          </cell>
          <cell r="K2040">
            <v>4.6660000000000004</v>
          </cell>
        </row>
        <row r="2041">
          <cell r="G2041">
            <v>0.86309999999999998</v>
          </cell>
          <cell r="K2041">
            <v>7.6885000000000003</v>
          </cell>
        </row>
        <row r="2051">
          <cell r="G2051">
            <v>5.6</v>
          </cell>
          <cell r="K2051">
            <v>5.9634</v>
          </cell>
        </row>
        <row r="2052">
          <cell r="G2052">
            <v>51.81</v>
          </cell>
          <cell r="K2052">
            <v>55.172499999999999</v>
          </cell>
        </row>
        <row r="2053">
          <cell r="G2053">
            <v>48.84</v>
          </cell>
          <cell r="K2053">
            <v>52.009700000000002</v>
          </cell>
        </row>
        <row r="2064">
          <cell r="G2064">
            <v>110</v>
          </cell>
          <cell r="K2064">
            <v>34.067</v>
          </cell>
        </row>
        <row r="2070">
          <cell r="G2070">
            <v>1</v>
          </cell>
          <cell r="K2070">
            <v>34</v>
          </cell>
        </row>
        <row r="2073">
          <cell r="G2073">
            <v>101</v>
          </cell>
          <cell r="K2073">
            <v>34.340000000000003</v>
          </cell>
        </row>
        <row r="2081">
          <cell r="G2081">
            <v>1</v>
          </cell>
          <cell r="K2081">
            <v>110</v>
          </cell>
        </row>
        <row r="2090">
          <cell r="G2090">
            <v>6.6000000000000003E-2</v>
          </cell>
          <cell r="K2090">
            <v>6.0720000000000001</v>
          </cell>
        </row>
        <row r="2091">
          <cell r="G2091">
            <v>1</v>
          </cell>
          <cell r="K2091">
            <v>92</v>
          </cell>
        </row>
        <row r="2096">
          <cell r="G2096">
            <v>1</v>
          </cell>
          <cell r="K2096">
            <v>184</v>
          </cell>
        </row>
        <row r="2101">
          <cell r="G2101">
            <v>2.8896000000000002</v>
          </cell>
          <cell r="K2101">
            <v>265.84320000000002</v>
          </cell>
        </row>
        <row r="2102">
          <cell r="G2102">
            <v>1.11E-2</v>
          </cell>
          <cell r="K2102">
            <v>1.0212000000000001</v>
          </cell>
        </row>
        <row r="2108">
          <cell r="G2108">
            <v>1</v>
          </cell>
          <cell r="K2108">
            <v>90</v>
          </cell>
        </row>
        <row r="2117">
          <cell r="G2117">
            <v>1</v>
          </cell>
          <cell r="K2117">
            <v>6</v>
          </cell>
        </row>
        <row r="2126">
          <cell r="G2126">
            <v>8.3000000000000004E-2</v>
          </cell>
          <cell r="K2126">
            <v>6.64</v>
          </cell>
        </row>
        <row r="2127">
          <cell r="G2127">
            <v>1</v>
          </cell>
          <cell r="K2127">
            <v>80</v>
          </cell>
        </row>
        <row r="2132">
          <cell r="G2132">
            <v>1</v>
          </cell>
          <cell r="K2132">
            <v>160</v>
          </cell>
        </row>
        <row r="2137">
          <cell r="G2137">
            <v>3.4289999999999998</v>
          </cell>
          <cell r="K2137">
            <v>274.32</v>
          </cell>
        </row>
        <row r="2138">
          <cell r="G2138">
            <v>0.73660000000000003</v>
          </cell>
          <cell r="K2138">
            <v>58.927999999999997</v>
          </cell>
        </row>
        <row r="2139">
          <cell r="G2139">
            <v>1.55E-2</v>
          </cell>
          <cell r="K2139">
            <v>1.24</v>
          </cell>
        </row>
        <row r="2145">
          <cell r="G2145">
            <v>3.26</v>
          </cell>
          <cell r="K2145">
            <v>3.9417</v>
          </cell>
        </row>
        <row r="2146">
          <cell r="G2146">
            <v>51.81</v>
          </cell>
          <cell r="K2146">
            <v>62.643500000000003</v>
          </cell>
        </row>
        <row r="2147">
          <cell r="G2147">
            <v>32.020000000000003</v>
          </cell>
          <cell r="K2147">
            <v>38.715400000000002</v>
          </cell>
        </row>
        <row r="2156">
          <cell r="G2156">
            <v>222.42500000000001</v>
          </cell>
          <cell r="K2156">
            <v>4881.7839000000004</v>
          </cell>
        </row>
        <row r="2157">
          <cell r="G2157">
            <v>0.55249999999999999</v>
          </cell>
          <cell r="K2157">
            <v>12.126300000000001</v>
          </cell>
        </row>
        <row r="2158">
          <cell r="G2158">
            <v>0.90920000000000001</v>
          </cell>
          <cell r="K2158">
            <v>19.955100000000002</v>
          </cell>
        </row>
        <row r="2168">
          <cell r="G2168">
            <v>275.72500000000002</v>
          </cell>
          <cell r="K2168">
            <v>1764.3643</v>
          </cell>
        </row>
        <row r="2169">
          <cell r="G2169">
            <v>0.53400000000000003</v>
          </cell>
          <cell r="K2169">
            <v>3.4171</v>
          </cell>
        </row>
        <row r="2170">
          <cell r="G2170">
            <v>0.87949999999999995</v>
          </cell>
          <cell r="K2170">
            <v>5.6279000000000003</v>
          </cell>
        </row>
        <row r="2180">
          <cell r="G2180">
            <v>105</v>
          </cell>
          <cell r="K2180">
            <v>1360.8</v>
          </cell>
        </row>
        <row r="2187">
          <cell r="G2187">
            <v>16.07</v>
          </cell>
          <cell r="K2187">
            <v>1.7436</v>
          </cell>
        </row>
        <row r="2188">
          <cell r="G2188">
            <v>1005</v>
          </cell>
          <cell r="K2188">
            <v>109.0425</v>
          </cell>
        </row>
        <row r="2195">
          <cell r="G2195">
            <v>320.82499999999999</v>
          </cell>
          <cell r="K2195">
            <v>602.50940000000003</v>
          </cell>
        </row>
        <row r="2196">
          <cell r="G2196">
            <v>0.52380000000000004</v>
          </cell>
          <cell r="K2196">
            <v>0.98370000000000002</v>
          </cell>
        </row>
        <row r="2197">
          <cell r="G2197">
            <v>0.86309999999999998</v>
          </cell>
          <cell r="K2197">
            <v>1.6209</v>
          </cell>
        </row>
        <row r="2207">
          <cell r="G2207">
            <v>197.82499999999999</v>
          </cell>
          <cell r="K2207">
            <v>148.9622</v>
          </cell>
        </row>
        <row r="2208">
          <cell r="G2208">
            <v>0.57299999999999995</v>
          </cell>
          <cell r="K2208">
            <v>0.43149999999999999</v>
          </cell>
        </row>
        <row r="2209">
          <cell r="G2209">
            <v>0.92869999999999997</v>
          </cell>
          <cell r="K2209">
            <v>0.69930000000000003</v>
          </cell>
        </row>
        <row r="2219">
          <cell r="G2219">
            <v>105</v>
          </cell>
          <cell r="K2219">
            <v>379.89</v>
          </cell>
        </row>
        <row r="2226">
          <cell r="G2226">
            <v>3.26</v>
          </cell>
          <cell r="K2226">
            <v>0.46750000000000003</v>
          </cell>
        </row>
        <row r="2227">
          <cell r="G2227">
            <v>51.81</v>
          </cell>
          <cell r="K2227">
            <v>7.4295999999999998</v>
          </cell>
        </row>
        <row r="2228">
          <cell r="G2228">
            <v>32.020000000000003</v>
          </cell>
          <cell r="K2228">
            <v>4.5917000000000003</v>
          </cell>
        </row>
        <row r="2243">
          <cell r="G2243">
            <v>222.42500000000001</v>
          </cell>
          <cell r="K2243">
            <v>71.176000000000002</v>
          </cell>
        </row>
        <row r="2244">
          <cell r="G2244">
            <v>0.55249999999999999</v>
          </cell>
          <cell r="K2244">
            <v>0.17680000000000001</v>
          </cell>
        </row>
        <row r="2245">
          <cell r="G2245">
            <v>0.90920000000000001</v>
          </cell>
          <cell r="K2245">
            <v>0.29089999999999999</v>
          </cell>
        </row>
        <row r="2255">
          <cell r="G2255">
            <v>1</v>
          </cell>
          <cell r="K2255">
            <v>7</v>
          </cell>
        </row>
        <row r="2258">
          <cell r="G2258">
            <v>1</v>
          </cell>
          <cell r="K2258">
            <v>1</v>
          </cell>
        </row>
        <row r="2261">
          <cell r="G2261">
            <v>3.7</v>
          </cell>
          <cell r="K2261">
            <v>14.8</v>
          </cell>
        </row>
        <row r="2268">
          <cell r="G2268">
            <v>0.57999999999999996</v>
          </cell>
          <cell r="K2268">
            <v>2.371</v>
          </cell>
        </row>
        <row r="2274">
          <cell r="G2274">
            <v>0.152</v>
          </cell>
          <cell r="K2274">
            <v>2.8043999999999998</v>
          </cell>
        </row>
        <row r="2275">
          <cell r="G2275">
            <v>5.19</v>
          </cell>
          <cell r="K2275">
            <v>95.755499999999998</v>
          </cell>
        </row>
        <row r="2276">
          <cell r="G2276">
            <v>0.25</v>
          </cell>
          <cell r="K2276">
            <v>4.6124999999999998</v>
          </cell>
        </row>
        <row r="2287">
          <cell r="G2287">
            <v>0.152</v>
          </cell>
          <cell r="K2287">
            <v>2.7360000000000002</v>
          </cell>
        </row>
        <row r="2288">
          <cell r="G2288">
            <v>5.19</v>
          </cell>
          <cell r="K2288">
            <v>93.42</v>
          </cell>
        </row>
        <row r="2289">
          <cell r="G2289">
            <v>0.25</v>
          </cell>
          <cell r="K2289">
            <v>4.5</v>
          </cell>
        </row>
        <row r="2305">
          <cell r="D2305" t="str">
            <v>Đổ bê tông thủ công bằng máy trộn, bê tông lót móng, chiều rộng &lt;= 250 cm, đá 4x6, mác 150</v>
          </cell>
        </row>
        <row r="2306">
          <cell r="G2306">
            <v>197.82499999999999</v>
          </cell>
          <cell r="K2306">
            <v>106.82550000000001</v>
          </cell>
        </row>
        <row r="2307">
          <cell r="G2307">
            <v>0.57299999999999995</v>
          </cell>
          <cell r="K2307">
            <v>0.30941999999999997</v>
          </cell>
        </row>
        <row r="2308">
          <cell r="G2308">
            <v>0.92869999999999997</v>
          </cell>
          <cell r="K2308">
            <v>0.501498</v>
          </cell>
        </row>
        <row r="2330">
          <cell r="G2330">
            <v>0.02</v>
          </cell>
          <cell r="K2330">
            <v>0.7</v>
          </cell>
        </row>
        <row r="2331">
          <cell r="G2331">
            <v>0.1</v>
          </cell>
          <cell r="K2331">
            <v>3.5</v>
          </cell>
        </row>
        <row r="2332">
          <cell r="G2332">
            <v>4</v>
          </cell>
          <cell r="K2332">
            <v>140</v>
          </cell>
        </row>
        <row r="2346">
          <cell r="G2346">
            <v>7.5</v>
          </cell>
          <cell r="K2346">
            <v>262.5</v>
          </cell>
        </row>
        <row r="2347">
          <cell r="G2347">
            <v>4</v>
          </cell>
          <cell r="K2347">
            <v>140</v>
          </cell>
        </row>
        <row r="2348">
          <cell r="G2348">
            <v>2</v>
          </cell>
          <cell r="K2348">
            <v>70</v>
          </cell>
        </row>
        <row r="2349">
          <cell r="G2349">
            <v>4</v>
          </cell>
          <cell r="K2349">
            <v>140</v>
          </cell>
        </row>
        <row r="2350">
          <cell r="G2350">
            <v>0.15</v>
          </cell>
          <cell r="K2350">
            <v>5.25</v>
          </cell>
        </row>
        <row r="2357">
          <cell r="G2357">
            <v>6</v>
          </cell>
          <cell r="K2357">
            <v>210</v>
          </cell>
        </row>
        <row r="2358">
          <cell r="G2358">
            <v>3</v>
          </cell>
          <cell r="K2358">
            <v>105</v>
          </cell>
        </row>
        <row r="2359">
          <cell r="G2359">
            <v>1</v>
          </cell>
          <cell r="K2359">
            <v>35</v>
          </cell>
        </row>
        <row r="2360">
          <cell r="G2360">
            <v>7.0000000000000007E-2</v>
          </cell>
          <cell r="K2360">
            <v>2.4500000000000002</v>
          </cell>
        </row>
        <row r="2401">
          <cell r="G2401">
            <v>105</v>
          </cell>
          <cell r="K2401">
            <v>5285.1644999999999</v>
          </cell>
        </row>
        <row r="2407">
          <cell r="G2407">
            <v>122</v>
          </cell>
          <cell r="K2407">
            <v>563.56679999999994</v>
          </cell>
        </row>
        <row r="2416">
          <cell r="G2416">
            <v>122</v>
          </cell>
          <cell r="K2416">
            <v>1117.7883999999999</v>
          </cell>
        </row>
        <row r="2425">
          <cell r="G2425">
            <v>134</v>
          </cell>
          <cell r="K2425">
            <v>661.69200000000001</v>
          </cell>
        </row>
        <row r="2437">
          <cell r="G2437">
            <v>134</v>
          </cell>
          <cell r="K2437">
            <v>885.87400000000002</v>
          </cell>
        </row>
        <row r="2449">
          <cell r="G2449">
            <v>32.1</v>
          </cell>
          <cell r="K2449">
            <v>1508.5042000000001</v>
          </cell>
        </row>
        <row r="2450">
          <cell r="G2450">
            <v>78.650000000000006</v>
          </cell>
          <cell r="K2450">
            <v>3696.0702000000001</v>
          </cell>
        </row>
        <row r="2459">
          <cell r="G2459">
            <v>12.12</v>
          </cell>
          <cell r="K2459">
            <v>569.56610000000001</v>
          </cell>
        </row>
        <row r="2474">
          <cell r="G2474">
            <v>122</v>
          </cell>
          <cell r="K2474">
            <v>2984.9861999999998</v>
          </cell>
        </row>
        <row r="2483">
          <cell r="G2483">
            <v>110</v>
          </cell>
          <cell r="K2483">
            <v>4423.6390000000001</v>
          </cell>
        </row>
        <row r="2489">
          <cell r="G2489">
            <v>222.42500000000001</v>
          </cell>
          <cell r="K2489">
            <v>45757.715900000003</v>
          </cell>
        </row>
        <row r="2490">
          <cell r="G2490">
            <v>0.55249999999999999</v>
          </cell>
          <cell r="K2490">
            <v>113.6614</v>
          </cell>
        </row>
        <row r="2491">
          <cell r="G2491">
            <v>0.90920000000000001</v>
          </cell>
          <cell r="K2491">
            <v>187.04239999999999</v>
          </cell>
        </row>
        <row r="2501">
          <cell r="G2501">
            <v>6.68</v>
          </cell>
          <cell r="K2501">
            <v>27117.0592</v>
          </cell>
        </row>
        <row r="2502">
          <cell r="G2502">
            <v>2.98E-2</v>
          </cell>
          <cell r="K2502">
            <v>120.9713</v>
          </cell>
        </row>
        <row r="2504">
          <cell r="G2504">
            <v>1.01</v>
          </cell>
          <cell r="K2504">
            <v>4100.0343999999996</v>
          </cell>
        </row>
        <row r="2509">
          <cell r="G2509">
            <v>3.26</v>
          </cell>
          <cell r="K2509">
            <v>9.1997</v>
          </cell>
        </row>
        <row r="2510">
          <cell r="G2510">
            <v>51.81</v>
          </cell>
          <cell r="K2510">
            <v>146.20779999999999</v>
          </cell>
        </row>
        <row r="2511">
          <cell r="G2511">
            <v>32.020000000000003</v>
          </cell>
          <cell r="K2511">
            <v>90.360399999999998</v>
          </cell>
        </row>
        <row r="2520">
          <cell r="G2520">
            <v>222.42500000000001</v>
          </cell>
          <cell r="K2520">
            <v>18.016400000000001</v>
          </cell>
        </row>
        <row r="2521">
          <cell r="G2521">
            <v>0.55249999999999999</v>
          </cell>
          <cell r="K2521">
            <v>4.48E-2</v>
          </cell>
        </row>
        <row r="2522">
          <cell r="G2522">
            <v>0.90920000000000001</v>
          </cell>
          <cell r="K2522">
            <v>7.3599999999999999E-2</v>
          </cell>
        </row>
        <row r="2532">
          <cell r="G2532">
            <v>275.72500000000002</v>
          </cell>
          <cell r="K2532">
            <v>4422.0775999999996</v>
          </cell>
        </row>
        <row r="2533">
          <cell r="G2533">
            <v>0.53400000000000003</v>
          </cell>
          <cell r="K2533">
            <v>8.5642999999999994</v>
          </cell>
        </row>
        <row r="2534">
          <cell r="G2534">
            <v>0.87949999999999995</v>
          </cell>
          <cell r="K2534">
            <v>14.105399999999999</v>
          </cell>
        </row>
        <row r="2544">
          <cell r="G2544">
            <v>110</v>
          </cell>
          <cell r="K2544">
            <v>204.93</v>
          </cell>
        </row>
        <row r="2550">
          <cell r="G2550">
            <v>3.26</v>
          </cell>
          <cell r="K2550">
            <v>19.898099999999999</v>
          </cell>
        </row>
        <row r="2551">
          <cell r="G2551">
            <v>51.81</v>
          </cell>
          <cell r="K2551">
            <v>316.23270000000002</v>
          </cell>
        </row>
        <row r="2552">
          <cell r="G2552">
            <v>32.020000000000003</v>
          </cell>
          <cell r="K2552">
            <v>195.44049999999999</v>
          </cell>
        </row>
        <row r="2561">
          <cell r="G2561">
            <v>222.42500000000001</v>
          </cell>
          <cell r="K2561">
            <v>11107.6821</v>
          </cell>
        </row>
        <row r="2562">
          <cell r="G2562">
            <v>0.55249999999999999</v>
          </cell>
          <cell r="K2562">
            <v>27.5913</v>
          </cell>
        </row>
        <row r="2563">
          <cell r="G2563">
            <v>0.90920000000000001</v>
          </cell>
          <cell r="K2563">
            <v>45.404499999999999</v>
          </cell>
        </row>
        <row r="2573">
          <cell r="G2573">
            <v>320.82499999999999</v>
          </cell>
          <cell r="K2573">
            <v>53316.623500000002</v>
          </cell>
        </row>
        <row r="2574">
          <cell r="G2574">
            <v>0.52380000000000004</v>
          </cell>
          <cell r="K2574">
            <v>87.048199999999994</v>
          </cell>
        </row>
        <row r="2575">
          <cell r="G2575">
            <v>0.86309999999999998</v>
          </cell>
          <cell r="K2575">
            <v>143.43510000000001</v>
          </cell>
        </row>
        <row r="2585">
          <cell r="G2585">
            <v>110</v>
          </cell>
          <cell r="K2585">
            <v>915.55200000000002</v>
          </cell>
        </row>
        <row r="2591">
          <cell r="G2591">
            <v>3.26</v>
          </cell>
          <cell r="K2591">
            <v>16.606400000000001</v>
          </cell>
        </row>
        <row r="2592">
          <cell r="G2592">
            <v>51.81</v>
          </cell>
          <cell r="K2592">
            <v>263.92009999999999</v>
          </cell>
        </row>
        <row r="2593">
          <cell r="G2593">
            <v>32.020000000000003</v>
          </cell>
          <cell r="K2593">
            <v>163.10990000000001</v>
          </cell>
        </row>
        <row r="2602">
          <cell r="G2602">
            <v>222.42500000000001</v>
          </cell>
          <cell r="K2602">
            <v>3399.0989</v>
          </cell>
        </row>
        <row r="2603">
          <cell r="G2603">
            <v>0.55249999999999999</v>
          </cell>
          <cell r="K2603">
            <v>8.4433000000000007</v>
          </cell>
        </row>
        <row r="2604">
          <cell r="G2604">
            <v>0.90920000000000001</v>
          </cell>
          <cell r="K2604">
            <v>13.894399999999999</v>
          </cell>
        </row>
        <row r="2614">
          <cell r="G2614">
            <v>275.72500000000002</v>
          </cell>
          <cell r="K2614">
            <v>7022.7157999999999</v>
          </cell>
        </row>
        <row r="2615">
          <cell r="G2615">
            <v>0.53400000000000003</v>
          </cell>
          <cell r="K2615">
            <v>13.601000000000001</v>
          </cell>
        </row>
        <row r="2616">
          <cell r="G2616">
            <v>0.87949999999999995</v>
          </cell>
          <cell r="K2616">
            <v>22.4009</v>
          </cell>
        </row>
        <row r="2626">
          <cell r="G2626">
            <v>110</v>
          </cell>
          <cell r="K2626">
            <v>280.17</v>
          </cell>
        </row>
        <row r="2632">
          <cell r="G2632">
            <v>105</v>
          </cell>
          <cell r="K2632">
            <v>1194.48</v>
          </cell>
        </row>
        <row r="2639">
          <cell r="G2639">
            <v>1</v>
          </cell>
          <cell r="K2639">
            <v>31.6</v>
          </cell>
        </row>
        <row r="2642">
          <cell r="G2642">
            <v>1</v>
          </cell>
          <cell r="K2642">
            <v>8.2959999999999994</v>
          </cell>
        </row>
        <row r="2645">
          <cell r="G2645">
            <v>105</v>
          </cell>
          <cell r="K2645">
            <v>66.36</v>
          </cell>
        </row>
        <row r="2656">
          <cell r="G2656">
            <v>122</v>
          </cell>
          <cell r="K2656">
            <v>2315.3038000000001</v>
          </cell>
        </row>
        <row r="2665">
          <cell r="G2665">
            <v>5.6</v>
          </cell>
          <cell r="K2665">
            <v>38.414900000000003</v>
          </cell>
        </row>
        <row r="2666">
          <cell r="G2666">
            <v>51.81</v>
          </cell>
          <cell r="K2666">
            <v>355.40620000000001</v>
          </cell>
        </row>
        <row r="2667">
          <cell r="G2667">
            <v>48.84</v>
          </cell>
          <cell r="K2667">
            <v>335.0326</v>
          </cell>
        </row>
        <row r="2678">
          <cell r="G2678">
            <v>320.82499999999999</v>
          </cell>
          <cell r="K2678">
            <v>19951.785899999999</v>
          </cell>
        </row>
        <row r="2679">
          <cell r="G2679">
            <v>0.52380000000000004</v>
          </cell>
          <cell r="K2679">
            <v>32.574599999999997</v>
          </cell>
        </row>
        <row r="2680">
          <cell r="G2680">
            <v>0.86309999999999998</v>
          </cell>
          <cell r="K2680">
            <v>53.6753</v>
          </cell>
        </row>
        <row r="2690">
          <cell r="G2690">
            <v>16.07</v>
          </cell>
          <cell r="K2690">
            <v>97.585099999999997</v>
          </cell>
        </row>
        <row r="2691">
          <cell r="G2691">
            <v>1005</v>
          </cell>
          <cell r="K2691">
            <v>6102.8625000000002</v>
          </cell>
        </row>
        <row r="2698">
          <cell r="G2698">
            <v>3.26</v>
          </cell>
          <cell r="K2698">
            <v>0.93240000000000001</v>
          </cell>
        </row>
        <row r="2699">
          <cell r="G2699">
            <v>51.81</v>
          </cell>
          <cell r="K2699">
            <v>14.8177</v>
          </cell>
        </row>
        <row r="2700">
          <cell r="G2700">
            <v>32.020000000000003</v>
          </cell>
          <cell r="K2700">
            <v>9.1577000000000002</v>
          </cell>
        </row>
        <row r="2709">
          <cell r="G2709">
            <v>222.42500000000001</v>
          </cell>
          <cell r="K2709">
            <v>2752.5093999999999</v>
          </cell>
        </row>
        <row r="2710">
          <cell r="G2710">
            <v>0.55249999999999999</v>
          </cell>
          <cell r="K2710">
            <v>6.8372000000000002</v>
          </cell>
        </row>
        <row r="2711">
          <cell r="G2711">
            <v>0.90920000000000001</v>
          </cell>
          <cell r="K2711">
            <v>11.2514</v>
          </cell>
        </row>
        <row r="2721">
          <cell r="G2721">
            <v>122</v>
          </cell>
          <cell r="K2721">
            <v>15.1036</v>
          </cell>
        </row>
        <row r="2729">
          <cell r="G2729">
            <v>105</v>
          </cell>
          <cell r="K2729">
            <v>5301.45</v>
          </cell>
        </row>
        <row r="2736">
          <cell r="G2736">
            <v>16.07</v>
          </cell>
          <cell r="K2736">
            <v>11.6395</v>
          </cell>
        </row>
        <row r="2737">
          <cell r="G2737">
            <v>1020</v>
          </cell>
          <cell r="K2737">
            <v>738.78599999999994</v>
          </cell>
        </row>
        <row r="2744">
          <cell r="G2744">
            <v>1.2</v>
          </cell>
          <cell r="K2744">
            <v>0.41120000000000001</v>
          </cell>
        </row>
        <row r="2745">
          <cell r="G2745">
            <v>23.03</v>
          </cell>
          <cell r="K2745">
            <v>7.8924000000000003</v>
          </cell>
        </row>
        <row r="2746">
          <cell r="G2746">
            <v>13.68</v>
          </cell>
          <cell r="K2746">
            <v>4.6881000000000004</v>
          </cell>
        </row>
        <row r="2755">
          <cell r="G2755">
            <v>317.69499999999999</v>
          </cell>
          <cell r="K2755">
            <v>1747.3225</v>
          </cell>
        </row>
        <row r="2756">
          <cell r="G2756">
            <v>0.51870000000000005</v>
          </cell>
          <cell r="K2756">
            <v>2.8529</v>
          </cell>
        </row>
        <row r="2757">
          <cell r="G2757">
            <v>0.85460000000000003</v>
          </cell>
          <cell r="K2757">
            <v>4.7003000000000004</v>
          </cell>
        </row>
        <row r="2766">
          <cell r="G2766">
            <v>1</v>
          </cell>
          <cell r="K2766">
            <v>55</v>
          </cell>
        </row>
        <row r="2769">
          <cell r="G2769">
            <v>1</v>
          </cell>
          <cell r="K2769">
            <v>110</v>
          </cell>
        </row>
        <row r="2772">
          <cell r="G2772">
            <v>222.42500000000001</v>
          </cell>
          <cell r="K2772">
            <v>1335.8846000000001</v>
          </cell>
        </row>
        <row r="2773">
          <cell r="G2773">
            <v>0.55249999999999999</v>
          </cell>
          <cell r="K2773">
            <v>3.3182999999999998</v>
          </cell>
        </row>
        <row r="2774">
          <cell r="G2774">
            <v>0.90920000000000001</v>
          </cell>
          <cell r="K2774">
            <v>5.4607000000000001</v>
          </cell>
        </row>
        <row r="2784">
          <cell r="G2784">
            <v>320.82499999999999</v>
          </cell>
          <cell r="K2784">
            <v>4623.0883000000003</v>
          </cell>
        </row>
        <row r="2785">
          <cell r="G2785">
            <v>0.52380000000000004</v>
          </cell>
          <cell r="K2785">
            <v>7.548</v>
          </cell>
        </row>
        <row r="2786">
          <cell r="G2786">
            <v>0.86309999999999998</v>
          </cell>
          <cell r="K2786">
            <v>12.4373</v>
          </cell>
        </row>
        <row r="2796">
          <cell r="G2796">
            <v>5.6</v>
          </cell>
          <cell r="K2796">
            <v>9.6465999999999994</v>
          </cell>
        </row>
        <row r="2797">
          <cell r="G2797">
            <v>51.81</v>
          </cell>
          <cell r="K2797">
            <v>89.247900000000001</v>
          </cell>
        </row>
        <row r="2798">
          <cell r="G2798">
            <v>48.84</v>
          </cell>
          <cell r="K2798">
            <v>84.131799999999998</v>
          </cell>
        </row>
        <row r="2809">
          <cell r="G2809">
            <v>110</v>
          </cell>
          <cell r="K2809">
            <v>55.121000000000002</v>
          </cell>
        </row>
        <row r="2815">
          <cell r="G2815">
            <v>1</v>
          </cell>
          <cell r="K2815">
            <v>55</v>
          </cell>
        </row>
        <row r="2818">
          <cell r="G2818">
            <v>101</v>
          </cell>
          <cell r="K2818">
            <v>55.55</v>
          </cell>
        </row>
        <row r="2826">
          <cell r="G2826">
            <v>1</v>
          </cell>
          <cell r="K2826">
            <v>283</v>
          </cell>
        </row>
        <row r="2835">
          <cell r="G2835">
            <v>1</v>
          </cell>
          <cell r="K2835">
            <v>5</v>
          </cell>
        </row>
        <row r="2844">
          <cell r="G2844">
            <v>6.6000000000000003E-2</v>
          </cell>
          <cell r="K2844">
            <v>15.906000000000001</v>
          </cell>
        </row>
        <row r="2845">
          <cell r="G2845">
            <v>1</v>
          </cell>
          <cell r="K2845">
            <v>241</v>
          </cell>
        </row>
        <row r="2850">
          <cell r="G2850">
            <v>1</v>
          </cell>
          <cell r="K2850">
            <v>482</v>
          </cell>
        </row>
        <row r="2855">
          <cell r="G2855">
            <v>2.8896000000000002</v>
          </cell>
          <cell r="K2855">
            <v>696.39359999999999</v>
          </cell>
        </row>
        <row r="2856">
          <cell r="G2856">
            <v>1.11E-2</v>
          </cell>
          <cell r="K2856">
            <v>2.6751</v>
          </cell>
        </row>
        <row r="2862">
          <cell r="G2862">
            <v>1</v>
          </cell>
          <cell r="K2862">
            <v>56</v>
          </cell>
        </row>
        <row r="2871">
          <cell r="G2871">
            <v>1</v>
          </cell>
          <cell r="K2871">
            <v>2</v>
          </cell>
        </row>
        <row r="2880">
          <cell r="G2880">
            <v>8.3000000000000004E-2</v>
          </cell>
          <cell r="K2880">
            <v>3.984</v>
          </cell>
        </row>
        <row r="2881">
          <cell r="G2881">
            <v>1</v>
          </cell>
          <cell r="K2881">
            <v>48</v>
          </cell>
        </row>
        <row r="2886">
          <cell r="G2886">
            <v>1</v>
          </cell>
          <cell r="K2886">
            <v>96</v>
          </cell>
        </row>
        <row r="2891">
          <cell r="G2891">
            <v>3.4289999999999998</v>
          </cell>
          <cell r="K2891">
            <v>164.59200000000001</v>
          </cell>
        </row>
        <row r="2892">
          <cell r="G2892">
            <v>0.73660000000000003</v>
          </cell>
          <cell r="K2892">
            <v>35.3568</v>
          </cell>
        </row>
        <row r="2893">
          <cell r="G2893">
            <v>1.55E-2</v>
          </cell>
          <cell r="K2893">
            <v>0.74399999999999999</v>
          </cell>
        </row>
        <row r="2899">
          <cell r="G2899">
            <v>105</v>
          </cell>
          <cell r="K2899">
            <v>1445.85</v>
          </cell>
        </row>
        <row r="2906">
          <cell r="G2906">
            <v>3.26</v>
          </cell>
          <cell r="K2906">
            <v>6.3544</v>
          </cell>
        </row>
        <row r="2907">
          <cell r="G2907">
            <v>51.81</v>
          </cell>
          <cell r="K2907">
            <v>100.9881</v>
          </cell>
        </row>
        <row r="2908">
          <cell r="G2908">
            <v>32.020000000000003</v>
          </cell>
          <cell r="K2908">
            <v>62.413400000000003</v>
          </cell>
        </row>
        <row r="2917">
          <cell r="G2917">
            <v>222.42500000000001</v>
          </cell>
          <cell r="K2917">
            <v>7588.2512999999999</v>
          </cell>
        </row>
        <row r="2918">
          <cell r="G2918">
            <v>0.55249999999999999</v>
          </cell>
          <cell r="K2918">
            <v>18.8491</v>
          </cell>
        </row>
        <row r="2919">
          <cell r="G2919">
            <v>0.90920000000000001</v>
          </cell>
          <cell r="K2919">
            <v>31.0183</v>
          </cell>
        </row>
        <row r="2929">
          <cell r="G2929">
            <v>275.72500000000002</v>
          </cell>
          <cell r="K2929">
            <v>1326.2373</v>
          </cell>
        </row>
        <row r="2930">
          <cell r="G2930">
            <v>0.53400000000000003</v>
          </cell>
          <cell r="K2930">
            <v>2.5684999999999998</v>
          </cell>
        </row>
        <row r="2931">
          <cell r="G2931">
            <v>0.87949999999999995</v>
          </cell>
          <cell r="K2931">
            <v>4.2304000000000004</v>
          </cell>
        </row>
        <row r="2941">
          <cell r="G2941">
            <v>134</v>
          </cell>
          <cell r="K2941">
            <v>2.8140000000000001</v>
          </cell>
        </row>
        <row r="2953">
          <cell r="G2953">
            <v>134</v>
          </cell>
          <cell r="K2953">
            <v>3.5242</v>
          </cell>
        </row>
        <row r="2971">
          <cell r="G2971">
            <v>222.42500000000001</v>
          </cell>
          <cell r="K2971">
            <v>160.14599999999999</v>
          </cell>
        </row>
        <row r="2972">
          <cell r="G2972">
            <v>0.55249999999999999</v>
          </cell>
          <cell r="K2972">
            <v>0.39779999999999999</v>
          </cell>
        </row>
        <row r="2973">
          <cell r="G2973">
            <v>0.90920000000000001</v>
          </cell>
          <cell r="K2973">
            <v>0.65459999999999996</v>
          </cell>
        </row>
        <row r="2983">
          <cell r="G2983">
            <v>1</v>
          </cell>
          <cell r="K2983">
            <v>13</v>
          </cell>
        </row>
        <row r="2986">
          <cell r="G2986">
            <v>1</v>
          </cell>
          <cell r="K2986">
            <v>1</v>
          </cell>
        </row>
        <row r="2989">
          <cell r="G2989">
            <v>3.2</v>
          </cell>
          <cell r="K2989">
            <v>12.8</v>
          </cell>
        </row>
        <row r="2996">
          <cell r="G2996">
            <v>3.7</v>
          </cell>
          <cell r="K2996">
            <v>18.5</v>
          </cell>
        </row>
        <row r="3003">
          <cell r="G3003">
            <v>0.57999999999999996</v>
          </cell>
          <cell r="K3003">
            <v>2.9638</v>
          </cell>
        </row>
        <row r="3009">
          <cell r="G3009">
            <v>0.152</v>
          </cell>
          <cell r="K3009">
            <v>4.7652000000000001</v>
          </cell>
        </row>
        <row r="3010">
          <cell r="G3010">
            <v>5.19</v>
          </cell>
          <cell r="K3010">
            <v>162.70650000000001</v>
          </cell>
        </row>
        <row r="3011">
          <cell r="G3011">
            <v>0.25</v>
          </cell>
          <cell r="K3011">
            <v>7.8375000000000004</v>
          </cell>
        </row>
        <row r="3022">
          <cell r="G3022">
            <v>0.152</v>
          </cell>
          <cell r="K3022">
            <v>0.95760000000000001</v>
          </cell>
        </row>
        <row r="3023">
          <cell r="G3023">
            <v>5.19</v>
          </cell>
          <cell r="K3023">
            <v>32.697000000000003</v>
          </cell>
        </row>
        <row r="3024">
          <cell r="G3024">
            <v>0.25</v>
          </cell>
          <cell r="K3024">
            <v>1.575</v>
          </cell>
        </row>
        <row r="3035">
          <cell r="G3035">
            <v>0.152</v>
          </cell>
          <cell r="K3035">
            <v>5.4720000000000004</v>
          </cell>
        </row>
        <row r="3036">
          <cell r="G3036">
            <v>5.19</v>
          </cell>
          <cell r="K3036">
            <v>186.84</v>
          </cell>
        </row>
        <row r="3037">
          <cell r="G3037">
            <v>0.25</v>
          </cell>
          <cell r="K3037">
            <v>9</v>
          </cell>
        </row>
        <row r="3053">
          <cell r="D3053" t="str">
            <v>Đổ bê tông thủ công bằng máy trộn, bê tông lót móng, chiều rộng &lt;= 250 cm, đá 4x6, mác 150</v>
          </cell>
        </row>
        <row r="3054">
          <cell r="G3054">
            <v>197.82499999999999</v>
          </cell>
          <cell r="K3054">
            <v>185.16419999999999</v>
          </cell>
        </row>
        <row r="3055">
          <cell r="G3055">
            <v>0.57299999999999995</v>
          </cell>
          <cell r="K3055">
            <v>0.53632800000000003</v>
          </cell>
        </row>
        <row r="3056">
          <cell r="G3056">
            <v>0.92869999999999997</v>
          </cell>
          <cell r="K3056">
            <v>0.86926320000000001</v>
          </cell>
        </row>
        <row r="3117">
          <cell r="G3117">
            <v>105</v>
          </cell>
          <cell r="K3117">
            <v>4001.0355</v>
          </cell>
        </row>
        <row r="3123">
          <cell r="G3123">
            <v>122</v>
          </cell>
          <cell r="K3123">
            <v>531.44420000000002</v>
          </cell>
        </row>
        <row r="3132">
          <cell r="G3132">
            <v>122</v>
          </cell>
          <cell r="K3132">
            <v>4.4896000000000003</v>
          </cell>
        </row>
        <row r="3141">
          <cell r="G3141">
            <v>134</v>
          </cell>
          <cell r="K3141">
            <v>312.89</v>
          </cell>
        </row>
        <row r="3153">
          <cell r="G3153">
            <v>134</v>
          </cell>
          <cell r="K3153">
            <v>1039.8668</v>
          </cell>
        </row>
        <row r="3165">
          <cell r="G3165">
            <v>32.1</v>
          </cell>
          <cell r="K3165">
            <v>1309.0700999999999</v>
          </cell>
        </row>
        <row r="3166">
          <cell r="G3166">
            <v>78.650000000000006</v>
          </cell>
          <cell r="K3166">
            <v>3207.4256999999998</v>
          </cell>
        </row>
        <row r="3175">
          <cell r="G3175">
            <v>12.12</v>
          </cell>
          <cell r="K3175">
            <v>494.26569999999998</v>
          </cell>
        </row>
        <row r="3197">
          <cell r="G3197">
            <v>122</v>
          </cell>
          <cell r="K3197">
            <v>1819.3371999999999</v>
          </cell>
        </row>
        <row r="3206">
          <cell r="G3206">
            <v>110</v>
          </cell>
          <cell r="K3206">
            <v>3333.1320000000001</v>
          </cell>
        </row>
        <row r="3212">
          <cell r="G3212">
            <v>222.42500000000001</v>
          </cell>
          <cell r="K3212">
            <v>34600.877899999999</v>
          </cell>
        </row>
        <row r="3213">
          <cell r="G3213">
            <v>0.55249999999999999</v>
          </cell>
          <cell r="K3213">
            <v>85.947999999999993</v>
          </cell>
        </row>
        <row r="3214">
          <cell r="G3214">
            <v>0.90920000000000001</v>
          </cell>
          <cell r="K3214">
            <v>141.43700000000001</v>
          </cell>
        </row>
        <row r="3224">
          <cell r="G3224">
            <v>6.68</v>
          </cell>
          <cell r="K3224">
            <v>20462.443200000002</v>
          </cell>
        </row>
        <row r="3225">
          <cell r="G3225">
            <v>2.98E-2</v>
          </cell>
          <cell r="K3225">
            <v>91.284599999999998</v>
          </cell>
        </row>
        <row r="3227">
          <cell r="G3227">
            <v>1.01</v>
          </cell>
          <cell r="K3227">
            <v>3093.8724000000002</v>
          </cell>
        </row>
        <row r="3232">
          <cell r="G3232">
            <v>3.26</v>
          </cell>
          <cell r="K3232">
            <v>9.1430000000000007</v>
          </cell>
        </row>
        <row r="3233">
          <cell r="G3233">
            <v>51.81</v>
          </cell>
          <cell r="K3233">
            <v>145.30629999999999</v>
          </cell>
        </row>
        <row r="3234">
          <cell r="G3234">
            <v>32.020000000000003</v>
          </cell>
          <cell r="K3234">
            <v>89.803299999999993</v>
          </cell>
        </row>
        <row r="3243">
          <cell r="G3243">
            <v>222.42500000000001</v>
          </cell>
          <cell r="K3243">
            <v>1790.5213000000001</v>
          </cell>
        </row>
        <row r="3244">
          <cell r="G3244">
            <v>0.55249999999999999</v>
          </cell>
          <cell r="K3244">
            <v>4.4476000000000004</v>
          </cell>
        </row>
        <row r="3245">
          <cell r="G3245">
            <v>0.90920000000000001</v>
          </cell>
          <cell r="K3245">
            <v>7.3190999999999997</v>
          </cell>
        </row>
        <row r="3255">
          <cell r="G3255">
            <v>275.72500000000002</v>
          </cell>
          <cell r="K3255">
            <v>4394.7808000000005</v>
          </cell>
        </row>
        <row r="3256">
          <cell r="G3256">
            <v>0.53400000000000003</v>
          </cell>
          <cell r="K3256">
            <v>8.5114000000000001</v>
          </cell>
        </row>
        <row r="3257">
          <cell r="G3257">
            <v>0.87949999999999995</v>
          </cell>
          <cell r="K3257">
            <v>14.0184</v>
          </cell>
        </row>
        <row r="3267">
          <cell r="G3267">
            <v>110</v>
          </cell>
          <cell r="K3267">
            <v>203.66499999999999</v>
          </cell>
        </row>
        <row r="3273">
          <cell r="G3273">
            <v>3.26</v>
          </cell>
          <cell r="K3273">
            <v>18.280799999999999</v>
          </cell>
        </row>
        <row r="3274">
          <cell r="G3274">
            <v>51.81</v>
          </cell>
          <cell r="K3274">
            <v>290.52980000000002</v>
          </cell>
        </row>
        <row r="3275">
          <cell r="G3275">
            <v>32.020000000000003</v>
          </cell>
          <cell r="K3275">
            <v>179.55539999999999</v>
          </cell>
        </row>
        <row r="3284">
          <cell r="G3284">
            <v>222.42500000000001</v>
          </cell>
          <cell r="K3284">
            <v>10205.081399999999</v>
          </cell>
        </row>
        <row r="3285">
          <cell r="G3285">
            <v>0.55249999999999999</v>
          </cell>
          <cell r="K3285">
            <v>25.349299999999999</v>
          </cell>
        </row>
        <row r="3286">
          <cell r="G3286">
            <v>0.90920000000000001</v>
          </cell>
          <cell r="K3286">
            <v>41.715000000000003</v>
          </cell>
        </row>
        <row r="3296">
          <cell r="G3296">
            <v>320.82499999999999</v>
          </cell>
          <cell r="K3296">
            <v>48983.881800000003</v>
          </cell>
        </row>
        <row r="3297">
          <cell r="G3297">
            <v>0.52380000000000004</v>
          </cell>
          <cell r="K3297">
            <v>79.974299999999999</v>
          </cell>
        </row>
        <row r="3298">
          <cell r="G3298">
            <v>0.86309999999999998</v>
          </cell>
          <cell r="K3298">
            <v>131.779</v>
          </cell>
        </row>
        <row r="3308">
          <cell r="G3308">
            <v>110</v>
          </cell>
          <cell r="K3308">
            <v>841.14800000000002</v>
          </cell>
        </row>
        <row r="3314">
          <cell r="G3314">
            <v>3.26</v>
          </cell>
          <cell r="K3314">
            <v>20.6981</v>
          </cell>
        </row>
        <row r="3315">
          <cell r="G3315">
            <v>51.81</v>
          </cell>
          <cell r="K3315">
            <v>328.94690000000003</v>
          </cell>
        </row>
        <row r="3316">
          <cell r="G3316">
            <v>32.020000000000003</v>
          </cell>
          <cell r="K3316">
            <v>203.29820000000001</v>
          </cell>
        </row>
        <row r="3325">
          <cell r="G3325">
            <v>222.42500000000001</v>
          </cell>
          <cell r="K3325">
            <v>4236.5290000000005</v>
          </cell>
        </row>
        <row r="3326">
          <cell r="G3326">
            <v>0.55249999999999999</v>
          </cell>
          <cell r="K3326">
            <v>10.5235</v>
          </cell>
        </row>
        <row r="3327">
          <cell r="G3327">
            <v>0.90920000000000001</v>
          </cell>
          <cell r="K3327">
            <v>17.317499999999999</v>
          </cell>
        </row>
        <row r="3337">
          <cell r="G3337">
            <v>275.72500000000002</v>
          </cell>
          <cell r="K3337">
            <v>8753.1659</v>
          </cell>
        </row>
        <row r="3338">
          <cell r="G3338">
            <v>0.53400000000000003</v>
          </cell>
          <cell r="K3338">
            <v>16.952400000000001</v>
          </cell>
        </row>
        <row r="3339">
          <cell r="G3339">
            <v>0.87949999999999995</v>
          </cell>
          <cell r="K3339">
            <v>27.9206</v>
          </cell>
        </row>
        <row r="3349">
          <cell r="G3349">
            <v>110</v>
          </cell>
          <cell r="K3349">
            <v>349.20600000000002</v>
          </cell>
        </row>
        <row r="3360">
          <cell r="G3360">
            <v>122</v>
          </cell>
          <cell r="K3360">
            <v>2263.6124</v>
          </cell>
        </row>
        <row r="3369">
          <cell r="G3369">
            <v>5.6</v>
          </cell>
          <cell r="K3369">
            <v>30.210899999999999</v>
          </cell>
        </row>
        <row r="3370">
          <cell r="G3370">
            <v>51.81</v>
          </cell>
          <cell r="K3370">
            <v>279.50459999999998</v>
          </cell>
        </row>
        <row r="3371">
          <cell r="G3371">
            <v>48.84</v>
          </cell>
          <cell r="K3371">
            <v>263.48200000000003</v>
          </cell>
        </row>
        <row r="3382">
          <cell r="G3382">
            <v>320.82499999999999</v>
          </cell>
          <cell r="K3382">
            <v>16406.669699999999</v>
          </cell>
        </row>
        <row r="3383">
          <cell r="G3383">
            <v>0.52380000000000004</v>
          </cell>
          <cell r="K3383">
            <v>26.7866</v>
          </cell>
        </row>
        <row r="3384">
          <cell r="G3384">
            <v>0.86309999999999998</v>
          </cell>
          <cell r="K3384">
            <v>44.138100000000001</v>
          </cell>
        </row>
        <row r="3394">
          <cell r="G3394">
            <v>16.07</v>
          </cell>
          <cell r="K3394">
            <v>79.848600000000005</v>
          </cell>
        </row>
        <row r="3395">
          <cell r="G3395">
            <v>1005</v>
          </cell>
          <cell r="K3395">
            <v>4993.6440000000002</v>
          </cell>
        </row>
        <row r="3402">
          <cell r="G3402">
            <v>3.26</v>
          </cell>
          <cell r="K3402">
            <v>0.81369999999999998</v>
          </cell>
        </row>
        <row r="3403">
          <cell r="G3403">
            <v>51.81</v>
          </cell>
          <cell r="K3403">
            <v>12.931800000000001</v>
          </cell>
        </row>
        <row r="3404">
          <cell r="G3404">
            <v>32.020000000000003</v>
          </cell>
          <cell r="K3404">
            <v>7.9922000000000004</v>
          </cell>
        </row>
        <row r="3413">
          <cell r="G3413">
            <v>222.42500000000001</v>
          </cell>
          <cell r="K3413">
            <v>2402.19</v>
          </cell>
        </row>
        <row r="3414">
          <cell r="G3414">
            <v>0.55249999999999999</v>
          </cell>
          <cell r="K3414">
            <v>5.9669999999999996</v>
          </cell>
        </row>
        <row r="3415">
          <cell r="G3415">
            <v>0.90920000000000001</v>
          </cell>
          <cell r="K3415">
            <v>9.8193999999999999</v>
          </cell>
        </row>
        <row r="3425">
          <cell r="G3425">
            <v>122</v>
          </cell>
          <cell r="K3425">
            <v>13.176</v>
          </cell>
        </row>
        <row r="3433">
          <cell r="G3433">
            <v>105</v>
          </cell>
          <cell r="K3433">
            <v>4626.72</v>
          </cell>
        </row>
        <row r="3440">
          <cell r="G3440">
            <v>16.07</v>
          </cell>
          <cell r="K3440">
            <v>10.1578</v>
          </cell>
        </row>
        <row r="3441">
          <cell r="G3441">
            <v>1020</v>
          </cell>
          <cell r="K3441">
            <v>644.74199999999996</v>
          </cell>
        </row>
        <row r="3448">
          <cell r="G3448">
            <v>1.2</v>
          </cell>
          <cell r="K3448">
            <v>0.35880000000000001</v>
          </cell>
        </row>
        <row r="3449">
          <cell r="G3449">
            <v>23.03</v>
          </cell>
          <cell r="K3449">
            <v>6.8860000000000001</v>
          </cell>
        </row>
        <row r="3450">
          <cell r="G3450">
            <v>13.68</v>
          </cell>
          <cell r="K3450">
            <v>4.0903</v>
          </cell>
        </row>
        <row r="3459">
          <cell r="G3459">
            <v>317.69499999999999</v>
          </cell>
          <cell r="K3459">
            <v>1524.9359999999999</v>
          </cell>
        </row>
        <row r="3460">
          <cell r="G3460">
            <v>0.51870000000000005</v>
          </cell>
          <cell r="K3460">
            <v>2.4897999999999998</v>
          </cell>
        </row>
        <row r="3461">
          <cell r="G3461">
            <v>0.85460000000000003</v>
          </cell>
          <cell r="K3461">
            <v>4.1021000000000001</v>
          </cell>
        </row>
        <row r="3470">
          <cell r="G3470">
            <v>1</v>
          </cell>
          <cell r="K3470">
            <v>48</v>
          </cell>
        </row>
        <row r="3473">
          <cell r="G3473">
            <v>1</v>
          </cell>
          <cell r="K3473">
            <v>96</v>
          </cell>
        </row>
        <row r="3476">
          <cell r="G3476">
            <v>222.42500000000001</v>
          </cell>
          <cell r="K3476">
            <v>587.202</v>
          </cell>
        </row>
        <row r="3477">
          <cell r="G3477">
            <v>0.55249999999999999</v>
          </cell>
          <cell r="K3477">
            <v>1.4585999999999999</v>
          </cell>
        </row>
        <row r="3478">
          <cell r="G3478">
            <v>0.90920000000000001</v>
          </cell>
          <cell r="K3478">
            <v>2.4003000000000001</v>
          </cell>
        </row>
        <row r="3488">
          <cell r="G3488">
            <v>320.82499999999999</v>
          </cell>
          <cell r="K3488">
            <v>4034.6952000000001</v>
          </cell>
        </row>
        <row r="3489">
          <cell r="G3489">
            <v>0.52380000000000004</v>
          </cell>
          <cell r="K3489">
            <v>6.5872999999999999</v>
          </cell>
        </row>
        <row r="3490">
          <cell r="G3490">
            <v>0.86309999999999998</v>
          </cell>
          <cell r="K3490">
            <v>10.8543</v>
          </cell>
        </row>
        <row r="3500">
          <cell r="G3500">
            <v>5.6</v>
          </cell>
          <cell r="K3500">
            <v>8.4190000000000005</v>
          </cell>
        </row>
        <row r="3501">
          <cell r="G3501">
            <v>51.81</v>
          </cell>
          <cell r="K3501">
            <v>77.891199999999998</v>
          </cell>
        </row>
        <row r="3502">
          <cell r="G3502">
            <v>48.84</v>
          </cell>
          <cell r="K3502">
            <v>73.426100000000005</v>
          </cell>
        </row>
        <row r="3513">
          <cell r="G3513">
            <v>1</v>
          </cell>
          <cell r="K3513">
            <v>48</v>
          </cell>
        </row>
        <row r="3516">
          <cell r="G3516">
            <v>101</v>
          </cell>
          <cell r="K3516">
            <v>48.48</v>
          </cell>
        </row>
        <row r="3524">
          <cell r="G3524">
            <v>1</v>
          </cell>
          <cell r="K3524">
            <v>301</v>
          </cell>
        </row>
        <row r="3533">
          <cell r="G3533">
            <v>1</v>
          </cell>
          <cell r="K3533">
            <v>7</v>
          </cell>
        </row>
        <row r="3542">
          <cell r="G3542">
            <v>6.6000000000000003E-2</v>
          </cell>
          <cell r="K3542">
            <v>17.16</v>
          </cell>
        </row>
        <row r="3543">
          <cell r="G3543">
            <v>1</v>
          </cell>
          <cell r="K3543">
            <v>260</v>
          </cell>
        </row>
        <row r="3548">
          <cell r="G3548">
            <v>1</v>
          </cell>
          <cell r="K3548">
            <v>520</v>
          </cell>
        </row>
        <row r="3553">
          <cell r="G3553">
            <v>2.8896000000000002</v>
          </cell>
          <cell r="K3553">
            <v>751.29600000000005</v>
          </cell>
        </row>
        <row r="3554">
          <cell r="G3554">
            <v>1.11E-2</v>
          </cell>
          <cell r="K3554">
            <v>2.8860000000000001</v>
          </cell>
        </row>
        <row r="3560">
          <cell r="G3560">
            <v>3.26</v>
          </cell>
          <cell r="K3560">
            <v>5.6489000000000003</v>
          </cell>
        </row>
        <row r="3561">
          <cell r="G3561">
            <v>51.81</v>
          </cell>
          <cell r="K3561">
            <v>89.776399999999995</v>
          </cell>
        </row>
        <row r="3562">
          <cell r="G3562">
            <v>32.020000000000003</v>
          </cell>
          <cell r="K3562">
            <v>55.484299999999998</v>
          </cell>
        </row>
        <row r="3571">
          <cell r="G3571">
            <v>222.42500000000001</v>
          </cell>
          <cell r="K3571">
            <v>6245.6940000000004</v>
          </cell>
        </row>
        <row r="3572">
          <cell r="G3572">
            <v>0.55249999999999999</v>
          </cell>
          <cell r="K3572">
            <v>15.514200000000001</v>
          </cell>
        </row>
        <row r="3573">
          <cell r="G3573">
            <v>0.90920000000000001</v>
          </cell>
          <cell r="K3573">
            <v>25.5303</v>
          </cell>
        </row>
        <row r="3583">
          <cell r="G3583">
            <v>275.72500000000002</v>
          </cell>
          <cell r="K3583">
            <v>1222.2889</v>
          </cell>
        </row>
        <row r="3584">
          <cell r="G3584">
            <v>0.53400000000000003</v>
          </cell>
          <cell r="K3584">
            <v>2.3672</v>
          </cell>
        </row>
        <row r="3585">
          <cell r="G3585">
            <v>0.87949999999999995</v>
          </cell>
          <cell r="K3585">
            <v>3.8988</v>
          </cell>
        </row>
        <row r="3595">
          <cell r="G3595">
            <v>105</v>
          </cell>
          <cell r="K3595">
            <v>1400.49</v>
          </cell>
        </row>
        <row r="3602">
          <cell r="G3602">
            <v>134</v>
          </cell>
          <cell r="K3602">
            <v>5.0384000000000002</v>
          </cell>
        </row>
        <row r="3614">
          <cell r="G3614">
            <v>134</v>
          </cell>
          <cell r="K3614">
            <v>6.298</v>
          </cell>
        </row>
        <row r="3632">
          <cell r="G3632">
            <v>222.42500000000001</v>
          </cell>
          <cell r="K3632">
            <v>177.94</v>
          </cell>
        </row>
        <row r="3633">
          <cell r="G3633">
            <v>0.55249999999999999</v>
          </cell>
          <cell r="K3633">
            <v>0.442</v>
          </cell>
        </row>
        <row r="3634">
          <cell r="G3634">
            <v>0.90920000000000001</v>
          </cell>
          <cell r="K3634">
            <v>0.72740000000000005</v>
          </cell>
        </row>
        <row r="3644">
          <cell r="G3644">
            <v>1</v>
          </cell>
          <cell r="K3644">
            <v>16</v>
          </cell>
        </row>
        <row r="3647">
          <cell r="G3647">
            <v>1</v>
          </cell>
          <cell r="K3647">
            <v>2</v>
          </cell>
        </row>
        <row r="3650">
          <cell r="G3650">
            <v>3.2</v>
          </cell>
          <cell r="K3650">
            <v>6.4</v>
          </cell>
        </row>
        <row r="3657">
          <cell r="G3657">
            <v>3.7</v>
          </cell>
          <cell r="K3657">
            <v>29.6</v>
          </cell>
        </row>
        <row r="3664">
          <cell r="G3664">
            <v>0.57999999999999996</v>
          </cell>
          <cell r="K3664">
            <v>4.7420999999999998</v>
          </cell>
        </row>
        <row r="3670">
          <cell r="G3670">
            <v>0.152</v>
          </cell>
          <cell r="K3670">
            <v>4.9931999999999999</v>
          </cell>
        </row>
        <row r="3671">
          <cell r="G3671">
            <v>5.19</v>
          </cell>
          <cell r="K3671">
            <v>170.4915</v>
          </cell>
        </row>
        <row r="3672">
          <cell r="G3672">
            <v>0.25</v>
          </cell>
          <cell r="K3672">
            <v>8.2125000000000004</v>
          </cell>
        </row>
        <row r="3683">
          <cell r="G3683">
            <v>0.152</v>
          </cell>
          <cell r="K3683">
            <v>6.3840000000000003</v>
          </cell>
        </row>
        <row r="3684">
          <cell r="G3684">
            <v>5.19</v>
          </cell>
          <cell r="K3684">
            <v>217.98</v>
          </cell>
        </row>
        <row r="3685">
          <cell r="G3685">
            <v>0.25</v>
          </cell>
          <cell r="K3685">
            <v>10.5</v>
          </cell>
        </row>
        <row r="3701">
          <cell r="D3701" t="str">
            <v>Đổ bê tông thủ công bằng máy trộn, bê tông lót móng, chiều rộng &lt;= 250 cm, đá 4x6, mác 150</v>
          </cell>
        </row>
        <row r="3702">
          <cell r="G3702">
            <v>197.82499999999999</v>
          </cell>
          <cell r="K3702">
            <v>178.04249999999999</v>
          </cell>
        </row>
        <row r="3703">
          <cell r="G3703">
            <v>0.57299999999999995</v>
          </cell>
          <cell r="K3703">
            <v>0.51569999999999994</v>
          </cell>
        </row>
        <row r="3704">
          <cell r="G3704">
            <v>0.92869999999999997</v>
          </cell>
          <cell r="K3704">
            <v>0.83582999999999996</v>
          </cell>
        </row>
        <row r="3739">
          <cell r="G3739">
            <v>105</v>
          </cell>
          <cell r="K3739">
            <v>585.99450000000002</v>
          </cell>
        </row>
        <row r="3752">
          <cell r="G3752">
            <v>122</v>
          </cell>
          <cell r="K3752">
            <v>83.8018</v>
          </cell>
        </row>
        <row r="3761">
          <cell r="G3761">
            <v>134</v>
          </cell>
          <cell r="K3761">
            <v>58.96</v>
          </cell>
        </row>
        <row r="3773">
          <cell r="G3773">
            <v>134</v>
          </cell>
          <cell r="K3773">
            <v>121.069</v>
          </cell>
        </row>
        <row r="3785">
          <cell r="G3785">
            <v>32.1</v>
          </cell>
          <cell r="K3785">
            <v>198.13079999999999</v>
          </cell>
        </row>
        <row r="3786">
          <cell r="G3786">
            <v>78.650000000000006</v>
          </cell>
          <cell r="K3786">
            <v>485.45139999999998</v>
          </cell>
        </row>
        <row r="3795">
          <cell r="G3795">
            <v>12.12</v>
          </cell>
          <cell r="K3795">
            <v>74.808300000000003</v>
          </cell>
        </row>
        <row r="3811">
          <cell r="G3811">
            <v>222.42500000000001</v>
          </cell>
          <cell r="K3811">
            <v>53.381999999999998</v>
          </cell>
        </row>
        <row r="3812">
          <cell r="G3812">
            <v>0.55249999999999999</v>
          </cell>
          <cell r="K3812">
            <v>0.1326</v>
          </cell>
        </row>
        <row r="3813">
          <cell r="G3813">
            <v>0.90920000000000001</v>
          </cell>
          <cell r="K3813">
            <v>0.21820000000000001</v>
          </cell>
        </row>
        <row r="3823">
          <cell r="G3823">
            <v>1</v>
          </cell>
          <cell r="K3823">
            <v>2</v>
          </cell>
        </row>
        <row r="3826">
          <cell r="G3826">
            <v>1</v>
          </cell>
          <cell r="K3826">
            <v>1</v>
          </cell>
        </row>
        <row r="3829">
          <cell r="G3829">
            <v>3.2</v>
          </cell>
          <cell r="K3829">
            <v>9.6</v>
          </cell>
        </row>
        <row r="3836">
          <cell r="G3836">
            <v>0.152</v>
          </cell>
          <cell r="K3836">
            <v>0.63839999999999997</v>
          </cell>
        </row>
        <row r="3837">
          <cell r="G3837">
            <v>5.19</v>
          </cell>
          <cell r="K3837">
            <v>21.797999999999998</v>
          </cell>
        </row>
        <row r="3838">
          <cell r="G3838">
            <v>0.25</v>
          </cell>
          <cell r="K3838">
            <v>1.05</v>
          </cell>
        </row>
        <row r="3849">
          <cell r="G3849">
            <v>0.152</v>
          </cell>
          <cell r="K3849">
            <v>1.8240000000000001</v>
          </cell>
        </row>
        <row r="3850">
          <cell r="G3850">
            <v>5.19</v>
          </cell>
          <cell r="K3850">
            <v>62.28</v>
          </cell>
        </row>
        <row r="3851">
          <cell r="G3851">
            <v>0.25</v>
          </cell>
          <cell r="K3851">
            <v>3</v>
          </cell>
        </row>
        <row r="3867">
          <cell r="D3867" t="str">
            <v>Đổ bê tông thủ công bằng máy trộn, bê tông lót móng, chiều rộng &lt;= 250 cm, đá 4x6, mác 150</v>
          </cell>
        </row>
        <row r="3868">
          <cell r="G3868">
            <v>197.82499999999999</v>
          </cell>
          <cell r="K3868">
            <v>28.486799999999995</v>
          </cell>
        </row>
        <row r="3869">
          <cell r="G3869">
            <v>0.57299999999999995</v>
          </cell>
          <cell r="K3869">
            <v>8.2511999999999988E-2</v>
          </cell>
        </row>
        <row r="3870">
          <cell r="G3870">
            <v>0.92869999999999997</v>
          </cell>
          <cell r="K3870">
            <v>0.13373279999999999</v>
          </cell>
        </row>
        <row r="3905">
          <cell r="G3905">
            <v>122</v>
          </cell>
          <cell r="K3905">
            <v>434.78359999999998</v>
          </cell>
        </row>
        <row r="3914">
          <cell r="G3914">
            <v>110</v>
          </cell>
          <cell r="K3914">
            <v>3215.1680000000001</v>
          </cell>
        </row>
        <row r="3920">
          <cell r="G3920">
            <v>222.42500000000001</v>
          </cell>
          <cell r="K3920">
            <v>32506.0792</v>
          </cell>
        </row>
        <row r="3921">
          <cell r="G3921">
            <v>0.55249999999999999</v>
          </cell>
          <cell r="K3921">
            <v>80.744600000000005</v>
          </cell>
        </row>
        <row r="3922">
          <cell r="G3922">
            <v>0.90920000000000001</v>
          </cell>
          <cell r="K3922">
            <v>132.8741</v>
          </cell>
        </row>
        <row r="3932">
          <cell r="G3932">
            <v>6.68</v>
          </cell>
          <cell r="K3932">
            <v>19524.838400000001</v>
          </cell>
        </row>
        <row r="3933">
          <cell r="G3933">
            <v>2.98E-2</v>
          </cell>
          <cell r="K3933">
            <v>87.101799999999997</v>
          </cell>
        </row>
        <row r="3935">
          <cell r="G3935">
            <v>1.01</v>
          </cell>
          <cell r="K3935">
            <v>2952.1088</v>
          </cell>
        </row>
        <row r="3940">
          <cell r="G3940">
            <v>105</v>
          </cell>
          <cell r="K3940">
            <v>378</v>
          </cell>
        </row>
        <row r="3947">
          <cell r="G3947">
            <v>1</v>
          </cell>
          <cell r="K3947">
            <v>10</v>
          </cell>
        </row>
        <row r="3950">
          <cell r="G3950">
            <v>1</v>
          </cell>
          <cell r="K3950">
            <v>2.9279999999999999</v>
          </cell>
        </row>
        <row r="3953">
          <cell r="G3953">
            <v>105</v>
          </cell>
          <cell r="K3953">
            <v>21</v>
          </cell>
        </row>
        <row r="3959">
          <cell r="G3959">
            <v>3.26</v>
          </cell>
          <cell r="K3959">
            <v>8.2233999999999998</v>
          </cell>
        </row>
        <row r="3960">
          <cell r="G3960">
            <v>51.81</v>
          </cell>
          <cell r="K3960">
            <v>130.69069999999999</v>
          </cell>
        </row>
        <row r="3961">
          <cell r="G3961">
            <v>32.020000000000003</v>
          </cell>
          <cell r="K3961">
            <v>80.770499999999998</v>
          </cell>
        </row>
        <row r="3970">
          <cell r="G3970">
            <v>222.42500000000001</v>
          </cell>
          <cell r="K3970">
            <v>1618.5867000000001</v>
          </cell>
        </row>
        <row r="3971">
          <cell r="G3971">
            <v>0.55249999999999999</v>
          </cell>
          <cell r="K3971">
            <v>4.0205000000000002</v>
          </cell>
        </row>
        <row r="3972">
          <cell r="G3972">
            <v>0.90920000000000001</v>
          </cell>
          <cell r="K3972">
            <v>6.6162000000000001</v>
          </cell>
        </row>
        <row r="3982">
          <cell r="G3982">
            <v>275.72500000000002</v>
          </cell>
          <cell r="K3982">
            <v>4012.6259</v>
          </cell>
        </row>
        <row r="3983">
          <cell r="G3983">
            <v>0.53400000000000003</v>
          </cell>
          <cell r="K3983">
            <v>7.7713000000000001</v>
          </cell>
        </row>
        <row r="3984">
          <cell r="G3984">
            <v>0.87949999999999995</v>
          </cell>
          <cell r="K3984">
            <v>12.7994</v>
          </cell>
        </row>
        <row r="3994">
          <cell r="G3994">
            <v>110</v>
          </cell>
          <cell r="K3994">
            <v>185.95500000000001</v>
          </cell>
        </row>
        <row r="4000">
          <cell r="G4000">
            <v>3.26</v>
          </cell>
          <cell r="K4000">
            <v>16.778600000000001</v>
          </cell>
        </row>
        <row r="4001">
          <cell r="G4001">
            <v>51.81</v>
          </cell>
          <cell r="K4001">
            <v>266.65570000000002</v>
          </cell>
        </row>
        <row r="4002">
          <cell r="G4002">
            <v>32.020000000000003</v>
          </cell>
          <cell r="K4002">
            <v>164.8005</v>
          </cell>
        </row>
        <row r="4011">
          <cell r="G4011">
            <v>222.42500000000001</v>
          </cell>
          <cell r="K4011">
            <v>9366.5391999999993</v>
          </cell>
        </row>
        <row r="4012">
          <cell r="G4012">
            <v>0.55249999999999999</v>
          </cell>
          <cell r="K4012">
            <v>23.266300000000001</v>
          </cell>
        </row>
        <row r="4013">
          <cell r="G4013">
            <v>0.90920000000000001</v>
          </cell>
          <cell r="K4013">
            <v>38.287300000000002</v>
          </cell>
        </row>
        <row r="4023">
          <cell r="G4023">
            <v>320.82499999999999</v>
          </cell>
          <cell r="K4023">
            <v>44958.490599999997</v>
          </cell>
        </row>
        <row r="4024">
          <cell r="G4024">
            <v>0.52380000000000004</v>
          </cell>
          <cell r="K4024">
            <v>73.402199999999993</v>
          </cell>
        </row>
        <row r="4025">
          <cell r="G4025">
            <v>0.86309999999999998</v>
          </cell>
          <cell r="K4025">
            <v>120.94970000000001</v>
          </cell>
        </row>
        <row r="4035">
          <cell r="G4035">
            <v>110</v>
          </cell>
          <cell r="K4035">
            <v>772.024</v>
          </cell>
        </row>
        <row r="4041">
          <cell r="G4041">
            <v>3.26</v>
          </cell>
          <cell r="K4041">
            <v>23.1982</v>
          </cell>
        </row>
        <row r="4042">
          <cell r="G4042">
            <v>51.81</v>
          </cell>
          <cell r="K4042">
            <v>368.68</v>
          </cell>
        </row>
        <row r="4043">
          <cell r="G4043">
            <v>32.020000000000003</v>
          </cell>
          <cell r="K4043">
            <v>227.85429999999999</v>
          </cell>
        </row>
        <row r="4052">
          <cell r="G4052">
            <v>222.42500000000001</v>
          </cell>
          <cell r="K4052">
            <v>4748.3289000000004</v>
          </cell>
        </row>
        <row r="4053">
          <cell r="G4053">
            <v>0.55249999999999999</v>
          </cell>
          <cell r="K4053">
            <v>11.7948</v>
          </cell>
        </row>
        <row r="4054">
          <cell r="G4054">
            <v>0.90920000000000001</v>
          </cell>
          <cell r="K4054">
            <v>19.409600000000001</v>
          </cell>
        </row>
        <row r="4064">
          <cell r="G4064">
            <v>275.72500000000002</v>
          </cell>
          <cell r="K4064">
            <v>9810.2955000000002</v>
          </cell>
        </row>
        <row r="4065">
          <cell r="G4065">
            <v>0.53400000000000003</v>
          </cell>
          <cell r="K4065">
            <v>18.999700000000001</v>
          </cell>
        </row>
        <row r="4066">
          <cell r="G4066">
            <v>0.87949999999999995</v>
          </cell>
          <cell r="K4066">
            <v>31.2926</v>
          </cell>
        </row>
        <row r="4076">
          <cell r="G4076">
            <v>110</v>
          </cell>
          <cell r="K4076">
            <v>391.38</v>
          </cell>
        </row>
        <row r="4094">
          <cell r="G4094">
            <v>5.6</v>
          </cell>
          <cell r="K4094">
            <v>14.2447</v>
          </cell>
        </row>
        <row r="4095">
          <cell r="G4095">
            <v>51.81</v>
          </cell>
          <cell r="K4095">
            <v>131.78909999999999</v>
          </cell>
        </row>
        <row r="4096">
          <cell r="G4096">
            <v>48.84</v>
          </cell>
          <cell r="K4096">
            <v>124.2343</v>
          </cell>
        </row>
        <row r="4107">
          <cell r="G4107">
            <v>320.82499999999999</v>
          </cell>
          <cell r="K4107">
            <v>7423.2488999999996</v>
          </cell>
        </row>
        <row r="4108">
          <cell r="G4108">
            <v>0.52380000000000004</v>
          </cell>
          <cell r="K4108">
            <v>12.1197</v>
          </cell>
        </row>
        <row r="4109">
          <cell r="G4109">
            <v>0.86309999999999998</v>
          </cell>
          <cell r="K4109">
            <v>19.970400000000001</v>
          </cell>
        </row>
        <row r="4119">
          <cell r="G4119">
            <v>16.07</v>
          </cell>
          <cell r="K4119">
            <v>36.207299999999996</v>
          </cell>
        </row>
        <row r="4120">
          <cell r="G4120">
            <v>1005</v>
          </cell>
          <cell r="K4120">
            <v>2264.3654999999999</v>
          </cell>
        </row>
        <row r="4127">
          <cell r="G4127">
            <v>3.26</v>
          </cell>
          <cell r="K4127">
            <v>0.35599999999999998</v>
          </cell>
        </row>
        <row r="4128">
          <cell r="G4128">
            <v>51.81</v>
          </cell>
          <cell r="K4128">
            <v>5.6577000000000002</v>
          </cell>
        </row>
        <row r="4129">
          <cell r="G4129">
            <v>32.020000000000003</v>
          </cell>
          <cell r="K4129">
            <v>3.4965999999999999</v>
          </cell>
        </row>
        <row r="4138">
          <cell r="G4138">
            <v>222.42500000000001</v>
          </cell>
          <cell r="K4138">
            <v>1050.7357</v>
          </cell>
        </row>
        <row r="4139">
          <cell r="G4139">
            <v>0.55249999999999999</v>
          </cell>
          <cell r="K4139">
            <v>2.61</v>
          </cell>
        </row>
        <row r="4140">
          <cell r="G4140">
            <v>0.90920000000000001</v>
          </cell>
          <cell r="K4140">
            <v>4.2950999999999997</v>
          </cell>
        </row>
        <row r="4150">
          <cell r="G4150">
            <v>122</v>
          </cell>
          <cell r="K4150">
            <v>5.7706</v>
          </cell>
        </row>
        <row r="4158">
          <cell r="G4158">
            <v>105</v>
          </cell>
          <cell r="K4158">
            <v>2024.19</v>
          </cell>
        </row>
        <row r="4165">
          <cell r="G4165">
            <v>16.07</v>
          </cell>
          <cell r="K4165">
            <v>4.4433999999999996</v>
          </cell>
        </row>
        <row r="4166">
          <cell r="G4166">
            <v>1020</v>
          </cell>
          <cell r="K4166">
            <v>282.02999999999997</v>
          </cell>
        </row>
        <row r="4173">
          <cell r="G4173">
            <v>1.2</v>
          </cell>
          <cell r="K4173">
            <v>0.157</v>
          </cell>
        </row>
        <row r="4174">
          <cell r="G4174">
            <v>23.03</v>
          </cell>
          <cell r="K4174">
            <v>3.0123000000000002</v>
          </cell>
        </row>
        <row r="4175">
          <cell r="G4175">
            <v>13.68</v>
          </cell>
          <cell r="K4175">
            <v>1.7892999999999999</v>
          </cell>
        </row>
        <row r="4184">
          <cell r="G4184">
            <v>317.69499999999999</v>
          </cell>
          <cell r="K4184">
            <v>667.15949999999998</v>
          </cell>
        </row>
        <row r="4185">
          <cell r="G4185">
            <v>0.51870000000000005</v>
          </cell>
          <cell r="K4185">
            <v>1.0892999999999999</v>
          </cell>
        </row>
        <row r="4186">
          <cell r="G4186">
            <v>0.85460000000000003</v>
          </cell>
          <cell r="K4186">
            <v>1.7947</v>
          </cell>
        </row>
        <row r="4195">
          <cell r="G4195">
            <v>1</v>
          </cell>
          <cell r="K4195">
            <v>21</v>
          </cell>
        </row>
        <row r="4198">
          <cell r="G4198">
            <v>1</v>
          </cell>
          <cell r="K4198">
            <v>21</v>
          </cell>
        </row>
        <row r="4201">
          <cell r="G4201">
            <v>222.42500000000001</v>
          </cell>
          <cell r="K4201">
            <v>452.63490000000002</v>
          </cell>
        </row>
        <row r="4202">
          <cell r="G4202">
            <v>0.55249999999999999</v>
          </cell>
          <cell r="K4202">
            <v>1.1243000000000001</v>
          </cell>
        </row>
        <row r="4203">
          <cell r="G4203">
            <v>0.90920000000000001</v>
          </cell>
          <cell r="K4203">
            <v>1.8502000000000001</v>
          </cell>
        </row>
        <row r="4213">
          <cell r="G4213">
            <v>320.82499999999999</v>
          </cell>
          <cell r="K4213">
            <v>3110.0776000000001</v>
          </cell>
        </row>
        <row r="4214">
          <cell r="G4214">
            <v>0.52380000000000004</v>
          </cell>
          <cell r="K4214">
            <v>5.0777000000000001</v>
          </cell>
        </row>
        <row r="4215">
          <cell r="G4215">
            <v>0.86309999999999998</v>
          </cell>
          <cell r="K4215">
            <v>8.3668999999999993</v>
          </cell>
        </row>
        <row r="4225">
          <cell r="G4225">
            <v>5.6</v>
          </cell>
          <cell r="K4225">
            <v>6.4893000000000001</v>
          </cell>
        </row>
        <row r="4226">
          <cell r="G4226">
            <v>51.81</v>
          </cell>
          <cell r="K4226">
            <v>60.037399999999998</v>
          </cell>
        </row>
        <row r="4227">
          <cell r="G4227">
            <v>48.84</v>
          </cell>
          <cell r="K4227">
            <v>56.595799999999997</v>
          </cell>
        </row>
        <row r="4238">
          <cell r="G4238">
            <v>1</v>
          </cell>
          <cell r="K4238">
            <v>37</v>
          </cell>
        </row>
        <row r="4241">
          <cell r="G4241">
            <v>101</v>
          </cell>
          <cell r="K4241">
            <v>59.994</v>
          </cell>
        </row>
        <row r="4249">
          <cell r="G4249">
            <v>1</v>
          </cell>
          <cell r="K4249">
            <v>132</v>
          </cell>
        </row>
        <row r="4258">
          <cell r="G4258">
            <v>1</v>
          </cell>
          <cell r="K4258">
            <v>6</v>
          </cell>
        </row>
        <row r="4267">
          <cell r="G4267">
            <v>6.6000000000000003E-2</v>
          </cell>
          <cell r="K4267">
            <v>7.7220000000000004</v>
          </cell>
        </row>
        <row r="4268">
          <cell r="G4268">
            <v>1</v>
          </cell>
          <cell r="K4268">
            <v>117</v>
          </cell>
        </row>
        <row r="4273">
          <cell r="G4273">
            <v>1</v>
          </cell>
          <cell r="K4273">
            <v>234</v>
          </cell>
        </row>
        <row r="4278">
          <cell r="G4278">
            <v>2.8896000000000002</v>
          </cell>
          <cell r="K4278">
            <v>338.08319999999998</v>
          </cell>
        </row>
        <row r="4279">
          <cell r="G4279">
            <v>1.11E-2</v>
          </cell>
          <cell r="K4279">
            <v>1.2987</v>
          </cell>
        </row>
        <row r="4285">
          <cell r="G4285">
            <v>105</v>
          </cell>
          <cell r="K4285">
            <v>1210.5450000000001</v>
          </cell>
        </row>
        <row r="4292">
          <cell r="G4292">
            <v>3.26</v>
          </cell>
          <cell r="K4292">
            <v>2.3687</v>
          </cell>
        </row>
        <row r="4293">
          <cell r="G4293">
            <v>51.81</v>
          </cell>
          <cell r="K4293">
            <v>37.645099999999999</v>
          </cell>
        </row>
        <row r="4294">
          <cell r="G4294">
            <v>32.020000000000003</v>
          </cell>
          <cell r="K4294">
            <v>23.265699999999999</v>
          </cell>
        </row>
        <row r="4303">
          <cell r="G4303">
            <v>222.42500000000001</v>
          </cell>
          <cell r="K4303">
            <v>3152.8744000000002</v>
          </cell>
        </row>
        <row r="4304">
          <cell r="G4304">
            <v>0.55249999999999999</v>
          </cell>
          <cell r="K4304">
            <v>7.8316999999999997</v>
          </cell>
        </row>
        <row r="4305">
          <cell r="G4305">
            <v>0.90920000000000001</v>
          </cell>
          <cell r="K4305">
            <v>12.8879</v>
          </cell>
        </row>
        <row r="4315">
          <cell r="G4315">
            <v>275.72500000000002</v>
          </cell>
          <cell r="K4315">
            <v>1003.9147</v>
          </cell>
        </row>
        <row r="4316">
          <cell r="G4316">
            <v>0.53400000000000003</v>
          </cell>
          <cell r="K4316">
            <v>1.9442999999999999</v>
          </cell>
        </row>
        <row r="4317">
          <cell r="G4317">
            <v>0.87949999999999995</v>
          </cell>
          <cell r="K4317">
            <v>3.2023000000000001</v>
          </cell>
        </row>
        <row r="4327">
          <cell r="G4327">
            <v>134</v>
          </cell>
          <cell r="K4327">
            <v>4.1673999999999998</v>
          </cell>
        </row>
        <row r="4339">
          <cell r="G4339">
            <v>0.59</v>
          </cell>
          <cell r="K4339">
            <v>0.1225</v>
          </cell>
        </row>
        <row r="4340">
          <cell r="G4340">
            <v>0.44</v>
          </cell>
          <cell r="K4340">
            <v>9.1300000000000006E-2</v>
          </cell>
        </row>
        <row r="4341">
          <cell r="G4341">
            <v>15.83</v>
          </cell>
          <cell r="K4341">
            <v>3.2863000000000002</v>
          </cell>
        </row>
        <row r="4342">
          <cell r="G4342">
            <v>0.43</v>
          </cell>
          <cell r="K4342">
            <v>8.9300000000000004E-2</v>
          </cell>
        </row>
        <row r="4350">
          <cell r="G4350">
            <v>1.05</v>
          </cell>
          <cell r="K4350">
            <v>0.218</v>
          </cell>
        </row>
        <row r="4351">
          <cell r="G4351">
            <v>481</v>
          </cell>
          <cell r="K4351">
            <v>99.855599999999995</v>
          </cell>
        </row>
        <row r="4352">
          <cell r="G4352">
            <v>2.99</v>
          </cell>
          <cell r="K4352">
            <v>0.62070000000000003</v>
          </cell>
        </row>
        <row r="4353">
          <cell r="G4353">
            <v>1.58</v>
          </cell>
          <cell r="K4353">
            <v>0.32800000000000001</v>
          </cell>
        </row>
        <row r="4367">
          <cell r="D4367" t="str">
            <v>Đổ bê tông thủ công bằng máy trộn, bê tông lót móng, chiều rộng &lt;= 250 cm, đá 4x6, mác 150</v>
          </cell>
        </row>
        <row r="4368">
          <cell r="G4368">
            <v>197.82499999999999</v>
          </cell>
          <cell r="K4368">
            <v>149.5557</v>
          </cell>
        </row>
        <row r="4369">
          <cell r="G4369">
            <v>0.57299999999999995</v>
          </cell>
          <cell r="K4369">
            <v>0.43318799999999996</v>
          </cell>
        </row>
        <row r="4370">
          <cell r="G4370">
            <v>0.92869999999999997</v>
          </cell>
          <cell r="K4370">
            <v>0.70209719999999998</v>
          </cell>
        </row>
        <row r="4405">
          <cell r="G4405">
            <v>1</v>
          </cell>
          <cell r="K4405">
            <v>524.61530000000005</v>
          </cell>
        </row>
        <row r="4408">
          <cell r="G4408">
            <v>122</v>
          </cell>
          <cell r="K4408">
            <v>1277.3643999999999</v>
          </cell>
        </row>
        <row r="4417">
          <cell r="G4417">
            <v>110</v>
          </cell>
          <cell r="K4417">
            <v>4347.0020000000004</v>
          </cell>
        </row>
        <row r="4423">
          <cell r="G4423">
            <v>222.42500000000001</v>
          </cell>
          <cell r="K4423">
            <v>45001.693299999999</v>
          </cell>
        </row>
        <row r="4424">
          <cell r="G4424">
            <v>0.55249999999999999</v>
          </cell>
          <cell r="K4424">
            <v>111.7835</v>
          </cell>
        </row>
        <row r="4425">
          <cell r="G4425">
            <v>0.90920000000000001</v>
          </cell>
          <cell r="K4425">
            <v>183.9521</v>
          </cell>
        </row>
        <row r="4435">
          <cell r="G4435">
            <v>6.68</v>
          </cell>
          <cell r="K4435">
            <v>26656.272799999999</v>
          </cell>
        </row>
        <row r="4436">
          <cell r="G4436">
            <v>2.98E-2</v>
          </cell>
          <cell r="K4436">
            <v>118.9157</v>
          </cell>
        </row>
        <row r="4438">
          <cell r="G4438">
            <v>1.01</v>
          </cell>
          <cell r="K4438">
            <v>4030.3645999999999</v>
          </cell>
        </row>
        <row r="4443">
          <cell r="G4443">
            <v>3.26</v>
          </cell>
          <cell r="K4443">
            <v>11.244400000000001</v>
          </cell>
        </row>
        <row r="4444">
          <cell r="G4444">
            <v>51.81</v>
          </cell>
          <cell r="K4444">
            <v>178.70310000000001</v>
          </cell>
        </row>
        <row r="4445">
          <cell r="G4445">
            <v>32.020000000000003</v>
          </cell>
          <cell r="K4445">
            <v>110.4434</v>
          </cell>
        </row>
        <row r="4454">
          <cell r="G4454">
            <v>222.42500000000001</v>
          </cell>
          <cell r="K4454">
            <v>2213.1288</v>
          </cell>
        </row>
        <row r="4455">
          <cell r="G4455">
            <v>0.55249999999999999</v>
          </cell>
          <cell r="K4455">
            <v>5.4973999999999998</v>
          </cell>
        </row>
        <row r="4456">
          <cell r="G4456">
            <v>0.90920000000000001</v>
          </cell>
          <cell r="K4456">
            <v>9.0465</v>
          </cell>
        </row>
        <row r="4466">
          <cell r="G4466">
            <v>275.72500000000002</v>
          </cell>
          <cell r="K4466">
            <v>5486.6517999999996</v>
          </cell>
        </row>
        <row r="4467">
          <cell r="G4467">
            <v>0.53400000000000003</v>
          </cell>
          <cell r="K4467">
            <v>10.626099999999999</v>
          </cell>
        </row>
        <row r="4468">
          <cell r="G4468">
            <v>0.87949999999999995</v>
          </cell>
          <cell r="K4468">
            <v>17.501200000000001</v>
          </cell>
        </row>
        <row r="4478">
          <cell r="G4478">
            <v>110</v>
          </cell>
          <cell r="K4478">
            <v>136.62</v>
          </cell>
        </row>
        <row r="4484">
          <cell r="G4484">
            <v>3.26</v>
          </cell>
          <cell r="K4484">
            <v>1.2633000000000001</v>
          </cell>
        </row>
        <row r="4485">
          <cell r="G4485">
            <v>51.81</v>
          </cell>
          <cell r="K4485">
            <v>20.0764</v>
          </cell>
        </row>
        <row r="4486">
          <cell r="G4486">
            <v>32.020000000000003</v>
          </cell>
          <cell r="K4486">
            <v>12.4078</v>
          </cell>
        </row>
        <row r="4495">
          <cell r="G4495">
            <v>222.42500000000001</v>
          </cell>
          <cell r="K4495">
            <v>615.67240000000004</v>
          </cell>
        </row>
        <row r="4496">
          <cell r="G4496">
            <v>0.55249999999999999</v>
          </cell>
          <cell r="K4496">
            <v>1.5293000000000001</v>
          </cell>
        </row>
        <row r="4497">
          <cell r="G4497">
            <v>0.90920000000000001</v>
          </cell>
          <cell r="K4497">
            <v>2.5167000000000002</v>
          </cell>
        </row>
        <row r="4507">
          <cell r="G4507">
            <v>320.82499999999999</v>
          </cell>
          <cell r="K4507">
            <v>1805.9239</v>
          </cell>
        </row>
        <row r="4508">
          <cell r="G4508">
            <v>0.52380000000000004</v>
          </cell>
          <cell r="K4508">
            <v>2.9485000000000001</v>
          </cell>
        </row>
        <row r="4509">
          <cell r="G4509">
            <v>0.86309999999999998</v>
          </cell>
          <cell r="K4509">
            <v>4.8583999999999996</v>
          </cell>
        </row>
        <row r="4519">
          <cell r="G4519">
            <v>110</v>
          </cell>
          <cell r="K4519">
            <v>30.448</v>
          </cell>
        </row>
        <row r="4531">
          <cell r="G4531">
            <v>3.26</v>
          </cell>
          <cell r="K4531">
            <v>31.249400000000001</v>
          </cell>
        </row>
        <row r="4532">
          <cell r="G4532">
            <v>51.81</v>
          </cell>
          <cell r="K4532">
            <v>496.63510000000002</v>
          </cell>
        </row>
        <row r="4533">
          <cell r="G4533">
            <v>32.020000000000003</v>
          </cell>
          <cell r="K4533">
            <v>306.9341</v>
          </cell>
        </row>
        <row r="4542">
          <cell r="G4542">
            <v>222.42500000000001</v>
          </cell>
          <cell r="K4542">
            <v>6396.2757000000001</v>
          </cell>
        </row>
        <row r="4543">
          <cell r="G4543">
            <v>0.55249999999999999</v>
          </cell>
          <cell r="K4543">
            <v>15.888199999999999</v>
          </cell>
        </row>
        <row r="4544">
          <cell r="G4544">
            <v>0.90920000000000001</v>
          </cell>
          <cell r="K4544">
            <v>26.145900000000001</v>
          </cell>
        </row>
        <row r="4554">
          <cell r="G4554">
            <v>275.72500000000002</v>
          </cell>
          <cell r="K4554">
            <v>13214.9478</v>
          </cell>
        </row>
        <row r="4555">
          <cell r="G4555">
            <v>0.53400000000000003</v>
          </cell>
          <cell r="K4555">
            <v>25.593599999999999</v>
          </cell>
        </row>
        <row r="4556">
          <cell r="G4556">
            <v>0.87949999999999995</v>
          </cell>
          <cell r="K4556">
            <v>42.152700000000003</v>
          </cell>
        </row>
        <row r="4566">
          <cell r="G4566">
            <v>110</v>
          </cell>
          <cell r="K4566">
            <v>527.20799999999997</v>
          </cell>
        </row>
        <row r="4584">
          <cell r="G4584">
            <v>5.6</v>
          </cell>
          <cell r="K4584">
            <v>37.097799999999999</v>
          </cell>
        </row>
        <row r="4585">
          <cell r="G4585">
            <v>51.81</v>
          </cell>
          <cell r="K4585">
            <v>343.22050000000002</v>
          </cell>
        </row>
        <row r="4586">
          <cell r="G4586">
            <v>48.84</v>
          </cell>
          <cell r="K4586">
            <v>323.5455</v>
          </cell>
        </row>
        <row r="4597">
          <cell r="G4597">
            <v>320.82499999999999</v>
          </cell>
          <cell r="K4597">
            <v>19413.120800000001</v>
          </cell>
        </row>
        <row r="4598">
          <cell r="G4598">
            <v>0.52380000000000004</v>
          </cell>
          <cell r="K4598">
            <v>31.6951</v>
          </cell>
        </row>
        <row r="4599">
          <cell r="G4599">
            <v>0.86309999999999998</v>
          </cell>
          <cell r="K4599">
            <v>52.226199999999999</v>
          </cell>
        </row>
        <row r="4609">
          <cell r="G4609">
            <v>16.07</v>
          </cell>
          <cell r="K4609">
            <v>95.425299999999993</v>
          </cell>
        </row>
        <row r="4610">
          <cell r="G4610">
            <v>1005</v>
          </cell>
          <cell r="K4610">
            <v>5967.7905000000001</v>
          </cell>
        </row>
        <row r="4617">
          <cell r="G4617">
            <v>3.26</v>
          </cell>
          <cell r="K4617">
            <v>0.94930000000000003</v>
          </cell>
        </row>
        <row r="4618">
          <cell r="G4618">
            <v>51.81</v>
          </cell>
          <cell r="K4618">
            <v>15.0871</v>
          </cell>
        </row>
        <row r="4619">
          <cell r="G4619">
            <v>32.020000000000003</v>
          </cell>
          <cell r="K4619">
            <v>9.3241999999999994</v>
          </cell>
        </row>
        <row r="4628">
          <cell r="G4628">
            <v>222.42500000000001</v>
          </cell>
          <cell r="K4628">
            <v>28.025600000000001</v>
          </cell>
        </row>
        <row r="4629">
          <cell r="G4629">
            <v>0.55249999999999999</v>
          </cell>
          <cell r="K4629">
            <v>6.9599999999999995E-2</v>
          </cell>
        </row>
        <row r="4630">
          <cell r="G4630">
            <v>0.90920000000000001</v>
          </cell>
          <cell r="K4630">
            <v>0.11459999999999999</v>
          </cell>
        </row>
        <row r="4640">
          <cell r="G4640">
            <v>122</v>
          </cell>
          <cell r="K4640">
            <v>15.372</v>
          </cell>
        </row>
        <row r="4648">
          <cell r="G4648">
            <v>105</v>
          </cell>
          <cell r="K4648">
            <v>5397.84</v>
          </cell>
        </row>
        <row r="4655">
          <cell r="G4655">
            <v>16.07</v>
          </cell>
          <cell r="K4655">
            <v>12.581200000000001</v>
          </cell>
        </row>
        <row r="4656">
          <cell r="G4656">
            <v>1020</v>
          </cell>
          <cell r="K4656">
            <v>798.55799999999999</v>
          </cell>
        </row>
        <row r="4663">
          <cell r="G4663">
            <v>1.2</v>
          </cell>
          <cell r="K4663">
            <v>0.43809999999999999</v>
          </cell>
        </row>
        <row r="4664">
          <cell r="G4664">
            <v>23.03</v>
          </cell>
          <cell r="K4664">
            <v>8.4083000000000006</v>
          </cell>
        </row>
        <row r="4665">
          <cell r="G4665">
            <v>13.68</v>
          </cell>
          <cell r="K4665">
            <v>4.9946000000000002</v>
          </cell>
        </row>
        <row r="4674">
          <cell r="G4674">
            <v>317.69499999999999</v>
          </cell>
          <cell r="K4674">
            <v>1926.5025000000001</v>
          </cell>
        </row>
        <row r="4675">
          <cell r="G4675">
            <v>0.51870000000000005</v>
          </cell>
          <cell r="K4675">
            <v>3.1454</v>
          </cell>
        </row>
        <row r="4676">
          <cell r="G4676">
            <v>0.85460000000000003</v>
          </cell>
          <cell r="K4676">
            <v>5.1822999999999997</v>
          </cell>
        </row>
        <row r="4685">
          <cell r="G4685">
            <v>1</v>
          </cell>
          <cell r="K4685">
            <v>56</v>
          </cell>
        </row>
        <row r="4688">
          <cell r="G4688">
            <v>1</v>
          </cell>
          <cell r="K4688">
            <v>1</v>
          </cell>
        </row>
        <row r="4691">
          <cell r="G4691">
            <v>1</v>
          </cell>
          <cell r="K4691">
            <v>56</v>
          </cell>
        </row>
        <row r="4694">
          <cell r="G4694">
            <v>222.42500000000001</v>
          </cell>
          <cell r="K4694">
            <v>224.20439999999999</v>
          </cell>
        </row>
        <row r="4695">
          <cell r="G4695">
            <v>0.55249999999999999</v>
          </cell>
          <cell r="K4695">
            <v>0.55689999999999995</v>
          </cell>
        </row>
        <row r="4696">
          <cell r="G4696">
            <v>0.90920000000000001</v>
          </cell>
          <cell r="K4696">
            <v>0.91649999999999998</v>
          </cell>
        </row>
        <row r="4706">
          <cell r="G4706">
            <v>320.82499999999999</v>
          </cell>
          <cell r="K4706">
            <v>2443.4032000000002</v>
          </cell>
        </row>
        <row r="4707">
          <cell r="G4707">
            <v>0.52380000000000004</v>
          </cell>
          <cell r="K4707">
            <v>3.9893000000000001</v>
          </cell>
        </row>
        <row r="4708">
          <cell r="G4708">
            <v>0.86309999999999998</v>
          </cell>
          <cell r="K4708">
            <v>6.5734000000000004</v>
          </cell>
        </row>
        <row r="4718">
          <cell r="G4718">
            <v>5.6</v>
          </cell>
          <cell r="K4718">
            <v>6.8868999999999998</v>
          </cell>
        </row>
        <row r="4719">
          <cell r="G4719">
            <v>51.81</v>
          </cell>
          <cell r="K4719">
            <v>63.715899999999998</v>
          </cell>
        </row>
        <row r="4720">
          <cell r="G4720">
            <v>48.84</v>
          </cell>
          <cell r="K4720">
            <v>60.063400000000001</v>
          </cell>
        </row>
        <row r="4731">
          <cell r="G4731">
            <v>1</v>
          </cell>
          <cell r="K4731">
            <v>56</v>
          </cell>
        </row>
        <row r="4734">
          <cell r="G4734">
            <v>101</v>
          </cell>
          <cell r="K4734">
            <v>28.28</v>
          </cell>
        </row>
        <row r="4742">
          <cell r="G4742">
            <v>1</v>
          </cell>
          <cell r="K4742">
            <v>378</v>
          </cell>
        </row>
        <row r="4751">
          <cell r="G4751">
            <v>1</v>
          </cell>
          <cell r="K4751">
            <v>10</v>
          </cell>
        </row>
        <row r="4760">
          <cell r="G4760">
            <v>6.6000000000000003E-2</v>
          </cell>
          <cell r="K4760">
            <v>21.846</v>
          </cell>
        </row>
        <row r="4761">
          <cell r="G4761">
            <v>1</v>
          </cell>
          <cell r="K4761">
            <v>331</v>
          </cell>
        </row>
        <row r="4766">
          <cell r="G4766">
            <v>1</v>
          </cell>
          <cell r="K4766">
            <v>662</v>
          </cell>
        </row>
        <row r="4771">
          <cell r="G4771">
            <v>2.8896000000000002</v>
          </cell>
          <cell r="K4771">
            <v>956.45759999999996</v>
          </cell>
        </row>
        <row r="4772">
          <cell r="G4772">
            <v>1.11E-2</v>
          </cell>
          <cell r="K4772">
            <v>3.6741000000000001</v>
          </cell>
        </row>
        <row r="4778">
          <cell r="G4778">
            <v>3.26</v>
          </cell>
          <cell r="K4778">
            <v>6.6307999999999998</v>
          </cell>
        </row>
        <row r="4779">
          <cell r="G4779">
            <v>51.81</v>
          </cell>
          <cell r="K4779">
            <v>105.3815</v>
          </cell>
        </row>
        <row r="4780">
          <cell r="G4780">
            <v>32.020000000000003</v>
          </cell>
          <cell r="K4780">
            <v>65.128699999999995</v>
          </cell>
        </row>
        <row r="4789">
          <cell r="G4789">
            <v>222.42500000000001</v>
          </cell>
          <cell r="K4789">
            <v>8547.7927999999993</v>
          </cell>
        </row>
        <row r="4790">
          <cell r="G4790">
            <v>0.55249999999999999</v>
          </cell>
          <cell r="K4790">
            <v>21.232600000000001</v>
          </cell>
        </row>
        <row r="4791">
          <cell r="G4791">
            <v>0.90920000000000001</v>
          </cell>
          <cell r="K4791">
            <v>34.940600000000003</v>
          </cell>
        </row>
        <row r="4801">
          <cell r="G4801">
            <v>275.72500000000002</v>
          </cell>
          <cell r="K4801">
            <v>1677.2352000000001</v>
          </cell>
        </row>
        <row r="4802">
          <cell r="G4802">
            <v>0.53400000000000003</v>
          </cell>
          <cell r="K4802">
            <v>3.2483</v>
          </cell>
        </row>
        <row r="4803">
          <cell r="G4803">
            <v>0.87949999999999995</v>
          </cell>
          <cell r="K4803">
            <v>5.35</v>
          </cell>
        </row>
        <row r="4813">
          <cell r="G4813">
            <v>105</v>
          </cell>
          <cell r="K4813">
            <v>2012.85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outlinePr summaryBelow="0" summaryRight="0"/>
  </sheetPr>
  <dimension ref="A1:L1157"/>
  <sheetViews>
    <sheetView tabSelected="1" workbookViewId="0">
      <pane ySplit="3" topLeftCell="A4" activePane="bottomLeft" state="frozen"/>
      <selection pane="bottomLeft" activeCell="F1157" sqref="F1157"/>
    </sheetView>
  </sheetViews>
  <sheetFormatPr defaultRowHeight="15" outlineLevelRow="1" x14ac:dyDescent="0.25"/>
  <cols>
    <col min="1" max="1" width="5.42578125" customWidth="1"/>
    <col min="2" max="4" width="0" hidden="1" customWidth="1"/>
    <col min="5" max="5" width="52" customWidth="1"/>
    <col min="7" max="7" width="12" bestFit="1" customWidth="1"/>
    <col min="8" max="8" width="9.140625" style="56" bestFit="1" customWidth="1"/>
    <col min="10" max="11" width="12" bestFit="1" customWidth="1"/>
    <col min="12" max="12" width="11.5703125" customWidth="1"/>
  </cols>
  <sheetData>
    <row r="1" spans="1:12" ht="15.75" x14ac:dyDescent="0.25">
      <c r="A1" s="1" t="str">
        <f>'[1]Công trình'!A3</f>
        <v>Dự án : NÂNG CẤP, MỞ RỘNG CÁC TUYẾN ĐƯỜNG NỘI Ô THỊ TRẤN CHÂU THÀNH, HUYỆN CHÂU THÀNH</v>
      </c>
      <c r="B1" s="1"/>
      <c r="C1" s="1"/>
      <c r="D1" s="1"/>
      <c r="E1" s="1"/>
      <c r="F1" s="1"/>
      <c r="G1" s="1"/>
      <c r="H1" s="2"/>
      <c r="I1" s="3"/>
      <c r="J1" s="1"/>
      <c r="K1" s="1"/>
      <c r="L1" s="4"/>
    </row>
    <row r="2" spans="1:12" x14ac:dyDescent="0.25">
      <c r="A2" s="5"/>
      <c r="B2" s="6"/>
      <c r="C2" s="7"/>
      <c r="D2" s="6"/>
      <c r="E2" s="6"/>
      <c r="F2" s="5"/>
      <c r="G2" s="7"/>
      <c r="H2" s="8"/>
      <c r="I2" s="7"/>
      <c r="J2" s="7"/>
      <c r="K2" s="7"/>
      <c r="L2" s="9"/>
    </row>
    <row r="3" spans="1:12" ht="28.5" x14ac:dyDescent="0.25">
      <c r="A3" s="10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2" t="s">
        <v>6</v>
      </c>
      <c r="H3" s="13" t="s">
        <v>7</v>
      </c>
      <c r="I3" s="11" t="s">
        <v>8</v>
      </c>
      <c r="J3" s="12" t="s">
        <v>9</v>
      </c>
      <c r="K3" s="12" t="s">
        <v>10</v>
      </c>
      <c r="L3" s="14" t="s">
        <v>11</v>
      </c>
    </row>
    <row r="4" spans="1:12" collapsed="1" x14ac:dyDescent="0.25">
      <c r="A4" s="15">
        <v>1</v>
      </c>
      <c r="B4" s="16" t="s">
        <v>12</v>
      </c>
      <c r="C4" s="17">
        <v>380</v>
      </c>
      <c r="D4" s="18">
        <v>0</v>
      </c>
      <c r="E4" s="19" t="s">
        <v>13</v>
      </c>
      <c r="F4" s="20" t="s">
        <v>14</v>
      </c>
      <c r="G4" s="21">
        <f>SUBTOTAL(9,G5:G12)</f>
        <v>1879.0884999999998</v>
      </c>
      <c r="H4" s="22"/>
      <c r="I4" s="17"/>
      <c r="J4" s="21">
        <f>SUBTOTAL(9,J5:J12)</f>
        <v>927.77145599999994</v>
      </c>
      <c r="K4" s="21">
        <f>301.31+666.19</f>
        <v>967.5</v>
      </c>
      <c r="L4" s="23">
        <f>+J4-K4</f>
        <v>-39.728544000000056</v>
      </c>
    </row>
    <row r="5" spans="1:12" ht="30" hidden="1" outlineLevel="1" x14ac:dyDescent="0.25">
      <c r="A5" s="24"/>
      <c r="B5" s="25" t="str">
        <f>'[1]Công trình'!C122</f>
        <v>AD.23233</v>
      </c>
      <c r="C5" s="26"/>
      <c r="D5" s="27"/>
      <c r="E5" s="25" t="str">
        <f>'[1]Công trình'!D122</f>
        <v>Rải thảm mặt đường bê tông nhựa (Loại C ≤ 12,5) - Chiều dày mặt đường đã lèn ép 5cm, Eyc&gt;=91Mpa</v>
      </c>
      <c r="F5" s="28"/>
      <c r="G5" s="29">
        <f>'[1]Hao phí vật tư'!K455</f>
        <v>172.47</v>
      </c>
      <c r="H5" s="30">
        <f>'[1]Hao phí vật tư'!G455</f>
        <v>12.12</v>
      </c>
      <c r="I5" s="31">
        <f>'[1]Công trình'!S122</f>
        <v>13.2494</v>
      </c>
      <c r="J5" s="29">
        <f t="shared" ref="J5:J12" si="0">+I5*H5</f>
        <v>160.58272799999997</v>
      </c>
      <c r="K5" s="29"/>
      <c r="L5" s="32"/>
    </row>
    <row r="6" spans="1:12" ht="30" hidden="1" outlineLevel="1" x14ac:dyDescent="0.25">
      <c r="A6" s="24"/>
      <c r="B6" s="25" t="str">
        <f>'[1]Công trình'!C226</f>
        <v>AD.23233</v>
      </c>
      <c r="C6" s="26"/>
      <c r="D6" s="27"/>
      <c r="E6" s="25" t="str">
        <f>'[1]Công trình'!D226</f>
        <v>Bù vênh mặt đường bằng BTNN C12.5 dày TB 5cm; Eyc&gt;=91Mpa</v>
      </c>
      <c r="F6" s="28"/>
      <c r="G6" s="29">
        <f>'[1]Hao phí vật tư'!K1000</f>
        <v>2.7124999999999999</v>
      </c>
      <c r="H6" s="30">
        <f>'[1]Hao phí vật tư'!G1000</f>
        <v>12.12</v>
      </c>
      <c r="I6" s="31">
        <f>'[1]Công trình'!S226</f>
        <v>0</v>
      </c>
      <c r="J6" s="29">
        <f t="shared" si="0"/>
        <v>0</v>
      </c>
      <c r="K6" s="29"/>
      <c r="L6" s="32"/>
    </row>
    <row r="7" spans="1:12" ht="30" hidden="1" outlineLevel="1" x14ac:dyDescent="0.25">
      <c r="A7" s="24"/>
      <c r="B7" s="25" t="str">
        <f>'[1]Công trình'!C227</f>
        <v>AD.23233</v>
      </c>
      <c r="C7" s="26"/>
      <c r="D7" s="27"/>
      <c r="E7" s="25" t="str">
        <f>'[1]Công trình'!D227</f>
        <v>Rải thảm mặt đường bê tông nhựa (Loại C ≤ 12,5) - Chiều dày mặt đường đã lèn ép 5cm, Eyc&gt;=91Mpa</v>
      </c>
      <c r="F7" s="28"/>
      <c r="G7" s="29">
        <f>'[1]Hao phí vật tư'!K1010</f>
        <v>119.5468</v>
      </c>
      <c r="H7" s="30">
        <f>'[1]Hao phí vật tư'!G1010</f>
        <v>12.12</v>
      </c>
      <c r="I7" s="31">
        <f>'[1]Công trình'!S227</f>
        <v>6.7305999999999999</v>
      </c>
      <c r="J7" s="29">
        <f t="shared" si="0"/>
        <v>81.574871999999999</v>
      </c>
      <c r="K7" s="29"/>
      <c r="L7" s="32"/>
    </row>
    <row r="8" spans="1:12" ht="30" hidden="1" outlineLevel="1" x14ac:dyDescent="0.25">
      <c r="A8" s="24"/>
      <c r="B8" s="25" t="str">
        <f>'[1]Công trình'!C251</f>
        <v>AD.23233</v>
      </c>
      <c r="C8" s="26"/>
      <c r="D8" s="27"/>
      <c r="E8" s="25" t="str">
        <f>'[1]Công trình'!D251</f>
        <v>Rải thảm mặt đường bê tông nhựa (Loại C ≤ 12,5) - Chiều dày mặt đường đã lèn ép 5cm, Eyc&gt;=91Mpa</v>
      </c>
      <c r="F8" s="28"/>
      <c r="G8" s="29">
        <f>'[1]Hao phí vật tư'!K1151</f>
        <v>158.2218</v>
      </c>
      <c r="H8" s="30">
        <f>'[1]Hao phí vật tư'!G1151</f>
        <v>12.12</v>
      </c>
      <c r="I8" s="31">
        <f>'[1]Công trình'!S251</f>
        <v>12.3911</v>
      </c>
      <c r="J8" s="29">
        <f t="shared" si="0"/>
        <v>150.18013199999999</v>
      </c>
      <c r="K8" s="29"/>
      <c r="L8" s="32"/>
    </row>
    <row r="9" spans="1:12" ht="30" hidden="1" outlineLevel="1" x14ac:dyDescent="0.25">
      <c r="A9" s="24"/>
      <c r="B9" s="25" t="str">
        <f>'[1]Công trình'!C363</f>
        <v>AD.23233</v>
      </c>
      <c r="C9" s="26"/>
      <c r="D9" s="27"/>
      <c r="E9" s="25" t="str">
        <f>'[1]Công trình'!D363</f>
        <v>Rải thảm mặt đường bê tông nhựa (Loại C ≤ 12,5) - Chiều dày mặt đường đã lèn ép 5cm, Eyc&gt;=91Mpa</v>
      </c>
      <c r="F9" s="28"/>
      <c r="G9" s="29">
        <f>'[1]Hao phí vật tư'!K1750</f>
        <v>287.4973</v>
      </c>
      <c r="H9" s="30">
        <f>'[1]Hao phí vật tư'!G1750</f>
        <v>12.12</v>
      </c>
      <c r="I9" s="31">
        <f>'[1]Công trình'!S363</f>
        <v>23.3322</v>
      </c>
      <c r="J9" s="29">
        <f t="shared" si="0"/>
        <v>282.78626399999996</v>
      </c>
      <c r="K9" s="29"/>
      <c r="L9" s="32"/>
    </row>
    <row r="10" spans="1:12" ht="30" hidden="1" outlineLevel="1" x14ac:dyDescent="0.25">
      <c r="A10" s="24"/>
      <c r="B10" s="25" t="str">
        <f>'[1]Công trình'!C495</f>
        <v>AD.23233</v>
      </c>
      <c r="C10" s="26"/>
      <c r="D10" s="27"/>
      <c r="E10" s="25" t="str">
        <f>'[1]Công trình'!D495</f>
        <v>Rải thảm mặt đường bê tông nhựa (Loại C ≤ 12,5) - Chiều dày mặt đường đã lèn ép 5cm, Eyc&gt;=91Mpa</v>
      </c>
      <c r="F10" s="28"/>
      <c r="G10" s="29">
        <f>'[1]Hao phí vật tư'!K2459</f>
        <v>569.56610000000001</v>
      </c>
      <c r="H10" s="30">
        <f>'[1]Hao phí vật tư'!G2459</f>
        <v>12.12</v>
      </c>
      <c r="I10" s="31">
        <f>'[1]Công trình'!S495</f>
        <v>15.076499999999999</v>
      </c>
      <c r="J10" s="29">
        <f t="shared" si="0"/>
        <v>182.72717999999998</v>
      </c>
      <c r="K10" s="29"/>
      <c r="L10" s="32"/>
    </row>
    <row r="11" spans="1:12" ht="30" hidden="1" outlineLevel="1" x14ac:dyDescent="0.25">
      <c r="A11" s="24"/>
      <c r="B11" s="25" t="str">
        <f>'[1]Công trình'!C625</f>
        <v>AD.23233</v>
      </c>
      <c r="C11" s="26"/>
      <c r="D11" s="27"/>
      <c r="E11" s="25" t="str">
        <f>'[1]Công trình'!D625</f>
        <v>Rải thảm mặt đường bê tông nhựa (Loại C ≤ 12,5) - Chiều dày mặt đường đã lèn ép 5cm, Eyc&gt;=91Mpa</v>
      </c>
      <c r="F11" s="28"/>
      <c r="G11" s="29">
        <f>'[1]Hao phí vật tư'!K3175</f>
        <v>494.26569999999998</v>
      </c>
      <c r="H11" s="30">
        <f>'[1]Hao phí vật tư'!G3175</f>
        <v>12.12</v>
      </c>
      <c r="I11" s="31">
        <f>'[1]Công trình'!S625</f>
        <v>0</v>
      </c>
      <c r="J11" s="29">
        <f t="shared" si="0"/>
        <v>0</v>
      </c>
      <c r="K11" s="29"/>
      <c r="L11" s="32"/>
    </row>
    <row r="12" spans="1:12" ht="30" hidden="1" outlineLevel="1" x14ac:dyDescent="0.25">
      <c r="A12" s="24"/>
      <c r="B12" s="25" t="str">
        <f>'[1]Công trình'!C735</f>
        <v>AD.23233</v>
      </c>
      <c r="C12" s="26"/>
      <c r="D12" s="27"/>
      <c r="E12" s="25" t="str">
        <f>'[1]Công trình'!D735</f>
        <v>Rải thảm mặt đường bê tông nhựa (Loại C ≤ 12,5) - Chiều dày mặt đường đã lèn ép 5cm, Eyc&gt;=91Mpa</v>
      </c>
      <c r="F12" s="28"/>
      <c r="G12" s="29">
        <f>'[1]Hao phí vật tư'!K3795</f>
        <v>74.808300000000003</v>
      </c>
      <c r="H12" s="30">
        <f>'[1]Hao phí vật tư'!G3795</f>
        <v>12.12</v>
      </c>
      <c r="I12" s="31">
        <f>'[1]Công trình'!S735</f>
        <v>5.7690000000000001</v>
      </c>
      <c r="J12" s="29">
        <f t="shared" si="0"/>
        <v>69.920279999999991</v>
      </c>
      <c r="K12" s="29"/>
      <c r="L12" s="32"/>
    </row>
    <row r="13" spans="1:12" collapsed="1" x14ac:dyDescent="0.25">
      <c r="A13" s="24">
        <v>2</v>
      </c>
      <c r="B13" s="33" t="s">
        <v>15</v>
      </c>
      <c r="C13" s="26">
        <v>663</v>
      </c>
      <c r="D13" s="27">
        <v>0</v>
      </c>
      <c r="E13" s="34" t="s">
        <v>16</v>
      </c>
      <c r="F13" s="28" t="s">
        <v>17</v>
      </c>
      <c r="G13" s="35">
        <f>SUBTOTAL(9,G14:G15)</f>
        <v>268</v>
      </c>
      <c r="H13" s="36"/>
      <c r="I13" s="26"/>
      <c r="J13" s="35">
        <f>SUBTOTAL(9,J14:J15)</f>
        <v>0</v>
      </c>
      <c r="K13" s="35"/>
      <c r="L13" s="37">
        <f>+J13-K13</f>
        <v>0</v>
      </c>
    </row>
    <row r="14" spans="1:12" ht="30" hidden="1" outlineLevel="1" x14ac:dyDescent="0.25">
      <c r="A14" s="24"/>
      <c r="B14" s="25" t="str">
        <f>'[1]Công trình'!C236</f>
        <v>CX4.06.41</v>
      </c>
      <c r="C14" s="26"/>
      <c r="D14" s="27"/>
      <c r="E14" s="25" t="str">
        <f>'[1]Công trình'!D236</f>
        <v>Bứng di dời cây xanh D&lt;=30cm</v>
      </c>
      <c r="F14" s="28"/>
      <c r="G14" s="29">
        <f>'[1]Hao phí vật tư'!K1051</f>
        <v>128</v>
      </c>
      <c r="H14" s="30">
        <f>'[1]Hao phí vật tư'!G1051</f>
        <v>4</v>
      </c>
      <c r="I14" s="31">
        <f>'[1]Công trình'!S236</f>
        <v>0</v>
      </c>
      <c r="J14" s="29">
        <f>+I14*H14</f>
        <v>0</v>
      </c>
      <c r="K14" s="29"/>
      <c r="L14" s="32"/>
    </row>
    <row r="15" spans="1:12" ht="30" hidden="1" outlineLevel="1" x14ac:dyDescent="0.25">
      <c r="A15" s="24"/>
      <c r="B15" s="25" t="str">
        <f>'[1]Công trình'!C475</f>
        <v>CX4.06.41</v>
      </c>
      <c r="C15" s="26"/>
      <c r="D15" s="27"/>
      <c r="E15" s="25" t="str">
        <f>'[1]Công trình'!D475</f>
        <v>Bứng di dời cây xanh D&lt;=30cm</v>
      </c>
      <c r="F15" s="28"/>
      <c r="G15" s="29">
        <f>'[1]Hao phí vật tư'!K2332</f>
        <v>140</v>
      </c>
      <c r="H15" s="30">
        <f>'[1]Hao phí vật tư'!G2332</f>
        <v>4</v>
      </c>
      <c r="I15" s="31">
        <f>'[1]Công trình'!S475</f>
        <v>0</v>
      </c>
      <c r="J15" s="29">
        <f>+I15*H15</f>
        <v>0</v>
      </c>
      <c r="K15" s="29"/>
      <c r="L15" s="32"/>
    </row>
    <row r="16" spans="1:12" ht="30" collapsed="1" x14ac:dyDescent="0.25">
      <c r="A16" s="24">
        <v>3</v>
      </c>
      <c r="B16" s="33" t="s">
        <v>18</v>
      </c>
      <c r="C16" s="26">
        <v>9</v>
      </c>
      <c r="D16" s="27">
        <v>0</v>
      </c>
      <c r="E16" s="34" t="s">
        <v>19</v>
      </c>
      <c r="F16" s="28" t="s">
        <v>20</v>
      </c>
      <c r="G16" s="35">
        <f>SUBTOTAL(9,G17:G24)</f>
        <v>60</v>
      </c>
      <c r="H16" s="36"/>
      <c r="I16" s="26"/>
      <c r="J16" s="35">
        <f>SUBTOTAL(9,J17:J24)</f>
        <v>0</v>
      </c>
      <c r="K16" s="35"/>
      <c r="L16" s="37">
        <f>+J16-K16</f>
        <v>0</v>
      </c>
    </row>
    <row r="17" spans="1:12" ht="30" hidden="1" outlineLevel="1" x14ac:dyDescent="0.25">
      <c r="A17" s="24"/>
      <c r="B17" s="25" t="str">
        <f>'[1]Công trình'!C30</f>
        <v>TT.BB Tam giác</v>
      </c>
      <c r="C17" s="26"/>
      <c r="D17" s="27"/>
      <c r="E17" s="25" t="str">
        <f>'[1]Công trình'!D30</f>
        <v xml:space="preserve">Cung cấp, lắp đặt biển báo tam giác </v>
      </c>
      <c r="F17" s="28"/>
      <c r="G17" s="29">
        <f>'[1]Hao phí vật tư'!K129</f>
        <v>3</v>
      </c>
      <c r="H17" s="30">
        <f>'[1]Hao phí vật tư'!G129</f>
        <v>1</v>
      </c>
      <c r="I17" s="31">
        <f>'[1]Công trình'!S30</f>
        <v>0</v>
      </c>
      <c r="J17" s="29">
        <f t="shared" ref="J17:J24" si="1">+I17*H17</f>
        <v>0</v>
      </c>
      <c r="K17" s="29"/>
      <c r="L17" s="32"/>
    </row>
    <row r="18" spans="1:12" ht="30" hidden="1" outlineLevel="1" x14ac:dyDescent="0.25">
      <c r="A18" s="24"/>
      <c r="B18" s="25" t="str">
        <f>'[1]Công trình'!C79</f>
        <v>TT.BB Tam giác</v>
      </c>
      <c r="C18" s="26"/>
      <c r="D18" s="27"/>
      <c r="E18" s="25" t="str">
        <f>'[1]Công trình'!D79</f>
        <v xml:space="preserve">Cung cấp, lắp đặt biển báo tam giác </v>
      </c>
      <c r="F18" s="28"/>
      <c r="G18" s="29">
        <f>'[1]Hao phí vật tư'!K317</f>
        <v>6</v>
      </c>
      <c r="H18" s="30">
        <f>'[1]Hao phí vật tư'!G317</f>
        <v>1</v>
      </c>
      <c r="I18" s="31">
        <f>'[1]Công trình'!S79</f>
        <v>0</v>
      </c>
      <c r="J18" s="29">
        <f t="shared" si="1"/>
        <v>0</v>
      </c>
      <c r="K18" s="29"/>
      <c r="L18" s="32"/>
    </row>
    <row r="19" spans="1:12" ht="30" hidden="1" outlineLevel="1" x14ac:dyDescent="0.25">
      <c r="A19" s="24"/>
      <c r="B19" s="25" t="str">
        <f>'[1]Công trình'!C192</f>
        <v>TT.BB Tam giác</v>
      </c>
      <c r="C19" s="26"/>
      <c r="D19" s="27"/>
      <c r="E19" s="25" t="str">
        <f>'[1]Công trình'!D192</f>
        <v xml:space="preserve">Cung cấp, lắp đặt biển báo tam giác </v>
      </c>
      <c r="F19" s="28"/>
      <c r="G19" s="29">
        <f>'[1]Hao phí vật tư'!K906</f>
        <v>6</v>
      </c>
      <c r="H19" s="30">
        <f>'[1]Hao phí vật tư'!G906</f>
        <v>1</v>
      </c>
      <c r="I19" s="31">
        <f>'[1]Công trình'!S192</f>
        <v>0</v>
      </c>
      <c r="J19" s="29">
        <f t="shared" si="1"/>
        <v>0</v>
      </c>
      <c r="K19" s="29"/>
      <c r="L19" s="32"/>
    </row>
    <row r="20" spans="1:12" ht="30" hidden="1" outlineLevel="1" x14ac:dyDescent="0.25">
      <c r="A20" s="24"/>
      <c r="B20" s="25" t="str">
        <f>'[1]Công trình'!C318</f>
        <v>TT.BB Tam giác</v>
      </c>
      <c r="C20" s="26"/>
      <c r="D20" s="27"/>
      <c r="E20" s="25" t="str">
        <f>'[1]Công trình'!D318</f>
        <v xml:space="preserve">Cung cấp, lắp đặt biển báo tam giác </v>
      </c>
      <c r="F20" s="28"/>
      <c r="G20" s="29">
        <f>'[1]Hao phí vật tư'!K1592</f>
        <v>7</v>
      </c>
      <c r="H20" s="30">
        <f>'[1]Hao phí vật tư'!G1592</f>
        <v>1</v>
      </c>
      <c r="I20" s="31">
        <f>'[1]Công trình'!S318</f>
        <v>0</v>
      </c>
      <c r="J20" s="29">
        <f t="shared" si="1"/>
        <v>0</v>
      </c>
      <c r="K20" s="29"/>
      <c r="L20" s="32"/>
    </row>
    <row r="21" spans="1:12" ht="30" hidden="1" outlineLevel="1" x14ac:dyDescent="0.25">
      <c r="A21" s="24"/>
      <c r="B21" s="25" t="str">
        <f>'[1]Công trình'!C442</f>
        <v>TT.BB Tam giác</v>
      </c>
      <c r="C21" s="26"/>
      <c r="D21" s="27"/>
      <c r="E21" s="25" t="str">
        <f>'[1]Công trình'!D442</f>
        <v xml:space="preserve">Cung cấp, lắp đặt biển báo tam giác </v>
      </c>
      <c r="F21" s="28"/>
      <c r="G21" s="29">
        <f>'[1]Hao phí vật tư'!K2255</f>
        <v>7</v>
      </c>
      <c r="H21" s="30">
        <f>'[1]Hao phí vật tư'!G2255</f>
        <v>1</v>
      </c>
      <c r="I21" s="31">
        <f>'[1]Công trình'!S442</f>
        <v>0</v>
      </c>
      <c r="J21" s="29">
        <f t="shared" si="1"/>
        <v>0</v>
      </c>
      <c r="K21" s="29"/>
      <c r="L21" s="32"/>
    </row>
    <row r="22" spans="1:12" ht="30" hidden="1" outlineLevel="1" x14ac:dyDescent="0.25">
      <c r="A22" s="24"/>
      <c r="B22" s="25" t="str">
        <f>'[1]Công trình'!C576</f>
        <v>TT.BB Tam giác</v>
      </c>
      <c r="C22" s="26"/>
      <c r="D22" s="27"/>
      <c r="E22" s="25" t="str">
        <f>'[1]Công trình'!D576</f>
        <v xml:space="preserve">Cung cấp, lắp đặt biển báo tam giác </v>
      </c>
      <c r="F22" s="28"/>
      <c r="G22" s="29">
        <f>'[1]Hao phí vật tư'!K2983</f>
        <v>13</v>
      </c>
      <c r="H22" s="30">
        <f>'[1]Hao phí vật tư'!G2983</f>
        <v>1</v>
      </c>
      <c r="I22" s="31">
        <f>'[1]Công trình'!S576</f>
        <v>0</v>
      </c>
      <c r="J22" s="29">
        <f t="shared" si="1"/>
        <v>0</v>
      </c>
      <c r="K22" s="29"/>
      <c r="L22" s="32"/>
    </row>
    <row r="23" spans="1:12" ht="30" hidden="1" outlineLevel="1" x14ac:dyDescent="0.25">
      <c r="A23" s="24"/>
      <c r="B23" s="25" t="str">
        <f>'[1]Công trình'!C695</f>
        <v>TT.BB Tam giác</v>
      </c>
      <c r="C23" s="26"/>
      <c r="D23" s="27"/>
      <c r="E23" s="25" t="str">
        <f>'[1]Công trình'!D695</f>
        <v xml:space="preserve">Cung cấp, lắp đặt biển báo tam giác </v>
      </c>
      <c r="F23" s="28"/>
      <c r="G23" s="29">
        <f>'[1]Hao phí vật tư'!K3644</f>
        <v>16</v>
      </c>
      <c r="H23" s="30">
        <f>'[1]Hao phí vật tư'!G3644</f>
        <v>1</v>
      </c>
      <c r="I23" s="31">
        <f>'[1]Công trình'!S695</f>
        <v>0</v>
      </c>
      <c r="J23" s="29">
        <f t="shared" si="1"/>
        <v>0</v>
      </c>
      <c r="K23" s="29"/>
      <c r="L23" s="32"/>
    </row>
    <row r="24" spans="1:12" ht="30" hidden="1" outlineLevel="1" x14ac:dyDescent="0.25">
      <c r="A24" s="24"/>
      <c r="B24" s="25" t="str">
        <f>'[1]Công trình'!C741</f>
        <v>TT.BB Tam giác</v>
      </c>
      <c r="C24" s="26"/>
      <c r="D24" s="27"/>
      <c r="E24" s="25" t="str">
        <f>'[1]Công trình'!D741</f>
        <v xml:space="preserve">Cung cấp, lắp đặt biển báo tam giác </v>
      </c>
      <c r="F24" s="28"/>
      <c r="G24" s="29">
        <f>'[1]Hao phí vật tư'!K3823</f>
        <v>2</v>
      </c>
      <c r="H24" s="30">
        <f>'[1]Hao phí vật tư'!G3823</f>
        <v>1</v>
      </c>
      <c r="I24" s="31">
        <f>'[1]Công trình'!S741</f>
        <v>0</v>
      </c>
      <c r="J24" s="29">
        <f t="shared" si="1"/>
        <v>0</v>
      </c>
      <c r="K24" s="29"/>
      <c r="L24" s="32"/>
    </row>
    <row r="25" spans="1:12" collapsed="1" x14ac:dyDescent="0.25">
      <c r="A25" s="24">
        <v>4</v>
      </c>
      <c r="B25" s="33" t="s">
        <v>21</v>
      </c>
      <c r="C25" s="26">
        <v>10</v>
      </c>
      <c r="D25" s="27">
        <v>0</v>
      </c>
      <c r="E25" s="34" t="s">
        <v>22</v>
      </c>
      <c r="F25" s="28" t="s">
        <v>23</v>
      </c>
      <c r="G25" s="35">
        <f>SUBTOTAL(9,G26:G33)</f>
        <v>10</v>
      </c>
      <c r="H25" s="36"/>
      <c r="I25" s="26"/>
      <c r="J25" s="35">
        <f>SUBTOTAL(9,J26:J33)</f>
        <v>0</v>
      </c>
      <c r="K25" s="35"/>
      <c r="L25" s="37">
        <f>+J25-K25</f>
        <v>0</v>
      </c>
    </row>
    <row r="26" spans="1:12" ht="30" hidden="1" outlineLevel="1" x14ac:dyDescent="0.25">
      <c r="A26" s="24"/>
      <c r="B26" s="25" t="str">
        <f>'[1]Công trình'!C31</f>
        <v>TT.BB tròn</v>
      </c>
      <c r="C26" s="26"/>
      <c r="D26" s="27"/>
      <c r="E26" s="25" t="str">
        <f>'[1]Công trình'!D31</f>
        <v xml:space="preserve">Cung cấp, lắp đặt biển báo tròn </v>
      </c>
      <c r="F26" s="28"/>
      <c r="G26" s="29">
        <f>'[1]Hao phí vật tư'!K132</f>
        <v>1</v>
      </c>
      <c r="H26" s="30">
        <f>'[1]Hao phí vật tư'!G132</f>
        <v>1</v>
      </c>
      <c r="I26" s="31">
        <f>'[1]Công trình'!S31</f>
        <v>0</v>
      </c>
      <c r="J26" s="29">
        <f t="shared" ref="J26:J33" si="2">+I26*H26</f>
        <v>0</v>
      </c>
      <c r="K26" s="29"/>
      <c r="L26" s="32"/>
    </row>
    <row r="27" spans="1:12" ht="30" hidden="1" outlineLevel="1" x14ac:dyDescent="0.25">
      <c r="A27" s="24"/>
      <c r="B27" s="25" t="str">
        <f>'[1]Công trình'!C80</f>
        <v>TT.BB tròn</v>
      </c>
      <c r="C27" s="26"/>
      <c r="D27" s="27"/>
      <c r="E27" s="25" t="str">
        <f>'[1]Công trình'!D80</f>
        <v xml:space="preserve">Cung cấp, lắp đặt biển báo tròn </v>
      </c>
      <c r="F27" s="28"/>
      <c r="G27" s="29">
        <f>'[1]Hao phí vật tư'!K320</f>
        <v>2</v>
      </c>
      <c r="H27" s="30">
        <f>'[1]Hao phí vật tư'!G320</f>
        <v>1</v>
      </c>
      <c r="I27" s="31">
        <f>'[1]Công trình'!S80</f>
        <v>0</v>
      </c>
      <c r="J27" s="29">
        <f t="shared" si="2"/>
        <v>0</v>
      </c>
      <c r="K27" s="29"/>
      <c r="L27" s="32"/>
    </row>
    <row r="28" spans="1:12" ht="30" hidden="1" outlineLevel="1" x14ac:dyDescent="0.25">
      <c r="A28" s="24"/>
      <c r="B28" s="25" t="str">
        <f>'[1]Công trình'!C193</f>
        <v>TT.BB tròn</v>
      </c>
      <c r="C28" s="26"/>
      <c r="D28" s="27"/>
      <c r="E28" s="25" t="str">
        <f>'[1]Công trình'!D193</f>
        <v xml:space="preserve">Cung cấp, lắp đặt biển báo tròn </v>
      </c>
      <c r="F28" s="28"/>
      <c r="G28" s="29">
        <f>'[1]Hao phí vật tư'!K909</f>
        <v>1</v>
      </c>
      <c r="H28" s="30">
        <f>'[1]Hao phí vật tư'!G909</f>
        <v>1</v>
      </c>
      <c r="I28" s="31">
        <f>'[1]Công trình'!S193</f>
        <v>0</v>
      </c>
      <c r="J28" s="29">
        <f t="shared" si="2"/>
        <v>0</v>
      </c>
      <c r="K28" s="29"/>
      <c r="L28" s="32"/>
    </row>
    <row r="29" spans="1:12" ht="30" hidden="1" outlineLevel="1" x14ac:dyDescent="0.25">
      <c r="A29" s="24"/>
      <c r="B29" s="25" t="str">
        <f>'[1]Công trình'!C319</f>
        <v>TT.BB tròn</v>
      </c>
      <c r="C29" s="26"/>
      <c r="D29" s="27"/>
      <c r="E29" s="25" t="str">
        <f>'[1]Công trình'!D319</f>
        <v xml:space="preserve">Cung cấp, lắp đặt biển báo tròn </v>
      </c>
      <c r="F29" s="28"/>
      <c r="G29" s="29">
        <f>'[1]Hao phí vật tư'!K1595</f>
        <v>1</v>
      </c>
      <c r="H29" s="30">
        <f>'[1]Hao phí vật tư'!G1595</f>
        <v>1</v>
      </c>
      <c r="I29" s="31">
        <f>'[1]Công trình'!S319</f>
        <v>0</v>
      </c>
      <c r="J29" s="29">
        <f t="shared" si="2"/>
        <v>0</v>
      </c>
      <c r="K29" s="29"/>
      <c r="L29" s="32"/>
    </row>
    <row r="30" spans="1:12" ht="30" hidden="1" outlineLevel="1" x14ac:dyDescent="0.25">
      <c r="A30" s="24"/>
      <c r="B30" s="25" t="str">
        <f>'[1]Công trình'!C443</f>
        <v>TT.BB tròn</v>
      </c>
      <c r="C30" s="26"/>
      <c r="D30" s="27"/>
      <c r="E30" s="25" t="str">
        <f>'[1]Công trình'!D443</f>
        <v xml:space="preserve">Cung cấp, lắp đặt biển báo tròn </v>
      </c>
      <c r="F30" s="28"/>
      <c r="G30" s="29">
        <f>'[1]Hao phí vật tư'!K2258</f>
        <v>1</v>
      </c>
      <c r="H30" s="30">
        <f>'[1]Hao phí vật tư'!G2258</f>
        <v>1</v>
      </c>
      <c r="I30" s="31">
        <f>'[1]Công trình'!S443</f>
        <v>0</v>
      </c>
      <c r="J30" s="29">
        <f t="shared" si="2"/>
        <v>0</v>
      </c>
      <c r="K30" s="29"/>
      <c r="L30" s="32"/>
    </row>
    <row r="31" spans="1:12" ht="30" hidden="1" outlineLevel="1" x14ac:dyDescent="0.25">
      <c r="A31" s="24"/>
      <c r="B31" s="25" t="str">
        <f>'[1]Công trình'!C577</f>
        <v>TT.BB tròn</v>
      </c>
      <c r="C31" s="26"/>
      <c r="D31" s="27"/>
      <c r="E31" s="25" t="str">
        <f>'[1]Công trình'!D577</f>
        <v xml:space="preserve">Cung cấp, lắp đặt biển báo tròn </v>
      </c>
      <c r="F31" s="28"/>
      <c r="G31" s="29">
        <f>'[1]Hao phí vật tư'!K2986</f>
        <v>1</v>
      </c>
      <c r="H31" s="30">
        <f>'[1]Hao phí vật tư'!G2986</f>
        <v>1</v>
      </c>
      <c r="I31" s="31">
        <f>'[1]Công trình'!S577</f>
        <v>0</v>
      </c>
      <c r="J31" s="29">
        <f t="shared" si="2"/>
        <v>0</v>
      </c>
      <c r="K31" s="29"/>
      <c r="L31" s="32"/>
    </row>
    <row r="32" spans="1:12" ht="30" hidden="1" outlineLevel="1" x14ac:dyDescent="0.25">
      <c r="A32" s="24"/>
      <c r="B32" s="25" t="str">
        <f>'[1]Công trình'!C696</f>
        <v>TT.BB tròn</v>
      </c>
      <c r="C32" s="26"/>
      <c r="D32" s="27"/>
      <c r="E32" s="25" t="str">
        <f>'[1]Công trình'!D696</f>
        <v xml:space="preserve">Cung cấp, lắp đặt biển báo tròn </v>
      </c>
      <c r="F32" s="28"/>
      <c r="G32" s="29">
        <f>'[1]Hao phí vật tư'!K3647</f>
        <v>2</v>
      </c>
      <c r="H32" s="30">
        <f>'[1]Hao phí vật tư'!G3647</f>
        <v>1</v>
      </c>
      <c r="I32" s="31">
        <f>'[1]Công trình'!S696</f>
        <v>0</v>
      </c>
      <c r="J32" s="29">
        <f t="shared" si="2"/>
        <v>0</v>
      </c>
      <c r="K32" s="29"/>
      <c r="L32" s="32"/>
    </row>
    <row r="33" spans="1:12" ht="30" hidden="1" outlineLevel="1" x14ac:dyDescent="0.25">
      <c r="A33" s="24"/>
      <c r="B33" s="25" t="str">
        <f>'[1]Công trình'!C742</f>
        <v>TT.BB tròn</v>
      </c>
      <c r="C33" s="26"/>
      <c r="D33" s="27"/>
      <c r="E33" s="25" t="str">
        <f>'[1]Công trình'!D742</f>
        <v xml:space="preserve">Cung cấp, lắp đặt biển báo tròn </v>
      </c>
      <c r="F33" s="28"/>
      <c r="G33" s="29">
        <f>'[1]Hao phí vật tư'!K3826</f>
        <v>1</v>
      </c>
      <c r="H33" s="30">
        <f>'[1]Hao phí vật tư'!G3826</f>
        <v>1</v>
      </c>
      <c r="I33" s="31">
        <f>'[1]Công trình'!S742</f>
        <v>0</v>
      </c>
      <c r="J33" s="29">
        <f t="shared" si="2"/>
        <v>0</v>
      </c>
      <c r="K33" s="29"/>
      <c r="L33" s="32"/>
    </row>
    <row r="34" spans="1:12" collapsed="1" x14ac:dyDescent="0.25">
      <c r="A34" s="24">
        <v>5</v>
      </c>
      <c r="B34" s="33" t="s">
        <v>24</v>
      </c>
      <c r="C34" s="26">
        <v>381</v>
      </c>
      <c r="D34" s="27">
        <v>0</v>
      </c>
      <c r="E34" s="34" t="s">
        <v>25</v>
      </c>
      <c r="F34" s="28" t="s">
        <v>26</v>
      </c>
      <c r="G34" s="35">
        <f>SUBTOTAL(9,G35:G41)</f>
        <v>13.2867</v>
      </c>
      <c r="H34" s="36"/>
      <c r="I34" s="26"/>
      <c r="J34" s="35">
        <f>SUBTOTAL(9,J35:J41)</f>
        <v>13.1313</v>
      </c>
      <c r="K34" s="35"/>
      <c r="L34" s="37">
        <f>+J34-K34</f>
        <v>13.1313</v>
      </c>
    </row>
    <row r="35" spans="1:12" ht="30" hidden="1" outlineLevel="1" x14ac:dyDescent="0.25">
      <c r="A35" s="24"/>
      <c r="B35" s="25" t="str">
        <f>'[1]Công trình'!C183</f>
        <v>BB.13505</v>
      </c>
      <c r="C35" s="26"/>
      <c r="D35" s="27"/>
      <c r="E35" s="25" t="str">
        <f>'[1]Công trình'!D183</f>
        <v>Trát mối nối cống D600</v>
      </c>
      <c r="F35" s="28"/>
      <c r="G35" s="29">
        <f>'[1]Hao phí vật tư'!K859</f>
        <v>0.74370000000000003</v>
      </c>
      <c r="H35" s="30">
        <f>'[1]Hao phí vật tư'!G859</f>
        <v>1.11E-2</v>
      </c>
      <c r="I35" s="31">
        <f>'[1]Công trình'!S183</f>
        <v>66</v>
      </c>
      <c r="J35" s="29">
        <f t="shared" ref="J35:J41" si="3">+I35*H35</f>
        <v>0.73260000000000003</v>
      </c>
      <c r="K35" s="29"/>
      <c r="L35" s="32"/>
    </row>
    <row r="36" spans="1:12" ht="30" hidden="1" outlineLevel="1" x14ac:dyDescent="0.25">
      <c r="A36" s="24"/>
      <c r="B36" s="25" t="str">
        <f>'[1]Công trình'!C303</f>
        <v>BB.13505</v>
      </c>
      <c r="C36" s="26"/>
      <c r="D36" s="27"/>
      <c r="E36" s="25" t="str">
        <f>'[1]Công trình'!D303</f>
        <v>Trát mối nối cống D600</v>
      </c>
      <c r="F36" s="28"/>
      <c r="G36" s="29">
        <f>'[1]Hao phí vật tư'!K1493</f>
        <v>0.9879</v>
      </c>
      <c r="H36" s="30">
        <f>'[1]Hao phí vật tư'!G1493</f>
        <v>1.11E-2</v>
      </c>
      <c r="I36" s="31">
        <f>'[1]Công trình'!S303</f>
        <v>87</v>
      </c>
      <c r="J36" s="29">
        <f t="shared" si="3"/>
        <v>0.9657</v>
      </c>
      <c r="K36" s="29"/>
      <c r="L36" s="32"/>
    </row>
    <row r="37" spans="1:12" ht="30" hidden="1" outlineLevel="1" x14ac:dyDescent="0.25">
      <c r="A37" s="24"/>
      <c r="B37" s="25" t="str">
        <f>'[1]Công trình'!C419</f>
        <v>BB.13505</v>
      </c>
      <c r="C37" s="26"/>
      <c r="D37" s="27"/>
      <c r="E37" s="25" t="str">
        <f>'[1]Công trình'!D419</f>
        <v>Trát mối nối cống D600</v>
      </c>
      <c r="F37" s="28"/>
      <c r="G37" s="29">
        <f>'[1]Hao phí vật tư'!K2102</f>
        <v>1.0212000000000001</v>
      </c>
      <c r="H37" s="30">
        <f>'[1]Hao phí vật tư'!G2102</f>
        <v>1.11E-2</v>
      </c>
      <c r="I37" s="31">
        <f>'[1]Công trình'!S419</f>
        <v>92</v>
      </c>
      <c r="J37" s="29">
        <f t="shared" si="3"/>
        <v>1.0212000000000001</v>
      </c>
      <c r="K37" s="29"/>
      <c r="L37" s="32"/>
    </row>
    <row r="38" spans="1:12" ht="30" hidden="1" outlineLevel="1" x14ac:dyDescent="0.25">
      <c r="A38" s="24"/>
      <c r="B38" s="25" t="str">
        <f>'[1]Công trình'!C556</f>
        <v>BB.13505</v>
      </c>
      <c r="C38" s="26"/>
      <c r="D38" s="27"/>
      <c r="E38" s="25" t="str">
        <f>'[1]Công trình'!D556</f>
        <v>Trát mối nối cống D600</v>
      </c>
      <c r="F38" s="28"/>
      <c r="G38" s="29">
        <f>'[1]Hao phí vật tư'!K2856</f>
        <v>2.6751</v>
      </c>
      <c r="H38" s="30">
        <f>'[1]Hao phí vật tư'!G2856</f>
        <v>1.11E-2</v>
      </c>
      <c r="I38" s="31">
        <f>'[1]Công trình'!S556</f>
        <v>241</v>
      </c>
      <c r="J38" s="29">
        <f t="shared" si="3"/>
        <v>2.6751</v>
      </c>
      <c r="K38" s="29"/>
      <c r="L38" s="32"/>
    </row>
    <row r="39" spans="1:12" ht="30" hidden="1" outlineLevel="1" x14ac:dyDescent="0.25">
      <c r="A39" s="24"/>
      <c r="B39" s="25" t="str">
        <f>'[1]Công trình'!C681</f>
        <v>BB.13505</v>
      </c>
      <c r="C39" s="26"/>
      <c r="D39" s="27"/>
      <c r="E39" s="25" t="str">
        <f>'[1]Công trình'!D681</f>
        <v>Trát mối nối cống D600</v>
      </c>
      <c r="F39" s="28"/>
      <c r="G39" s="29">
        <f>'[1]Hao phí vật tư'!K3554</f>
        <v>2.8860000000000001</v>
      </c>
      <c r="H39" s="30">
        <f>'[1]Hao phí vật tư'!G3554</f>
        <v>1.11E-2</v>
      </c>
      <c r="I39" s="31">
        <f>'[1]Công trình'!S681</f>
        <v>249</v>
      </c>
      <c r="J39" s="29">
        <f t="shared" si="3"/>
        <v>2.7639</v>
      </c>
      <c r="K39" s="29"/>
      <c r="L39" s="32"/>
    </row>
    <row r="40" spans="1:12" ht="30" hidden="1" outlineLevel="1" x14ac:dyDescent="0.25">
      <c r="A40" s="24"/>
      <c r="B40" s="25" t="str">
        <f>'[1]Công trình'!C831</f>
        <v>BB.13505</v>
      </c>
      <c r="C40" s="26"/>
      <c r="D40" s="27"/>
      <c r="E40" s="25" t="str">
        <f>'[1]Công trình'!D831</f>
        <v>Trát mối nối cống D600</v>
      </c>
      <c r="F40" s="28"/>
      <c r="G40" s="29">
        <f>'[1]Hao phí vật tư'!K4279</f>
        <v>1.2987</v>
      </c>
      <c r="H40" s="30">
        <f>'[1]Hao phí vật tư'!G4279</f>
        <v>1.11E-2</v>
      </c>
      <c r="I40" s="31">
        <f>'[1]Công trình'!S831</f>
        <v>117</v>
      </c>
      <c r="J40" s="29">
        <f t="shared" si="3"/>
        <v>1.2987</v>
      </c>
      <c r="K40" s="29"/>
      <c r="L40" s="32"/>
    </row>
    <row r="41" spans="1:12" ht="30" hidden="1" outlineLevel="1" x14ac:dyDescent="0.25">
      <c r="A41" s="24"/>
      <c r="B41" s="25" t="str">
        <f>'[1]Công trình'!C926</f>
        <v>BB.13505</v>
      </c>
      <c r="C41" s="26"/>
      <c r="D41" s="27"/>
      <c r="E41" s="25" t="str">
        <f>'[1]Công trình'!D926</f>
        <v>Trát mối nối cống D600</v>
      </c>
      <c r="F41" s="28"/>
      <c r="G41" s="29">
        <f>'[1]Hao phí vật tư'!K4772</f>
        <v>3.6741000000000001</v>
      </c>
      <c r="H41" s="30">
        <f>'[1]Hao phí vật tư'!G4772</f>
        <v>1.11E-2</v>
      </c>
      <c r="I41" s="31">
        <f>'[1]Công trình'!S926</f>
        <v>331</v>
      </c>
      <c r="J41" s="29">
        <f t="shared" si="3"/>
        <v>3.6741000000000001</v>
      </c>
      <c r="K41" s="29"/>
      <c r="L41" s="32"/>
    </row>
    <row r="42" spans="1:12" collapsed="1" x14ac:dyDescent="0.25">
      <c r="A42" s="24">
        <v>6</v>
      </c>
      <c r="B42" s="33" t="s">
        <v>27</v>
      </c>
      <c r="C42" s="26">
        <v>382</v>
      </c>
      <c r="D42" s="27">
        <v>0</v>
      </c>
      <c r="E42" s="34" t="s">
        <v>28</v>
      </c>
      <c r="F42" s="28" t="s">
        <v>26</v>
      </c>
      <c r="G42" s="35">
        <f>SUBTOTAL(9,G43:G51)</f>
        <v>450.71080000000006</v>
      </c>
      <c r="H42" s="36"/>
      <c r="I42" s="26"/>
      <c r="J42" s="35">
        <f>SUBTOTAL(9,J43:J51)</f>
        <v>236.64581436</v>
      </c>
      <c r="K42" s="35"/>
      <c r="L42" s="37">
        <f>+J42-K42</f>
        <v>236.64581436</v>
      </c>
    </row>
    <row r="43" spans="1:12" ht="30" hidden="1" outlineLevel="1" x14ac:dyDescent="0.25">
      <c r="A43" s="24"/>
      <c r="B43" s="25" t="str">
        <f>'[1]Công trình'!C130</f>
        <v>AK.55113</v>
      </c>
      <c r="C43" s="26"/>
      <c r="D43" s="27"/>
      <c r="E43" s="25" t="str">
        <f>'[1]Công trình'!D130</f>
        <v>Lát gạch Tarazo màu vỉa hè-KT 300x300x50mm, vữa M75</v>
      </c>
      <c r="F43" s="28"/>
      <c r="G43" s="29">
        <f>'[1]Hao phí vật tư'!K505</f>
        <v>12.4236</v>
      </c>
      <c r="H43" s="30">
        <f>'[1]Hao phí vật tư'!G505</f>
        <v>2.98E-2</v>
      </c>
      <c r="I43" s="31">
        <f>'[1]Công trình'!S130</f>
        <v>377.03199999999998</v>
      </c>
      <c r="J43" s="29">
        <f t="shared" ref="J43:J51" si="4">+I43*H43</f>
        <v>11.235553599999999</v>
      </c>
      <c r="K43" s="29"/>
      <c r="L43" s="32"/>
    </row>
    <row r="44" spans="1:12" ht="30" hidden="1" outlineLevel="1" x14ac:dyDescent="0.25">
      <c r="A44" s="24"/>
      <c r="B44" s="25" t="str">
        <f>'[1]Công trình'!C259</f>
        <v>AK.55113</v>
      </c>
      <c r="C44" s="26"/>
      <c r="D44" s="27"/>
      <c r="E44" s="25" t="str">
        <f>'[1]Công trình'!D259</f>
        <v>Lát gạch Tarazo màu vỉa hè-KT 300x300x50mm, vữa M75</v>
      </c>
      <c r="F44" s="28"/>
      <c r="G44" s="29">
        <f>'[1]Hao phí vật tư'!K1201</f>
        <v>17.6905</v>
      </c>
      <c r="H44" s="30">
        <f>'[1]Hao phí vật tư'!G1201</f>
        <v>2.98E-2</v>
      </c>
      <c r="I44" s="31">
        <f>'[1]Công trình'!S259</f>
        <v>553.04</v>
      </c>
      <c r="J44" s="29">
        <f t="shared" si="4"/>
        <v>16.480591999999998</v>
      </c>
      <c r="K44" s="29"/>
      <c r="L44" s="32"/>
    </row>
    <row r="45" spans="1:12" ht="30" hidden="1" outlineLevel="1" x14ac:dyDescent="0.25">
      <c r="A45" s="24"/>
      <c r="B45" s="25" t="str">
        <f>'[1]Công trình'!C376</f>
        <v>AK.55113</v>
      </c>
      <c r="C45" s="26"/>
      <c r="D45" s="27"/>
      <c r="E45" s="25" t="str">
        <f>'[1]Công trình'!D376</f>
        <v>Lát gạch Tarazo màu vỉa hè-KT 300x300x50mm, vữa M75</v>
      </c>
      <c r="F45" s="28"/>
      <c r="G45" s="29">
        <f>'[1]Hao phí vật tư'!K1819</f>
        <v>0.33929999999999999</v>
      </c>
      <c r="H45" s="30">
        <f>'[1]Hao phí vật tư'!G1819</f>
        <v>2.98E-2</v>
      </c>
      <c r="I45" s="31">
        <f>'[1]Công trình'!S376</f>
        <v>10.4222</v>
      </c>
      <c r="J45" s="29">
        <f t="shared" si="4"/>
        <v>0.31058155999999998</v>
      </c>
      <c r="K45" s="29"/>
      <c r="L45" s="32"/>
    </row>
    <row r="46" spans="1:12" ht="30" hidden="1" outlineLevel="1" x14ac:dyDescent="0.25">
      <c r="A46" s="24"/>
      <c r="B46" s="25" t="str">
        <f>'[1]Công trình'!C425</f>
        <v>BB.13507</v>
      </c>
      <c r="C46" s="26"/>
      <c r="D46" s="27"/>
      <c r="E46" s="25" t="str">
        <f>'[1]Công trình'!D425</f>
        <v>Trát mối nối cống D800</v>
      </c>
      <c r="F46" s="28"/>
      <c r="G46" s="29">
        <f>'[1]Hao phí vật tư'!K2139</f>
        <v>1.24</v>
      </c>
      <c r="H46" s="30">
        <f>'[1]Hao phí vật tư'!G2139</f>
        <v>1.55E-2</v>
      </c>
      <c r="I46" s="31">
        <f>'[1]Công trình'!S425</f>
        <v>75</v>
      </c>
      <c r="J46" s="29">
        <f t="shared" si="4"/>
        <v>1.1625000000000001</v>
      </c>
      <c r="K46" s="29"/>
      <c r="L46" s="32"/>
    </row>
    <row r="47" spans="1:12" ht="30" hidden="1" outlineLevel="1" x14ac:dyDescent="0.25">
      <c r="A47" s="24"/>
      <c r="B47" s="25" t="str">
        <f>'[1]Công trình'!C502</f>
        <v>AK.55113</v>
      </c>
      <c r="C47" s="26"/>
      <c r="D47" s="27"/>
      <c r="E47" s="25" t="str">
        <f>'[1]Công trình'!D502</f>
        <v>Lát gạch Tarazo màu vỉa hè-KT 300x300x50mm, vữa M75</v>
      </c>
      <c r="F47" s="28"/>
      <c r="G47" s="29">
        <f>'[1]Hao phí vật tư'!K2502</f>
        <v>120.9713</v>
      </c>
      <c r="H47" s="30">
        <f>'[1]Hao phí vật tư'!G2502</f>
        <v>2.98E-2</v>
      </c>
      <c r="I47" s="31">
        <f>'[1]Công trình'!S502</f>
        <v>1063.326</v>
      </c>
      <c r="J47" s="29">
        <f t="shared" si="4"/>
        <v>31.6871148</v>
      </c>
      <c r="K47" s="29"/>
      <c r="L47" s="32"/>
    </row>
    <row r="48" spans="1:12" ht="30" hidden="1" outlineLevel="1" x14ac:dyDescent="0.25">
      <c r="A48" s="24"/>
      <c r="B48" s="25" t="str">
        <f>'[1]Công trình'!C562</f>
        <v>BB.13507</v>
      </c>
      <c r="C48" s="26"/>
      <c r="D48" s="27"/>
      <c r="E48" s="25" t="str">
        <f>'[1]Công trình'!D562</f>
        <v>Trát mối nối cống D800</v>
      </c>
      <c r="F48" s="28"/>
      <c r="G48" s="29">
        <f>'[1]Hao phí vật tư'!K2893</f>
        <v>0.74399999999999999</v>
      </c>
      <c r="H48" s="30">
        <f>'[1]Hao phí vật tư'!G2893</f>
        <v>1.55E-2</v>
      </c>
      <c r="I48" s="31">
        <f>'[1]Công trình'!S562</f>
        <v>48</v>
      </c>
      <c r="J48" s="29">
        <f t="shared" si="4"/>
        <v>0.74399999999999999</v>
      </c>
      <c r="K48" s="29"/>
      <c r="L48" s="32"/>
    </row>
    <row r="49" spans="1:12" ht="30" hidden="1" outlineLevel="1" x14ac:dyDescent="0.25">
      <c r="A49" s="24"/>
      <c r="B49" s="25" t="str">
        <f>'[1]Công trình'!C633</f>
        <v>AK.55113</v>
      </c>
      <c r="C49" s="26"/>
      <c r="D49" s="27"/>
      <c r="E49" s="25" t="str">
        <f>'[1]Công trình'!D633</f>
        <v>Lát gạch Tarazo màu vỉa hè-KT 300x300x50mm, vữa M75</v>
      </c>
      <c r="F49" s="28"/>
      <c r="G49" s="29">
        <f>'[1]Hao phí vật tư'!K3225</f>
        <v>91.284599999999998</v>
      </c>
      <c r="H49" s="30">
        <f>'[1]Hao phí vật tư'!G3225</f>
        <v>2.98E-2</v>
      </c>
      <c r="I49" s="31">
        <f>'[1]Công trình'!S633</f>
        <v>0</v>
      </c>
      <c r="J49" s="29">
        <f t="shared" si="4"/>
        <v>0</v>
      </c>
      <c r="K49" s="29"/>
      <c r="L49" s="32"/>
    </row>
    <row r="50" spans="1:12" ht="30" hidden="1" outlineLevel="1" x14ac:dyDescent="0.25">
      <c r="A50" s="24"/>
      <c r="B50" s="25" t="str">
        <f>'[1]Công trình'!C778</f>
        <v>AK.55113</v>
      </c>
      <c r="C50" s="26"/>
      <c r="D50" s="27"/>
      <c r="E50" s="25" t="str">
        <f>'[1]Công trình'!D778</f>
        <v>Lát gạch Tarazo màu vỉa hè-KT 300x300x50mm, vữa M75</v>
      </c>
      <c r="F50" s="28"/>
      <c r="G50" s="29">
        <f>'[1]Hao phí vật tư'!K3933</f>
        <v>87.101799999999997</v>
      </c>
      <c r="H50" s="30">
        <f>'[1]Hao phí vật tư'!G3933</f>
        <v>2.98E-2</v>
      </c>
      <c r="I50" s="31">
        <f>'[1]Công trình'!S778</f>
        <v>2636.7779999999998</v>
      </c>
      <c r="J50" s="29">
        <f t="shared" si="4"/>
        <v>78.575984399999996</v>
      </c>
      <c r="K50" s="29"/>
      <c r="L50" s="32"/>
    </row>
    <row r="51" spans="1:12" ht="30" hidden="1" outlineLevel="1" x14ac:dyDescent="0.25">
      <c r="A51" s="24"/>
      <c r="B51" s="25" t="str">
        <f>'[1]Công trình'!C876</f>
        <v>AK.55113</v>
      </c>
      <c r="C51" s="26"/>
      <c r="D51" s="27"/>
      <c r="E51" s="25" t="str">
        <f>'[1]Công trình'!D876</f>
        <v>Lát gạch Tarazo màu vỉa hè-KT 300x300x50mm, vữa M75</v>
      </c>
      <c r="F51" s="28"/>
      <c r="G51" s="29">
        <f>'[1]Hao phí vật tư'!K4436</f>
        <v>118.9157</v>
      </c>
      <c r="H51" s="30">
        <f>'[1]Hao phí vật tư'!G4436</f>
        <v>2.98E-2</v>
      </c>
      <c r="I51" s="31">
        <f>'[1]Công trình'!S876</f>
        <v>3236.56</v>
      </c>
      <c r="J51" s="29">
        <f t="shared" si="4"/>
        <v>96.449488000000002</v>
      </c>
      <c r="K51" s="29"/>
      <c r="L51" s="32"/>
    </row>
    <row r="52" spans="1:12" collapsed="1" x14ac:dyDescent="0.25">
      <c r="A52" s="24">
        <v>7</v>
      </c>
      <c r="B52" s="33" t="s">
        <v>29</v>
      </c>
      <c r="C52" s="26">
        <v>64</v>
      </c>
      <c r="D52" s="27">
        <v>0</v>
      </c>
      <c r="E52" s="34" t="s">
        <v>30</v>
      </c>
      <c r="F52" s="28" t="s">
        <v>26</v>
      </c>
      <c r="G52" s="35">
        <f>SUBTOTAL(9,G53:G81)</f>
        <v>17142.2444</v>
      </c>
      <c r="H52" s="36"/>
      <c r="I52" s="26"/>
      <c r="J52" s="35">
        <f>SUBTOTAL(9,J53:J81)</f>
        <v>12171.403199999999</v>
      </c>
      <c r="K52" s="35">
        <f>6095+874</f>
        <v>6969</v>
      </c>
      <c r="L52" s="37">
        <f>+J52-K52</f>
        <v>5202.4031999999988</v>
      </c>
    </row>
    <row r="53" spans="1:12" ht="30" hidden="1" outlineLevel="1" x14ac:dyDescent="0.25">
      <c r="A53" s="24"/>
      <c r="B53" s="25" t="str">
        <f>'[1]Công trình'!C16</f>
        <v>AB.66113</v>
      </c>
      <c r="C53" s="26"/>
      <c r="D53" s="27"/>
      <c r="E53" s="25" t="str">
        <f>'[1]Công trình'!D16</f>
        <v>Bù vênh cát K=0,95</v>
      </c>
      <c r="F53" s="28"/>
      <c r="G53" s="29">
        <f>'[1]Hao phí vật tư'!K40</f>
        <v>117.9008</v>
      </c>
      <c r="H53" s="30">
        <f>'[1]Hao phí vật tư'!G40</f>
        <v>122</v>
      </c>
      <c r="I53" s="31">
        <f>'[1]Công trình'!S16</f>
        <v>0.96640000000000004</v>
      </c>
      <c r="J53" s="29">
        <f t="shared" ref="J53:J81" si="5">+I53*H53</f>
        <v>117.9008</v>
      </c>
      <c r="K53" s="29"/>
      <c r="L53" s="32"/>
    </row>
    <row r="54" spans="1:12" ht="30" hidden="1" outlineLevel="1" x14ac:dyDescent="0.25">
      <c r="A54" s="24"/>
      <c r="B54" s="25" t="str">
        <f>'[1]Công trình'!C15</f>
        <v>AB.66113</v>
      </c>
      <c r="C54" s="26"/>
      <c r="D54" s="27"/>
      <c r="E54" s="25" t="str">
        <f>'[1]Công trình'!D15</f>
        <v>Tôn cát nền đường, K=0,95</v>
      </c>
      <c r="F54" s="28"/>
      <c r="G54" s="29">
        <f>'[1]Hao phí vật tư'!K31</f>
        <v>948.06200000000001</v>
      </c>
      <c r="H54" s="30">
        <f>'[1]Hao phí vật tư'!G31</f>
        <v>122</v>
      </c>
      <c r="I54" s="31">
        <f>'[1]Công trình'!S15</f>
        <v>7.7709999999999999</v>
      </c>
      <c r="J54" s="29">
        <f t="shared" si="5"/>
        <v>948.06200000000001</v>
      </c>
      <c r="K54" s="29"/>
      <c r="L54" s="32"/>
    </row>
    <row r="55" spans="1:12" ht="30" hidden="1" outlineLevel="1" x14ac:dyDescent="0.25">
      <c r="A55" s="24"/>
      <c r="B55" s="25" t="str">
        <f>'[1]Công trình'!C70</f>
        <v>AB.66114</v>
      </c>
      <c r="C55" s="26"/>
      <c r="D55" s="27"/>
      <c r="E55" s="25" t="str">
        <f>'[1]Công trình'!D70</f>
        <v>Tôn cát nền đường K=0,98</v>
      </c>
      <c r="F55" s="28"/>
      <c r="G55" s="29">
        <f>'[1]Hao phí vật tư'!K255</f>
        <v>534.29899999999998</v>
      </c>
      <c r="H55" s="30">
        <f>'[1]Hao phí vật tư'!G255</f>
        <v>122</v>
      </c>
      <c r="I55" s="31">
        <f>'[1]Công trình'!S70</f>
        <v>4.3507999999999996</v>
      </c>
      <c r="J55" s="29">
        <f t="shared" si="5"/>
        <v>530.79759999999999</v>
      </c>
      <c r="K55" s="29"/>
      <c r="L55" s="32"/>
    </row>
    <row r="56" spans="1:12" ht="30" hidden="1" outlineLevel="1" x14ac:dyDescent="0.25">
      <c r="A56" s="24"/>
      <c r="B56" s="25" t="str">
        <f>'[1]Công trình'!C117</f>
        <v>AB.66114</v>
      </c>
      <c r="C56" s="26"/>
      <c r="D56" s="27"/>
      <c r="E56" s="25" t="str">
        <f>'[1]Công trình'!D117</f>
        <v>Cát khuôn dày 30cm, K=0,98</v>
      </c>
      <c r="F56" s="28"/>
      <c r="G56" s="29">
        <f>'[1]Hao phí vật tư'!K406</f>
        <v>214.2808</v>
      </c>
      <c r="H56" s="30">
        <f>'[1]Hao phí vật tư'!G406</f>
        <v>122</v>
      </c>
      <c r="I56" s="31">
        <f>'[1]Công trình'!S117</f>
        <v>1.6631</v>
      </c>
      <c r="J56" s="29">
        <f t="shared" si="5"/>
        <v>202.8982</v>
      </c>
      <c r="K56" s="29"/>
      <c r="L56" s="32"/>
    </row>
    <row r="57" spans="1:12" ht="30" hidden="1" outlineLevel="1" x14ac:dyDescent="0.25">
      <c r="A57" s="24"/>
      <c r="B57" s="25" t="str">
        <f>'[1]Công trình'!C153</f>
        <v>AB.66141</v>
      </c>
      <c r="C57" s="26"/>
      <c r="D57" s="27"/>
      <c r="E57" s="25" t="str">
        <f>'[1]Công trình'!D153</f>
        <v>Cát đệm đầu cừ đầm chặt dày 10cm</v>
      </c>
      <c r="F57" s="28"/>
      <c r="G57" s="29">
        <f>'[1]Hao phí vật tư'!K662</f>
        <v>3.843</v>
      </c>
      <c r="H57" s="30">
        <f>'[1]Hao phí vật tư'!G662</f>
        <v>122</v>
      </c>
      <c r="I57" s="31">
        <f>'[1]Công trình'!S153</f>
        <v>3.15E-2</v>
      </c>
      <c r="J57" s="29">
        <f t="shared" si="5"/>
        <v>3.843</v>
      </c>
      <c r="K57" s="29"/>
      <c r="L57" s="32"/>
    </row>
    <row r="58" spans="1:12" ht="30" hidden="1" outlineLevel="1" x14ac:dyDescent="0.25">
      <c r="A58" s="24"/>
      <c r="B58" s="25" t="str">
        <f>'[1]Công trình'!C127</f>
        <v>AB.66112</v>
      </c>
      <c r="C58" s="26"/>
      <c r="D58" s="27"/>
      <c r="E58" s="25" t="str">
        <f>'[1]Công trình'!D127</f>
        <v>Bù vênh cát thi công  vỉa hè K=0,90</v>
      </c>
      <c r="F58" s="28"/>
      <c r="G58" s="29">
        <f>'[1]Hao phí vật tư'!K477</f>
        <v>147.2784</v>
      </c>
      <c r="H58" s="30">
        <f>'[1]Hao phí vật tư'!G477</f>
        <v>122</v>
      </c>
      <c r="I58" s="31">
        <f>'[1]Công trình'!S127</f>
        <v>1.1375</v>
      </c>
      <c r="J58" s="29">
        <f t="shared" si="5"/>
        <v>138.77500000000001</v>
      </c>
      <c r="K58" s="29"/>
      <c r="L58" s="32"/>
    </row>
    <row r="59" spans="1:12" ht="30" hidden="1" outlineLevel="1" x14ac:dyDescent="0.25">
      <c r="A59" s="24"/>
      <c r="B59" s="25" t="str">
        <f>'[1]Công trình'!C247</f>
        <v>AB.66114</v>
      </c>
      <c r="C59" s="26"/>
      <c r="D59" s="27"/>
      <c r="E59" s="25" t="str">
        <f>'[1]Công trình'!D247</f>
        <v>Cát khuôn dày 30cm, K=0,98</v>
      </c>
      <c r="F59" s="28"/>
      <c r="G59" s="29">
        <f>'[1]Hao phí vật tư'!K1108</f>
        <v>176.21680000000001</v>
      </c>
      <c r="H59" s="30">
        <f>'[1]Hao phí vật tư'!G1108</f>
        <v>122</v>
      </c>
      <c r="I59" s="31">
        <f>'[1]Công trình'!S247</f>
        <v>1.3644000000000001</v>
      </c>
      <c r="J59" s="29">
        <f t="shared" si="5"/>
        <v>166.45680000000002</v>
      </c>
      <c r="K59" s="29"/>
      <c r="L59" s="32"/>
    </row>
    <row r="60" spans="1:12" ht="30" hidden="1" outlineLevel="1" x14ac:dyDescent="0.25">
      <c r="A60" s="24"/>
      <c r="B60" s="25" t="str">
        <f>'[1]Công trình'!C282</f>
        <v>AB.66141</v>
      </c>
      <c r="C60" s="26"/>
      <c r="D60" s="27"/>
      <c r="E60" s="25" t="str">
        <f>'[1]Công trình'!D282</f>
        <v>Cát đệm đầu cừ đầm chặt dày 10cm</v>
      </c>
      <c r="F60" s="28"/>
      <c r="G60" s="29">
        <f>'[1]Hao phí vật tư'!K1358</f>
        <v>4.3920000000000003</v>
      </c>
      <c r="H60" s="30">
        <f>'[1]Hao phí vật tư'!G1358</f>
        <v>122</v>
      </c>
      <c r="I60" s="31">
        <f>'[1]Công trình'!S282</f>
        <v>0</v>
      </c>
      <c r="J60" s="29">
        <f t="shared" si="5"/>
        <v>0</v>
      </c>
      <c r="K60" s="29"/>
      <c r="L60" s="32"/>
    </row>
    <row r="61" spans="1:12" ht="30" hidden="1" outlineLevel="1" x14ac:dyDescent="0.25">
      <c r="A61" s="24"/>
      <c r="B61" s="25" t="str">
        <f>'[1]Công trình'!C310</f>
        <v>AB.66113</v>
      </c>
      <c r="C61" s="26"/>
      <c r="D61" s="27"/>
      <c r="E61" s="25" t="str">
        <f>'[1]Công trình'!D310</f>
        <v>Đắp cát K = 0,95</v>
      </c>
      <c r="F61" s="28"/>
      <c r="G61" s="29">
        <f>'[1]Hao phí vật tư'!K1541</f>
        <v>2.9767999999999999</v>
      </c>
      <c r="H61" s="30">
        <f>'[1]Hao phí vật tư'!G1541</f>
        <v>122</v>
      </c>
      <c r="I61" s="31">
        <f>'[1]Công trình'!S310</f>
        <v>2.4299999999999999E-2</v>
      </c>
      <c r="J61" s="29">
        <f t="shared" si="5"/>
        <v>2.9645999999999999</v>
      </c>
      <c r="K61" s="29"/>
      <c r="L61" s="32"/>
    </row>
    <row r="62" spans="1:12" ht="30" hidden="1" outlineLevel="1" x14ac:dyDescent="0.25">
      <c r="A62" s="24"/>
      <c r="B62" s="25" t="str">
        <f>'[1]Công trình'!C256</f>
        <v>AB.66113</v>
      </c>
      <c r="C62" s="26"/>
      <c r="D62" s="27"/>
      <c r="E62" s="25" t="str">
        <f>'[1]Công trình'!D256</f>
        <v>Cát thi công  vỉa hè K=0,95</v>
      </c>
      <c r="F62" s="28"/>
      <c r="G62" s="29">
        <f>'[1]Hao phí vật tư'!K1173</f>
        <v>94.903800000000004</v>
      </c>
      <c r="H62" s="30">
        <f>'[1]Hao phí vật tư'!G1173</f>
        <v>122</v>
      </c>
      <c r="I62" s="31">
        <f>'[1]Công trình'!S256</f>
        <v>0.7359</v>
      </c>
      <c r="J62" s="29">
        <f t="shared" si="5"/>
        <v>89.779799999999994</v>
      </c>
      <c r="K62" s="29"/>
      <c r="L62" s="32"/>
    </row>
    <row r="63" spans="1:12" ht="30" hidden="1" outlineLevel="1" x14ac:dyDescent="0.25">
      <c r="A63" s="24"/>
      <c r="B63" s="25" t="str">
        <f>'[1]Công trình'!C399</f>
        <v>AB.66141</v>
      </c>
      <c r="C63" s="26"/>
      <c r="D63" s="27"/>
      <c r="E63" s="25" t="str">
        <f>'[1]Công trình'!D399</f>
        <v>Cát đệm đầu cừ đầm chặt dày 10cm</v>
      </c>
      <c r="F63" s="28"/>
      <c r="G63" s="29">
        <f>'[1]Hao phí vật tư'!K1976</f>
        <v>9.3330000000000002</v>
      </c>
      <c r="H63" s="30">
        <f>'[1]Hao phí vật tư'!G1976</f>
        <v>122</v>
      </c>
      <c r="I63" s="31">
        <f>'[1]Công trình'!S399</f>
        <v>4.0500000000000001E-2</v>
      </c>
      <c r="J63" s="29">
        <f t="shared" si="5"/>
        <v>4.9409999999999998</v>
      </c>
      <c r="K63" s="29"/>
      <c r="L63" s="32"/>
    </row>
    <row r="64" spans="1:12" ht="30" hidden="1" outlineLevel="1" x14ac:dyDescent="0.25">
      <c r="A64" s="24"/>
      <c r="B64" s="25" t="str">
        <f>'[1]Công trình'!C358</f>
        <v>AB.66114</v>
      </c>
      <c r="C64" s="26"/>
      <c r="D64" s="27"/>
      <c r="E64" s="25" t="str">
        <f>'[1]Công trình'!D358</f>
        <v>Cát khuôn dày 30cm-K&gt;=0,98</v>
      </c>
      <c r="F64" s="28"/>
      <c r="G64" s="29">
        <f>'[1]Hao phí vật tư'!K1698</f>
        <v>490.3424</v>
      </c>
      <c r="H64" s="30">
        <f>'[1]Hao phí vật tư'!G1698</f>
        <v>122</v>
      </c>
      <c r="I64" s="31">
        <f>'[1]Công trình'!S358</f>
        <v>4.0106000000000002</v>
      </c>
      <c r="J64" s="29">
        <f t="shared" si="5"/>
        <v>489.29320000000001</v>
      </c>
      <c r="K64" s="29"/>
      <c r="L64" s="32"/>
    </row>
    <row r="65" spans="1:12" ht="30" hidden="1" outlineLevel="1" x14ac:dyDescent="0.25">
      <c r="A65" s="24"/>
      <c r="B65" s="25" t="str">
        <f>'[1]Công trình'!C359</f>
        <v>AB.66114</v>
      </c>
      <c r="C65" s="26"/>
      <c r="D65" s="27"/>
      <c r="E65" s="25" t="str">
        <f>'[1]Công trình'!D359</f>
        <v>Tôn cát bù vênh K=0,98</v>
      </c>
      <c r="F65" s="28"/>
      <c r="G65" s="29">
        <f>'[1]Hao phí vật tư'!K1707</f>
        <v>91.7196</v>
      </c>
      <c r="H65" s="30">
        <f>'[1]Hao phí vật tư'!G1707</f>
        <v>122</v>
      </c>
      <c r="I65" s="31">
        <f>'[1]Công trình'!S359</f>
        <v>0.75180000000000002</v>
      </c>
      <c r="J65" s="29">
        <f t="shared" si="5"/>
        <v>91.7196</v>
      </c>
      <c r="K65" s="29"/>
      <c r="L65" s="32"/>
    </row>
    <row r="66" spans="1:12" ht="30" hidden="1" outlineLevel="1" x14ac:dyDescent="0.25">
      <c r="A66" s="24"/>
      <c r="B66" s="25" t="str">
        <f>'[1]Công trình'!C368</f>
        <v>AB.66113</v>
      </c>
      <c r="C66" s="26"/>
      <c r="D66" s="27"/>
      <c r="E66" s="25" t="str">
        <f>'[1]Công trình'!D368</f>
        <v>Tôn cát thi công vỉa hè -K&gt;=0,95</v>
      </c>
      <c r="F66" s="28"/>
      <c r="G66" s="29">
        <f>'[1]Hao phí vật tư'!K1772</f>
        <v>860.79539999999997</v>
      </c>
      <c r="H66" s="30">
        <f>'[1]Hao phí vật tư'!G1772</f>
        <v>122</v>
      </c>
      <c r="I66" s="31">
        <f>'[1]Công trình'!S368</f>
        <v>6.8643000000000001</v>
      </c>
      <c r="J66" s="29">
        <f t="shared" si="5"/>
        <v>837.44460000000004</v>
      </c>
      <c r="K66" s="29"/>
      <c r="L66" s="32"/>
    </row>
    <row r="67" spans="1:12" ht="30" hidden="1" outlineLevel="1" x14ac:dyDescent="0.25">
      <c r="A67" s="24"/>
      <c r="B67" s="25" t="str">
        <f>'[1]Công trình'!C491</f>
        <v>AB.66114</v>
      </c>
      <c r="C67" s="26"/>
      <c r="D67" s="27"/>
      <c r="E67" s="25" t="str">
        <f>'[1]Công trình'!D491</f>
        <v>Cát khuôn dày 30cm, K=0,98</v>
      </c>
      <c r="F67" s="28"/>
      <c r="G67" s="29">
        <f>'[1]Hao phí vật tư'!K2416</f>
        <v>1117.7883999999999</v>
      </c>
      <c r="H67" s="30">
        <f>'[1]Hao phí vật tư'!G2416</f>
        <v>122</v>
      </c>
      <c r="I67" s="31">
        <f>'[1]Công trình'!S491</f>
        <v>8.3149999999999995</v>
      </c>
      <c r="J67" s="29">
        <f t="shared" si="5"/>
        <v>1014.43</v>
      </c>
      <c r="K67" s="29"/>
      <c r="L67" s="32"/>
    </row>
    <row r="68" spans="1:12" ht="30" hidden="1" outlineLevel="1" x14ac:dyDescent="0.25">
      <c r="A68" s="24"/>
      <c r="B68" s="25" t="str">
        <f>'[1]Công trình'!C527</f>
        <v>AB.66112</v>
      </c>
      <c r="C68" s="26"/>
      <c r="D68" s="27"/>
      <c r="E68" s="25" t="str">
        <f>'[1]Công trình'!D527</f>
        <v>Đắp hoàn trả bằng cát K=0,90</v>
      </c>
      <c r="F68" s="28"/>
      <c r="G68" s="29">
        <f>'[1]Hao phí vật tư'!K2656</f>
        <v>2315.3038000000001</v>
      </c>
      <c r="H68" s="30">
        <f>'[1]Hao phí vật tư'!G2656</f>
        <v>122</v>
      </c>
      <c r="I68" s="31">
        <f>'[1]Công trình'!S527</f>
        <v>18.752700000000001</v>
      </c>
      <c r="J68" s="29">
        <f t="shared" si="5"/>
        <v>2287.8294000000001</v>
      </c>
      <c r="K68" s="29"/>
      <c r="L68" s="32"/>
    </row>
    <row r="69" spans="1:12" ht="30" hidden="1" outlineLevel="1" x14ac:dyDescent="0.25">
      <c r="A69" s="24"/>
      <c r="B69" s="25" t="str">
        <f>'[1]Công trình'!C535</f>
        <v>AB.66141</v>
      </c>
      <c r="C69" s="26"/>
      <c r="D69" s="27"/>
      <c r="E69" s="25" t="str">
        <f>'[1]Công trình'!D535</f>
        <v>Cát đệm đầu cừ đầm chặt dày 10cm</v>
      </c>
      <c r="F69" s="28"/>
      <c r="G69" s="29">
        <f>'[1]Hao phí vật tư'!K2721</f>
        <v>15.1036</v>
      </c>
      <c r="H69" s="30">
        <f>'[1]Hao phí vật tư'!G2721</f>
        <v>122</v>
      </c>
      <c r="I69" s="31">
        <f>'[1]Công trình'!S535</f>
        <v>0</v>
      </c>
      <c r="J69" s="29">
        <f t="shared" si="5"/>
        <v>0</v>
      </c>
      <c r="K69" s="29"/>
      <c r="L69" s="32"/>
    </row>
    <row r="70" spans="1:12" ht="30" hidden="1" outlineLevel="1" x14ac:dyDescent="0.25">
      <c r="A70" s="24"/>
      <c r="B70" s="25" t="str">
        <f>'[1]Công trình'!C490</f>
        <v>AB.66114</v>
      </c>
      <c r="C70" s="26"/>
      <c r="D70" s="27"/>
      <c r="E70" s="25" t="str">
        <f>'[1]Công trình'!D490</f>
        <v>Bù vênh cát , K&gt;=0,98</v>
      </c>
      <c r="F70" s="28"/>
      <c r="G70" s="29">
        <f>'[1]Hao phí vật tư'!K2407</f>
        <v>563.56679999999994</v>
      </c>
      <c r="H70" s="30">
        <f>'[1]Hao phí vật tư'!G2407</f>
        <v>122</v>
      </c>
      <c r="I70" s="31">
        <f>'[1]Công trình'!S490</f>
        <v>3.1617999999999999</v>
      </c>
      <c r="J70" s="29">
        <f t="shared" si="5"/>
        <v>385.7396</v>
      </c>
      <c r="K70" s="29"/>
      <c r="L70" s="32"/>
    </row>
    <row r="71" spans="1:12" ht="30" hidden="1" outlineLevel="1" x14ac:dyDescent="0.25">
      <c r="A71" s="24"/>
      <c r="B71" s="25" t="str">
        <f>'[1]Công trình'!C499</f>
        <v>AB.66112</v>
      </c>
      <c r="C71" s="26"/>
      <c r="D71" s="27"/>
      <c r="E71" s="25" t="str">
        <f>'[1]Công trình'!D499</f>
        <v>Cát thi công  vỉa hè K=0,90</v>
      </c>
      <c r="F71" s="28"/>
      <c r="G71" s="29">
        <f>'[1]Hao phí vật tư'!K2474</f>
        <v>2984.9861999999998</v>
      </c>
      <c r="H71" s="30">
        <f>'[1]Hao phí vật tư'!G2474</f>
        <v>122</v>
      </c>
      <c r="I71" s="31">
        <f>'[1]Công trình'!S499</f>
        <v>7.5974000000000004</v>
      </c>
      <c r="J71" s="29">
        <f t="shared" si="5"/>
        <v>926.88280000000009</v>
      </c>
      <c r="K71" s="29"/>
      <c r="L71" s="32"/>
    </row>
    <row r="72" spans="1:12" ht="30" hidden="1" outlineLevel="1" x14ac:dyDescent="0.25">
      <c r="A72" s="24"/>
      <c r="B72" s="25" t="str">
        <f>'[1]Công trình'!C620</f>
        <v>AB.66114</v>
      </c>
      <c r="C72" s="26"/>
      <c r="D72" s="27"/>
      <c r="E72" s="25" t="str">
        <f>'[1]Công trình'!D620</f>
        <v>Cát khuôn dày 30cm, K=0,98</v>
      </c>
      <c r="F72" s="28"/>
      <c r="G72" s="29">
        <f>'[1]Hao phí vật tư'!K3123</f>
        <v>531.44420000000002</v>
      </c>
      <c r="H72" s="30">
        <f>'[1]Hao phí vật tư'!G3123</f>
        <v>122</v>
      </c>
      <c r="I72" s="31">
        <f>'[1]Công trình'!S620</f>
        <v>4.0801999999999996</v>
      </c>
      <c r="J72" s="29">
        <f t="shared" si="5"/>
        <v>497.78439999999995</v>
      </c>
      <c r="K72" s="29"/>
      <c r="L72" s="32"/>
    </row>
    <row r="73" spans="1:12" ht="30" hidden="1" outlineLevel="1" x14ac:dyDescent="0.25">
      <c r="A73" s="24"/>
      <c r="B73" s="25" t="str">
        <f>'[1]Công trình'!C653</f>
        <v>AB.66112</v>
      </c>
      <c r="C73" s="26"/>
      <c r="D73" s="27"/>
      <c r="E73" s="25" t="str">
        <f>'[1]Công trình'!D653</f>
        <v>Đắp hoàn trả bằng cát K=0,90</v>
      </c>
      <c r="F73" s="28"/>
      <c r="G73" s="29">
        <f>'[1]Hao phí vật tư'!K3360</f>
        <v>2263.6124</v>
      </c>
      <c r="H73" s="30">
        <f>'[1]Hao phí vật tư'!G3360</f>
        <v>122</v>
      </c>
      <c r="I73" s="31">
        <f>'[1]Công trình'!S653</f>
        <v>17.830400000000001</v>
      </c>
      <c r="J73" s="29">
        <f t="shared" si="5"/>
        <v>2175.3088000000002</v>
      </c>
      <c r="K73" s="29"/>
      <c r="L73" s="32"/>
    </row>
    <row r="74" spans="1:12" ht="30" hidden="1" outlineLevel="1" x14ac:dyDescent="0.25">
      <c r="A74" s="24"/>
      <c r="B74" s="25" t="str">
        <f>'[1]Công trình'!C661</f>
        <v>AB.66141</v>
      </c>
      <c r="C74" s="26"/>
      <c r="D74" s="27"/>
      <c r="E74" s="25" t="str">
        <f>'[1]Công trình'!D661</f>
        <v>Cát đệm đầu cừ đầm chặt dày 10cm</v>
      </c>
      <c r="F74" s="28"/>
      <c r="G74" s="29">
        <f>'[1]Hao phí vật tư'!K3425</f>
        <v>13.176</v>
      </c>
      <c r="H74" s="30">
        <f>'[1]Hao phí vật tư'!G3425</f>
        <v>122</v>
      </c>
      <c r="I74" s="31">
        <f>'[1]Công trình'!S661</f>
        <v>6.9699999999999998E-2</v>
      </c>
      <c r="J74" s="29">
        <f t="shared" si="5"/>
        <v>8.5033999999999992</v>
      </c>
      <c r="K74" s="29"/>
      <c r="L74" s="32"/>
    </row>
    <row r="75" spans="1:12" ht="30" hidden="1" outlineLevel="1" x14ac:dyDescent="0.25">
      <c r="A75" s="24"/>
      <c r="B75" s="25" t="str">
        <f>'[1]Công trình'!C621</f>
        <v>AB.66114</v>
      </c>
      <c r="C75" s="26"/>
      <c r="D75" s="27"/>
      <c r="E75" s="25" t="str">
        <f>'[1]Công trình'!D621</f>
        <v>Bù vênh cát khuôn , K&gt;=0,98</v>
      </c>
      <c r="F75" s="28"/>
      <c r="G75" s="29">
        <f>'[1]Hao phí vật tư'!K3132</f>
        <v>4.4896000000000003</v>
      </c>
      <c r="H75" s="30">
        <f>'[1]Hao phí vật tư'!G3132</f>
        <v>122</v>
      </c>
      <c r="I75" s="31">
        <f>'[1]Công trình'!S621</f>
        <v>3.6799999999999999E-2</v>
      </c>
      <c r="J75" s="29">
        <f t="shared" si="5"/>
        <v>4.4896000000000003</v>
      </c>
      <c r="K75" s="29"/>
      <c r="L75" s="32"/>
    </row>
    <row r="76" spans="1:12" ht="30" hidden="1" outlineLevel="1" x14ac:dyDescent="0.25">
      <c r="A76" s="24"/>
      <c r="B76" s="25" t="str">
        <f>'[1]Công trình'!C630</f>
        <v>AB.66113</v>
      </c>
      <c r="C76" s="26"/>
      <c r="D76" s="27"/>
      <c r="E76" s="25" t="str">
        <f>'[1]Công trình'!D630</f>
        <v>Tôn cát đắp thi công vỉa hè, K&gt;=0,95</v>
      </c>
      <c r="F76" s="28"/>
      <c r="G76" s="29">
        <f>'[1]Hao phí vật tư'!K3197</f>
        <v>1819.3371999999999</v>
      </c>
      <c r="H76" s="30">
        <f>'[1]Hao phí vật tư'!G3197</f>
        <v>122</v>
      </c>
      <c r="I76" s="31">
        <f>'[1]Công trình'!S630</f>
        <v>0</v>
      </c>
      <c r="J76" s="29">
        <f t="shared" si="5"/>
        <v>0</v>
      </c>
      <c r="K76" s="29"/>
      <c r="L76" s="32"/>
    </row>
    <row r="77" spans="1:12" ht="30" hidden="1" outlineLevel="1" x14ac:dyDescent="0.25">
      <c r="A77" s="24"/>
      <c r="B77" s="25" t="str">
        <f>'[1]Công trình'!C731</f>
        <v>AB.66114</v>
      </c>
      <c r="C77" s="26"/>
      <c r="D77" s="27"/>
      <c r="E77" s="25" t="str">
        <f>'[1]Công trình'!D731</f>
        <v>Cát khuôn dày 30cm, K=0,98</v>
      </c>
      <c r="F77" s="28"/>
      <c r="G77" s="29">
        <f>'[1]Hao phí vật tư'!K3752</f>
        <v>83.8018</v>
      </c>
      <c r="H77" s="30">
        <f>'[1]Hao phí vật tư'!G3752</f>
        <v>122</v>
      </c>
      <c r="I77" s="31">
        <f>'[1]Công trình'!S731</f>
        <v>0.68690000000000007</v>
      </c>
      <c r="J77" s="29">
        <f t="shared" si="5"/>
        <v>83.801800000000014</v>
      </c>
      <c r="K77" s="29"/>
      <c r="L77" s="32"/>
    </row>
    <row r="78" spans="1:12" ht="30" hidden="1" outlineLevel="1" x14ac:dyDescent="0.25">
      <c r="A78" s="24"/>
      <c r="B78" s="25" t="str">
        <f>'[1]Công trình'!C811</f>
        <v>AB.66141</v>
      </c>
      <c r="C78" s="26"/>
      <c r="D78" s="27"/>
      <c r="E78" s="25" t="str">
        <f>'[1]Công trình'!D811</f>
        <v>Cát đệm đầu cừ đầm chặt dày 10cm</v>
      </c>
      <c r="F78" s="28"/>
      <c r="G78" s="29">
        <f>'[1]Hao phí vật tư'!K4150</f>
        <v>5.7706</v>
      </c>
      <c r="H78" s="30">
        <f>'[1]Hao phí vật tư'!G4150</f>
        <v>122</v>
      </c>
      <c r="I78" s="31">
        <f>'[1]Công trình'!S811</f>
        <v>6.7999999999999996E-3</v>
      </c>
      <c r="J78" s="29">
        <f t="shared" si="5"/>
        <v>0.8296</v>
      </c>
      <c r="K78" s="29"/>
      <c r="L78" s="32"/>
    </row>
    <row r="79" spans="1:12" ht="30" hidden="1" outlineLevel="1" x14ac:dyDescent="0.25">
      <c r="A79" s="24"/>
      <c r="B79" s="25" t="str">
        <f>'[1]Công trình'!C775</f>
        <v>AB.66113</v>
      </c>
      <c r="C79" s="26"/>
      <c r="D79" s="27"/>
      <c r="E79" s="25" t="str">
        <f>'[1]Công trình'!D775</f>
        <v>Tôn cát thi công vỉa hè , K&gt;=0,95</v>
      </c>
      <c r="F79" s="28"/>
      <c r="G79" s="29">
        <f>'[1]Hao phí vật tư'!K3905</f>
        <v>434.78359999999998</v>
      </c>
      <c r="H79" s="30">
        <f>'[1]Hao phí vật tư'!G3905</f>
        <v>122</v>
      </c>
      <c r="I79" s="31">
        <f>'[1]Công trình'!S775</f>
        <v>2.8090999999999999</v>
      </c>
      <c r="J79" s="29">
        <f t="shared" si="5"/>
        <v>342.71019999999999</v>
      </c>
      <c r="K79" s="29"/>
      <c r="L79" s="32"/>
    </row>
    <row r="80" spans="1:12" ht="30" hidden="1" outlineLevel="1" x14ac:dyDescent="0.25">
      <c r="A80" s="24"/>
      <c r="B80" s="25" t="str">
        <f>'[1]Công trình'!C905</f>
        <v>AB.66141</v>
      </c>
      <c r="C80" s="26"/>
      <c r="D80" s="27"/>
      <c r="E80" s="25" t="str">
        <f>'[1]Công trình'!D905</f>
        <v>Cát đệm đầu cừ đầm chặt dày 10cm</v>
      </c>
      <c r="F80" s="28"/>
      <c r="G80" s="29">
        <f>'[1]Hao phí vật tư'!K4640</f>
        <v>15.372</v>
      </c>
      <c r="H80" s="30">
        <f>'[1]Hao phí vật tư'!G4640</f>
        <v>122</v>
      </c>
      <c r="I80" s="31">
        <f>'[1]Công trình'!S905</f>
        <v>0</v>
      </c>
      <c r="J80" s="29">
        <f t="shared" si="5"/>
        <v>0</v>
      </c>
      <c r="K80" s="29"/>
      <c r="L80" s="32"/>
    </row>
    <row r="81" spans="1:12" ht="30" hidden="1" outlineLevel="1" x14ac:dyDescent="0.25">
      <c r="A81" s="24"/>
      <c r="B81" s="25" t="str">
        <f>'[1]Công trình'!C873</f>
        <v>AB.66113</v>
      </c>
      <c r="C81" s="26"/>
      <c r="D81" s="27"/>
      <c r="E81" s="25" t="str">
        <f>'[1]Công trình'!D873</f>
        <v>Tôn cát thi công vỉa hè -K&gt;=0,95</v>
      </c>
      <c r="F81" s="28"/>
      <c r="G81" s="29">
        <f>'[1]Hao phí vật tư'!K4408</f>
        <v>1277.3643999999999</v>
      </c>
      <c r="H81" s="30">
        <f>'[1]Hao phí vật tư'!G4408</f>
        <v>122</v>
      </c>
      <c r="I81" s="31">
        <f>'[1]Công trình'!S873</f>
        <v>6.7066999999999997</v>
      </c>
      <c r="J81" s="29">
        <f t="shared" si="5"/>
        <v>818.2174</v>
      </c>
      <c r="K81" s="29"/>
      <c r="L81" s="32"/>
    </row>
    <row r="82" spans="1:12" collapsed="1" x14ac:dyDescent="0.25">
      <c r="A82" s="24">
        <v>8</v>
      </c>
      <c r="B82" s="33" t="s">
        <v>31</v>
      </c>
      <c r="C82" s="26">
        <v>12</v>
      </c>
      <c r="D82" s="27">
        <v>0</v>
      </c>
      <c r="E82" s="34" t="s">
        <v>32</v>
      </c>
      <c r="F82" s="28" t="s">
        <v>26</v>
      </c>
      <c r="G82" s="35">
        <f>SUBTOTAL(9,G83:G199)</f>
        <v>1682.5809199999994</v>
      </c>
      <c r="H82" s="36"/>
      <c r="I82" s="26"/>
      <c r="J82" s="35">
        <f>SUBTOTAL(9,J83:J199)</f>
        <v>1126.8604453099997</v>
      </c>
      <c r="K82" s="35">
        <v>448</v>
      </c>
      <c r="L82" s="37">
        <f>+J82-K82</f>
        <v>678.8604453099997</v>
      </c>
    </row>
    <row r="83" spans="1:12" ht="45" hidden="1" outlineLevel="1" x14ac:dyDescent="0.25">
      <c r="A83" s="24"/>
      <c r="B83" s="25" t="str">
        <f>'[1]Công trình'!C20</f>
        <v>AF.15413</v>
      </c>
      <c r="C83" s="26"/>
      <c r="D83" s="27"/>
      <c r="E83" s="25" t="str">
        <f>'[1]Công trình'!D20</f>
        <v>Bê tông sản xuất bằng máy trộn và đổ bằng thủ công, bê tông mặt đường dày mặt đường ≤25cm, bê tông M250, đá 1x2, PCB40</v>
      </c>
      <c r="F83" s="28"/>
      <c r="G83" s="29">
        <f>'[1]Hao phí vật tư'!K79</f>
        <v>217.95419999999999</v>
      </c>
      <c r="H83" s="30">
        <f>'[1]Hao phí vật tư'!G79</f>
        <v>0.52380000000000004</v>
      </c>
      <c r="I83" s="31">
        <f>'[1]Công trình'!S20</f>
        <v>416.10199999999998</v>
      </c>
      <c r="J83" s="29">
        <f t="shared" ref="J83:J146" si="6">+I83*H83</f>
        <v>217.9542276</v>
      </c>
      <c r="K83" s="29"/>
      <c r="L83" s="32"/>
    </row>
    <row r="84" spans="1:12" ht="30" hidden="1" outlineLevel="1" x14ac:dyDescent="0.25">
      <c r="A84" s="24"/>
      <c r="B84" s="25" t="str">
        <f>'[1]Công trình'!C36</f>
        <v>AG.11112</v>
      </c>
      <c r="C84" s="26"/>
      <c r="D84" s="27"/>
      <c r="E84" s="25" t="str">
        <f>'[1]Công trình'!D36</f>
        <v>Bê tông cọc tiêu  bê tông M200, đá 1x2</v>
      </c>
      <c r="F84" s="28"/>
      <c r="G84" s="29">
        <f>'[1]Hao phí vật tư'!K157</f>
        <v>0.7641</v>
      </c>
      <c r="H84" s="30">
        <f>'[1]Hao phí vật tư'!G157</f>
        <v>0.52880000000000005</v>
      </c>
      <c r="I84" s="31">
        <f>'[1]Công trình'!S36</f>
        <v>0</v>
      </c>
      <c r="J84" s="29">
        <f t="shared" si="6"/>
        <v>0</v>
      </c>
      <c r="K84" s="29"/>
      <c r="L84" s="32"/>
    </row>
    <row r="85" spans="1:12" ht="30" hidden="1" outlineLevel="1" x14ac:dyDescent="0.25">
      <c r="A85" s="24"/>
      <c r="B85" s="25" t="str">
        <f>'[1]Công trình'!C29</f>
        <v>AF.11211</v>
      </c>
      <c r="C85" s="26"/>
      <c r="D85" s="27"/>
      <c r="E85" s="25" t="str">
        <f>'[1]Công trình'!D29</f>
        <v>Bê tông móng SX bằng máy trộn, đổ bằng thủ công, rộng ≤250cm, M150, đá 1x2, PCB40</v>
      </c>
      <c r="F85" s="28"/>
      <c r="G85" s="29">
        <f>'[1]Hao phí vật tư'!K118</f>
        <v>0.221</v>
      </c>
      <c r="H85" s="30">
        <f>'[1]Hao phí vật tư'!G118</f>
        <v>0.55249999999999999</v>
      </c>
      <c r="I85" s="31">
        <f>'[1]Công trình'!S29</f>
        <v>0</v>
      </c>
      <c r="J85" s="29">
        <f t="shared" si="6"/>
        <v>0</v>
      </c>
      <c r="K85" s="29"/>
      <c r="L85" s="32"/>
    </row>
    <row r="86" spans="1:12" ht="30" hidden="1" outlineLevel="1" x14ac:dyDescent="0.25">
      <c r="A86" s="24"/>
      <c r="B86" s="25" t="str">
        <f>'[1]Công trình'!C38</f>
        <v>AF.11211</v>
      </c>
      <c r="C86" s="26"/>
      <c r="D86" s="27"/>
      <c r="E86" s="25" t="str">
        <f>'[1]Công trình'!D38</f>
        <v>Bê tông móng SX bằng máy trộn, đổ bằng thủ công, rộng ≤250cm, M150, đá 1x2, PCB40</v>
      </c>
      <c r="F86" s="28"/>
      <c r="G86" s="29">
        <f>'[1]Hao phí vật tư'!K180</f>
        <v>2.8647</v>
      </c>
      <c r="H86" s="30">
        <f>'[1]Hao phí vật tư'!G180</f>
        <v>0.55249999999999999</v>
      </c>
      <c r="I86" s="31">
        <f>'[1]Công trình'!S38</f>
        <v>0</v>
      </c>
      <c r="J86" s="29">
        <f t="shared" si="6"/>
        <v>0</v>
      </c>
      <c r="K86" s="29"/>
      <c r="L86" s="32"/>
    </row>
    <row r="87" spans="1:12" ht="30" hidden="1" outlineLevel="1" x14ac:dyDescent="0.25">
      <c r="A87" s="24"/>
      <c r="B87" s="25" t="str">
        <f>'[1]Công trình'!C78</f>
        <v>AF.11211</v>
      </c>
      <c r="C87" s="26"/>
      <c r="D87" s="27"/>
      <c r="E87" s="25" t="str">
        <f>'[1]Công trình'!D78</f>
        <v>Bê tông móng SX bằng máy trộn, đổ bằng thủ công, rộng ≤250cm, M150, đá 1x2, PCB40</v>
      </c>
      <c r="F87" s="28"/>
      <c r="G87" s="29">
        <f>'[1]Hao phí vật tư'!K306</f>
        <v>0.17680000000000001</v>
      </c>
      <c r="H87" s="30">
        <f>'[1]Hao phí vật tư'!G306</f>
        <v>0.55249999999999999</v>
      </c>
      <c r="I87" s="31">
        <f>'[1]Công trình'!S78</f>
        <v>0</v>
      </c>
      <c r="J87" s="29">
        <f t="shared" si="6"/>
        <v>0</v>
      </c>
      <c r="K87" s="29"/>
      <c r="L87" s="32"/>
    </row>
    <row r="88" spans="1:12" ht="30" hidden="1" outlineLevel="1" x14ac:dyDescent="0.25">
      <c r="A88" s="24"/>
      <c r="B88" s="25" t="str">
        <f>'[1]Công trình'!C134</f>
        <v>AF.11213</v>
      </c>
      <c r="C88" s="26"/>
      <c r="D88" s="27"/>
      <c r="E88" s="25" t="str">
        <f>'[1]Công trình'!D134</f>
        <v>Bê tông  bó vỉa  M250, đá 1x2, PCB40</v>
      </c>
      <c r="F88" s="28"/>
      <c r="G88" s="29">
        <f>'[1]Hao phí vật tư'!K536</f>
        <v>27.473299999999998</v>
      </c>
      <c r="H88" s="30">
        <f>'[1]Hao phí vật tư'!G536</f>
        <v>0.52380000000000004</v>
      </c>
      <c r="I88" s="31">
        <f>'[1]Công trình'!S134</f>
        <v>49.574399999999997</v>
      </c>
      <c r="J88" s="29">
        <f t="shared" si="6"/>
        <v>25.967070720000002</v>
      </c>
      <c r="K88" s="29"/>
      <c r="L88" s="32"/>
    </row>
    <row r="89" spans="1:12" ht="30" hidden="1" outlineLevel="1" x14ac:dyDescent="0.25">
      <c r="A89" s="24"/>
      <c r="B89" s="25" t="str">
        <f>'[1]Công trình'!C148</f>
        <v>AF.17213</v>
      </c>
      <c r="C89" s="26"/>
      <c r="D89" s="27"/>
      <c r="E89" s="25" t="str">
        <f>'[1]Công trình'!D148</f>
        <v>Bê tông đá 1x2 M250</v>
      </c>
      <c r="F89" s="28"/>
      <c r="G89" s="29">
        <f>'[1]Hao phí vật tư'!K620</f>
        <v>7.4824999999999999</v>
      </c>
      <c r="H89" s="30">
        <f>'[1]Hao phí vật tư'!G620</f>
        <v>0.52380000000000004</v>
      </c>
      <c r="I89" s="31">
        <f>'[1]Công trình'!S148</f>
        <v>14.285</v>
      </c>
      <c r="J89" s="29">
        <f t="shared" si="6"/>
        <v>7.4824830000000011</v>
      </c>
      <c r="K89" s="29"/>
      <c r="L89" s="32"/>
    </row>
    <row r="90" spans="1:12" ht="30" hidden="1" outlineLevel="1" x14ac:dyDescent="0.25">
      <c r="A90" s="24"/>
      <c r="B90" s="25" t="str">
        <f>'[1]Công trình'!C158</f>
        <v>AG.11413</v>
      </c>
      <c r="C90" s="26"/>
      <c r="D90" s="27"/>
      <c r="E90" s="25" t="str">
        <f>'[1]Công trình'!D158</f>
        <v>Bê tông tấm đan đá 1x2 M250</v>
      </c>
      <c r="F90" s="28"/>
      <c r="G90" s="29">
        <f>'[1]Hao phí vật tư'!K697</f>
        <v>0.72619999999999996</v>
      </c>
      <c r="H90" s="30">
        <f>'[1]Hao phí vật tư'!G697</f>
        <v>0.51870000000000005</v>
      </c>
      <c r="I90" s="31">
        <f>'[1]Công trình'!S158</f>
        <v>1.4</v>
      </c>
      <c r="J90" s="29">
        <f t="shared" si="6"/>
        <v>0.72618000000000005</v>
      </c>
      <c r="K90" s="29"/>
      <c r="L90" s="32"/>
    </row>
    <row r="91" spans="1:12" ht="30" hidden="1" outlineLevel="1" x14ac:dyDescent="0.25">
      <c r="A91" s="24"/>
      <c r="B91" s="25" t="str">
        <f>'[1]Công trình'!C164</f>
        <v>AF.17213</v>
      </c>
      <c r="C91" s="26"/>
      <c r="D91" s="27"/>
      <c r="E91" s="25" t="str">
        <f>'[1]Công trình'!D164</f>
        <v>Bê tông sản xuất bằng máy trộn và đổ bằng thủ công, bê tông hố van, hố ga, bê tông M250, đá 1x2, PCB40</v>
      </c>
      <c r="F91" s="28"/>
      <c r="G91" s="29">
        <f>'[1]Hao phí vật tư'!K726</f>
        <v>1.6468</v>
      </c>
      <c r="H91" s="30">
        <f>'[1]Hao phí vật tư'!G726</f>
        <v>0.52380000000000004</v>
      </c>
      <c r="I91" s="31">
        <f>'[1]Công trình'!S164</f>
        <v>3.1440000000000001</v>
      </c>
      <c r="J91" s="29">
        <f t="shared" si="6"/>
        <v>1.6468272000000002</v>
      </c>
      <c r="K91" s="29"/>
      <c r="L91" s="32"/>
    </row>
    <row r="92" spans="1:12" ht="30" hidden="1" outlineLevel="1" x14ac:dyDescent="0.25">
      <c r="A92" s="24"/>
      <c r="B92" s="25" t="str">
        <f>'[1]Công trình'!C169</f>
        <v>AF.17213</v>
      </c>
      <c r="C92" s="26"/>
      <c r="D92" s="27"/>
      <c r="E92" s="25" t="str">
        <f>'[1]Công trình'!D169</f>
        <v>Bê tông sản xuất bằng máy trộn và đổ bằng thủ công, bê tông hố van, hố ga, bê tông M250, đá 1x2, PCB40</v>
      </c>
      <c r="F92" s="28"/>
      <c r="G92" s="29">
        <f>'[1]Hao phí vật tư'!K769</f>
        <v>1.4415</v>
      </c>
      <c r="H92" s="30">
        <f>'[1]Hao phí vật tư'!G769</f>
        <v>0.52380000000000004</v>
      </c>
      <c r="I92" s="31">
        <f>'[1]Công trình'!S169</f>
        <v>2.7519999999999998</v>
      </c>
      <c r="J92" s="29">
        <f t="shared" si="6"/>
        <v>1.4414975999999999</v>
      </c>
      <c r="K92" s="29"/>
      <c r="L92" s="32"/>
    </row>
    <row r="93" spans="1:12" ht="30" hidden="1" outlineLevel="1" x14ac:dyDescent="0.25">
      <c r="A93" s="24"/>
      <c r="B93" s="25" t="str">
        <f>'[1]Công trình'!C178</f>
        <v>BB.13502</v>
      </c>
      <c r="C93" s="26"/>
      <c r="D93" s="27"/>
      <c r="E93" s="25" t="str">
        <f>'[1]Công trình'!D178</f>
        <v>Trát mối nối cống D300</v>
      </c>
      <c r="F93" s="28"/>
      <c r="G93" s="29">
        <f>'[1]Hao phí vật tư'!K832</f>
        <v>0.1416</v>
      </c>
      <c r="H93" s="30">
        <f>'[1]Hao phí vật tư'!G832</f>
        <v>5.8999999999999999E-3</v>
      </c>
      <c r="I93" s="31">
        <f>'[1]Công trình'!S178</f>
        <v>24</v>
      </c>
      <c r="J93" s="29">
        <f t="shared" si="6"/>
        <v>0.1416</v>
      </c>
      <c r="K93" s="29"/>
      <c r="L93" s="32"/>
    </row>
    <row r="94" spans="1:12" ht="30" hidden="1" outlineLevel="1" x14ac:dyDescent="0.25">
      <c r="A94" s="24"/>
      <c r="B94" s="25" t="str">
        <f>'[1]Công trình'!C129</f>
        <v>AF.11211</v>
      </c>
      <c r="C94" s="26"/>
      <c r="D94" s="27"/>
      <c r="E94" s="25" t="str">
        <f>'[1]Công trình'!D129</f>
        <v>Bê tông móng SX bằng máy trộn, đổ bằng thủ công, rộng ≤250cm, M150, đá 1x2, PCB40</v>
      </c>
      <c r="F94" s="28"/>
      <c r="G94" s="29">
        <f>'[1]Hao phí vật tư'!K493</f>
        <v>11.5169</v>
      </c>
      <c r="H94" s="30">
        <f>'[1]Hao phí vật tư'!G493</f>
        <v>0.55249999999999999</v>
      </c>
      <c r="I94" s="31">
        <f>'[1]Công trình'!S129</f>
        <v>18.851600000000001</v>
      </c>
      <c r="J94" s="29">
        <f t="shared" si="6"/>
        <v>10.415509</v>
      </c>
      <c r="K94" s="29"/>
      <c r="L94" s="32"/>
    </row>
    <row r="95" spans="1:12" ht="30" hidden="1" outlineLevel="1" x14ac:dyDescent="0.25">
      <c r="A95" s="24"/>
      <c r="B95" s="25" t="str">
        <f>'[1]Công trình'!C133</f>
        <v>AF.11211</v>
      </c>
      <c r="C95" s="26"/>
      <c r="D95" s="27"/>
      <c r="E95" s="25" t="str">
        <f>'[1]Công trình'!D133</f>
        <v>Bê tông móng SX bằng máy trộn, đổ bằng thủ công, rộng ≤250cm, M150, đá 1x2, PCB40</v>
      </c>
      <c r="F95" s="28"/>
      <c r="G95" s="29">
        <f>'[1]Hao phí vật tư'!K524</f>
        <v>8.7080000000000002</v>
      </c>
      <c r="H95" s="30">
        <f>'[1]Hao phí vật tư'!G524</f>
        <v>0.55249999999999999</v>
      </c>
      <c r="I95" s="31">
        <f>'[1]Công trình'!S133</f>
        <v>14.8971</v>
      </c>
      <c r="J95" s="29">
        <f t="shared" si="6"/>
        <v>8.2306477499999993</v>
      </c>
      <c r="K95" s="29"/>
      <c r="L95" s="32"/>
    </row>
    <row r="96" spans="1:12" ht="30" hidden="1" outlineLevel="1" x14ac:dyDescent="0.25">
      <c r="A96" s="24"/>
      <c r="B96" s="25" t="str">
        <f>'[1]Công trình'!C138</f>
        <v>AF.11211</v>
      </c>
      <c r="C96" s="26"/>
      <c r="D96" s="27"/>
      <c r="E96" s="25" t="str">
        <f>'[1]Công trình'!D138</f>
        <v>Bê tông móng SX bằng máy trộn, đổ bằng thủ công, rộng ≤250cm, M150, đá 1x2, PCB40</v>
      </c>
      <c r="F96" s="28"/>
      <c r="G96" s="29">
        <f>'[1]Hao phí vật tư'!K565</f>
        <v>4.2343999999999999</v>
      </c>
      <c r="H96" s="30">
        <f>'[1]Hao phí vật tư'!G565</f>
        <v>0.55249999999999999</v>
      </c>
      <c r="I96" s="31">
        <f>'[1]Công trình'!S138</f>
        <v>4.5061</v>
      </c>
      <c r="J96" s="29">
        <f t="shared" si="6"/>
        <v>2.4896202499999998</v>
      </c>
      <c r="K96" s="29"/>
      <c r="L96" s="32"/>
    </row>
    <row r="97" spans="1:12" ht="30" hidden="1" outlineLevel="1" x14ac:dyDescent="0.25">
      <c r="A97" s="24"/>
      <c r="B97" s="25" t="str">
        <f>'[1]Công trình'!C152</f>
        <v>AF.11211</v>
      </c>
      <c r="C97" s="26"/>
      <c r="D97" s="27"/>
      <c r="E97" s="25" t="str">
        <f>'[1]Công trình'!D152</f>
        <v>Bê tông móng SX bằng máy trộn, đổ bằng thủ công, rộng ≤250cm, M150, đá 1x2, PCB40</v>
      </c>
      <c r="F97" s="28"/>
      <c r="G97" s="29">
        <f>'[1]Hao phí vật tư'!K651</f>
        <v>1.7403999999999999</v>
      </c>
      <c r="H97" s="30">
        <f>'[1]Hao phí vật tư'!G651</f>
        <v>0.55249999999999999</v>
      </c>
      <c r="I97" s="31">
        <f>'[1]Công trình'!S152</f>
        <v>3.15</v>
      </c>
      <c r="J97" s="29">
        <f t="shared" si="6"/>
        <v>1.740375</v>
      </c>
      <c r="K97" s="29"/>
      <c r="L97" s="32"/>
    </row>
    <row r="98" spans="1:12" ht="30" hidden="1" outlineLevel="1" x14ac:dyDescent="0.25">
      <c r="A98" s="24"/>
      <c r="B98" s="25" t="str">
        <f>'[1]Công trình'!C163</f>
        <v>AF.11211</v>
      </c>
      <c r="C98" s="26"/>
      <c r="D98" s="27"/>
      <c r="E98" s="25" t="str">
        <f>'[1]Công trình'!D163</f>
        <v>Bê tông móng SX bằng máy trộn, đổ bằng thủ công, rộng ≤250cm, M150, đá 1x2, PCB40</v>
      </c>
      <c r="F98" s="28"/>
      <c r="G98" s="29">
        <f>'[1]Hao phí vật tư'!K714</f>
        <v>1.458</v>
      </c>
      <c r="H98" s="30">
        <f>'[1]Hao phí vật tư'!G714</f>
        <v>0.55249999999999999</v>
      </c>
      <c r="I98" s="31">
        <f>'[1]Công trình'!S163</f>
        <v>0.66</v>
      </c>
      <c r="J98" s="29">
        <f t="shared" si="6"/>
        <v>0.36465000000000003</v>
      </c>
      <c r="K98" s="29"/>
      <c r="L98" s="32"/>
    </row>
    <row r="99" spans="1:12" ht="30" hidden="1" outlineLevel="1" x14ac:dyDescent="0.25">
      <c r="A99" s="24"/>
      <c r="B99" s="25" t="str">
        <f>'[1]Công trình'!C168</f>
        <v>AF.11211</v>
      </c>
      <c r="C99" s="26"/>
      <c r="D99" s="27"/>
      <c r="E99" s="25" t="str">
        <f>'[1]Công trình'!D168</f>
        <v>Bê tông móng SX bằng máy trộn, đổ bằng thủ công, rộng ≤250cm, M150, đá 1x2, PCB40</v>
      </c>
      <c r="F99" s="28"/>
      <c r="G99" s="29">
        <f>'[1]Hao phí vật tư'!K757</f>
        <v>0.2414</v>
      </c>
      <c r="H99" s="30">
        <f>'[1]Hao phí vật tư'!G757</f>
        <v>0.55249999999999999</v>
      </c>
      <c r="I99" s="31">
        <f>'[1]Công trình'!S168</f>
        <v>0.437</v>
      </c>
      <c r="J99" s="29">
        <f t="shared" si="6"/>
        <v>0.2414425</v>
      </c>
      <c r="K99" s="29"/>
      <c r="L99" s="32"/>
    </row>
    <row r="100" spans="1:12" ht="30" hidden="1" outlineLevel="1" x14ac:dyDescent="0.25">
      <c r="A100" s="24"/>
      <c r="B100" s="25" t="str">
        <f>'[1]Công trình'!C186</f>
        <v>AF.11211</v>
      </c>
      <c r="C100" s="26"/>
      <c r="D100" s="27"/>
      <c r="E100" s="25" t="str">
        <f>'[1]Công trình'!D186</f>
        <v>Bê tông móng SX bằng máy trộn, đổ bằng thủ công, rộng ≤250cm, M150, đá 1x2, PCB40</v>
      </c>
      <c r="F100" s="28"/>
      <c r="G100" s="29">
        <f>'[1]Hao phí vật tư'!K877</f>
        <v>5.0481999999999996</v>
      </c>
      <c r="H100" s="30">
        <f>'[1]Hao phí vật tư'!G877</f>
        <v>0.55249999999999999</v>
      </c>
      <c r="I100" s="31">
        <f>'[1]Công trình'!S186</f>
        <v>9.1369999999999987</v>
      </c>
      <c r="J100" s="29">
        <f t="shared" si="6"/>
        <v>5.048192499999999</v>
      </c>
      <c r="K100" s="29"/>
      <c r="L100" s="32"/>
    </row>
    <row r="101" spans="1:12" ht="30" hidden="1" outlineLevel="1" x14ac:dyDescent="0.25">
      <c r="A101" s="24"/>
      <c r="B101" s="25" t="str">
        <f>'[1]Công trình'!C191</f>
        <v>AF.11211</v>
      </c>
      <c r="C101" s="26"/>
      <c r="D101" s="27"/>
      <c r="E101" s="25" t="str">
        <f>'[1]Công trình'!D191</f>
        <v>Bê tông móng SX bằng máy trộn, đổ bằng thủ công, rộng ≤250cm, M150, đá 1x2, PCB40</v>
      </c>
      <c r="F101" s="28"/>
      <c r="G101" s="29">
        <f>'[1]Hao phí vật tư'!K895</f>
        <v>0.221</v>
      </c>
      <c r="H101" s="30">
        <f>'[1]Hao phí vật tư'!G895</f>
        <v>0.55249999999999999</v>
      </c>
      <c r="I101" s="31">
        <f>'[1]Công trình'!S191</f>
        <v>0</v>
      </c>
      <c r="J101" s="29">
        <f t="shared" si="6"/>
        <v>0</v>
      </c>
      <c r="K101" s="29"/>
      <c r="L101" s="32"/>
    </row>
    <row r="102" spans="1:12" ht="30" hidden="1" outlineLevel="1" x14ac:dyDescent="0.25">
      <c r="A102" s="24"/>
      <c r="B102" s="25" t="str">
        <f>'[1]Công trình'!C139</f>
        <v>AF.11212</v>
      </c>
      <c r="C102" s="26"/>
      <c r="D102" s="27"/>
      <c r="E102" s="25" t="str">
        <f>'[1]Công trình'!D139</f>
        <v>Bê tông móng SX bằng máy trộn, đổ bằng thủ công, rộng ≤250cm, M200, đá 1x2, PCB40</v>
      </c>
      <c r="F102" s="28"/>
      <c r="G102" s="29">
        <f>'[1]Hao phí vật tư'!K577</f>
        <v>6.8212999999999999</v>
      </c>
      <c r="H102" s="30">
        <f>'[1]Hao phí vật tư'!G577</f>
        <v>0.53400000000000003</v>
      </c>
      <c r="I102" s="31">
        <f>'[1]Công trình'!S139</f>
        <v>7.5102000000000002</v>
      </c>
      <c r="J102" s="29">
        <f t="shared" si="6"/>
        <v>4.0104468000000004</v>
      </c>
      <c r="K102" s="29"/>
      <c r="L102" s="32"/>
    </row>
    <row r="103" spans="1:12" ht="30" hidden="1" outlineLevel="1" x14ac:dyDescent="0.25">
      <c r="A103" s="24"/>
      <c r="B103" s="25" t="str">
        <f>'[1]Công trình'!C263</f>
        <v>AF.11213</v>
      </c>
      <c r="C103" s="26"/>
      <c r="D103" s="27"/>
      <c r="E103" s="25" t="str">
        <f>'[1]Công trình'!D263</f>
        <v>Bê tông  bó vỉa  M250, đá 1x2, PCB40</v>
      </c>
      <c r="F103" s="28"/>
      <c r="G103" s="29">
        <f>'[1]Hao phí vật tư'!K1232</f>
        <v>28.478999999999999</v>
      </c>
      <c r="H103" s="30">
        <f>'[1]Hao phí vật tư'!G1232</f>
        <v>0.52380000000000004</v>
      </c>
      <c r="I103" s="31">
        <f>'[1]Công trình'!S263</f>
        <v>51.448099999999997</v>
      </c>
      <c r="J103" s="29">
        <f t="shared" si="6"/>
        <v>26.94851478</v>
      </c>
      <c r="K103" s="29"/>
      <c r="L103" s="32"/>
    </row>
    <row r="104" spans="1:12" ht="30" hidden="1" outlineLevel="1" x14ac:dyDescent="0.25">
      <c r="A104" s="24"/>
      <c r="B104" s="25" t="str">
        <f>'[1]Công trình'!C277</f>
        <v>AF.17213</v>
      </c>
      <c r="C104" s="26"/>
      <c r="D104" s="27"/>
      <c r="E104" s="25" t="str">
        <f>'[1]Công trình'!D277</f>
        <v>Bê tông đá 1x2 M250</v>
      </c>
      <c r="F104" s="28"/>
      <c r="G104" s="29">
        <f>'[1]Hao phí vật tư'!K1316</f>
        <v>8.4483999999999995</v>
      </c>
      <c r="H104" s="30">
        <f>'[1]Hao phí vật tư'!G1316</f>
        <v>0.52380000000000004</v>
      </c>
      <c r="I104" s="31">
        <f>'[1]Công trình'!S277</f>
        <v>16.129000000000001</v>
      </c>
      <c r="J104" s="29">
        <f t="shared" si="6"/>
        <v>8.4483702000000012</v>
      </c>
      <c r="K104" s="29"/>
      <c r="L104" s="32"/>
    </row>
    <row r="105" spans="1:12" ht="30" hidden="1" outlineLevel="1" x14ac:dyDescent="0.25">
      <c r="A105" s="24"/>
      <c r="B105" s="25" t="str">
        <f>'[1]Công trình'!C287</f>
        <v>AG.11413</v>
      </c>
      <c r="C105" s="26"/>
      <c r="D105" s="27"/>
      <c r="E105" s="25" t="str">
        <f>'[1]Công trình'!D287</f>
        <v>Bê tông tấm đan đá 1x2 M250</v>
      </c>
      <c r="F105" s="28"/>
      <c r="G105" s="29">
        <f>'[1]Hao phí vật tư'!K1393</f>
        <v>0.82989999999999997</v>
      </c>
      <c r="H105" s="30">
        <f>'[1]Hao phí vật tư'!G1393</f>
        <v>0.51870000000000005</v>
      </c>
      <c r="I105" s="31">
        <f>'[1]Công trình'!S287</f>
        <v>1.6</v>
      </c>
      <c r="J105" s="29">
        <f t="shared" si="6"/>
        <v>0.8299200000000001</v>
      </c>
      <c r="K105" s="29"/>
      <c r="L105" s="32"/>
    </row>
    <row r="106" spans="1:12" ht="30" hidden="1" outlineLevel="1" x14ac:dyDescent="0.25">
      <c r="A106" s="24"/>
      <c r="B106" s="25" t="str">
        <f>'[1]Công trình'!C292</f>
        <v>AF.17213</v>
      </c>
      <c r="C106" s="26"/>
      <c r="D106" s="27"/>
      <c r="E106" s="25" t="str">
        <f>'[1]Công trình'!D292</f>
        <v>Bê tông sản xuất bằng máy trộn và đổ bằng thủ công, bê tông hố van, hố ga, bê tông M250, đá 1x2, PCB40</v>
      </c>
      <c r="F106" s="28"/>
      <c r="G106" s="29">
        <f>'[1]Hao phí vật tư'!K1422</f>
        <v>2.1958000000000002</v>
      </c>
      <c r="H106" s="30">
        <f>'[1]Hao phí vật tư'!G1422</f>
        <v>0.52380000000000004</v>
      </c>
      <c r="I106" s="31">
        <f>'[1]Công trình'!S292</f>
        <v>4.1920000000000002</v>
      </c>
      <c r="J106" s="29">
        <f t="shared" si="6"/>
        <v>2.1957696000000002</v>
      </c>
      <c r="K106" s="29"/>
      <c r="L106" s="32"/>
    </row>
    <row r="107" spans="1:12" ht="30" hidden="1" outlineLevel="1" x14ac:dyDescent="0.25">
      <c r="A107" s="24"/>
      <c r="B107" s="25" t="str">
        <f>'[1]Công trình'!C325</f>
        <v>AF.11222</v>
      </c>
      <c r="C107" s="26"/>
      <c r="D107" s="27"/>
      <c r="E107" s="25" t="str">
        <f>'[1]Công trình'!D325</f>
        <v>Bê tông móng SX bằng máy trộn, đổ bằng thủ công, rộng &gt;250cm, M200, đá 1x2, PCB40</v>
      </c>
      <c r="F107" s="28"/>
      <c r="G107" s="29">
        <f>'[1]Hao phí vật tư'!K1638</f>
        <v>12.161799999999999</v>
      </c>
      <c r="H107" s="30">
        <f>'[1]Hao phí vật tư'!G1638</f>
        <v>0.54120000000000001</v>
      </c>
      <c r="I107" s="31">
        <f>'[1]Công trình'!S325</f>
        <v>0</v>
      </c>
      <c r="J107" s="29">
        <f t="shared" si="6"/>
        <v>0</v>
      </c>
      <c r="K107" s="29"/>
      <c r="L107" s="32"/>
    </row>
    <row r="108" spans="1:12" ht="30" hidden="1" outlineLevel="1" x14ac:dyDescent="0.25">
      <c r="A108" s="24"/>
      <c r="B108" s="25" t="str">
        <f>'[1]Công trình'!C258</f>
        <v>AF.11211</v>
      </c>
      <c r="C108" s="26"/>
      <c r="D108" s="27"/>
      <c r="E108" s="25" t="str">
        <f>'[1]Công trình'!D258</f>
        <v>Bê tông móng SX bằng máy trộn, đổ bằng thủ công, rộng ≤250cm, M150, đá 1x2, PCB40</v>
      </c>
      <c r="F108" s="28"/>
      <c r="G108" s="29">
        <f>'[1]Hao phí vật tư'!K1189</f>
        <v>16.3993</v>
      </c>
      <c r="H108" s="30">
        <f>'[1]Hao phí vật tư'!G1189</f>
        <v>0.55249999999999999</v>
      </c>
      <c r="I108" s="31">
        <f>'[1]Công trình'!S258</f>
        <v>27.652000000000001</v>
      </c>
      <c r="J108" s="29">
        <f t="shared" si="6"/>
        <v>15.27773</v>
      </c>
      <c r="K108" s="29"/>
      <c r="L108" s="32"/>
    </row>
    <row r="109" spans="1:12" ht="30" hidden="1" outlineLevel="1" x14ac:dyDescent="0.25">
      <c r="A109" s="24"/>
      <c r="B109" s="25" t="str">
        <f>'[1]Công trình'!C262</f>
        <v>AF.11211</v>
      </c>
      <c r="C109" s="26"/>
      <c r="D109" s="27"/>
      <c r="E109" s="25" t="str">
        <f>'[1]Công trình'!D262</f>
        <v>Bê tông móng SX bằng máy trộn, đổ bằng thủ công, rộng ≤250cm, M150, đá 1x2, PCB40</v>
      </c>
      <c r="F109" s="28"/>
      <c r="G109" s="29">
        <f>'[1]Hao phí vật tư'!K1220</f>
        <v>9.0266999999999999</v>
      </c>
      <c r="H109" s="30">
        <f>'[1]Hao phí vật tư'!G1220</f>
        <v>0.55249999999999999</v>
      </c>
      <c r="I109" s="31">
        <f>'[1]Công trình'!S262</f>
        <v>15.4602</v>
      </c>
      <c r="J109" s="29">
        <f t="shared" si="6"/>
        <v>8.5417605000000005</v>
      </c>
      <c r="K109" s="29"/>
      <c r="L109" s="32"/>
    </row>
    <row r="110" spans="1:12" ht="30" hidden="1" outlineLevel="1" x14ac:dyDescent="0.25">
      <c r="A110" s="24"/>
      <c r="B110" s="25" t="str">
        <f>'[1]Công trình'!C267</f>
        <v>AF.11211</v>
      </c>
      <c r="C110" s="26"/>
      <c r="D110" s="27"/>
      <c r="E110" s="25" t="str">
        <f>'[1]Công trình'!D267</f>
        <v>Bê tông móng SX bằng máy trộn, đổ bằng thủ công, rộng ≤250cm, M150, đá 1x2, PCB40</v>
      </c>
      <c r="F110" s="28"/>
      <c r="G110" s="29">
        <f>'[1]Hao phí vật tư'!K1261</f>
        <v>4.4973999999999998</v>
      </c>
      <c r="H110" s="30">
        <f>'[1]Hao phí vật tư'!G1261</f>
        <v>0.55249999999999999</v>
      </c>
      <c r="I110" s="31">
        <f>'[1]Công trình'!S267</f>
        <v>7.9654999999999996</v>
      </c>
      <c r="J110" s="29">
        <f t="shared" si="6"/>
        <v>4.4009387499999999</v>
      </c>
      <c r="K110" s="29"/>
      <c r="L110" s="32"/>
    </row>
    <row r="111" spans="1:12" ht="30" hidden="1" outlineLevel="1" x14ac:dyDescent="0.25">
      <c r="A111" s="24"/>
      <c r="B111" s="25" t="str">
        <f>'[1]Công trình'!C281</f>
        <v>AF.11211</v>
      </c>
      <c r="C111" s="26"/>
      <c r="D111" s="27"/>
      <c r="E111" s="25" t="str">
        <f>'[1]Công trình'!D281</f>
        <v>Bê tông móng SX bằng máy trộn, đổ bằng thủ công, rộng ≤250cm, M150, đá 1x2, PCB40</v>
      </c>
      <c r="F111" s="28"/>
      <c r="G111" s="29">
        <f>'[1]Hao phí vật tư'!K1347</f>
        <v>1.9890000000000001</v>
      </c>
      <c r="H111" s="30">
        <f>'[1]Hao phí vật tư'!G1347</f>
        <v>0.55249999999999999</v>
      </c>
      <c r="I111" s="31">
        <f>'[1]Công trình'!S281</f>
        <v>3.6</v>
      </c>
      <c r="J111" s="29">
        <f t="shared" si="6"/>
        <v>1.9890000000000001</v>
      </c>
      <c r="K111" s="29"/>
      <c r="L111" s="32"/>
    </row>
    <row r="112" spans="1:12" ht="30" hidden="1" outlineLevel="1" x14ac:dyDescent="0.25">
      <c r="A112" s="24"/>
      <c r="B112" s="25" t="str">
        <f>'[1]Công trình'!C291</f>
        <v>AF.11211</v>
      </c>
      <c r="C112" s="26"/>
      <c r="D112" s="27"/>
      <c r="E112" s="25" t="str">
        <f>'[1]Công trình'!D291</f>
        <v>Bê tông móng SX bằng máy trộn, đổ bằng thủ công, rộng ≤250cm, M150, đá 1x2, PCB40</v>
      </c>
      <c r="F112" s="28"/>
      <c r="G112" s="29">
        <f>'[1]Hao phí vật tư'!K1410</f>
        <v>0.48620000000000002</v>
      </c>
      <c r="H112" s="30">
        <f>'[1]Hao phí vật tư'!G1410</f>
        <v>0.55249999999999999</v>
      </c>
      <c r="I112" s="31">
        <f>'[1]Công trình'!S291</f>
        <v>0.88</v>
      </c>
      <c r="J112" s="29">
        <f t="shared" si="6"/>
        <v>0.48620000000000002</v>
      </c>
      <c r="K112" s="29"/>
      <c r="L112" s="32"/>
    </row>
    <row r="113" spans="1:12" ht="30" hidden="1" outlineLevel="1" x14ac:dyDescent="0.25">
      <c r="A113" s="24"/>
      <c r="B113" s="25" t="str">
        <f>'[1]Công trình'!C307</f>
        <v>AF.11211</v>
      </c>
      <c r="C113" s="26"/>
      <c r="D113" s="27"/>
      <c r="E113" s="25" t="str">
        <f>'[1]Công trình'!D307</f>
        <v>Bê tông móng SX bằng máy trộn, đổ bằng thủ công, rộng ≤250cm, M150, đá 1x2, PCB40</v>
      </c>
      <c r="F113" s="28"/>
      <c r="G113" s="29">
        <f>'[1]Hao phí vật tư'!K1518</f>
        <v>5.6337999999999999</v>
      </c>
      <c r="H113" s="30">
        <f>'[1]Hao phí vật tư'!G1518</f>
        <v>0.55249999999999999</v>
      </c>
      <c r="I113" s="31">
        <f>'[1]Công trình'!S307</f>
        <v>9.9809999999999999</v>
      </c>
      <c r="J113" s="29">
        <f t="shared" si="6"/>
        <v>5.5145024999999999</v>
      </c>
      <c r="K113" s="29"/>
      <c r="L113" s="32"/>
    </row>
    <row r="114" spans="1:12" ht="30" hidden="1" outlineLevel="1" x14ac:dyDescent="0.25">
      <c r="A114" s="24"/>
      <c r="B114" s="25" t="str">
        <f>'[1]Công trình'!C317</f>
        <v>AF.11211</v>
      </c>
      <c r="C114" s="26"/>
      <c r="D114" s="27"/>
      <c r="E114" s="25" t="str">
        <f>'[1]Công trình'!D317</f>
        <v>Bê tông móng SX bằng máy trộn, đổ bằng thủ công, rộng ≤250cm, M150, đá 1x2, PCB40</v>
      </c>
      <c r="F114" s="28"/>
      <c r="G114" s="29">
        <f>'[1]Hao phí vật tư'!K1581</f>
        <v>0.35360000000000003</v>
      </c>
      <c r="H114" s="30">
        <f>'[1]Hao phí vật tư'!G1581</f>
        <v>0.55249999999999999</v>
      </c>
      <c r="I114" s="31">
        <f>'[1]Công trình'!S317</f>
        <v>0</v>
      </c>
      <c r="J114" s="29">
        <f t="shared" si="6"/>
        <v>0</v>
      </c>
      <c r="K114" s="29"/>
      <c r="L114" s="32"/>
    </row>
    <row r="115" spans="1:12" ht="30" hidden="1" outlineLevel="1" x14ac:dyDescent="0.25">
      <c r="A115" s="24"/>
      <c r="B115" s="25" t="str">
        <f>'[1]Công trình'!C268</f>
        <v>AF.11212</v>
      </c>
      <c r="C115" s="26"/>
      <c r="D115" s="27"/>
      <c r="E115" s="25" t="str">
        <f>'[1]Công trình'!D268</f>
        <v>Bê tông móng SX bằng máy trộn, đổ bằng thủ công, rộng ≤250cm, M200, đá 1x2, PCB40</v>
      </c>
      <c r="F115" s="28"/>
      <c r="G115" s="29">
        <f>'[1]Hao phí vật tư'!K1273</f>
        <v>7.2447999999999997</v>
      </c>
      <c r="H115" s="30">
        <f>'[1]Hao phí vật tư'!G1273</f>
        <v>0.53400000000000003</v>
      </c>
      <c r="I115" s="31">
        <f>'[1]Công trình'!S268</f>
        <v>13.2758</v>
      </c>
      <c r="J115" s="29">
        <f t="shared" si="6"/>
        <v>7.0892772000000006</v>
      </c>
      <c r="K115" s="29"/>
      <c r="L115" s="32"/>
    </row>
    <row r="116" spans="1:12" ht="30" hidden="1" outlineLevel="1" x14ac:dyDescent="0.25">
      <c r="A116" s="24"/>
      <c r="B116" s="25" t="str">
        <f>'[1]Công trình'!C308</f>
        <v>AF.11212</v>
      </c>
      <c r="C116" s="26"/>
      <c r="D116" s="27"/>
      <c r="E116" s="25" t="str">
        <f>'[1]Công trình'!D308</f>
        <v>Bê tông móng SX bằng máy trộn, đổ bằng thủ công, rộng ≤250cm, M200, đá 1x2, PCB40</v>
      </c>
      <c r="F116" s="28"/>
      <c r="G116" s="29">
        <f>'[1]Hao phí vật tư'!K1530</f>
        <v>0.73750000000000004</v>
      </c>
      <c r="H116" s="30">
        <f>'[1]Hao phí vật tư'!G1530</f>
        <v>0.53400000000000003</v>
      </c>
      <c r="I116" s="31">
        <f>'[1]Công trình'!S308</f>
        <v>1.3806</v>
      </c>
      <c r="J116" s="29">
        <f t="shared" si="6"/>
        <v>0.73724040000000002</v>
      </c>
      <c r="K116" s="29"/>
      <c r="L116" s="32"/>
    </row>
    <row r="117" spans="1:12" ht="30" hidden="1" outlineLevel="1" x14ac:dyDescent="0.25">
      <c r="A117" s="24"/>
      <c r="B117" s="25" t="str">
        <f>'[1]Công trình'!C380</f>
        <v>AF.11213</v>
      </c>
      <c r="C117" s="26"/>
      <c r="D117" s="27"/>
      <c r="E117" s="25" t="str">
        <f>'[1]Công trình'!D380</f>
        <v>Bê tông  bó vỉa  M250, đá 1x2, PCB40</v>
      </c>
      <c r="F117" s="28"/>
      <c r="G117" s="29">
        <f>'[1]Hao phí vật tư'!K1850</f>
        <v>48.942799999999998</v>
      </c>
      <c r="H117" s="30">
        <f>'[1]Hao phí vật tư'!G1850</f>
        <v>0.52380000000000004</v>
      </c>
      <c r="I117" s="31">
        <f>'[1]Công trình'!S380</f>
        <v>91.971699999999998</v>
      </c>
      <c r="J117" s="29">
        <f t="shared" si="6"/>
        <v>48.174776460000004</v>
      </c>
      <c r="K117" s="29"/>
      <c r="L117" s="32"/>
    </row>
    <row r="118" spans="1:12" ht="30" hidden="1" outlineLevel="1" x14ac:dyDescent="0.25">
      <c r="A118" s="24"/>
      <c r="B118" s="25" t="str">
        <f>'[1]Công trình'!C394</f>
        <v>AF.17213</v>
      </c>
      <c r="C118" s="26"/>
      <c r="D118" s="27"/>
      <c r="E118" s="25" t="str">
        <f>'[1]Công trình'!D394</f>
        <v>Bê tông đá 1x2 M250</v>
      </c>
      <c r="F118" s="28"/>
      <c r="G118" s="29">
        <f>'[1]Hao phí vật tư'!K1934</f>
        <v>19.1936</v>
      </c>
      <c r="H118" s="30">
        <f>'[1]Hao phí vật tư'!G1934</f>
        <v>0.52380000000000004</v>
      </c>
      <c r="I118" s="31">
        <f>'[1]Công trình'!S394</f>
        <v>36.643000000000001</v>
      </c>
      <c r="J118" s="29">
        <f t="shared" si="6"/>
        <v>19.193603400000001</v>
      </c>
      <c r="K118" s="29"/>
      <c r="L118" s="32"/>
    </row>
    <row r="119" spans="1:12" ht="30" hidden="1" outlineLevel="1" x14ac:dyDescent="0.25">
      <c r="A119" s="24"/>
      <c r="B119" s="25" t="str">
        <f>'[1]Công trình'!C404</f>
        <v>AG.11413</v>
      </c>
      <c r="C119" s="26"/>
      <c r="D119" s="27"/>
      <c r="E119" s="25" t="str">
        <f>'[1]Công trình'!D404</f>
        <v>Bê tông tấm đan đá 1x2 M250</v>
      </c>
      <c r="F119" s="28"/>
      <c r="G119" s="29">
        <f>'[1]Hao phí vật tư'!K2011</f>
        <v>1.7636000000000001</v>
      </c>
      <c r="H119" s="30">
        <f>'[1]Hao phí vật tư'!G2011</f>
        <v>0.51870000000000005</v>
      </c>
      <c r="I119" s="31">
        <f>'[1]Công trình'!S404</f>
        <v>0</v>
      </c>
      <c r="J119" s="29">
        <f t="shared" si="6"/>
        <v>0</v>
      </c>
      <c r="K119" s="29"/>
      <c r="L119" s="32"/>
    </row>
    <row r="120" spans="1:12" ht="30" hidden="1" outlineLevel="1" x14ac:dyDescent="0.25">
      <c r="A120" s="24"/>
      <c r="B120" s="25" t="str">
        <f>'[1]Công trình'!C409</f>
        <v>AF.17213</v>
      </c>
      <c r="C120" s="26"/>
      <c r="D120" s="27"/>
      <c r="E120" s="25" t="str">
        <f>'[1]Công trình'!D409</f>
        <v>Bê tông sản xuất bằng máy trộn và đổ bằng thủ công, bê tông hố van, hố ga, bê tông M250, đá 1x2, PCB40</v>
      </c>
      <c r="F120" s="28"/>
      <c r="G120" s="29">
        <f>'[1]Hao phí vật tư'!K2040</f>
        <v>4.6660000000000004</v>
      </c>
      <c r="H120" s="30">
        <f>'[1]Hao phí vật tư'!G2040</f>
        <v>0.52380000000000004</v>
      </c>
      <c r="I120" s="31">
        <f>'[1]Công trình'!S409</f>
        <v>0</v>
      </c>
      <c r="J120" s="29">
        <f t="shared" si="6"/>
        <v>0</v>
      </c>
      <c r="K120" s="29"/>
      <c r="L120" s="32"/>
    </row>
    <row r="121" spans="1:12" ht="30" hidden="1" outlineLevel="1" x14ac:dyDescent="0.25">
      <c r="A121" s="24"/>
      <c r="B121" s="25" t="str">
        <f>'[1]Công trình'!C433</f>
        <v>AF.17213</v>
      </c>
      <c r="C121" s="26"/>
      <c r="D121" s="27"/>
      <c r="E121" s="25" t="str">
        <f>'[1]Công trình'!D433</f>
        <v>Bê tông đá 1x2 M250</v>
      </c>
      <c r="F121" s="28"/>
      <c r="G121" s="29">
        <f>'[1]Hao phí vật tư'!K2196</f>
        <v>0.98370000000000002</v>
      </c>
      <c r="H121" s="30">
        <f>'[1]Hao phí vật tư'!G2196</f>
        <v>0.52380000000000004</v>
      </c>
      <c r="I121" s="31">
        <f>'[1]Công trình'!S433</f>
        <v>0</v>
      </c>
      <c r="J121" s="29">
        <f t="shared" si="6"/>
        <v>0</v>
      </c>
      <c r="K121" s="29"/>
      <c r="L121" s="32"/>
    </row>
    <row r="122" spans="1:12" ht="30" hidden="1" outlineLevel="1" x14ac:dyDescent="0.25">
      <c r="A122" s="24"/>
      <c r="B122" s="25" t="str">
        <f>'[1]Công trình'!C375</f>
        <v>AF.11211</v>
      </c>
      <c r="C122" s="26"/>
      <c r="D122" s="27"/>
      <c r="E122" s="25" t="str">
        <f>'[1]Công trình'!D375</f>
        <v>Bê tông móng SX bằng máy trộn, đổ bằng thủ công, rộng ≤250cm, M150, đá 1x2, PCB40</v>
      </c>
      <c r="F122" s="28"/>
      <c r="G122" s="29">
        <f>'[1]Hao phí vật tư'!K1807</f>
        <v>31.4511</v>
      </c>
      <c r="H122" s="30">
        <f>'[1]Hao phí vật tư'!G1807</f>
        <v>0.55249999999999999</v>
      </c>
      <c r="I122" s="31">
        <f>'[1]Công trình'!S375</f>
        <v>52.111400000000003</v>
      </c>
      <c r="J122" s="29">
        <f t="shared" si="6"/>
        <v>28.791548500000001</v>
      </c>
      <c r="K122" s="29"/>
      <c r="L122" s="32"/>
    </row>
    <row r="123" spans="1:12" ht="30" hidden="1" outlineLevel="1" x14ac:dyDescent="0.25">
      <c r="A123" s="24"/>
      <c r="B123" s="25" t="str">
        <f>'[1]Công trình'!C379</f>
        <v>AF.11211</v>
      </c>
      <c r="C123" s="26"/>
      <c r="D123" s="27"/>
      <c r="E123" s="25" t="str">
        <f>'[1]Công trình'!D379</f>
        <v>Bê tông móng SX bằng máy trộn, đổ bằng thủ công, rộng ≤250cm, M150, đá 1x2, PCB40</v>
      </c>
      <c r="F123" s="28"/>
      <c r="G123" s="29">
        <f>'[1]Hao phí vật tư'!K1838</f>
        <v>15.5131</v>
      </c>
      <c r="H123" s="30">
        <f>'[1]Hao phí vật tư'!G1838</f>
        <v>0.55249999999999999</v>
      </c>
      <c r="I123" s="31">
        <f>'[1]Công trình'!S379</f>
        <v>27.6374</v>
      </c>
      <c r="J123" s="29">
        <f t="shared" si="6"/>
        <v>15.2696635</v>
      </c>
      <c r="K123" s="29"/>
      <c r="L123" s="32"/>
    </row>
    <row r="124" spans="1:12" ht="30" hidden="1" outlineLevel="1" x14ac:dyDescent="0.25">
      <c r="A124" s="24"/>
      <c r="B124" s="25" t="str">
        <f>'[1]Công trình'!C384</f>
        <v>AF.11211</v>
      </c>
      <c r="C124" s="26"/>
      <c r="D124" s="27"/>
      <c r="E124" s="25" t="str">
        <f>'[1]Công trình'!D384</f>
        <v>Bê tông móng SX bằng máy trộn, đổ bằng thủ công, rộng ≤250cm, M150, đá 1x2, PCB40</v>
      </c>
      <c r="F124" s="28"/>
      <c r="G124" s="29">
        <f>'[1]Hao phí vật tư'!K1879</f>
        <v>7.4493999999999998</v>
      </c>
      <c r="H124" s="30">
        <f>'[1]Hao phí vật tư'!G1879</f>
        <v>0.55249999999999999</v>
      </c>
      <c r="I124" s="31">
        <f>'[1]Công trình'!S384</f>
        <v>13.262700000000001</v>
      </c>
      <c r="J124" s="29">
        <f t="shared" si="6"/>
        <v>7.3276417500000006</v>
      </c>
      <c r="K124" s="29"/>
      <c r="L124" s="32"/>
    </row>
    <row r="125" spans="1:12" ht="30" hidden="1" outlineLevel="1" x14ac:dyDescent="0.25">
      <c r="A125" s="24"/>
      <c r="B125" s="25" t="str">
        <f>'[1]Công trình'!C398</f>
        <v>AF.11211</v>
      </c>
      <c r="C125" s="26"/>
      <c r="D125" s="27"/>
      <c r="E125" s="25" t="str">
        <f>'[1]Công trình'!D398</f>
        <v>Bê tông móng SX bằng máy trộn, đổ bằng thủ công, rộng ≤250cm, M150, đá 1x2, PCB40</v>
      </c>
      <c r="F125" s="28"/>
      <c r="G125" s="29">
        <f>'[1]Hao phí vật tư'!K1965</f>
        <v>4.2266000000000004</v>
      </c>
      <c r="H125" s="30">
        <f>'[1]Hao phí vật tư'!G1965</f>
        <v>0.55249999999999999</v>
      </c>
      <c r="I125" s="31">
        <f>'[1]Công trình'!S398</f>
        <v>7.6499999999999995</v>
      </c>
      <c r="J125" s="29">
        <f t="shared" si="6"/>
        <v>4.2266249999999994</v>
      </c>
      <c r="K125" s="29"/>
      <c r="L125" s="32"/>
    </row>
    <row r="126" spans="1:12" ht="30" hidden="1" outlineLevel="1" x14ac:dyDescent="0.25">
      <c r="A126" s="24"/>
      <c r="B126" s="25" t="str">
        <f>'[1]Công trình'!C408</f>
        <v>AF.11211</v>
      </c>
      <c r="C126" s="26"/>
      <c r="D126" s="27"/>
      <c r="E126" s="25" t="str">
        <f>'[1]Công trình'!D408</f>
        <v>Bê tông móng SX bằng máy trộn, đổ bằng thủ công, rộng ≤250cm, M150, đá 1x2, PCB40</v>
      </c>
      <c r="F126" s="28"/>
      <c r="G126" s="29">
        <f>'[1]Hao phí vật tư'!K2028</f>
        <v>1.0331999999999999</v>
      </c>
      <c r="H126" s="30">
        <f>'[1]Hao phí vật tư'!G2028</f>
        <v>0.55249999999999999</v>
      </c>
      <c r="I126" s="31">
        <f>'[1]Công trình'!S408</f>
        <v>0</v>
      </c>
      <c r="J126" s="29">
        <f t="shared" si="6"/>
        <v>0</v>
      </c>
      <c r="K126" s="29"/>
      <c r="L126" s="32"/>
    </row>
    <row r="127" spans="1:12" ht="30" hidden="1" outlineLevel="1" x14ac:dyDescent="0.25">
      <c r="A127" s="24"/>
      <c r="B127" s="25" t="str">
        <f>'[1]Công trình'!C428</f>
        <v>AF.11211</v>
      </c>
      <c r="C127" s="26"/>
      <c r="D127" s="27"/>
      <c r="E127" s="25" t="str">
        <f>'[1]Công trình'!D428</f>
        <v>Bê tông móng SX bằng máy trộn, đổ bằng thủ công, rộng ≤250cm, M150, đá 1x2, PCB40</v>
      </c>
      <c r="F127" s="28"/>
      <c r="G127" s="29">
        <f>'[1]Hao phí vật tư'!K2157</f>
        <v>12.126300000000001</v>
      </c>
      <c r="H127" s="30">
        <f>'[1]Hao phí vật tư'!G2157</f>
        <v>0.55249999999999999</v>
      </c>
      <c r="I127" s="31">
        <f>'[1]Công trình'!S428</f>
        <v>21.323999999999998</v>
      </c>
      <c r="J127" s="29">
        <f t="shared" si="6"/>
        <v>11.781509999999999</v>
      </c>
      <c r="K127" s="29"/>
      <c r="L127" s="32"/>
    </row>
    <row r="128" spans="1:12" ht="30" hidden="1" outlineLevel="1" x14ac:dyDescent="0.25">
      <c r="A128" s="24"/>
      <c r="B128" s="25" t="str">
        <f>'[1]Công trình'!C434</f>
        <v>AF.11251</v>
      </c>
      <c r="C128" s="26"/>
      <c r="D128" s="27"/>
      <c r="E128" s="25" t="str">
        <f>'[1]Công trình'!D434</f>
        <v>Bê tông móng SX bằng máy trộn, đổ bằng thủ công, rộng ≤250cm, M150, đá 4x6, PCB40</v>
      </c>
      <c r="F128" s="28"/>
      <c r="G128" s="29">
        <f>'[1]Hao phí vật tư'!K2208</f>
        <v>0.43149999999999999</v>
      </c>
      <c r="H128" s="30">
        <f>'[1]Hao phí vật tư'!G2208</f>
        <v>0.57299999999999995</v>
      </c>
      <c r="I128" s="31">
        <f>'[1]Công trình'!S434</f>
        <v>0</v>
      </c>
      <c r="J128" s="29">
        <f t="shared" si="6"/>
        <v>0</v>
      </c>
      <c r="K128" s="29"/>
      <c r="L128" s="32"/>
    </row>
    <row r="129" spans="1:12" ht="30" hidden="1" outlineLevel="1" x14ac:dyDescent="0.25">
      <c r="A129" s="24"/>
      <c r="B129" s="25" t="str">
        <f>'[1]Công trình'!C441</f>
        <v>AF.11211</v>
      </c>
      <c r="C129" s="26"/>
      <c r="D129" s="27"/>
      <c r="E129" s="25" t="str">
        <f>'[1]Công trình'!D441</f>
        <v>Bê tông móng SX bằng máy trộn, đổ bằng thủ công, rộng ≤250cm, M150, đá 1x2, PCB40</v>
      </c>
      <c r="F129" s="28"/>
      <c r="G129" s="29">
        <f>'[1]Hao phí vật tư'!K2244</f>
        <v>0.17680000000000001</v>
      </c>
      <c r="H129" s="30">
        <f>'[1]Hao phí vật tư'!G2244</f>
        <v>0.55249999999999999</v>
      </c>
      <c r="I129" s="31">
        <f>'[1]Công trình'!S441</f>
        <v>0</v>
      </c>
      <c r="J129" s="29">
        <f t="shared" si="6"/>
        <v>0</v>
      </c>
      <c r="K129" s="29"/>
      <c r="L129" s="32"/>
    </row>
    <row r="130" spans="1:12" ht="30" hidden="1" outlineLevel="1" x14ac:dyDescent="0.25">
      <c r="A130" s="24"/>
      <c r="B130" s="25" t="str">
        <f>'[1]Công trình'!C385</f>
        <v>AF.11212</v>
      </c>
      <c r="C130" s="26"/>
      <c r="D130" s="27"/>
      <c r="E130" s="25" t="str">
        <f>'[1]Công trình'!D385</f>
        <v>Bê tông móng SX bằng máy trộn, đổ bằng thủ công, rộng ≤250cm, M200, đá 1x2, PCB40</v>
      </c>
      <c r="F130" s="28"/>
      <c r="G130" s="29">
        <f>'[1]Hao phí vật tư'!K1891</f>
        <v>12</v>
      </c>
      <c r="H130" s="30">
        <f>'[1]Hao phí vật tư'!G1891</f>
        <v>0.53400000000000003</v>
      </c>
      <c r="I130" s="31">
        <f>'[1]Công trình'!S385</f>
        <v>22.104800000000001</v>
      </c>
      <c r="J130" s="29">
        <f t="shared" si="6"/>
        <v>11.803963200000002</v>
      </c>
      <c r="K130" s="29"/>
      <c r="L130" s="32"/>
    </row>
    <row r="131" spans="1:12" ht="30" hidden="1" outlineLevel="1" x14ac:dyDescent="0.25">
      <c r="A131" s="24"/>
      <c r="B131" s="25" t="str">
        <f>'[1]Công trình'!C429</f>
        <v>AF.11212</v>
      </c>
      <c r="C131" s="26"/>
      <c r="D131" s="27"/>
      <c r="E131" s="25" t="str">
        <f>'[1]Công trình'!D429</f>
        <v>Bê tông móng SX bằng máy trộn, đổ bằng thủ công, rộng ≤250cm, M200, đá 1x2, PCB40</v>
      </c>
      <c r="F131" s="28"/>
      <c r="G131" s="29">
        <f>'[1]Hao phí vật tư'!K2169</f>
        <v>3.4171</v>
      </c>
      <c r="H131" s="30">
        <f>'[1]Hao phí vật tư'!G2169</f>
        <v>0.53400000000000003</v>
      </c>
      <c r="I131" s="31">
        <f>'[1]Công trình'!S429</f>
        <v>6.3986999999999998</v>
      </c>
      <c r="J131" s="29">
        <f t="shared" si="6"/>
        <v>3.4169057999999999</v>
      </c>
      <c r="K131" s="29"/>
      <c r="L131" s="32"/>
    </row>
    <row r="132" spans="1:12" ht="30" hidden="1" outlineLevel="1" x14ac:dyDescent="0.25">
      <c r="A132" s="24"/>
      <c r="B132" s="25" t="str">
        <f>'[1]Công trình'!C511</f>
        <v>AF.11213</v>
      </c>
      <c r="C132" s="26"/>
      <c r="D132" s="27"/>
      <c r="E132" s="25" t="str">
        <f>'[1]Công trình'!D511</f>
        <v>Bê tông  bó vỉa  M250, đá 1x2, PCB40</v>
      </c>
      <c r="F132" s="28"/>
      <c r="G132" s="29">
        <f>'[1]Hao phí vật tư'!K2574</f>
        <v>87.048199999999994</v>
      </c>
      <c r="H132" s="30">
        <f>'[1]Hao phí vật tư'!G2574</f>
        <v>0.52380000000000004</v>
      </c>
      <c r="I132" s="31">
        <f>'[1]Công trình'!S511</f>
        <v>53.090400000000002</v>
      </c>
      <c r="J132" s="29">
        <f t="shared" si="6"/>
        <v>27.808751520000005</v>
      </c>
      <c r="K132" s="29"/>
      <c r="L132" s="32"/>
    </row>
    <row r="133" spans="1:12" ht="30" hidden="1" outlineLevel="1" x14ac:dyDescent="0.25">
      <c r="A133" s="24"/>
      <c r="B133" s="25" t="str">
        <f>'[1]Công trình'!C530</f>
        <v>AF.17213</v>
      </c>
      <c r="C133" s="26"/>
      <c r="D133" s="27"/>
      <c r="E133" s="25" t="str">
        <f>'[1]Công trình'!D530</f>
        <v>Bê tông đá 1x2 M250</v>
      </c>
      <c r="F133" s="28"/>
      <c r="G133" s="29">
        <f>'[1]Hao phí vật tư'!K2679</f>
        <v>32.574599999999997</v>
      </c>
      <c r="H133" s="30">
        <f>'[1]Hao phí vật tư'!G2679</f>
        <v>0.52380000000000004</v>
      </c>
      <c r="I133" s="31">
        <f>'[1]Công trình'!S530</f>
        <v>62.189</v>
      </c>
      <c r="J133" s="29">
        <f t="shared" si="6"/>
        <v>32.574598200000004</v>
      </c>
      <c r="K133" s="29"/>
      <c r="L133" s="32"/>
    </row>
    <row r="134" spans="1:12" ht="30" hidden="1" outlineLevel="1" x14ac:dyDescent="0.25">
      <c r="A134" s="24"/>
      <c r="B134" s="25" t="str">
        <f>'[1]Công trình'!C540</f>
        <v>AG.11413</v>
      </c>
      <c r="C134" s="26"/>
      <c r="D134" s="27"/>
      <c r="E134" s="25" t="str">
        <f>'[1]Công trình'!D540</f>
        <v>Bê tông tấm đan đá 1x2 M250</v>
      </c>
      <c r="F134" s="28"/>
      <c r="G134" s="29">
        <f>'[1]Hao phí vật tư'!K2756</f>
        <v>2.8529</v>
      </c>
      <c r="H134" s="30">
        <f>'[1]Hao phí vật tư'!G2756</f>
        <v>0.51870000000000005</v>
      </c>
      <c r="I134" s="31">
        <f>'[1]Công trình'!S540</f>
        <v>0</v>
      </c>
      <c r="J134" s="29">
        <f t="shared" si="6"/>
        <v>0</v>
      </c>
      <c r="K134" s="29"/>
      <c r="L134" s="32"/>
    </row>
    <row r="135" spans="1:12" ht="30" hidden="1" outlineLevel="1" x14ac:dyDescent="0.25">
      <c r="A135" s="24"/>
      <c r="B135" s="25" t="str">
        <f>'[1]Công trình'!C545</f>
        <v>AF.17213</v>
      </c>
      <c r="C135" s="26"/>
      <c r="D135" s="27"/>
      <c r="E135" s="25" t="str">
        <f>'[1]Công trình'!D545</f>
        <v>Bê tông sản xuất bằng máy trộn và đổ bằng thủ công, bê tông hố van, hố ga, bê tông M250, đá 1x2, PCB40</v>
      </c>
      <c r="F135" s="28"/>
      <c r="G135" s="29">
        <f>'[1]Hao phí vật tư'!K2785</f>
        <v>7.548</v>
      </c>
      <c r="H135" s="30">
        <f>'[1]Hao phí vật tư'!G2785</f>
        <v>0.52380000000000004</v>
      </c>
      <c r="I135" s="31">
        <f>'[1]Công trình'!S545</f>
        <v>0</v>
      </c>
      <c r="J135" s="29">
        <f t="shared" si="6"/>
        <v>0</v>
      </c>
      <c r="K135" s="29"/>
      <c r="L135" s="32"/>
    </row>
    <row r="136" spans="1:12" ht="30" hidden="1" outlineLevel="1" x14ac:dyDescent="0.25">
      <c r="A136" s="24"/>
      <c r="B136" s="25" t="str">
        <f>'[1]Công trình'!C505</f>
        <v>AF.11221</v>
      </c>
      <c r="C136" s="26"/>
      <c r="D136" s="27"/>
      <c r="E136" s="25" t="str">
        <f>'[1]Công trình'!D505</f>
        <v>Bê tông móng SX bằng máy trộn, đổ bằng thủ công, rộng &gt;250cm, M150, đá 1x2, PCB40</v>
      </c>
      <c r="F136" s="28"/>
      <c r="G136" s="29">
        <f>'[1]Hao phí vật tư'!K2521</f>
        <v>4.48E-2</v>
      </c>
      <c r="H136" s="30">
        <f>'[1]Hao phí vật tư'!G2521</f>
        <v>0.55249999999999999</v>
      </c>
      <c r="I136" s="31">
        <f>'[1]Công trình'!S505</f>
        <v>1.95E-2</v>
      </c>
      <c r="J136" s="29">
        <f t="shared" si="6"/>
        <v>1.077375E-2</v>
      </c>
      <c r="K136" s="29"/>
      <c r="L136" s="32"/>
    </row>
    <row r="137" spans="1:12" ht="30" hidden="1" outlineLevel="1" x14ac:dyDescent="0.25">
      <c r="A137" s="24"/>
      <c r="B137" s="25" t="str">
        <f>'[1]Công trình'!C501</f>
        <v>AF.11211</v>
      </c>
      <c r="C137" s="26"/>
      <c r="D137" s="27"/>
      <c r="E137" s="25" t="str">
        <f>'[1]Công trình'!D501</f>
        <v>Bê tông móng SX bằng máy trộn, đổ bằng thủ công, rộng ≤250cm, M150, đá 1x2, PCB40</v>
      </c>
      <c r="F137" s="28"/>
      <c r="G137" s="29">
        <f>'[1]Hao phí vật tư'!K2490</f>
        <v>113.6614</v>
      </c>
      <c r="H137" s="30">
        <f>'[1]Hao phí vật tư'!G2490</f>
        <v>0.55249999999999999</v>
      </c>
      <c r="I137" s="31">
        <f>'[1]Công trình'!S501</f>
        <v>53.1663</v>
      </c>
      <c r="J137" s="29">
        <f t="shared" si="6"/>
        <v>29.37438075</v>
      </c>
      <c r="K137" s="29"/>
      <c r="L137" s="32"/>
    </row>
    <row r="138" spans="1:12" ht="30" hidden="1" outlineLevel="1" x14ac:dyDescent="0.25">
      <c r="A138" s="24"/>
      <c r="B138" s="25" t="str">
        <f>'[1]Công trình'!C510</f>
        <v>AF.11211</v>
      </c>
      <c r="C138" s="26"/>
      <c r="D138" s="27"/>
      <c r="E138" s="25" t="str">
        <f>'[1]Công trình'!D510</f>
        <v>Bê tông móng SX bằng máy trộn, đổ bằng thủ công, rộng ≤250cm, M150, đá 1x2, PCB40</v>
      </c>
      <c r="F138" s="28"/>
      <c r="G138" s="29">
        <f>'[1]Hao phí vật tư'!K2562</f>
        <v>27.5913</v>
      </c>
      <c r="H138" s="30">
        <f>'[1]Hao phí vật tư'!G2562</f>
        <v>0.55249999999999999</v>
      </c>
      <c r="I138" s="31">
        <f>'[1]Công trình'!S510</f>
        <v>15.9537</v>
      </c>
      <c r="J138" s="29">
        <f t="shared" si="6"/>
        <v>8.8144192500000003</v>
      </c>
      <c r="K138" s="29"/>
      <c r="L138" s="32"/>
    </row>
    <row r="139" spans="1:12" ht="30" hidden="1" outlineLevel="1" x14ac:dyDescent="0.25">
      <c r="A139" s="24"/>
      <c r="B139" s="25" t="str">
        <f>'[1]Công trình'!C515</f>
        <v>AF.11211</v>
      </c>
      <c r="C139" s="26"/>
      <c r="D139" s="27"/>
      <c r="E139" s="25" t="str">
        <f>'[1]Công trình'!D515</f>
        <v>Bê tông móng SX bằng máy trộn, đổ bằng thủ công, rộng ≤250cm, M150, đá 1x2, PCB40</v>
      </c>
      <c r="F139" s="28"/>
      <c r="G139" s="29">
        <f>'[1]Hao phí vật tư'!K2603</f>
        <v>8.4433000000000007</v>
      </c>
      <c r="H139" s="30">
        <f>'[1]Hao phí vật tư'!G2603</f>
        <v>0.55249999999999999</v>
      </c>
      <c r="I139" s="31">
        <f>'[1]Công trình'!S515</f>
        <v>4.2839999999999998</v>
      </c>
      <c r="J139" s="29">
        <f t="shared" si="6"/>
        <v>2.3669099999999998</v>
      </c>
      <c r="K139" s="29"/>
      <c r="L139" s="32"/>
    </row>
    <row r="140" spans="1:12" ht="30" hidden="1" outlineLevel="1" x14ac:dyDescent="0.25">
      <c r="A140" s="24"/>
      <c r="B140" s="25" t="str">
        <f>'[1]Công trình'!C534</f>
        <v>AF.11211</v>
      </c>
      <c r="C140" s="26"/>
      <c r="D140" s="27"/>
      <c r="E140" s="25" t="str">
        <f>'[1]Công trình'!D534</f>
        <v>Bê tông móng SX bằng máy trộn, đổ bằng thủ công, rộng ≤250cm, M150, đá 1x2, PCB40</v>
      </c>
      <c r="F140" s="28"/>
      <c r="G140" s="29">
        <f>'[1]Hao phí vật tư'!K2710</f>
        <v>6.8372000000000002</v>
      </c>
      <c r="H140" s="30">
        <f>'[1]Hao phí vật tư'!G2710</f>
        <v>0.55249999999999999</v>
      </c>
      <c r="I140" s="31">
        <f>'[1]Công trình'!S534</f>
        <v>12.375</v>
      </c>
      <c r="J140" s="29">
        <f t="shared" si="6"/>
        <v>6.8371874999999998</v>
      </c>
      <c r="K140" s="29"/>
      <c r="L140" s="32"/>
    </row>
    <row r="141" spans="1:12" ht="30" hidden="1" outlineLevel="1" x14ac:dyDescent="0.25">
      <c r="A141" s="24"/>
      <c r="B141" s="25" t="str">
        <f>'[1]Công trình'!C544</f>
        <v>AF.11211</v>
      </c>
      <c r="C141" s="26"/>
      <c r="D141" s="27"/>
      <c r="E141" s="25" t="str">
        <f>'[1]Công trình'!D544</f>
        <v>Bê tông móng SX bằng máy trộn, đổ bằng thủ công, rộng ≤250cm, M150, đá 1x2, PCB40</v>
      </c>
      <c r="F141" s="28"/>
      <c r="G141" s="29">
        <f>'[1]Hao phí vật tư'!K2773</f>
        <v>3.3182999999999998</v>
      </c>
      <c r="H141" s="30">
        <f>'[1]Hao phí vật tư'!G2773</f>
        <v>0.55249999999999999</v>
      </c>
      <c r="I141" s="31">
        <f>'[1]Công trình'!S544</f>
        <v>0</v>
      </c>
      <c r="J141" s="29">
        <f t="shared" si="6"/>
        <v>0</v>
      </c>
      <c r="K141" s="29"/>
      <c r="L141" s="32"/>
    </row>
    <row r="142" spans="1:12" ht="30" hidden="1" outlineLevel="1" x14ac:dyDescent="0.25">
      <c r="A142" s="24"/>
      <c r="B142" s="25" t="str">
        <f>'[1]Công trình'!C566</f>
        <v>AF.11211</v>
      </c>
      <c r="C142" s="26"/>
      <c r="D142" s="27"/>
      <c r="E142" s="25" t="str">
        <f>'[1]Công trình'!D566</f>
        <v>Bê tông móng SX bằng máy trộn, đổ bằng thủ công, rộng ≤250cm, M150, đá 1x2, PCB40</v>
      </c>
      <c r="F142" s="28"/>
      <c r="G142" s="29">
        <f>'[1]Hao phí vật tư'!K2918</f>
        <v>18.8491</v>
      </c>
      <c r="H142" s="30">
        <f>'[1]Hao phí vật tư'!G2918</f>
        <v>0.55249999999999999</v>
      </c>
      <c r="I142" s="31">
        <f>'[1]Công trình'!S566</f>
        <v>34.116</v>
      </c>
      <c r="J142" s="29">
        <f t="shared" si="6"/>
        <v>18.84909</v>
      </c>
      <c r="K142" s="29"/>
      <c r="L142" s="32"/>
    </row>
    <row r="143" spans="1:12" ht="30" hidden="1" outlineLevel="1" x14ac:dyDescent="0.25">
      <c r="A143" s="24"/>
      <c r="B143" s="25" t="str">
        <f>'[1]Công trình'!C575</f>
        <v>AF.11211</v>
      </c>
      <c r="C143" s="26"/>
      <c r="D143" s="27"/>
      <c r="E143" s="25" t="str">
        <f>'[1]Công trình'!D575</f>
        <v>Bê tông móng SX bằng máy trộn, đổ bằng thủ công, rộng ≤250cm, M150, đá 1x2, PCB40</v>
      </c>
      <c r="F143" s="28"/>
      <c r="G143" s="29">
        <f>'[1]Hao phí vật tư'!K2972</f>
        <v>0.39779999999999999</v>
      </c>
      <c r="H143" s="30">
        <f>'[1]Hao phí vật tư'!G2972</f>
        <v>0.55249999999999999</v>
      </c>
      <c r="I143" s="31">
        <f>'[1]Công trình'!S575</f>
        <v>0</v>
      </c>
      <c r="J143" s="29">
        <f t="shared" si="6"/>
        <v>0</v>
      </c>
      <c r="K143" s="29"/>
      <c r="L143" s="32"/>
    </row>
    <row r="144" spans="1:12" ht="30" hidden="1" outlineLevel="1" x14ac:dyDescent="0.25">
      <c r="A144" s="24"/>
      <c r="B144" s="25" t="str">
        <f>'[1]Công trình'!C506</f>
        <v>AF.11212</v>
      </c>
      <c r="C144" s="26"/>
      <c r="D144" s="27"/>
      <c r="E144" s="25" t="str">
        <f>'[1]Công trình'!D506</f>
        <v>Bê tông móng SX bằng máy trộn, đổ bằng thủ công, rộng ≤250cm, M200, đá 1x2, PCB40</v>
      </c>
      <c r="F144" s="28"/>
      <c r="G144" s="29">
        <f>'[1]Hao phí vật tư'!K2533</f>
        <v>8.5642999999999994</v>
      </c>
      <c r="H144" s="30">
        <f>'[1]Hao phí vật tư'!G2533</f>
        <v>0.53400000000000003</v>
      </c>
      <c r="I144" s="31">
        <f>'[1]Công trình'!S506</f>
        <v>3.8610000000000002</v>
      </c>
      <c r="J144" s="29">
        <f t="shared" si="6"/>
        <v>2.0617740000000002</v>
      </c>
      <c r="K144" s="29"/>
      <c r="L144" s="32"/>
    </row>
    <row r="145" spans="1:12" ht="30" hidden="1" outlineLevel="1" x14ac:dyDescent="0.25">
      <c r="A145" s="24"/>
      <c r="B145" s="25" t="str">
        <f>'[1]Công trình'!C516</f>
        <v>AF.11212</v>
      </c>
      <c r="C145" s="26"/>
      <c r="D145" s="27"/>
      <c r="E145" s="25" t="str">
        <f>'[1]Công trình'!D516</f>
        <v>Bê tông móng SX bằng máy trộn, đổ bằng thủ công, rộng ≤250cm, M200, đá 1x2, PCB40</v>
      </c>
      <c r="F145" s="28"/>
      <c r="G145" s="29">
        <f>'[1]Hao phí vật tư'!K2615</f>
        <v>13.601000000000001</v>
      </c>
      <c r="H145" s="30">
        <f>'[1]Hao phí vật tư'!G2615</f>
        <v>0.53400000000000003</v>
      </c>
      <c r="I145" s="31">
        <f>'[1]Công trình'!S516</f>
        <v>7.14</v>
      </c>
      <c r="J145" s="29">
        <f t="shared" si="6"/>
        <v>3.8127599999999999</v>
      </c>
      <c r="K145" s="29"/>
      <c r="L145" s="32"/>
    </row>
    <row r="146" spans="1:12" ht="30" hidden="1" outlineLevel="1" x14ac:dyDescent="0.25">
      <c r="A146" s="24"/>
      <c r="B146" s="25" t="str">
        <f>'[1]Công trình'!C567</f>
        <v>AF.11212</v>
      </c>
      <c r="C146" s="26"/>
      <c r="D146" s="27"/>
      <c r="E146" s="25" t="str">
        <f>'[1]Công trình'!D567</f>
        <v>Bê tông móng SX bằng máy trộn, đổ bằng thủ công, rộng ≤250cm, M200, đá 1x2, PCB40</v>
      </c>
      <c r="F146" s="28"/>
      <c r="G146" s="29">
        <f>'[1]Hao phí vật tư'!K2930</f>
        <v>2.5684999999999998</v>
      </c>
      <c r="H146" s="30">
        <f>'[1]Hao phí vật tư'!G2930</f>
        <v>0.53400000000000003</v>
      </c>
      <c r="I146" s="31">
        <f>'[1]Công trình'!S567</f>
        <v>4.8099999999999996</v>
      </c>
      <c r="J146" s="29">
        <f t="shared" si="6"/>
        <v>2.56854</v>
      </c>
      <c r="K146" s="29"/>
      <c r="L146" s="32"/>
    </row>
    <row r="147" spans="1:12" ht="30" hidden="1" outlineLevel="1" x14ac:dyDescent="0.25">
      <c r="A147" s="24"/>
      <c r="B147" s="25" t="str">
        <f>'[1]Công trình'!C642</f>
        <v>AF.11213</v>
      </c>
      <c r="C147" s="26"/>
      <c r="D147" s="27"/>
      <c r="E147" s="25" t="str">
        <f>'[1]Công trình'!D642</f>
        <v>Bê tông  bó vỉa  M250, đá 1x2, PCB40</v>
      </c>
      <c r="F147" s="28"/>
      <c r="G147" s="29">
        <f>'[1]Hao phí vật tư'!K3297</f>
        <v>79.974299999999999</v>
      </c>
      <c r="H147" s="30">
        <f>'[1]Hao phí vật tư'!G3297</f>
        <v>0.52380000000000004</v>
      </c>
      <c r="I147" s="31">
        <f>'[1]Công trình'!S642</f>
        <v>0</v>
      </c>
      <c r="J147" s="29">
        <f t="shared" ref="J147:J199" si="7">+I147*H147</f>
        <v>0</v>
      </c>
      <c r="K147" s="29"/>
      <c r="L147" s="32"/>
    </row>
    <row r="148" spans="1:12" ht="30" hidden="1" outlineLevel="1" x14ac:dyDescent="0.25">
      <c r="A148" s="24"/>
      <c r="B148" s="25" t="str">
        <f>'[1]Công trình'!C656</f>
        <v>AF.17213</v>
      </c>
      <c r="C148" s="26"/>
      <c r="D148" s="27"/>
      <c r="E148" s="25" t="str">
        <f>'[1]Công trình'!D656</f>
        <v>Bê tông đá 1x2 M250</v>
      </c>
      <c r="F148" s="28"/>
      <c r="G148" s="29">
        <f>'[1]Hao phí vật tư'!K3383</f>
        <v>26.7866</v>
      </c>
      <c r="H148" s="30">
        <f>'[1]Hao phí vật tư'!G3383</f>
        <v>0.52380000000000004</v>
      </c>
      <c r="I148" s="31">
        <f>'[1]Công trình'!S656</f>
        <v>51.139000000000003</v>
      </c>
      <c r="J148" s="29">
        <f t="shared" si="7"/>
        <v>26.786608200000003</v>
      </c>
      <c r="K148" s="29"/>
      <c r="L148" s="32"/>
    </row>
    <row r="149" spans="1:12" ht="30" hidden="1" outlineLevel="1" x14ac:dyDescent="0.25">
      <c r="A149" s="24"/>
      <c r="B149" s="25" t="str">
        <f>'[1]Công trình'!C666</f>
        <v>AG.11413</v>
      </c>
      <c r="C149" s="26"/>
      <c r="D149" s="27"/>
      <c r="E149" s="25" t="str">
        <f>'[1]Công trình'!D666</f>
        <v>Bê tông tấm đan đá 1x2 M250</v>
      </c>
      <c r="F149" s="28"/>
      <c r="G149" s="29">
        <f>'[1]Hao phí vật tư'!K3460</f>
        <v>2.4897999999999998</v>
      </c>
      <c r="H149" s="30">
        <f>'[1]Hao phí vật tư'!G3460</f>
        <v>0.51870000000000005</v>
      </c>
      <c r="I149" s="31">
        <f>'[1]Công trình'!S666</f>
        <v>0</v>
      </c>
      <c r="J149" s="29">
        <f t="shared" si="7"/>
        <v>0</v>
      </c>
      <c r="K149" s="29"/>
      <c r="L149" s="32"/>
    </row>
    <row r="150" spans="1:12" ht="30" hidden="1" outlineLevel="1" x14ac:dyDescent="0.25">
      <c r="A150" s="24"/>
      <c r="B150" s="25" t="str">
        <f>'[1]Công trình'!C671</f>
        <v>AF.17213</v>
      </c>
      <c r="C150" s="26"/>
      <c r="D150" s="27"/>
      <c r="E150" s="25" t="str">
        <f>'[1]Công trình'!D671</f>
        <v>Bê tông sản xuất bằng máy trộn và đổ bằng thủ công, bê tông hố van, hố ga, bê tông M250, đá 1x2, PCB40</v>
      </c>
      <c r="F150" s="28"/>
      <c r="G150" s="29">
        <f>'[1]Hao phí vật tư'!K3489</f>
        <v>6.5872999999999999</v>
      </c>
      <c r="H150" s="30">
        <f>'[1]Hao phí vật tư'!G3489</f>
        <v>0.52380000000000004</v>
      </c>
      <c r="I150" s="31">
        <f>'[1]Công trình'!S671</f>
        <v>0</v>
      </c>
      <c r="J150" s="29">
        <f t="shared" si="7"/>
        <v>0</v>
      </c>
      <c r="K150" s="29"/>
      <c r="L150" s="32"/>
    </row>
    <row r="151" spans="1:12" ht="30" hidden="1" outlineLevel="1" x14ac:dyDescent="0.25">
      <c r="A151" s="24"/>
      <c r="B151" s="25" t="str">
        <f>'[1]Công trình'!C632</f>
        <v>AF.11211</v>
      </c>
      <c r="C151" s="26"/>
      <c r="D151" s="27"/>
      <c r="E151" s="25" t="str">
        <f>'[1]Công trình'!D632</f>
        <v>Bê tông móng SX bằng máy trộn, đổ bằng thủ công, rộng ≤250cm, M150, đá 1x2, PCB40</v>
      </c>
      <c r="F151" s="28"/>
      <c r="G151" s="29">
        <f>'[1]Hao phí vật tư'!K3213</f>
        <v>85.947999999999993</v>
      </c>
      <c r="H151" s="30">
        <f>'[1]Hao phí vật tư'!G3213</f>
        <v>0.55249999999999999</v>
      </c>
      <c r="I151" s="31">
        <f>'[1]Công trình'!S632</f>
        <v>0</v>
      </c>
      <c r="J151" s="29">
        <f t="shared" si="7"/>
        <v>0</v>
      </c>
      <c r="K151" s="29"/>
      <c r="L151" s="32"/>
    </row>
    <row r="152" spans="1:12" ht="30" hidden="1" outlineLevel="1" x14ac:dyDescent="0.25">
      <c r="A152" s="24"/>
      <c r="B152" s="25" t="str">
        <f>'[1]Công trình'!C636</f>
        <v>AF.11211</v>
      </c>
      <c r="C152" s="26"/>
      <c r="D152" s="27"/>
      <c r="E152" s="25" t="str">
        <f>'[1]Công trình'!D636</f>
        <v>Bê tông móng SX bằng máy trộn, đổ bằng thủ công, rộng ≤250cm, M150, đá 1x2, PCB40</v>
      </c>
      <c r="F152" s="28"/>
      <c r="G152" s="29">
        <f>'[1]Hao phí vật tư'!K3244</f>
        <v>4.4476000000000004</v>
      </c>
      <c r="H152" s="30">
        <f>'[1]Hao phí vật tư'!G3244</f>
        <v>0.55249999999999999</v>
      </c>
      <c r="I152" s="31">
        <f>'[1]Công trình'!S636</f>
        <v>0</v>
      </c>
      <c r="J152" s="29">
        <f t="shared" si="7"/>
        <v>0</v>
      </c>
      <c r="K152" s="29"/>
      <c r="L152" s="32"/>
    </row>
    <row r="153" spans="1:12" ht="30" hidden="1" outlineLevel="1" x14ac:dyDescent="0.25">
      <c r="A153" s="24"/>
      <c r="B153" s="25" t="str">
        <f>'[1]Công trình'!C641</f>
        <v>AF.11211</v>
      </c>
      <c r="C153" s="26"/>
      <c r="D153" s="27"/>
      <c r="E153" s="25" t="str">
        <f>'[1]Công trình'!D641</f>
        <v>Bê tông móng SX bằng máy trộn, đổ bằng thủ công, rộng ≤250cm, M150, đá 1x2, PCB40</v>
      </c>
      <c r="F153" s="28"/>
      <c r="G153" s="29">
        <f>'[1]Hao phí vật tư'!K3285</f>
        <v>25.349299999999999</v>
      </c>
      <c r="H153" s="30">
        <f>'[1]Hao phí vật tư'!G3285</f>
        <v>0.55249999999999999</v>
      </c>
      <c r="I153" s="31">
        <f>'[1]Công trình'!S641</f>
        <v>0</v>
      </c>
      <c r="J153" s="29">
        <f t="shared" si="7"/>
        <v>0</v>
      </c>
      <c r="K153" s="29"/>
      <c r="L153" s="32"/>
    </row>
    <row r="154" spans="1:12" ht="30" hidden="1" outlineLevel="1" x14ac:dyDescent="0.25">
      <c r="A154" s="24"/>
      <c r="B154" s="25" t="str">
        <f>'[1]Công trình'!C646</f>
        <v>AF.11211</v>
      </c>
      <c r="C154" s="26"/>
      <c r="D154" s="27"/>
      <c r="E154" s="25" t="str">
        <f>'[1]Công trình'!D646</f>
        <v>Bê tông móng SX bằng máy trộn, đổ bằng thủ công, rộng ≤250cm, M150, đá 1x2, PCB40</v>
      </c>
      <c r="F154" s="28"/>
      <c r="G154" s="29">
        <f>'[1]Hao phí vật tư'!K3326</f>
        <v>10.5235</v>
      </c>
      <c r="H154" s="30">
        <f>'[1]Hao phí vật tư'!G3326</f>
        <v>0.55249999999999999</v>
      </c>
      <c r="I154" s="31">
        <f>'[1]Công trình'!S646</f>
        <v>0</v>
      </c>
      <c r="J154" s="29">
        <f t="shared" si="7"/>
        <v>0</v>
      </c>
      <c r="K154" s="29"/>
      <c r="L154" s="32"/>
    </row>
    <row r="155" spans="1:12" ht="30" hidden="1" outlineLevel="1" x14ac:dyDescent="0.25">
      <c r="A155" s="24"/>
      <c r="B155" s="25" t="str">
        <f>'[1]Công trình'!C660</f>
        <v>AF.11211</v>
      </c>
      <c r="C155" s="26"/>
      <c r="D155" s="27"/>
      <c r="E155" s="25" t="str">
        <f>'[1]Công trình'!D660</f>
        <v>Bê tông móng SX bằng máy trộn, đổ bằng thủ công, rộng ≤250cm, M150, đá 1x2, PCB40</v>
      </c>
      <c r="F155" s="28"/>
      <c r="G155" s="29">
        <f>'[1]Hao phí vật tư'!K3414</f>
        <v>5.9669999999999996</v>
      </c>
      <c r="H155" s="30">
        <f>'[1]Hao phí vật tư'!G3414</f>
        <v>0.55249999999999999</v>
      </c>
      <c r="I155" s="31">
        <f>'[1]Công trình'!S660</f>
        <v>10.799999999999999</v>
      </c>
      <c r="J155" s="29">
        <f t="shared" si="7"/>
        <v>5.9669999999999996</v>
      </c>
      <c r="K155" s="29"/>
      <c r="L155" s="32"/>
    </row>
    <row r="156" spans="1:12" ht="30" hidden="1" outlineLevel="1" x14ac:dyDescent="0.25">
      <c r="A156" s="24"/>
      <c r="B156" s="25" t="str">
        <f>'[1]Công trình'!C670</f>
        <v>AF.11211</v>
      </c>
      <c r="C156" s="26"/>
      <c r="D156" s="27"/>
      <c r="E156" s="25" t="str">
        <f>'[1]Công trình'!D670</f>
        <v>Bê tông móng SX bằng máy trộn, đổ bằng thủ công, rộng ≤250cm, M150, đá 1x2, PCB40</v>
      </c>
      <c r="F156" s="28"/>
      <c r="G156" s="29">
        <f>'[1]Hao phí vật tư'!K3477</f>
        <v>1.4585999999999999</v>
      </c>
      <c r="H156" s="30">
        <f>'[1]Hao phí vật tư'!G3477</f>
        <v>0.55249999999999999</v>
      </c>
      <c r="I156" s="31">
        <f>'[1]Công trình'!S670</f>
        <v>0</v>
      </c>
      <c r="J156" s="29">
        <f t="shared" si="7"/>
        <v>0</v>
      </c>
      <c r="K156" s="29"/>
      <c r="L156" s="32"/>
    </row>
    <row r="157" spans="1:12" ht="30" hidden="1" outlineLevel="1" x14ac:dyDescent="0.25">
      <c r="A157" s="24"/>
      <c r="B157" s="25" t="str">
        <f>'[1]Công trình'!C684</f>
        <v>AF.11211</v>
      </c>
      <c r="C157" s="26"/>
      <c r="D157" s="27"/>
      <c r="E157" s="25" t="str">
        <f>'[1]Công trình'!D684</f>
        <v>Bê tông móng SX bằng máy trộn, đổ bằng thủ công, rộng ≤250cm, M150, đá 1x2, PCB40</v>
      </c>
      <c r="F157" s="28"/>
      <c r="G157" s="29">
        <f>'[1]Hao phí vật tư'!K3572</f>
        <v>15.514200000000001</v>
      </c>
      <c r="H157" s="30">
        <f>'[1]Hao phí vật tư'!G3572</f>
        <v>0.55249999999999999</v>
      </c>
      <c r="I157" s="31">
        <f>'[1]Công trình'!S684</f>
        <v>26.891999999999999</v>
      </c>
      <c r="J157" s="29">
        <f t="shared" si="7"/>
        <v>14.85783</v>
      </c>
      <c r="K157" s="29"/>
      <c r="L157" s="32"/>
    </row>
    <row r="158" spans="1:12" ht="30" hidden="1" outlineLevel="1" x14ac:dyDescent="0.25">
      <c r="A158" s="24"/>
      <c r="B158" s="25" t="str">
        <f>'[1]Công trình'!C694</f>
        <v>AF.11211</v>
      </c>
      <c r="C158" s="26"/>
      <c r="D158" s="27"/>
      <c r="E158" s="25" t="str">
        <f>'[1]Công trình'!D694</f>
        <v>Bê tông móng SX bằng máy trộn, đổ bằng thủ công, rộng ≤250cm, M150, đá 1x2, PCB40</v>
      </c>
      <c r="F158" s="28"/>
      <c r="G158" s="29">
        <f>'[1]Hao phí vật tư'!K3633</f>
        <v>0.442</v>
      </c>
      <c r="H158" s="30">
        <f>'[1]Hao phí vật tư'!G3633</f>
        <v>0.55249999999999999</v>
      </c>
      <c r="I158" s="31">
        <f>'[1]Công trình'!S694</f>
        <v>0</v>
      </c>
      <c r="J158" s="29">
        <f t="shared" si="7"/>
        <v>0</v>
      </c>
      <c r="K158" s="29"/>
      <c r="L158" s="32"/>
    </row>
    <row r="159" spans="1:12" ht="30" hidden="1" outlineLevel="1" x14ac:dyDescent="0.25">
      <c r="A159" s="24"/>
      <c r="B159" s="25" t="str">
        <f>'[1]Công trình'!C637</f>
        <v>AF.11212</v>
      </c>
      <c r="C159" s="26"/>
      <c r="D159" s="27"/>
      <c r="E159" s="25" t="str">
        <f>'[1]Công trình'!D637</f>
        <v>Bê tông móng SX bằng máy trộn, đổ bằng thủ công, rộng ≤250cm, M200, đá 1x2, PCB40</v>
      </c>
      <c r="F159" s="28"/>
      <c r="G159" s="29">
        <f>'[1]Hao phí vật tư'!K3256</f>
        <v>8.5114000000000001</v>
      </c>
      <c r="H159" s="30">
        <f>'[1]Hao phí vật tư'!G3256</f>
        <v>0.53400000000000003</v>
      </c>
      <c r="I159" s="31">
        <f>'[1]Công trình'!S637</f>
        <v>0</v>
      </c>
      <c r="J159" s="29">
        <f t="shared" si="7"/>
        <v>0</v>
      </c>
      <c r="K159" s="29"/>
      <c r="L159" s="32"/>
    </row>
    <row r="160" spans="1:12" ht="30" hidden="1" outlineLevel="1" x14ac:dyDescent="0.25">
      <c r="A160" s="24"/>
      <c r="B160" s="25" t="str">
        <f>'[1]Công trình'!C647</f>
        <v>AF.11212</v>
      </c>
      <c r="C160" s="26"/>
      <c r="D160" s="27"/>
      <c r="E160" s="25" t="str">
        <f>'[1]Công trình'!D647</f>
        <v>Bê tông móng SX bằng máy trộn, đổ bằng thủ công, rộng ≤250cm, M200, đá 1x2, PCB40</v>
      </c>
      <c r="F160" s="28"/>
      <c r="G160" s="29">
        <f>'[1]Hao phí vật tư'!K3338</f>
        <v>16.952400000000001</v>
      </c>
      <c r="H160" s="30">
        <f>'[1]Hao phí vật tư'!G3338</f>
        <v>0.53400000000000003</v>
      </c>
      <c r="I160" s="31">
        <f>'[1]Công trình'!S647</f>
        <v>0</v>
      </c>
      <c r="J160" s="29">
        <f t="shared" si="7"/>
        <v>0</v>
      </c>
      <c r="K160" s="29"/>
      <c r="L160" s="32"/>
    </row>
    <row r="161" spans="1:12" ht="30" hidden="1" outlineLevel="1" x14ac:dyDescent="0.25">
      <c r="A161" s="24"/>
      <c r="B161" s="25" t="str">
        <f>'[1]Công trình'!C685</f>
        <v>AF.11212</v>
      </c>
      <c r="C161" s="26"/>
      <c r="D161" s="27"/>
      <c r="E161" s="25" t="str">
        <f>'[1]Công trình'!D685</f>
        <v>Bê tông móng SX bằng máy trộn, đổ bằng thủ công, rộng ≤250cm, M200, đá 1x2, PCB40</v>
      </c>
      <c r="F161" s="28"/>
      <c r="G161" s="29">
        <f>'[1]Hao phí vật tư'!K3584</f>
        <v>2.3672</v>
      </c>
      <c r="H161" s="30">
        <f>'[1]Hao phí vật tư'!G3584</f>
        <v>0.53400000000000003</v>
      </c>
      <c r="I161" s="31">
        <f>'[1]Công trình'!S685</f>
        <v>4.4329999999999998</v>
      </c>
      <c r="J161" s="29">
        <f t="shared" si="7"/>
        <v>2.3672219999999999</v>
      </c>
      <c r="K161" s="29"/>
      <c r="L161" s="32"/>
    </row>
    <row r="162" spans="1:12" ht="30" hidden="1" outlineLevel="1" x14ac:dyDescent="0.25">
      <c r="A162" s="24"/>
      <c r="B162" s="25" t="str">
        <f>'[1]Công trình'!C740</f>
        <v>AF.11211</v>
      </c>
      <c r="C162" s="26"/>
      <c r="D162" s="27"/>
      <c r="E162" s="25" t="str">
        <f>'[1]Công trình'!D740</f>
        <v>Bê tông móng SX bằng máy trộn, đổ bằng thủ công, rộng ≤250cm, M150, đá 1x2, PCB40</v>
      </c>
      <c r="F162" s="28"/>
      <c r="G162" s="29">
        <f>'[1]Hao phí vật tư'!K3812</f>
        <v>0.1326</v>
      </c>
      <c r="H162" s="30">
        <f>'[1]Hao phí vật tư'!G3812</f>
        <v>0.55249999999999999</v>
      </c>
      <c r="I162" s="31">
        <f>'[1]Công trình'!S740</f>
        <v>0</v>
      </c>
      <c r="J162" s="29">
        <f t="shared" si="7"/>
        <v>0</v>
      </c>
      <c r="K162" s="29"/>
      <c r="L162" s="32"/>
    </row>
    <row r="163" spans="1:12" ht="30" hidden="1" outlineLevel="1" x14ac:dyDescent="0.25">
      <c r="A163" s="24"/>
      <c r="B163" s="25" t="str">
        <f>'[1]Công trình'!C792</f>
        <v>AF.11213</v>
      </c>
      <c r="C163" s="26"/>
      <c r="D163" s="27"/>
      <c r="E163" s="25" t="str">
        <f>'[1]Công trình'!D792</f>
        <v>Bê tông  bó vỉa  M250, đá 1x2, PCB40</v>
      </c>
      <c r="F163" s="28"/>
      <c r="G163" s="29">
        <f>'[1]Hao phí vật tư'!K4024</f>
        <v>73.402199999999993</v>
      </c>
      <c r="H163" s="30">
        <f>'[1]Hao phí vật tư'!G4024</f>
        <v>0.52380000000000004</v>
      </c>
      <c r="I163" s="31">
        <f>'[1]Công trình'!S792</f>
        <v>128.3296</v>
      </c>
      <c r="J163" s="29">
        <f t="shared" si="7"/>
        <v>67.219044480000008</v>
      </c>
      <c r="K163" s="29"/>
      <c r="L163" s="32"/>
    </row>
    <row r="164" spans="1:12" ht="30" hidden="1" outlineLevel="1" x14ac:dyDescent="0.25">
      <c r="A164" s="24"/>
      <c r="B164" s="25" t="str">
        <f>'[1]Công trình'!C806</f>
        <v>AF.17213</v>
      </c>
      <c r="C164" s="26"/>
      <c r="D164" s="27"/>
      <c r="E164" s="25" t="str">
        <f>'[1]Công trình'!D806</f>
        <v>Bê tông đá 1x2 M250</v>
      </c>
      <c r="F164" s="28"/>
      <c r="G164" s="29">
        <f>'[1]Hao phí vật tư'!K4108</f>
        <v>12.1197</v>
      </c>
      <c r="H164" s="30">
        <f>'[1]Hao phí vật tư'!G4108</f>
        <v>0.52380000000000004</v>
      </c>
      <c r="I164" s="31">
        <f>'[1]Công trình'!S806</f>
        <v>23.138000000000002</v>
      </c>
      <c r="J164" s="29">
        <f t="shared" si="7"/>
        <v>12.119684400000002</v>
      </c>
      <c r="K164" s="29"/>
      <c r="L164" s="32"/>
    </row>
    <row r="165" spans="1:12" ht="30" hidden="1" outlineLevel="1" x14ac:dyDescent="0.25">
      <c r="A165" s="24"/>
      <c r="B165" s="25" t="str">
        <f>'[1]Công trình'!C816</f>
        <v>AG.11413</v>
      </c>
      <c r="C165" s="26"/>
      <c r="D165" s="27"/>
      <c r="E165" s="25" t="str">
        <f>'[1]Công trình'!D816</f>
        <v>Bê tông tấm đan đá 1x2 M250</v>
      </c>
      <c r="F165" s="28"/>
      <c r="G165" s="29">
        <f>'[1]Hao phí vật tư'!K4185</f>
        <v>1.0892999999999999</v>
      </c>
      <c r="H165" s="30">
        <f>'[1]Hao phí vật tư'!G4185</f>
        <v>0.51870000000000005</v>
      </c>
      <c r="I165" s="31">
        <f>'[1]Công trình'!S816</f>
        <v>2.1</v>
      </c>
      <c r="J165" s="29">
        <f t="shared" si="7"/>
        <v>1.0892700000000002</v>
      </c>
      <c r="K165" s="29"/>
      <c r="L165" s="32"/>
    </row>
    <row r="166" spans="1:12" ht="30" hidden="1" outlineLevel="1" x14ac:dyDescent="0.25">
      <c r="A166" s="24"/>
      <c r="B166" s="25" t="str">
        <f>'[1]Công trình'!C821</f>
        <v>AF.17213</v>
      </c>
      <c r="C166" s="26"/>
      <c r="D166" s="27"/>
      <c r="E166" s="25" t="str">
        <f>'[1]Công trình'!D821</f>
        <v>Bê tông sản xuất bằng máy trộn và đổ bằng thủ công, bê tông hố van, hố ga, bê tông M250, đá 1x2, PCB40</v>
      </c>
      <c r="F166" s="28"/>
      <c r="G166" s="29">
        <f>'[1]Hao phí vật tư'!K4214</f>
        <v>5.0777000000000001</v>
      </c>
      <c r="H166" s="30">
        <f>'[1]Hao phí vật tư'!G4214</f>
        <v>0.52380000000000004</v>
      </c>
      <c r="I166" s="31">
        <f>'[1]Công trình'!S821</f>
        <v>0</v>
      </c>
      <c r="J166" s="29">
        <f t="shared" si="7"/>
        <v>0</v>
      </c>
      <c r="K166" s="29"/>
      <c r="L166" s="32"/>
    </row>
    <row r="167" spans="1:12" ht="30" hidden="1" outlineLevel="1" x14ac:dyDescent="0.25">
      <c r="A167" s="24"/>
      <c r="B167" s="25" t="str">
        <f>'[1]Công trình'!C777</f>
        <v>AF.11211</v>
      </c>
      <c r="C167" s="26"/>
      <c r="D167" s="27"/>
      <c r="E167" s="25" t="str">
        <f>'[1]Công trình'!D777</f>
        <v>Bê tông móng SX bằng máy trộn, đổ bằng thủ công, rộng ≤250cm, M150, đá 1x2, PCB40</v>
      </c>
      <c r="F167" s="28"/>
      <c r="G167" s="29">
        <f>'[1]Hao phí vật tư'!K3921</f>
        <v>80.744600000000005</v>
      </c>
      <c r="H167" s="30">
        <f>'[1]Hao phí vật tư'!G3921</f>
        <v>0.55249999999999999</v>
      </c>
      <c r="I167" s="31">
        <f>'[1]Công trình'!S777</f>
        <v>131.8389</v>
      </c>
      <c r="J167" s="29">
        <f t="shared" si="7"/>
        <v>72.840992249999999</v>
      </c>
      <c r="K167" s="29"/>
      <c r="L167" s="32"/>
    </row>
    <row r="168" spans="1:12" ht="30" hidden="1" outlineLevel="1" x14ac:dyDescent="0.25">
      <c r="A168" s="24"/>
      <c r="B168" s="25" t="str">
        <f>'[1]Công trình'!C786</f>
        <v>AF.11211</v>
      </c>
      <c r="C168" s="26"/>
      <c r="D168" s="27"/>
      <c r="E168" s="25" t="str">
        <f>'[1]Công trình'!D786</f>
        <v>Bê tông móng SX bằng máy trộn, đổ bằng thủ công, rộng ≤250cm, M150, đá 1x2, PCB40</v>
      </c>
      <c r="F168" s="28"/>
      <c r="G168" s="29">
        <f>'[1]Hao phí vật tư'!K3971</f>
        <v>4.0205000000000002</v>
      </c>
      <c r="H168" s="30">
        <f>'[1]Hao phí vật tư'!G3971</f>
        <v>0.55249999999999999</v>
      </c>
      <c r="I168" s="31">
        <f>'[1]Công trình'!S786</f>
        <v>2.97</v>
      </c>
      <c r="J168" s="29">
        <f t="shared" si="7"/>
        <v>1.6409250000000002</v>
      </c>
      <c r="K168" s="29"/>
      <c r="L168" s="32"/>
    </row>
    <row r="169" spans="1:12" ht="30" hidden="1" outlineLevel="1" x14ac:dyDescent="0.25">
      <c r="A169" s="24"/>
      <c r="B169" s="25" t="str">
        <f>'[1]Công trình'!C791</f>
        <v>AF.11211</v>
      </c>
      <c r="C169" s="26"/>
      <c r="D169" s="27"/>
      <c r="E169" s="25" t="str">
        <f>'[1]Công trình'!D791</f>
        <v>Bê tông móng SX bằng máy trộn, đổ bằng thủ công, rộng ≤250cm, M150, đá 1x2, PCB40</v>
      </c>
      <c r="F169" s="28"/>
      <c r="G169" s="29">
        <f>'[1]Hao phí vật tư'!K4012</f>
        <v>23.266300000000001</v>
      </c>
      <c r="H169" s="30">
        <f>'[1]Hao phí vật tư'!G4012</f>
        <v>0.55249999999999999</v>
      </c>
      <c r="I169" s="31">
        <f>'[1]Công trình'!S791</f>
        <v>38.563099999999999</v>
      </c>
      <c r="J169" s="29">
        <f t="shared" si="7"/>
        <v>21.30611275</v>
      </c>
      <c r="K169" s="29"/>
      <c r="L169" s="32"/>
    </row>
    <row r="170" spans="1:12" ht="30" hidden="1" outlineLevel="1" x14ac:dyDescent="0.25">
      <c r="A170" s="24"/>
      <c r="B170" s="25" t="str">
        <f>'[1]Công trình'!C796</f>
        <v>AF.11211</v>
      </c>
      <c r="C170" s="26"/>
      <c r="D170" s="27"/>
      <c r="E170" s="25" t="str">
        <f>'[1]Công trình'!D796</f>
        <v>Bê tông móng SX bằng máy trộn, đổ bằng thủ công, rộng ≤250cm, M150, đá 1x2, PCB40</v>
      </c>
      <c r="F170" s="28"/>
      <c r="G170" s="29">
        <f>'[1]Hao phí vật tư'!K4053</f>
        <v>11.7948</v>
      </c>
      <c r="H170" s="30">
        <f>'[1]Hao phí vật tư'!G4053</f>
        <v>0.55249999999999999</v>
      </c>
      <c r="I170" s="31">
        <f>'[1]Công trình'!S796</f>
        <v>19.396100000000001</v>
      </c>
      <c r="J170" s="29">
        <f t="shared" si="7"/>
        <v>10.71634525</v>
      </c>
      <c r="K170" s="29"/>
      <c r="L170" s="32"/>
    </row>
    <row r="171" spans="1:12" ht="30" hidden="1" outlineLevel="1" x14ac:dyDescent="0.25">
      <c r="A171" s="24"/>
      <c r="B171" s="25" t="str">
        <f>'[1]Công trình'!C810</f>
        <v>AF.11211</v>
      </c>
      <c r="C171" s="26"/>
      <c r="D171" s="27"/>
      <c r="E171" s="25" t="str">
        <f>'[1]Công trình'!D810</f>
        <v>Bê tông móng SX bằng máy trộn, đổ bằng thủ công, rộng ≤250cm, M150, đá 1x2, PCB40</v>
      </c>
      <c r="F171" s="28"/>
      <c r="G171" s="29">
        <f>'[1]Hao phí vật tư'!K4139</f>
        <v>2.61</v>
      </c>
      <c r="H171" s="30">
        <f>'[1]Hao phí vật tư'!G4139</f>
        <v>0.55249999999999999</v>
      </c>
      <c r="I171" s="31">
        <f>'[1]Công trình'!S810</f>
        <v>4.7240000000000002</v>
      </c>
      <c r="J171" s="29">
        <f t="shared" si="7"/>
        <v>2.6100099999999999</v>
      </c>
      <c r="K171" s="29"/>
      <c r="L171" s="32"/>
    </row>
    <row r="172" spans="1:12" ht="30" hidden="1" outlineLevel="1" x14ac:dyDescent="0.25">
      <c r="A172" s="24"/>
      <c r="B172" s="25" t="str">
        <f>'[1]Công trình'!C820</f>
        <v>AF.11211</v>
      </c>
      <c r="C172" s="26"/>
      <c r="D172" s="27"/>
      <c r="E172" s="25" t="str">
        <f>'[1]Công trình'!D820</f>
        <v>Bê tông móng SX bằng máy trộn, đổ bằng thủ công, rộng ≤250cm, M150, đá 1x2, PCB40</v>
      </c>
      <c r="F172" s="28"/>
      <c r="G172" s="29">
        <f>'[1]Hao phí vật tư'!K4202</f>
        <v>1.1243000000000001</v>
      </c>
      <c r="H172" s="30">
        <f>'[1]Hao phí vật tư'!G4202</f>
        <v>0.55249999999999999</v>
      </c>
      <c r="I172" s="31">
        <f>'[1]Công trình'!S820</f>
        <v>0</v>
      </c>
      <c r="J172" s="29">
        <f t="shared" si="7"/>
        <v>0</v>
      </c>
      <c r="K172" s="29"/>
      <c r="L172" s="32"/>
    </row>
    <row r="173" spans="1:12" ht="30" hidden="1" outlineLevel="1" x14ac:dyDescent="0.25">
      <c r="A173" s="24"/>
      <c r="B173" s="25" t="str">
        <f>'[1]Công trình'!C835</f>
        <v>AF.11211</v>
      </c>
      <c r="C173" s="26"/>
      <c r="D173" s="27"/>
      <c r="E173" s="25" t="str">
        <f>'[1]Công trình'!D835</f>
        <v>Bê tông móng SX bằng máy trộn, đổ bằng thủ công, rộng ≤250cm, M150, đá 1x2, PCB40</v>
      </c>
      <c r="F173" s="28"/>
      <c r="G173" s="29">
        <f>'[1]Hao phí vật tư'!K4304</f>
        <v>7.8316999999999997</v>
      </c>
      <c r="H173" s="30">
        <f>'[1]Hao phí vật tư'!G4304</f>
        <v>0.55249999999999999</v>
      </c>
      <c r="I173" s="31">
        <f>'[1]Công trình'!S835</f>
        <v>14.174999999999999</v>
      </c>
      <c r="J173" s="29">
        <f t="shared" si="7"/>
        <v>7.8316874999999992</v>
      </c>
      <c r="K173" s="29"/>
      <c r="L173" s="32"/>
    </row>
    <row r="174" spans="1:12" ht="30" hidden="1" outlineLevel="1" x14ac:dyDescent="0.25">
      <c r="A174" s="24"/>
      <c r="B174" s="25" t="str">
        <f>'[1]Công trình'!C787</f>
        <v>AF.11212</v>
      </c>
      <c r="C174" s="26"/>
      <c r="D174" s="27"/>
      <c r="E174" s="25" t="str">
        <f>'[1]Công trình'!D787</f>
        <v>Bê tông móng SX bằng máy trộn, đổ bằng thủ công, rộng ≤250cm, M200, đá 1x2, PCB40</v>
      </c>
      <c r="F174" s="28"/>
      <c r="G174" s="29">
        <f>'[1]Hao phí vật tư'!K3983</f>
        <v>7.7713000000000001</v>
      </c>
      <c r="H174" s="30">
        <f>'[1]Hao phí vật tư'!G3983</f>
        <v>0.53400000000000003</v>
      </c>
      <c r="I174" s="31">
        <f>'[1]Công trình'!S787</f>
        <v>5.94</v>
      </c>
      <c r="J174" s="29">
        <f t="shared" si="7"/>
        <v>3.1719600000000003</v>
      </c>
      <c r="K174" s="29"/>
      <c r="L174" s="32"/>
    </row>
    <row r="175" spans="1:12" ht="30" hidden="1" outlineLevel="1" x14ac:dyDescent="0.25">
      <c r="A175" s="24"/>
      <c r="B175" s="25" t="str">
        <f>'[1]Công trình'!C797</f>
        <v>AF.11212</v>
      </c>
      <c r="C175" s="26"/>
      <c r="D175" s="27"/>
      <c r="E175" s="25" t="str">
        <f>'[1]Công trình'!D797</f>
        <v>Bê tông móng SX bằng máy trộn, đổ bằng thủ công, rộng ≤250cm, M200, đá 1x2, PCB40</v>
      </c>
      <c r="F175" s="28"/>
      <c r="G175" s="29">
        <f>'[1]Hao phí vật tư'!K4065</f>
        <v>18.999700000000001</v>
      </c>
      <c r="H175" s="30">
        <f>'[1]Hao phí vật tư'!G4065</f>
        <v>0.53400000000000003</v>
      </c>
      <c r="I175" s="31">
        <f>'[1]Công trình'!S797</f>
        <v>32.326900000000002</v>
      </c>
      <c r="J175" s="29">
        <f t="shared" si="7"/>
        <v>17.262564600000001</v>
      </c>
      <c r="K175" s="29"/>
      <c r="L175" s="32"/>
    </row>
    <row r="176" spans="1:12" ht="30" hidden="1" outlineLevel="1" x14ac:dyDescent="0.25">
      <c r="A176" s="24"/>
      <c r="B176" s="25" t="str">
        <f>'[1]Công trình'!C836</f>
        <v>AF.11212</v>
      </c>
      <c r="C176" s="26"/>
      <c r="D176" s="27"/>
      <c r="E176" s="25" t="str">
        <f>'[1]Công trình'!D836</f>
        <v>Bê tông móng SX bằng máy trộn, đổ bằng thủ công, rộng ≤250cm, M200, đá 1x2, PCB40</v>
      </c>
      <c r="F176" s="28"/>
      <c r="G176" s="29">
        <f>'[1]Hao phí vật tư'!K4316</f>
        <v>1.9442999999999999</v>
      </c>
      <c r="H176" s="30">
        <f>'[1]Hao phí vật tư'!G4316</f>
        <v>0.53400000000000003</v>
      </c>
      <c r="I176" s="31">
        <f>'[1]Công trình'!S836</f>
        <v>3.641</v>
      </c>
      <c r="J176" s="29">
        <f t="shared" si="7"/>
        <v>1.9442940000000002</v>
      </c>
      <c r="K176" s="29"/>
      <c r="L176" s="32"/>
    </row>
    <row r="177" spans="1:12" ht="30" hidden="1" outlineLevel="1" x14ac:dyDescent="0.25">
      <c r="A177" s="24"/>
      <c r="B177" s="25" t="str">
        <f>'[1]Công trình'!C885</f>
        <v>AF.11213</v>
      </c>
      <c r="C177" s="26"/>
      <c r="D177" s="27"/>
      <c r="E177" s="25" t="str">
        <f>'[1]Công trình'!D885</f>
        <v>Bê tông  bó vỉa  M250, đá 1x2, PCB40</v>
      </c>
      <c r="F177" s="28"/>
      <c r="G177" s="29">
        <f>'[1]Hao phí vật tư'!K4508</f>
        <v>2.9485000000000001</v>
      </c>
      <c r="H177" s="30">
        <f>'[1]Hao phí vật tư'!G4508</f>
        <v>0.52380000000000004</v>
      </c>
      <c r="I177" s="31">
        <f>'[1]Công trình'!S885</f>
        <v>4.9269999999999996</v>
      </c>
      <c r="J177" s="29">
        <f t="shared" si="7"/>
        <v>2.5807625999999999</v>
      </c>
      <c r="K177" s="29"/>
      <c r="L177" s="32"/>
    </row>
    <row r="178" spans="1:12" ht="30" hidden="1" outlineLevel="1" x14ac:dyDescent="0.25">
      <c r="A178" s="24"/>
      <c r="B178" s="25" t="str">
        <f>'[1]Công trình'!C900</f>
        <v>AF.17213</v>
      </c>
      <c r="C178" s="26"/>
      <c r="D178" s="27"/>
      <c r="E178" s="25" t="str">
        <f>'[1]Công trình'!D900</f>
        <v>Bê tông đá 1x2 M250</v>
      </c>
      <c r="F178" s="28"/>
      <c r="G178" s="29">
        <f>'[1]Hao phí vật tư'!K4598</f>
        <v>31.6951</v>
      </c>
      <c r="H178" s="30">
        <f>'[1]Hao phí vật tư'!G4598</f>
        <v>0.52380000000000004</v>
      </c>
      <c r="I178" s="31">
        <f>'[1]Công trình'!S900</f>
        <v>60.51</v>
      </c>
      <c r="J178" s="29">
        <f t="shared" si="7"/>
        <v>31.695138</v>
      </c>
      <c r="K178" s="29"/>
      <c r="L178" s="32"/>
    </row>
    <row r="179" spans="1:12" ht="30" hidden="1" outlineLevel="1" x14ac:dyDescent="0.25">
      <c r="A179" s="24"/>
      <c r="B179" s="25" t="str">
        <f>'[1]Công trình'!C910</f>
        <v>AG.11413</v>
      </c>
      <c r="C179" s="26"/>
      <c r="D179" s="27"/>
      <c r="E179" s="25" t="str">
        <f>'[1]Công trình'!D910</f>
        <v>Bê tông tấm đan đá 1x2 M250</v>
      </c>
      <c r="F179" s="28"/>
      <c r="G179" s="29">
        <f>'[1]Hao phí vật tư'!K4675</f>
        <v>3.1454</v>
      </c>
      <c r="H179" s="30">
        <f>'[1]Hao phí vật tư'!G4675</f>
        <v>0.51870000000000005</v>
      </c>
      <c r="I179" s="31">
        <f>'[1]Công trình'!S910</f>
        <v>6.0640000000000001</v>
      </c>
      <c r="J179" s="29">
        <f t="shared" si="7"/>
        <v>3.1453968000000003</v>
      </c>
      <c r="K179" s="29"/>
      <c r="L179" s="32"/>
    </row>
    <row r="180" spans="1:12" ht="30" hidden="1" outlineLevel="1" x14ac:dyDescent="0.25">
      <c r="A180" s="24"/>
      <c r="B180" s="25" t="str">
        <f>'[1]Công trình'!C916</f>
        <v>AF.17213</v>
      </c>
      <c r="C180" s="26"/>
      <c r="D180" s="27"/>
      <c r="E180" s="25" t="str">
        <f>'[1]Công trình'!D916</f>
        <v>Bê tông sản xuất bằng máy trộn và đổ bằng thủ công, bê tông hố van, hố ga, bê tông M250, đá 1x2, PCB40</v>
      </c>
      <c r="F180" s="28"/>
      <c r="G180" s="29">
        <f>'[1]Hao phí vật tư'!K4707</f>
        <v>3.9893000000000001</v>
      </c>
      <c r="H180" s="30">
        <f>'[1]Hao phí vật tư'!G4707</f>
        <v>0.52380000000000004</v>
      </c>
      <c r="I180" s="31">
        <f>'[1]Công trình'!S916</f>
        <v>7.6159999999999997</v>
      </c>
      <c r="J180" s="29">
        <f t="shared" si="7"/>
        <v>3.9892608000000003</v>
      </c>
      <c r="K180" s="29"/>
      <c r="L180" s="32"/>
    </row>
    <row r="181" spans="1:12" ht="30" hidden="1" outlineLevel="1" x14ac:dyDescent="0.25">
      <c r="A181" s="24"/>
      <c r="B181" s="25" t="str">
        <f>'[1]Công trình'!C890</f>
        <v>AF.11221</v>
      </c>
      <c r="C181" s="26"/>
      <c r="D181" s="27"/>
      <c r="E181" s="25" t="str">
        <f>'[1]Công trình'!D890</f>
        <v>Bê tông móng SX bằng máy trộn, đổ bằng thủ công, rộng &gt;250cm, M150, đá 1x2, PCB40</v>
      </c>
      <c r="F181" s="28"/>
      <c r="G181" s="29">
        <f>'[1]Hao phí vật tư'!K4543</f>
        <v>15.888199999999999</v>
      </c>
      <c r="H181" s="30">
        <f>'[1]Hao phí vật tư'!G4543</f>
        <v>0.55249999999999999</v>
      </c>
      <c r="I181" s="31">
        <f>'[1]Công trình'!S890</f>
        <v>28.757000000000001</v>
      </c>
      <c r="J181" s="29">
        <f t="shared" si="7"/>
        <v>15.8882425</v>
      </c>
      <c r="K181" s="29"/>
      <c r="L181" s="32"/>
    </row>
    <row r="182" spans="1:12" ht="30" hidden="1" outlineLevel="1" x14ac:dyDescent="0.25">
      <c r="A182" s="24"/>
      <c r="B182" s="25" t="str">
        <f>'[1]Công trình'!C875</f>
        <v>AF.11211</v>
      </c>
      <c r="C182" s="26"/>
      <c r="D182" s="27"/>
      <c r="E182" s="25" t="str">
        <f>'[1]Công trình'!D875</f>
        <v>Bê tông móng SX bằng máy trộn, đổ bằng thủ công, rộng ≤250cm, M150, đá 1x2, PCB40</v>
      </c>
      <c r="F182" s="28"/>
      <c r="G182" s="29">
        <f>'[1]Hao phí vật tư'!K4424</f>
        <v>111.7835</v>
      </c>
      <c r="H182" s="30">
        <f>'[1]Hao phí vật tư'!G4424</f>
        <v>0.55249999999999999</v>
      </c>
      <c r="I182" s="31">
        <f>'[1]Công trình'!S875</f>
        <v>161.828</v>
      </c>
      <c r="J182" s="29">
        <f t="shared" si="7"/>
        <v>89.409970000000001</v>
      </c>
      <c r="K182" s="29"/>
      <c r="L182" s="32"/>
    </row>
    <row r="183" spans="1:12" ht="30" hidden="1" outlineLevel="1" x14ac:dyDescent="0.25">
      <c r="A183" s="24"/>
      <c r="B183" s="25" t="str">
        <f>'[1]Công trình'!C879</f>
        <v>AF.11211</v>
      </c>
      <c r="C183" s="26"/>
      <c r="D183" s="27"/>
      <c r="E183" s="25" t="str">
        <f>'[1]Công trình'!D879</f>
        <v>Bê tông móng SX bằng máy trộn, đổ bằng thủ công, rộng ≤250cm, M150, đá 1x2, PCB40</v>
      </c>
      <c r="F183" s="28"/>
      <c r="G183" s="29">
        <f>'[1]Hao phí vật tư'!K4455</f>
        <v>5.4973999999999998</v>
      </c>
      <c r="H183" s="30">
        <f>'[1]Hao phí vật tư'!G4455</f>
        <v>0.55249999999999999</v>
      </c>
      <c r="I183" s="31">
        <f>'[1]Công trình'!S879</f>
        <v>0</v>
      </c>
      <c r="J183" s="29">
        <f t="shared" si="7"/>
        <v>0</v>
      </c>
      <c r="K183" s="29"/>
      <c r="L183" s="32"/>
    </row>
    <row r="184" spans="1:12" ht="30" hidden="1" outlineLevel="1" x14ac:dyDescent="0.25">
      <c r="A184" s="24"/>
      <c r="B184" s="25" t="str">
        <f>'[1]Công trình'!C884</f>
        <v>AF.11211</v>
      </c>
      <c r="C184" s="26"/>
      <c r="D184" s="27"/>
      <c r="E184" s="25" t="str">
        <f>'[1]Công trình'!D884</f>
        <v>Bê tông móng SX bằng máy trộn, đổ bằng thủ công, rộng ≤250cm, M150, đá 1x2, PCB40</v>
      </c>
      <c r="F184" s="28"/>
      <c r="G184" s="29">
        <f>'[1]Hao phí vật tư'!K4496</f>
        <v>1.5293000000000001</v>
      </c>
      <c r="H184" s="30">
        <f>'[1]Hao phí vật tư'!G4496</f>
        <v>0.55249999999999999</v>
      </c>
      <c r="I184" s="31">
        <f>'[1]Công trình'!S884</f>
        <v>2.4230999999999998</v>
      </c>
      <c r="J184" s="29">
        <f t="shared" si="7"/>
        <v>1.3387627499999999</v>
      </c>
      <c r="K184" s="29"/>
      <c r="L184" s="32"/>
    </row>
    <row r="185" spans="1:12" ht="30" hidden="1" outlineLevel="1" x14ac:dyDescent="0.25">
      <c r="A185" s="24"/>
      <c r="B185" s="25" t="str">
        <f>'[1]Công trình'!C904</f>
        <v>AF.11211</v>
      </c>
      <c r="C185" s="26"/>
      <c r="D185" s="27"/>
      <c r="E185" s="25" t="str">
        <f>'[1]Công trình'!D904</f>
        <v>Bê tông móng SX bằng máy trộn, đổ bằng thủ công, rộng ≤250cm, M150, đá 1x2, PCB40</v>
      </c>
      <c r="F185" s="28"/>
      <c r="G185" s="29">
        <f>'[1]Hao phí vật tư'!K4629</f>
        <v>6.9599999999999995E-2</v>
      </c>
      <c r="H185" s="30">
        <f>'[1]Hao phí vật tư'!G4629</f>
        <v>0.55249999999999999</v>
      </c>
      <c r="I185" s="31">
        <f>'[1]Công trình'!S904</f>
        <v>0.126</v>
      </c>
      <c r="J185" s="29">
        <f t="shared" si="7"/>
        <v>6.9614999999999996E-2</v>
      </c>
      <c r="K185" s="29"/>
      <c r="L185" s="32"/>
    </row>
    <row r="186" spans="1:12" ht="30" hidden="1" outlineLevel="1" x14ac:dyDescent="0.25">
      <c r="A186" s="24"/>
      <c r="B186" s="25" t="str">
        <f>'[1]Công trình'!C915</f>
        <v>AF.11211</v>
      </c>
      <c r="C186" s="26"/>
      <c r="D186" s="27"/>
      <c r="E186" s="25" t="str">
        <f>'[1]Công trình'!D915</f>
        <v>Bê tông móng SX bằng máy trộn, đổ bằng thủ công, rộng ≤250cm, M150, đá 1x2, PCB40</v>
      </c>
      <c r="F186" s="28"/>
      <c r="G186" s="29">
        <f>'[1]Hao phí vật tư'!K4695</f>
        <v>0.55689999999999995</v>
      </c>
      <c r="H186" s="30">
        <f>'[1]Hao phí vật tư'!G4695</f>
        <v>0.55249999999999999</v>
      </c>
      <c r="I186" s="31">
        <f>'[1]Công trình'!S915</f>
        <v>1.008</v>
      </c>
      <c r="J186" s="29">
        <f t="shared" si="7"/>
        <v>0.55691999999999997</v>
      </c>
      <c r="K186" s="29"/>
      <c r="L186" s="32"/>
    </row>
    <row r="187" spans="1:12" ht="30" hidden="1" outlineLevel="1" x14ac:dyDescent="0.25">
      <c r="A187" s="24"/>
      <c r="B187" s="25" t="str">
        <f>'[1]Công trình'!C929</f>
        <v>AF.11211</v>
      </c>
      <c r="C187" s="26"/>
      <c r="D187" s="27"/>
      <c r="E187" s="25" t="str">
        <f>'[1]Công trình'!D929</f>
        <v>Bê tông móng SX bằng máy trộn, đổ bằng thủ công, rộng ≤250cm, M150, đá 1x2, PCB40</v>
      </c>
      <c r="F187" s="28"/>
      <c r="G187" s="29">
        <f>'[1]Hao phí vật tư'!K4790</f>
        <v>21.232600000000001</v>
      </c>
      <c r="H187" s="30">
        <f>'[1]Hao phí vật tư'!G4790</f>
        <v>0.55249999999999999</v>
      </c>
      <c r="I187" s="31">
        <f>'[1]Công trình'!S929</f>
        <v>38.43</v>
      </c>
      <c r="J187" s="29">
        <f t="shared" si="7"/>
        <v>21.232575000000001</v>
      </c>
      <c r="K187" s="29"/>
      <c r="L187" s="32"/>
    </row>
    <row r="188" spans="1:12" ht="30" hidden="1" outlineLevel="1" x14ac:dyDescent="0.25">
      <c r="A188" s="24"/>
      <c r="B188" s="25" t="str">
        <f>'[1]Công trình'!C880</f>
        <v>AF.11212</v>
      </c>
      <c r="C188" s="26"/>
      <c r="D188" s="27"/>
      <c r="E188" s="25" t="str">
        <f>'[1]Công trình'!D880</f>
        <v>Bê tông móng SX bằng máy trộn, đổ bằng thủ công, rộng ≤250cm, M200, đá 1x2, PCB40</v>
      </c>
      <c r="F188" s="28"/>
      <c r="G188" s="29">
        <f>'[1]Hao phí vật tư'!K4467</f>
        <v>10.626099999999999</v>
      </c>
      <c r="H188" s="30">
        <f>'[1]Hao phí vật tư'!G4467</f>
        <v>0.53400000000000003</v>
      </c>
      <c r="I188" s="31">
        <f>'[1]Công trình'!S880</f>
        <v>0</v>
      </c>
      <c r="J188" s="29">
        <f t="shared" si="7"/>
        <v>0</v>
      </c>
      <c r="K188" s="29"/>
      <c r="L188" s="32"/>
    </row>
    <row r="189" spans="1:12" ht="30" hidden="1" outlineLevel="1" x14ac:dyDescent="0.25">
      <c r="A189" s="24"/>
      <c r="B189" s="25" t="str">
        <f>'[1]Công trình'!C891</f>
        <v>AF.11212</v>
      </c>
      <c r="C189" s="26"/>
      <c r="D189" s="27"/>
      <c r="E189" s="25" t="str">
        <f>'[1]Công trình'!D891</f>
        <v>Bê tông móng SX bằng máy trộn, đổ bằng thủ công, rộng ≤250cm, M200, đá 1x2, PCB40</v>
      </c>
      <c r="F189" s="28"/>
      <c r="G189" s="29">
        <f>'[1]Hao phí vật tư'!K4555</f>
        <v>25.593599999999999</v>
      </c>
      <c r="H189" s="30">
        <f>'[1]Hao phí vật tư'!G4555</f>
        <v>0.53400000000000003</v>
      </c>
      <c r="I189" s="31">
        <f>'[1]Công trình'!S891</f>
        <v>47.927999999999997</v>
      </c>
      <c r="J189" s="29">
        <f t="shared" si="7"/>
        <v>25.593551999999999</v>
      </c>
      <c r="K189" s="29"/>
      <c r="L189" s="32"/>
    </row>
    <row r="190" spans="1:12" ht="30" hidden="1" outlineLevel="1" x14ac:dyDescent="0.25">
      <c r="A190" s="24"/>
      <c r="B190" s="25" t="str">
        <f>'[1]Công trình'!C930</f>
        <v>AF.11212</v>
      </c>
      <c r="C190" s="26"/>
      <c r="D190" s="27"/>
      <c r="E190" s="25" t="str">
        <f>'[1]Công trình'!D930</f>
        <v>Bê tông móng SX bằng máy trộn, đổ bằng thủ công, rộng ≤250cm, M200, đá 1x2, PCB40</v>
      </c>
      <c r="F190" s="28"/>
      <c r="G190" s="29">
        <f>'[1]Hao phí vật tư'!K4802</f>
        <v>3.2483</v>
      </c>
      <c r="H190" s="30">
        <f>'[1]Hao phí vật tư'!G4802</f>
        <v>0.53400000000000003</v>
      </c>
      <c r="I190" s="31">
        <f>'[1]Công trình'!S930</f>
        <v>6.0830000000000002</v>
      </c>
      <c r="J190" s="29">
        <f t="shared" si="7"/>
        <v>3.2483220000000004</v>
      </c>
      <c r="K190" s="29"/>
      <c r="L190" s="32"/>
    </row>
    <row r="191" spans="1:12" ht="30" hidden="1" outlineLevel="1" x14ac:dyDescent="0.25">
      <c r="A191" s="24"/>
      <c r="B191" s="25"/>
      <c r="C191" s="26"/>
      <c r="D191" s="27"/>
      <c r="E191" s="25" t="str">
        <f>'[1]Hao phí vật tư'!$D$211</f>
        <v>Đổ bê tông thủ công bằng máy trộn, bê tông lót móng, chiều rộng &lt;= 250 cm, đá 4x6, mác 150</v>
      </c>
      <c r="F191" s="28"/>
      <c r="G191" s="29">
        <f>'[1]Hao phí vật tư'!K213</f>
        <v>0.47444399999999992</v>
      </c>
      <c r="H191" s="30">
        <f>'[1]Hao phí vật tư'!G213</f>
        <v>0.57299999999999995</v>
      </c>
      <c r="I191" s="31">
        <f>'[1]Hao phí vật tư'!G213</f>
        <v>0.57299999999999995</v>
      </c>
      <c r="J191" s="29">
        <f t="shared" si="7"/>
        <v>0.32832899999999993</v>
      </c>
      <c r="K191" s="29"/>
      <c r="L191" s="32"/>
    </row>
    <row r="192" spans="1:12" ht="30" hidden="1" outlineLevel="1" x14ac:dyDescent="0.25">
      <c r="A192" s="24"/>
      <c r="B192" s="25"/>
      <c r="C192" s="26"/>
      <c r="D192" s="27"/>
      <c r="E192" s="25" t="str">
        <f>'[1]Hao phí vật tư'!$D$367</f>
        <v>Đổ bê tông thủ công bằng máy trộn, bê tông lót móng, chiều rộng &lt;= 250 cm, đá 4x6, mác 150</v>
      </c>
      <c r="F192" s="28"/>
      <c r="G192" s="29">
        <f>'[1]Hao phí vật tư'!K369</f>
        <v>0.18565199999999998</v>
      </c>
      <c r="H192" s="30">
        <f>'[1]Hao phí vật tư'!G369</f>
        <v>0.57299999999999995</v>
      </c>
      <c r="I192" s="31">
        <v>0.57299999999999995</v>
      </c>
      <c r="J192" s="29">
        <f t="shared" si="7"/>
        <v>0.32832899999999993</v>
      </c>
      <c r="K192" s="29"/>
      <c r="L192" s="32"/>
    </row>
    <row r="193" spans="1:12" ht="30" hidden="1" outlineLevel="1" x14ac:dyDescent="0.25">
      <c r="A193" s="24"/>
      <c r="B193" s="25"/>
      <c r="C193" s="26"/>
      <c r="D193" s="27"/>
      <c r="E193" s="25" t="str">
        <f>'[1]Hao phí vật tư'!$D$963</f>
        <v>Đổ bê tông thủ công bằng máy trộn, bê tông lót móng, chiều rộng &lt;= 250 cm, đá 4x6, mác 150</v>
      </c>
      <c r="F193" s="28"/>
      <c r="G193" s="29">
        <f>'[1]Hao phí vật tư'!K965</f>
        <v>0.18565199999999998</v>
      </c>
      <c r="H193" s="30">
        <f>'[1]Hao phí vật tư'!G965</f>
        <v>0.57299999999999995</v>
      </c>
      <c r="I193" s="31">
        <v>0.57299999999999995</v>
      </c>
      <c r="J193" s="29">
        <f t="shared" si="7"/>
        <v>0.32832899999999993</v>
      </c>
      <c r="K193" s="29"/>
      <c r="L193" s="32"/>
    </row>
    <row r="194" spans="1:12" ht="30" hidden="1" outlineLevel="1" x14ac:dyDescent="0.25">
      <c r="A194" s="24"/>
      <c r="B194" s="25"/>
      <c r="C194" s="26"/>
      <c r="D194" s="27"/>
      <c r="E194" s="25" t="str">
        <f>'[1]Hao phí vật tư'!$D$1654</f>
        <v>Đổ bê tông thủ công bằng máy trộn, bê tông lót móng, chiều rộng &lt;= 250 cm, đá 4x6, mác 150</v>
      </c>
      <c r="F194" s="28"/>
      <c r="G194" s="29">
        <f>'[1]Hao phí vật tư'!K1656</f>
        <v>0.16502399999999998</v>
      </c>
      <c r="H194" s="30">
        <f>'[1]Hao phí vật tư'!G1656</f>
        <v>0.57299999999999995</v>
      </c>
      <c r="I194" s="31">
        <v>0.57299999999999995</v>
      </c>
      <c r="J194" s="29">
        <f t="shared" si="7"/>
        <v>0.32832899999999993</v>
      </c>
      <c r="K194" s="29"/>
      <c r="L194" s="32"/>
    </row>
    <row r="195" spans="1:12" ht="30" hidden="1" outlineLevel="1" x14ac:dyDescent="0.25">
      <c r="A195" s="24"/>
      <c r="B195" s="25"/>
      <c r="C195" s="26"/>
      <c r="D195" s="27"/>
      <c r="E195" s="25" t="str">
        <f>'[1]Hao phí vật tư'!$D$2305</f>
        <v>Đổ bê tông thủ công bằng máy trộn, bê tông lót móng, chiều rộng &lt;= 250 cm, đá 4x6, mác 150</v>
      </c>
      <c r="F195" s="28"/>
      <c r="G195" s="29">
        <f>'[1]Hao phí vật tư'!K2307</f>
        <v>0.30941999999999997</v>
      </c>
      <c r="H195" s="30">
        <f>'[1]Hao phí vật tư'!G2307</f>
        <v>0.57299999999999995</v>
      </c>
      <c r="I195" s="31">
        <v>0.57299999999999995</v>
      </c>
      <c r="J195" s="29">
        <f t="shared" si="7"/>
        <v>0.32832899999999993</v>
      </c>
      <c r="K195" s="29"/>
      <c r="L195" s="32"/>
    </row>
    <row r="196" spans="1:12" ht="30" hidden="1" outlineLevel="1" x14ac:dyDescent="0.25">
      <c r="A196" s="24"/>
      <c r="B196" s="25"/>
      <c r="C196" s="26"/>
      <c r="D196" s="27"/>
      <c r="E196" s="25" t="str">
        <f>'[1]Hao phí vật tư'!$D$3053</f>
        <v>Đổ bê tông thủ công bằng máy trộn, bê tông lót móng, chiều rộng &lt;= 250 cm, đá 4x6, mác 150</v>
      </c>
      <c r="F196" s="28"/>
      <c r="G196" s="29">
        <f>'[1]Hao phí vật tư'!K3055</f>
        <v>0.53632800000000003</v>
      </c>
      <c r="H196" s="30">
        <f>'[1]Hao phí vật tư'!G3055</f>
        <v>0.57299999999999995</v>
      </c>
      <c r="I196" s="31">
        <v>0.57299999999999995</v>
      </c>
      <c r="J196" s="29">
        <f t="shared" si="7"/>
        <v>0.32832899999999993</v>
      </c>
      <c r="K196" s="29"/>
      <c r="L196" s="32"/>
    </row>
    <row r="197" spans="1:12" ht="30" hidden="1" outlineLevel="1" x14ac:dyDescent="0.25">
      <c r="A197" s="24"/>
      <c r="B197" s="25"/>
      <c r="C197" s="26"/>
      <c r="D197" s="27"/>
      <c r="E197" s="25" t="str">
        <f>'[1]Hao phí vật tư'!$D$3701</f>
        <v>Đổ bê tông thủ công bằng máy trộn, bê tông lót móng, chiều rộng &lt;= 250 cm, đá 4x6, mác 150</v>
      </c>
      <c r="F197" s="28"/>
      <c r="G197" s="29">
        <f>'[1]Hao phí vật tư'!K3703</f>
        <v>0.51569999999999994</v>
      </c>
      <c r="H197" s="30">
        <f>'[1]Hao phí vật tư'!G3703</f>
        <v>0.57299999999999995</v>
      </c>
      <c r="I197" s="31">
        <v>0.57299999999999995</v>
      </c>
      <c r="J197" s="29">
        <f t="shared" si="7"/>
        <v>0.32832899999999993</v>
      </c>
      <c r="K197" s="29"/>
      <c r="L197" s="32"/>
    </row>
    <row r="198" spans="1:12" ht="30" hidden="1" outlineLevel="1" x14ac:dyDescent="0.25">
      <c r="A198" s="24"/>
      <c r="B198" s="25"/>
      <c r="C198" s="26"/>
      <c r="D198" s="27"/>
      <c r="E198" s="25" t="str">
        <f>'[1]Hao phí vật tư'!$D$3867</f>
        <v>Đổ bê tông thủ công bằng máy trộn, bê tông lót móng, chiều rộng &lt;= 250 cm, đá 4x6, mác 150</v>
      </c>
      <c r="F198" s="28"/>
      <c r="G198" s="29">
        <f>'[1]Hao phí vật tư'!K3869</f>
        <v>8.2511999999999988E-2</v>
      </c>
      <c r="H198" s="30">
        <f>'[1]Hao phí vật tư'!G3869</f>
        <v>0.57299999999999995</v>
      </c>
      <c r="I198" s="31">
        <v>0.57299999999999995</v>
      </c>
      <c r="J198" s="29">
        <f t="shared" si="7"/>
        <v>0.32832899999999993</v>
      </c>
      <c r="K198" s="29"/>
      <c r="L198" s="32"/>
    </row>
    <row r="199" spans="1:12" ht="30" hidden="1" outlineLevel="1" x14ac:dyDescent="0.25">
      <c r="A199" s="24"/>
      <c r="B199" s="25"/>
      <c r="C199" s="26"/>
      <c r="D199" s="27"/>
      <c r="E199" s="25" t="str">
        <f>'[1]Hao phí vật tư'!$D$4367</f>
        <v>Đổ bê tông thủ công bằng máy trộn, bê tông lót móng, chiều rộng &lt;= 250 cm, đá 4x6, mác 150</v>
      </c>
      <c r="F199" s="28"/>
      <c r="G199" s="29">
        <f>'[1]Hao phí vật tư'!K4369</f>
        <v>0.43318799999999996</v>
      </c>
      <c r="H199" s="30">
        <f>'[1]Hao phí vật tư'!G4369</f>
        <v>0.57299999999999995</v>
      </c>
      <c r="I199" s="31">
        <v>0.57299999999999995</v>
      </c>
      <c r="J199" s="29">
        <f t="shared" si="7"/>
        <v>0.32832899999999993</v>
      </c>
      <c r="K199" s="29"/>
      <c r="L199" s="32"/>
    </row>
    <row r="200" spans="1:12" collapsed="1" x14ac:dyDescent="0.25">
      <c r="A200" s="24">
        <v>9</v>
      </c>
      <c r="B200" s="33" t="s">
        <v>33</v>
      </c>
      <c r="C200" s="26">
        <v>288</v>
      </c>
      <c r="D200" s="27">
        <v>0</v>
      </c>
      <c r="E200" s="34" t="s">
        <v>34</v>
      </c>
      <c r="F200" s="28" t="s">
        <v>26</v>
      </c>
      <c r="G200" s="35">
        <f>SUBTOTAL(9,G201:G209)</f>
        <v>3009.5864000000001</v>
      </c>
      <c r="H200" s="36"/>
      <c r="I200" s="26"/>
      <c r="J200" s="35">
        <f>SUBTOTAL(9,J201:J209)</f>
        <v>1290.9023999999999</v>
      </c>
      <c r="K200" s="35">
        <v>1638.5</v>
      </c>
      <c r="L200" s="37">
        <f>+J200-K200</f>
        <v>-347.59760000000006</v>
      </c>
    </row>
    <row r="201" spans="1:12" ht="30" hidden="1" outlineLevel="1" x14ac:dyDescent="0.25">
      <c r="A201" s="24"/>
      <c r="B201" s="25" t="str">
        <f>'[1]Công trình'!C120</f>
        <v>AD.11222</v>
      </c>
      <c r="C201" s="26"/>
      <c r="D201" s="27"/>
      <c r="E201" s="25" t="str">
        <f>'[1]Công trình'!D120</f>
        <v>CPĐ D loại 1, tầng móng trên  dày 12cm,Dmax=25mm, K&gt;=0,98</v>
      </c>
      <c r="F201" s="28"/>
      <c r="G201" s="29">
        <f>'[1]Hao phí vật tư'!K433</f>
        <v>304.99740000000003</v>
      </c>
      <c r="H201" s="30">
        <f>'[1]Hao phí vật tư'!G433</f>
        <v>134</v>
      </c>
      <c r="I201" s="31">
        <f>'[1]Công trình'!S120</f>
        <v>2.1583999999999999</v>
      </c>
      <c r="J201" s="29">
        <f t="shared" ref="J201:J209" si="8">+I201*H201</f>
        <v>289.22559999999999</v>
      </c>
      <c r="K201" s="29"/>
      <c r="L201" s="32"/>
    </row>
    <row r="202" spans="1:12" ht="30" hidden="1" outlineLevel="1" x14ac:dyDescent="0.25">
      <c r="A202" s="24"/>
      <c r="B202" s="25" t="str">
        <f>'[1]Công trình'!C249</f>
        <v>AD.11222</v>
      </c>
      <c r="C202" s="26"/>
      <c r="D202" s="27"/>
      <c r="E202" s="25" t="str">
        <f>'[1]Công trình'!D249</f>
        <v>CPĐ D loại 1, tầng móng trên  dày 12cm,Dmax=25mm, K&gt;=0,98</v>
      </c>
      <c r="F202" s="28"/>
      <c r="G202" s="29">
        <f>'[1]Hao phí vật tư'!K1129</f>
        <v>228.8184</v>
      </c>
      <c r="H202" s="30">
        <f>'[1]Hao phí vật tư'!G1129</f>
        <v>134</v>
      </c>
      <c r="I202" s="31">
        <f>'[1]Công trình'!S249</f>
        <v>1.6278999999999999</v>
      </c>
      <c r="J202" s="29">
        <f t="shared" si="8"/>
        <v>218.1386</v>
      </c>
      <c r="K202" s="29"/>
      <c r="L202" s="32"/>
    </row>
    <row r="203" spans="1:12" ht="30" hidden="1" outlineLevel="1" x14ac:dyDescent="0.25">
      <c r="A203" s="24"/>
      <c r="B203" s="25" t="str">
        <f>'[1]Công trình'!C312</f>
        <v>AD.11222</v>
      </c>
      <c r="C203" s="26"/>
      <c r="D203" s="27"/>
      <c r="E203" s="25" t="str">
        <f>'[1]Công trình'!D312</f>
        <v>CPĐ D loại 1, tầng móng trên  dày 12cm,Dmax=25mm, K&gt;=0,98</v>
      </c>
      <c r="F203" s="28"/>
      <c r="G203" s="29">
        <f>'[1]Hao phí vật tư'!K1562</f>
        <v>1.3131999999999999</v>
      </c>
      <c r="H203" s="30">
        <f>'[1]Hao phí vật tư'!G1562</f>
        <v>134</v>
      </c>
      <c r="I203" s="31">
        <f>'[1]Công trình'!S312</f>
        <v>9.7000000000000003E-3</v>
      </c>
      <c r="J203" s="29">
        <f t="shared" si="8"/>
        <v>1.2998000000000001</v>
      </c>
      <c r="K203" s="29"/>
      <c r="L203" s="32"/>
    </row>
    <row r="204" spans="1:12" ht="30" hidden="1" outlineLevel="1" x14ac:dyDescent="0.25">
      <c r="A204" s="24"/>
      <c r="B204" s="25" t="str">
        <f>'[1]Công trình'!C361</f>
        <v>AD.11222</v>
      </c>
      <c r="C204" s="26"/>
      <c r="D204" s="27"/>
      <c r="E204" s="25" t="str">
        <f>'[1]Công trình'!D361</f>
        <v>CPĐ D loại 1, tầng móng trên  dày 12cm,Dmax=25mm, K&gt;=0,98</v>
      </c>
      <c r="F204" s="28"/>
      <c r="G204" s="29">
        <f>'[1]Hao phí vật tư'!K1728</f>
        <v>419.79520000000002</v>
      </c>
      <c r="H204" s="30">
        <f>'[1]Hao phí vật tư'!G1728</f>
        <v>134</v>
      </c>
      <c r="I204" s="31">
        <f>'[1]Công trình'!S361</f>
        <v>3.1265000000000001</v>
      </c>
      <c r="J204" s="29">
        <f t="shared" si="8"/>
        <v>418.95100000000002</v>
      </c>
      <c r="K204" s="29"/>
      <c r="L204" s="32"/>
    </row>
    <row r="205" spans="1:12" ht="30" hidden="1" outlineLevel="1" x14ac:dyDescent="0.25">
      <c r="A205" s="24"/>
      <c r="B205" s="25" t="str">
        <f>'[1]Công trình'!C493</f>
        <v>AD.11222</v>
      </c>
      <c r="C205" s="26"/>
      <c r="D205" s="27"/>
      <c r="E205" s="25" t="str">
        <f>'[1]Công trình'!D493</f>
        <v>CPĐ D loại 1, tầng móng trên  dày 12cm,Dmax=25mm, K&gt;=0,98</v>
      </c>
      <c r="F205" s="28"/>
      <c r="G205" s="29">
        <f>'[1]Hao phí vật tư'!K2437</f>
        <v>885.87400000000002</v>
      </c>
      <c r="H205" s="30">
        <f>'[1]Hao phí vật tư'!G2437</f>
        <v>134</v>
      </c>
      <c r="I205" s="31">
        <f>'[1]Công trình'!S493</f>
        <v>1.8076000000000001</v>
      </c>
      <c r="J205" s="29">
        <f t="shared" si="8"/>
        <v>242.2184</v>
      </c>
      <c r="K205" s="29"/>
      <c r="L205" s="32"/>
    </row>
    <row r="206" spans="1:12" ht="30" hidden="1" outlineLevel="1" x14ac:dyDescent="0.25">
      <c r="A206" s="24"/>
      <c r="B206" s="25" t="str">
        <f>'[1]Công trình'!C569</f>
        <v>AD.11222</v>
      </c>
      <c r="C206" s="26"/>
      <c r="D206" s="27"/>
      <c r="E206" s="25" t="str">
        <f>'[1]Công trình'!D569</f>
        <v>CPĐ D loại 1, tầng móng trên  dày 12cm,Dmax=25mm, K&gt;=0,98</v>
      </c>
      <c r="F206" s="28"/>
      <c r="G206" s="29">
        <f>'[1]Hao phí vật tư'!K2941</f>
        <v>2.8140000000000001</v>
      </c>
      <c r="H206" s="30">
        <f>'[1]Hao phí vật tư'!G2941</f>
        <v>134</v>
      </c>
      <c r="I206" s="31">
        <f>'[1]Công trình'!S569</f>
        <v>0</v>
      </c>
      <c r="J206" s="29">
        <f t="shared" si="8"/>
        <v>0</v>
      </c>
      <c r="K206" s="29"/>
      <c r="L206" s="32"/>
    </row>
    <row r="207" spans="1:12" ht="30" hidden="1" outlineLevel="1" x14ac:dyDescent="0.25">
      <c r="A207" s="24"/>
      <c r="B207" s="25" t="str">
        <f>'[1]Công trình'!C623</f>
        <v>AD.11222</v>
      </c>
      <c r="C207" s="26"/>
      <c r="D207" s="27"/>
      <c r="E207" s="25" t="str">
        <f>'[1]Công trình'!D623</f>
        <v>CPĐ D loại 1, tầng móng trên  dày 12cm,Dmax=25mm, K&gt;=0,98</v>
      </c>
      <c r="F207" s="28"/>
      <c r="G207" s="29">
        <f>'[1]Hao phí vật tư'!K3153</f>
        <v>1039.8668</v>
      </c>
      <c r="H207" s="30">
        <f>'[1]Hao phí vật tư'!G3153</f>
        <v>134</v>
      </c>
      <c r="I207" s="31">
        <f>'[1]Công trình'!S623</f>
        <v>0</v>
      </c>
      <c r="J207" s="29">
        <f t="shared" si="8"/>
        <v>0</v>
      </c>
      <c r="K207" s="29"/>
      <c r="L207" s="32"/>
    </row>
    <row r="208" spans="1:12" ht="30" hidden="1" outlineLevel="1" x14ac:dyDescent="0.25">
      <c r="A208" s="24"/>
      <c r="B208" s="25" t="str">
        <f>'[1]Công trình'!C688</f>
        <v>AD.11222</v>
      </c>
      <c r="C208" s="26"/>
      <c r="D208" s="27"/>
      <c r="E208" s="25" t="str">
        <f>'[1]Công trình'!D688</f>
        <v>CPĐ D loại 1, tầng móng trên  dày 12cm,Dmax=25mm, K&gt;=0,98</v>
      </c>
      <c r="F208" s="28"/>
      <c r="G208" s="29">
        <f>'[1]Hao phí vật tư'!K3602</f>
        <v>5.0384000000000002</v>
      </c>
      <c r="H208" s="30">
        <f>'[1]Hao phí vật tư'!G3602</f>
        <v>134</v>
      </c>
      <c r="I208" s="31">
        <f>'[1]Công trình'!S688</f>
        <v>0</v>
      </c>
      <c r="J208" s="29">
        <f t="shared" si="8"/>
        <v>0</v>
      </c>
      <c r="K208" s="29"/>
      <c r="L208" s="32"/>
    </row>
    <row r="209" spans="1:12" ht="30" hidden="1" outlineLevel="1" x14ac:dyDescent="0.25">
      <c r="A209" s="24"/>
      <c r="B209" s="25" t="str">
        <f>'[1]Công trình'!C733</f>
        <v>AD.11222</v>
      </c>
      <c r="C209" s="26"/>
      <c r="D209" s="27"/>
      <c r="E209" s="25" t="str">
        <f>'[1]Công trình'!D733</f>
        <v>CPĐ D loại 1, tầng móng trên  dày 12cm,Dmax=25mm, K&gt;=0,98</v>
      </c>
      <c r="F209" s="28"/>
      <c r="G209" s="29">
        <f>'[1]Hao phí vật tư'!K3773</f>
        <v>121.069</v>
      </c>
      <c r="H209" s="30">
        <f>'[1]Hao phí vật tư'!G3773</f>
        <v>134</v>
      </c>
      <c r="I209" s="31">
        <f>'[1]Công trình'!S733</f>
        <v>0.90349999999999997</v>
      </c>
      <c r="J209" s="29">
        <f t="shared" si="8"/>
        <v>121.069</v>
      </c>
      <c r="K209" s="29"/>
      <c r="L209" s="32"/>
    </row>
    <row r="210" spans="1:12" collapsed="1" x14ac:dyDescent="0.25">
      <c r="A210" s="24">
        <v>10</v>
      </c>
      <c r="B210" s="33" t="s">
        <v>33</v>
      </c>
      <c r="C210" s="26">
        <v>36</v>
      </c>
      <c r="D210" s="27">
        <v>0</v>
      </c>
      <c r="E210" s="34" t="s">
        <v>35</v>
      </c>
      <c r="F210" s="28" t="s">
        <v>26</v>
      </c>
      <c r="G210" s="35">
        <f>SUBTOTAL(9,G211:G222)</f>
        <v>2325.7709999999997</v>
      </c>
      <c r="H210" s="36"/>
      <c r="I210" s="26"/>
      <c r="J210" s="35">
        <f>SUBTOTAL(9,J211:J222)</f>
        <v>1614.1908000000001</v>
      </c>
      <c r="K210" s="35">
        <v>1923</v>
      </c>
      <c r="L210" s="37">
        <f>+J210-K210</f>
        <v>-308.80919999999992</v>
      </c>
    </row>
    <row r="211" spans="1:12" ht="30" hidden="1" outlineLevel="1" x14ac:dyDescent="0.25">
      <c r="A211" s="24"/>
      <c r="B211" s="25" t="str">
        <f>'[1]Công trình'!C18</f>
        <v>AD.11212</v>
      </c>
      <c r="C211" s="26"/>
      <c r="D211" s="27"/>
      <c r="E211" s="25" t="str">
        <f>'[1]Công trình'!D18</f>
        <v>CPĐ D loại 2, tầng móng dưới dày 15cm,Dmax=37,5mm, K&gt;=0,98</v>
      </c>
      <c r="F211" s="28"/>
      <c r="G211" s="29">
        <f>'[1]Hao phí vật tư'!K55</f>
        <v>416.5256</v>
      </c>
      <c r="H211" s="30">
        <f>'[1]Hao phí vật tư'!G55</f>
        <v>134</v>
      </c>
      <c r="I211" s="31">
        <f>'[1]Công trình'!S18</f>
        <v>3.1084000000000001</v>
      </c>
      <c r="J211" s="29">
        <f t="shared" ref="J211:J222" si="9">+I211*H211</f>
        <v>416.5256</v>
      </c>
      <c r="K211" s="29"/>
      <c r="L211" s="32"/>
    </row>
    <row r="212" spans="1:12" ht="30" hidden="1" outlineLevel="1" x14ac:dyDescent="0.25">
      <c r="A212" s="24"/>
      <c r="B212" s="25" t="str">
        <f>'[1]Công trình'!C71</f>
        <v>AD.11212</v>
      </c>
      <c r="C212" s="26"/>
      <c r="D212" s="27"/>
      <c r="E212" s="25" t="str">
        <f>'[1]Công trình'!D71</f>
        <v>CPĐ D loại 2, tầng móng dưới dày 15cm,Dmax=37,5mm, K&gt;=0,98</v>
      </c>
      <c r="F212" s="28"/>
      <c r="G212" s="29">
        <f>'[1]Hao phí vật tư'!K264</f>
        <v>294.54539999999997</v>
      </c>
      <c r="H212" s="30">
        <f>'[1]Hao phí vật tư'!G264</f>
        <v>134</v>
      </c>
      <c r="I212" s="31">
        <f>'[1]Công trình'!S71</f>
        <v>2.1838000000000002</v>
      </c>
      <c r="J212" s="29">
        <f t="shared" si="9"/>
        <v>292.62920000000003</v>
      </c>
      <c r="K212" s="29"/>
      <c r="L212" s="32"/>
    </row>
    <row r="213" spans="1:12" ht="30" hidden="1" outlineLevel="1" x14ac:dyDescent="0.25">
      <c r="A213" s="24"/>
      <c r="B213" s="25" t="str">
        <f>'[1]Công trình'!C119</f>
        <v>AD.11212</v>
      </c>
      <c r="C213" s="26"/>
      <c r="D213" s="27"/>
      <c r="E213" s="25" t="str">
        <f>'[1]Công trình'!D119</f>
        <v>CPĐ D loại 2, tầng móng dưới dày 15cm,Dmax=37,5mm, K&gt;=0,98</v>
      </c>
      <c r="F213" s="28"/>
      <c r="G213" s="29">
        <f>'[1]Hao phí vật tư'!K421</f>
        <v>128.238</v>
      </c>
      <c r="H213" s="30">
        <f>'[1]Hao phí vật tư'!G421</f>
        <v>134</v>
      </c>
      <c r="I213" s="31">
        <f>'[1]Công trình'!S119</f>
        <v>0.9103</v>
      </c>
      <c r="J213" s="29">
        <f t="shared" si="9"/>
        <v>121.9802</v>
      </c>
      <c r="K213" s="29"/>
      <c r="L213" s="32"/>
    </row>
    <row r="214" spans="1:12" ht="30" hidden="1" outlineLevel="1" x14ac:dyDescent="0.25">
      <c r="A214" s="24"/>
      <c r="B214" s="25" t="str">
        <f>'[1]Công trình'!C248</f>
        <v>AD.11212</v>
      </c>
      <c r="C214" s="26"/>
      <c r="D214" s="27"/>
      <c r="E214" s="25" t="str">
        <f>'[1]Công trình'!D248</f>
        <v>CPĐ D loại 2, tầng móng dưới dày 15cm,Dmax=37,5mm, K&gt;=0,98</v>
      </c>
      <c r="F214" s="28"/>
      <c r="G214" s="29">
        <f>'[1]Hao phí vật tư'!K1117</f>
        <v>96.774799999999999</v>
      </c>
      <c r="H214" s="30">
        <f>'[1]Hao phí vật tư'!G1117</f>
        <v>134</v>
      </c>
      <c r="I214" s="31">
        <f>'[1]Công trình'!S248</f>
        <v>0.68220000000000003</v>
      </c>
      <c r="J214" s="29">
        <f t="shared" si="9"/>
        <v>91.4148</v>
      </c>
      <c r="K214" s="29"/>
      <c r="L214" s="32"/>
    </row>
    <row r="215" spans="1:12" ht="30" hidden="1" outlineLevel="1" x14ac:dyDescent="0.25">
      <c r="A215" s="24"/>
      <c r="B215" s="25" t="str">
        <f>'[1]Công trình'!C311</f>
        <v>AD.11212</v>
      </c>
      <c r="C215" s="26"/>
      <c r="D215" s="27"/>
      <c r="E215" s="25" t="str">
        <f>'[1]Công trình'!D311</f>
        <v>CPĐ D loại 2, tầng móng dưới dày 15cm,Dmax=37,5mm, K&gt;=0,98</v>
      </c>
      <c r="F215" s="28"/>
      <c r="G215" s="29">
        <f>'[1]Hao phí vật tư'!K1550</f>
        <v>1.6348</v>
      </c>
      <c r="H215" s="30">
        <f>'[1]Hao phí vật tư'!G1550</f>
        <v>134</v>
      </c>
      <c r="I215" s="31">
        <f>'[1]Công trình'!S311</f>
        <v>1.21E-2</v>
      </c>
      <c r="J215" s="29">
        <f t="shared" si="9"/>
        <v>1.6214</v>
      </c>
      <c r="K215" s="29"/>
      <c r="L215" s="32"/>
    </row>
    <row r="216" spans="1:12" ht="30" hidden="1" outlineLevel="1" x14ac:dyDescent="0.25">
      <c r="A216" s="24"/>
      <c r="B216" s="25" t="str">
        <f>'[1]Công trình'!C360</f>
        <v>AD.11212</v>
      </c>
      <c r="C216" s="26"/>
      <c r="D216" s="27"/>
      <c r="E216" s="25" t="str">
        <f>'[1]Công trình'!D360</f>
        <v>CPĐ D loại 2, tầng móng dưới dày 15cm,Dmax=37,5mm, K&gt;=0,98</v>
      </c>
      <c r="F216" s="28"/>
      <c r="G216" s="29">
        <f>'[1]Hao phí vật tư'!K1716</f>
        <v>340.52080000000001</v>
      </c>
      <c r="H216" s="30">
        <f>'[1]Hao phí vật tư'!G1716</f>
        <v>134</v>
      </c>
      <c r="I216" s="31">
        <f>'[1]Công trình'!S360</f>
        <v>2.5332999999999997</v>
      </c>
      <c r="J216" s="29">
        <f t="shared" si="9"/>
        <v>339.46219999999994</v>
      </c>
      <c r="K216" s="29"/>
      <c r="L216" s="32"/>
    </row>
    <row r="217" spans="1:12" ht="30" hidden="1" outlineLevel="1" x14ac:dyDescent="0.25">
      <c r="A217" s="24"/>
      <c r="B217" s="25" t="str">
        <f>'[1]Công trình'!C492</f>
        <v>AD.11212</v>
      </c>
      <c r="C217" s="26"/>
      <c r="D217" s="27"/>
      <c r="E217" s="25" t="str">
        <f>'[1]Công trình'!D492</f>
        <v>CPĐ D loại 2, tầng móng dưới dày 15cm,Dmax=37,5mm, K&gt;=0,98</v>
      </c>
      <c r="F217" s="28"/>
      <c r="G217" s="29">
        <f>'[1]Hao phí vật tư'!K2425</f>
        <v>661.69200000000001</v>
      </c>
      <c r="H217" s="30">
        <f>'[1]Hao phí vật tư'!G2425</f>
        <v>134</v>
      </c>
      <c r="I217" s="31">
        <f>'[1]Công trình'!S492</f>
        <v>2.145</v>
      </c>
      <c r="J217" s="29">
        <f t="shared" si="9"/>
        <v>287.43</v>
      </c>
      <c r="K217" s="29"/>
      <c r="L217" s="32"/>
    </row>
    <row r="218" spans="1:12" ht="30" hidden="1" outlineLevel="1" x14ac:dyDescent="0.25">
      <c r="A218" s="24"/>
      <c r="B218" s="25" t="str">
        <f>'[1]Công trình'!C570</f>
        <v>AD.11212</v>
      </c>
      <c r="C218" s="26"/>
      <c r="D218" s="27"/>
      <c r="E218" s="25" t="str">
        <f>'[1]Công trình'!D570</f>
        <v>CPĐ D loại 2, tầng móng dưới dày 15cm,Dmax=37,5mm, K&gt;=0,98</v>
      </c>
      <c r="F218" s="28"/>
      <c r="G218" s="29">
        <f>'[1]Hao phí vật tư'!K2953</f>
        <v>3.5242</v>
      </c>
      <c r="H218" s="30">
        <f>'[1]Hao phí vật tư'!G2953</f>
        <v>134</v>
      </c>
      <c r="I218" s="31">
        <f>'[1]Công trình'!S570</f>
        <v>0</v>
      </c>
      <c r="J218" s="29">
        <f t="shared" si="9"/>
        <v>0</v>
      </c>
      <c r="K218" s="29"/>
      <c r="L218" s="32"/>
    </row>
    <row r="219" spans="1:12" ht="30" hidden="1" outlineLevel="1" x14ac:dyDescent="0.25">
      <c r="A219" s="24"/>
      <c r="B219" s="25" t="str">
        <f>'[1]Công trình'!C622</f>
        <v>AD.11212</v>
      </c>
      <c r="C219" s="26"/>
      <c r="D219" s="27"/>
      <c r="E219" s="25" t="str">
        <f>'[1]Công trình'!D622</f>
        <v>CPĐ D loại 2, tầng móng dưới dày 15cm,Dmax=37,5mm, K&gt;=0,98</v>
      </c>
      <c r="F219" s="28"/>
      <c r="G219" s="29">
        <f>'[1]Hao phí vật tư'!K3141</f>
        <v>312.89</v>
      </c>
      <c r="H219" s="30">
        <f>'[1]Hao phí vật tư'!G3141</f>
        <v>134</v>
      </c>
      <c r="I219" s="31">
        <f>'[1]Công trình'!S622</f>
        <v>0</v>
      </c>
      <c r="J219" s="29">
        <f t="shared" si="9"/>
        <v>0</v>
      </c>
      <c r="K219" s="29"/>
      <c r="L219" s="32"/>
    </row>
    <row r="220" spans="1:12" ht="30" hidden="1" outlineLevel="1" x14ac:dyDescent="0.25">
      <c r="A220" s="24"/>
      <c r="B220" s="25" t="str">
        <f>'[1]Công trình'!C689</f>
        <v>AD.11212</v>
      </c>
      <c r="C220" s="26"/>
      <c r="D220" s="27"/>
      <c r="E220" s="25" t="str">
        <f>'[1]Công trình'!D689</f>
        <v>CPĐ D loại 2, tầng móng dưới dày 15cm,Dmax=37,5mm, K&gt;=0,98</v>
      </c>
      <c r="F220" s="28"/>
      <c r="G220" s="29">
        <f>'[1]Hao phí vật tư'!K3614</f>
        <v>6.298</v>
      </c>
      <c r="H220" s="30">
        <f>'[1]Hao phí vật tư'!G3614</f>
        <v>134</v>
      </c>
      <c r="I220" s="31">
        <f>'[1]Công trình'!S689</f>
        <v>0</v>
      </c>
      <c r="J220" s="29">
        <f t="shared" si="9"/>
        <v>0</v>
      </c>
      <c r="K220" s="29"/>
      <c r="L220" s="32"/>
    </row>
    <row r="221" spans="1:12" ht="30" hidden="1" outlineLevel="1" x14ac:dyDescent="0.25">
      <c r="A221" s="24"/>
      <c r="B221" s="25" t="str">
        <f>'[1]Công trình'!C732</f>
        <v>AD.11212</v>
      </c>
      <c r="C221" s="26"/>
      <c r="D221" s="27"/>
      <c r="E221" s="25" t="str">
        <f>'[1]Công trình'!D732</f>
        <v>CPĐ D loại 2, tầng móng dưới dày 15cm,Dmax=37,5mm, K&gt;=0,98</v>
      </c>
      <c r="F221" s="28"/>
      <c r="G221" s="29">
        <f>'[1]Hao phí vật tư'!K3761</f>
        <v>58.96</v>
      </c>
      <c r="H221" s="30">
        <f>'[1]Hao phí vật tư'!G3761</f>
        <v>134</v>
      </c>
      <c r="I221" s="31">
        <f>'[1]Công trình'!S732</f>
        <v>0.44</v>
      </c>
      <c r="J221" s="29">
        <f t="shared" si="9"/>
        <v>58.96</v>
      </c>
      <c r="K221" s="29"/>
      <c r="L221" s="32"/>
    </row>
    <row r="222" spans="1:12" ht="30" hidden="1" outlineLevel="1" x14ac:dyDescent="0.25">
      <c r="A222" s="24"/>
      <c r="B222" s="25" t="str">
        <f>'[1]Công trình'!C838</f>
        <v>AD.11212</v>
      </c>
      <c r="C222" s="26"/>
      <c r="D222" s="27"/>
      <c r="E222" s="25" t="str">
        <f>'[1]Công trình'!D838</f>
        <v>CPĐ D loại 2, tầng móng dưới dày 15cm,Dmax=37,5mm, K&gt;=0,98</v>
      </c>
      <c r="F222" s="28"/>
      <c r="G222" s="29">
        <f>'[1]Hao phí vật tư'!K4327</f>
        <v>4.1673999999999998</v>
      </c>
      <c r="H222" s="30">
        <f>'[1]Hao phí vật tư'!G4327</f>
        <v>134</v>
      </c>
      <c r="I222" s="31">
        <f>'[1]Công trình'!S838</f>
        <v>3.1099999999999999E-2</v>
      </c>
      <c r="J222" s="29">
        <f t="shared" si="9"/>
        <v>4.1673999999999998</v>
      </c>
      <c r="K222" s="29"/>
      <c r="L222" s="32"/>
    </row>
    <row r="223" spans="1:12" collapsed="1" x14ac:dyDescent="0.25">
      <c r="A223" s="24">
        <v>11</v>
      </c>
      <c r="B223" s="33" t="s">
        <v>36</v>
      </c>
      <c r="C223" s="26">
        <v>372</v>
      </c>
      <c r="D223" s="27">
        <v>0</v>
      </c>
      <c r="E223" s="34" t="s">
        <v>37</v>
      </c>
      <c r="F223" s="28" t="s">
        <v>38</v>
      </c>
      <c r="G223" s="35">
        <f>SUBTOTAL(9,G224:G237)</f>
        <v>31723.649999999998</v>
      </c>
      <c r="H223" s="36"/>
      <c r="I223" s="26"/>
      <c r="J223" s="35">
        <f>SUBTOTAL(9,J224:J237)</f>
        <v>9123.0300000000007</v>
      </c>
      <c r="K223" s="35">
        <f>1970*2.7</f>
        <v>5319</v>
      </c>
      <c r="L223" s="37">
        <f>+J223-K223</f>
        <v>3804.0300000000007</v>
      </c>
    </row>
    <row r="224" spans="1:12" ht="30" hidden="1" outlineLevel="1" x14ac:dyDescent="0.25">
      <c r="A224" s="24"/>
      <c r="B224" s="25" t="str">
        <f>'[1]Công trình'!C154</f>
        <v>AC.12121</v>
      </c>
      <c r="C224" s="26"/>
      <c r="D224" s="27"/>
      <c r="E224" s="25" t="str">
        <f>'[1]Công trình'!D154</f>
        <v>Đóng cừ tràm L cừ =2,7m, ĐK ngọn 4,0-4,4cm</v>
      </c>
      <c r="F224" s="28"/>
      <c r="G224" s="29">
        <f>'[1]Hao phí vật tư'!K670</f>
        <v>1349.46</v>
      </c>
      <c r="H224" s="30">
        <f>'[1]Hao phí vật tư'!G670</f>
        <v>105</v>
      </c>
      <c r="I224" s="31">
        <f>'[1]Công trình'!S154</f>
        <v>12.852</v>
      </c>
      <c r="J224" s="29">
        <f t="shared" ref="J224:J237" si="10">+I224*H224</f>
        <v>1349.46</v>
      </c>
      <c r="K224" s="29"/>
      <c r="L224" s="32"/>
    </row>
    <row r="225" spans="1:12" ht="30" hidden="1" outlineLevel="1" x14ac:dyDescent="0.25">
      <c r="A225" s="24"/>
      <c r="B225" s="25" t="str">
        <f>'[1]Công trình'!C283</f>
        <v>AC.12121</v>
      </c>
      <c r="C225" s="26"/>
      <c r="D225" s="27"/>
      <c r="E225" s="25" t="str">
        <f>'[1]Công trình'!D283</f>
        <v>Đóng cừ tràm L cừ =2,7m, ĐK ngọn 4,0-4,4cm</v>
      </c>
      <c r="F225" s="28"/>
      <c r="G225" s="29">
        <f>'[1]Hao phí vật tư'!K1366</f>
        <v>1542.24</v>
      </c>
      <c r="H225" s="30">
        <f>'[1]Hao phí vật tư'!G1366</f>
        <v>105</v>
      </c>
      <c r="I225" s="31">
        <f>'[1]Công trình'!S283</f>
        <v>0</v>
      </c>
      <c r="J225" s="29">
        <f t="shared" si="10"/>
        <v>0</v>
      </c>
      <c r="K225" s="29"/>
      <c r="L225" s="32"/>
    </row>
    <row r="226" spans="1:12" ht="30" hidden="1" outlineLevel="1" x14ac:dyDescent="0.25">
      <c r="A226" s="24"/>
      <c r="B226" s="25" t="str">
        <f>'[1]Công trình'!C305</f>
        <v>AC.12121</v>
      </c>
      <c r="C226" s="26"/>
      <c r="D226" s="27"/>
      <c r="E226" s="25" t="str">
        <f>'[1]Công trình'!D305</f>
        <v>Đóng cừ tràm L cừ =2,7m, ĐK,4,0-4,4cm</v>
      </c>
      <c r="F226" s="28"/>
      <c r="G226" s="29">
        <f>'[1]Hao phí vật tư'!K1499</f>
        <v>394.065</v>
      </c>
      <c r="H226" s="30">
        <f>'[1]Hao phí vật tư'!G1499</f>
        <v>105</v>
      </c>
      <c r="I226" s="31">
        <f>'[1]Công trình'!S305</f>
        <v>0</v>
      </c>
      <c r="J226" s="29">
        <f t="shared" si="10"/>
        <v>0</v>
      </c>
      <c r="K226" s="29"/>
      <c r="L226" s="32"/>
    </row>
    <row r="227" spans="1:12" ht="30" hidden="1" outlineLevel="1" x14ac:dyDescent="0.25">
      <c r="A227" s="24"/>
      <c r="B227" s="25" t="str">
        <f>'[1]Công trình'!C400</f>
        <v>AC.12121</v>
      </c>
      <c r="C227" s="26"/>
      <c r="D227" s="27"/>
      <c r="E227" s="25" t="str">
        <f>'[1]Công trình'!D400</f>
        <v>Đóng cừ tràm L cừ =2,7m, ĐK ngọn 4,0-4,4cm</v>
      </c>
      <c r="F227" s="28"/>
      <c r="G227" s="29">
        <f>'[1]Hao phí vật tư'!K1984</f>
        <v>3277.26</v>
      </c>
      <c r="H227" s="30">
        <f>'[1]Hao phí vật tư'!G1984</f>
        <v>105</v>
      </c>
      <c r="I227" s="31">
        <f>'[1]Công trình'!S400</f>
        <v>16.524000000000001</v>
      </c>
      <c r="J227" s="29">
        <f t="shared" si="10"/>
        <v>1735.02</v>
      </c>
      <c r="K227" s="29"/>
      <c r="L227" s="32"/>
    </row>
    <row r="228" spans="1:12" ht="30" hidden="1" outlineLevel="1" x14ac:dyDescent="0.25">
      <c r="A228" s="24"/>
      <c r="B228" s="25" t="str">
        <f>'[1]Công trình'!C435</f>
        <v>AC.12121</v>
      </c>
      <c r="C228" s="26"/>
      <c r="D228" s="27"/>
      <c r="E228" s="25" t="str">
        <f>'[1]Công trình'!D435</f>
        <v>Đóng cừ tràm L cừ =2,7m, ĐK,4,0-4,4cm</v>
      </c>
      <c r="F228" s="28"/>
      <c r="G228" s="29">
        <f>'[1]Hao phí vật tư'!K2219</f>
        <v>379.89</v>
      </c>
      <c r="H228" s="30">
        <f>'[1]Hao phí vật tư'!G2219</f>
        <v>105</v>
      </c>
      <c r="I228" s="31">
        <f>'[1]Công trình'!S435</f>
        <v>0</v>
      </c>
      <c r="J228" s="29">
        <f t="shared" si="10"/>
        <v>0</v>
      </c>
      <c r="K228" s="29"/>
      <c r="L228" s="32"/>
    </row>
    <row r="229" spans="1:12" ht="30" hidden="1" outlineLevel="1" x14ac:dyDescent="0.25">
      <c r="A229" s="24"/>
      <c r="B229" s="25" t="str">
        <f>'[1]Công trình'!C430</f>
        <v>AC.12121</v>
      </c>
      <c r="C229" s="26"/>
      <c r="D229" s="27"/>
      <c r="E229" s="25" t="str">
        <f>'[1]Công trình'!D430</f>
        <v>Đóng cừ tràm L cừ =2,7m, ĐK,4,0-4,4cm</v>
      </c>
      <c r="F229" s="28"/>
      <c r="G229" s="29">
        <f>'[1]Hao phí vật tư'!K2180</f>
        <v>1360.8</v>
      </c>
      <c r="H229" s="30">
        <f>'[1]Hao phí vật tư'!G2180</f>
        <v>105</v>
      </c>
      <c r="I229" s="31">
        <f>'[1]Công trình'!S430</f>
        <v>12.96</v>
      </c>
      <c r="J229" s="29">
        <f t="shared" si="10"/>
        <v>1360.8000000000002</v>
      </c>
      <c r="K229" s="29"/>
      <c r="L229" s="32"/>
    </row>
    <row r="230" spans="1:12" ht="30" hidden="1" outlineLevel="1" x14ac:dyDescent="0.25">
      <c r="A230" s="24"/>
      <c r="B230" s="25" t="str">
        <f>'[1]Công trình'!C536</f>
        <v>AC.12121</v>
      </c>
      <c r="C230" s="26"/>
      <c r="D230" s="27"/>
      <c r="E230" s="25" t="str">
        <f>'[1]Công trình'!D536</f>
        <v>Đóng cừ tràm L cừ =2,7m, ĐK ngọn 4,0-4,4cm</v>
      </c>
      <c r="F230" s="28"/>
      <c r="G230" s="29">
        <f>'[1]Hao phí vật tư'!K2729</f>
        <v>5301.45</v>
      </c>
      <c r="H230" s="30">
        <f>'[1]Hao phí vật tư'!G2729</f>
        <v>105</v>
      </c>
      <c r="I230" s="31">
        <f>'[1]Công trình'!S536</f>
        <v>0</v>
      </c>
      <c r="J230" s="29">
        <f t="shared" si="10"/>
        <v>0</v>
      </c>
      <c r="K230" s="29"/>
      <c r="L230" s="32"/>
    </row>
    <row r="231" spans="1:12" ht="30" hidden="1" outlineLevel="1" x14ac:dyDescent="0.25">
      <c r="A231" s="24"/>
      <c r="B231" s="25" t="str">
        <f>'[1]Công trình'!C564</f>
        <v>AC.12121</v>
      </c>
      <c r="C231" s="26"/>
      <c r="D231" s="27"/>
      <c r="E231" s="25" t="str">
        <f>'[1]Công trình'!D564</f>
        <v>Đóng cừ tràm L cừ =2,7m, ĐK,4,0-4,4cm</v>
      </c>
      <c r="F231" s="28"/>
      <c r="G231" s="29">
        <f>'[1]Hao phí vật tư'!K2899</f>
        <v>1445.85</v>
      </c>
      <c r="H231" s="30">
        <f>'[1]Hao phí vật tư'!G2899</f>
        <v>105</v>
      </c>
      <c r="I231" s="31">
        <f>'[1]Công trình'!S564</f>
        <v>0</v>
      </c>
      <c r="J231" s="29">
        <f t="shared" si="10"/>
        <v>0</v>
      </c>
      <c r="K231" s="29"/>
      <c r="L231" s="32"/>
    </row>
    <row r="232" spans="1:12" ht="30" hidden="1" outlineLevel="1" x14ac:dyDescent="0.25">
      <c r="A232" s="24"/>
      <c r="B232" s="25" t="str">
        <f>'[1]Công trình'!C662</f>
        <v>AC.12121</v>
      </c>
      <c r="C232" s="26"/>
      <c r="D232" s="27"/>
      <c r="E232" s="25" t="str">
        <f>'[1]Công trình'!D662</f>
        <v>Đóng cừ tràm L cừ =2,7m, ĐK ngọn 4,0-4,4cm</v>
      </c>
      <c r="F232" s="28"/>
      <c r="G232" s="29">
        <f>'[1]Hao phí vật tư'!K3433</f>
        <v>4626.72</v>
      </c>
      <c r="H232" s="30">
        <f>'[1]Hao phí vật tư'!G3433</f>
        <v>105</v>
      </c>
      <c r="I232" s="31">
        <f>'[1]Công trình'!S662</f>
        <v>28.457999999999998</v>
      </c>
      <c r="J232" s="29">
        <f t="shared" si="10"/>
        <v>2988.0899999999997</v>
      </c>
      <c r="K232" s="29"/>
      <c r="L232" s="32"/>
    </row>
    <row r="233" spans="1:12" ht="30" hidden="1" outlineLevel="1" x14ac:dyDescent="0.25">
      <c r="A233" s="24"/>
      <c r="B233" s="25" t="str">
        <f>'[1]Công trình'!C686</f>
        <v>AC.12121</v>
      </c>
      <c r="C233" s="26"/>
      <c r="D233" s="27"/>
      <c r="E233" s="25" t="str">
        <f>'[1]Công trình'!D686</f>
        <v>Đóng cừ tràm L cừ =2,7m, ĐK,4,0-4,4cm</v>
      </c>
      <c r="F233" s="28"/>
      <c r="G233" s="29">
        <f>'[1]Hao phí vật tư'!K3595</f>
        <v>1400.49</v>
      </c>
      <c r="H233" s="30">
        <f>'[1]Hao phí vật tư'!G3595</f>
        <v>105</v>
      </c>
      <c r="I233" s="31">
        <f>'[1]Công trình'!S686</f>
        <v>13.338000000000001</v>
      </c>
      <c r="J233" s="29">
        <f t="shared" si="10"/>
        <v>1400.49</v>
      </c>
      <c r="K233" s="29"/>
      <c r="L233" s="32"/>
    </row>
    <row r="234" spans="1:12" ht="30" hidden="1" outlineLevel="1" x14ac:dyDescent="0.25">
      <c r="A234" s="24"/>
      <c r="B234" s="25" t="str">
        <f>'[1]Công trình'!C812</f>
        <v>AC.12121</v>
      </c>
      <c r="C234" s="26"/>
      <c r="D234" s="27"/>
      <c r="E234" s="25" t="str">
        <f>'[1]Công trình'!D812</f>
        <v>Đóng cừ tràm L cừ =2,7m, ĐK ngọn 4,0-4,4cm</v>
      </c>
      <c r="F234" s="28"/>
      <c r="G234" s="29">
        <f>'[1]Hao phí vật tư'!K4158</f>
        <v>2024.19</v>
      </c>
      <c r="H234" s="30">
        <f>'[1]Hao phí vật tư'!G4158</f>
        <v>105</v>
      </c>
      <c r="I234" s="31">
        <f>'[1]Công trình'!S812</f>
        <v>2.754</v>
      </c>
      <c r="J234" s="29">
        <f t="shared" si="10"/>
        <v>289.17</v>
      </c>
      <c r="K234" s="29"/>
      <c r="L234" s="32"/>
    </row>
    <row r="235" spans="1:12" ht="30" hidden="1" outlineLevel="1" x14ac:dyDescent="0.25">
      <c r="A235" s="24"/>
      <c r="B235" s="25" t="str">
        <f>'[1]Công trình'!C833</f>
        <v>AC.12121</v>
      </c>
      <c r="C235" s="26"/>
      <c r="D235" s="27"/>
      <c r="E235" s="25" t="str">
        <f>'[1]Công trình'!D833</f>
        <v>Đóng cừ tràm L cừ =2,7m, ĐK,4,0-4,4cm</v>
      </c>
      <c r="F235" s="28"/>
      <c r="G235" s="29">
        <f>'[1]Hao phí vật tư'!K4285</f>
        <v>1210.5450000000001</v>
      </c>
      <c r="H235" s="30">
        <f>'[1]Hao phí vật tư'!G4285</f>
        <v>105</v>
      </c>
      <c r="I235" s="31">
        <f>'[1]Công trình'!S833</f>
        <v>0</v>
      </c>
      <c r="J235" s="29">
        <f t="shared" si="10"/>
        <v>0</v>
      </c>
      <c r="K235" s="29"/>
      <c r="L235" s="32"/>
    </row>
    <row r="236" spans="1:12" ht="30" hidden="1" outlineLevel="1" x14ac:dyDescent="0.25">
      <c r="A236" s="24"/>
      <c r="B236" s="25" t="str">
        <f>'[1]Công trình'!C906</f>
        <v>AC.12121</v>
      </c>
      <c r="C236" s="26"/>
      <c r="D236" s="27"/>
      <c r="E236" s="25" t="str">
        <f>'[1]Công trình'!D906</f>
        <v>Đóng cừ tràm L cừ =2,7m, ĐK ngọn 4,0-4,4cm</v>
      </c>
      <c r="F236" s="28"/>
      <c r="G236" s="29">
        <f>'[1]Hao phí vật tư'!K4648</f>
        <v>5397.84</v>
      </c>
      <c r="H236" s="30">
        <f>'[1]Hao phí vật tư'!G4648</f>
        <v>105</v>
      </c>
      <c r="I236" s="31">
        <f>'[1]Công trình'!S906</f>
        <v>0</v>
      </c>
      <c r="J236" s="29">
        <f t="shared" si="10"/>
        <v>0</v>
      </c>
      <c r="K236" s="29"/>
      <c r="L236" s="32"/>
    </row>
    <row r="237" spans="1:12" ht="30" hidden="1" outlineLevel="1" x14ac:dyDescent="0.25">
      <c r="A237" s="24"/>
      <c r="B237" s="25" t="str">
        <f>'[1]Công trình'!C931</f>
        <v>AC.12121</v>
      </c>
      <c r="C237" s="26"/>
      <c r="D237" s="27"/>
      <c r="E237" s="25" t="str">
        <f>'[1]Công trình'!D931</f>
        <v>Đóng cừ tràm L cừ =2,7m, ĐK,4,0-4,4cm</v>
      </c>
      <c r="F237" s="28"/>
      <c r="G237" s="29">
        <f>'[1]Hao phí vật tư'!K4813</f>
        <v>2012.85</v>
      </c>
      <c r="H237" s="30">
        <f>'[1]Hao phí vật tư'!G4813</f>
        <v>105</v>
      </c>
      <c r="I237" s="31">
        <f>'[1]Công trình'!S931</f>
        <v>0</v>
      </c>
      <c r="J237" s="29">
        <f t="shared" si="10"/>
        <v>0</v>
      </c>
      <c r="K237" s="29"/>
      <c r="L237" s="32"/>
    </row>
    <row r="238" spans="1:12" collapsed="1" x14ac:dyDescent="0.25">
      <c r="A238" s="24">
        <v>12</v>
      </c>
      <c r="B238" s="33" t="s">
        <v>39</v>
      </c>
      <c r="C238" s="26">
        <v>69</v>
      </c>
      <c r="D238" s="27">
        <v>0</v>
      </c>
      <c r="E238" s="34" t="s">
        <v>40</v>
      </c>
      <c r="F238" s="28" t="s">
        <v>38</v>
      </c>
      <c r="G238" s="35">
        <f>SUBTOTAL(9,G239:G246)</f>
        <v>17234.96</v>
      </c>
      <c r="H238" s="36"/>
      <c r="I238" s="26"/>
      <c r="J238" s="35">
        <f>SUBTOTAL(9,J239:J246)</f>
        <v>16901.280000000002</v>
      </c>
      <c r="K238" s="35">
        <f>3516*4.5</f>
        <v>15822</v>
      </c>
      <c r="L238" s="37">
        <f>+J238-K238</f>
        <v>1079.2800000000025</v>
      </c>
    </row>
    <row r="239" spans="1:12" ht="45" hidden="1" outlineLevel="1" x14ac:dyDescent="0.25">
      <c r="A239" s="24"/>
      <c r="B239" s="25" t="str">
        <f>'[1]Công trình'!C22</f>
        <v>TT.vl cừ tràm 4,5m</v>
      </c>
      <c r="C239" s="26"/>
      <c r="D239" s="27"/>
      <c r="E239" s="25" t="str">
        <f>'[1]Công trình'!D22</f>
        <v>Cừ tràm L=4,5m, ĐK 4-4,4cm nẹp đầu cừ</v>
      </c>
      <c r="F239" s="28"/>
      <c r="G239" s="29">
        <f>'[1]Hao phí vật tư'!K99</f>
        <v>338</v>
      </c>
      <c r="H239" s="30">
        <f>'[1]Hao phí vật tư'!G99</f>
        <v>1</v>
      </c>
      <c r="I239" s="31">
        <f>'[1]Công trình'!S22</f>
        <v>338</v>
      </c>
      <c r="J239" s="29">
        <f t="shared" ref="J239:J246" si="11">+I239*H239</f>
        <v>338</v>
      </c>
      <c r="K239" s="29"/>
      <c r="L239" s="32"/>
    </row>
    <row r="240" spans="1:12" ht="30" hidden="1" outlineLevel="1" x14ac:dyDescent="0.25">
      <c r="A240" s="24"/>
      <c r="B240" s="25" t="str">
        <f>'[1]Công trình'!C21</f>
        <v>AC.12121</v>
      </c>
      <c r="C240" s="26"/>
      <c r="D240" s="27"/>
      <c r="E240" s="25" t="str">
        <f>'[1]Công trình'!D21</f>
        <v>Đóng cừ gia cố, L=4,5m, D ngọn 4,0-4,4cm, đóng thành 2 hàng xen kẻ sát nhau, mật độ mỗi hàng 8 cây/md</v>
      </c>
      <c r="F240" s="28"/>
      <c r="G240" s="29">
        <f>'[1]Hao phí vật tư'!K92</f>
        <v>12776.4</v>
      </c>
      <c r="H240" s="30">
        <f>'[1]Hao phí vật tư'!G92</f>
        <v>105</v>
      </c>
      <c r="I240" s="31">
        <f>'[1]Công trình'!S21</f>
        <v>121.68</v>
      </c>
      <c r="J240" s="29">
        <f t="shared" si="11"/>
        <v>12776.400000000001</v>
      </c>
      <c r="K240" s="29"/>
      <c r="L240" s="32"/>
    </row>
    <row r="241" spans="1:12" ht="30" hidden="1" outlineLevel="1" x14ac:dyDescent="0.25">
      <c r="A241" s="24"/>
      <c r="B241" s="25" t="str">
        <f>'[1]Công trình'!C370</f>
        <v>AC.12121</v>
      </c>
      <c r="C241" s="26"/>
      <c r="D241" s="27"/>
      <c r="E241" s="25" t="str">
        <f>'[1]Công trình'!D370</f>
        <v>Đóng cừ tràm L cừ =4,5m, ĐK,4,0-4,4cm</v>
      </c>
      <c r="F241" s="28"/>
      <c r="G241" s="29">
        <f>'[1]Hao phí vật tư'!K1781</f>
        <v>2441.88</v>
      </c>
      <c r="H241" s="30">
        <f>'[1]Hao phí vật tư'!G1781</f>
        <v>105</v>
      </c>
      <c r="I241" s="31">
        <f>'[1]Công trình'!S370</f>
        <v>23.256</v>
      </c>
      <c r="J241" s="29">
        <f t="shared" si="11"/>
        <v>2441.88</v>
      </c>
      <c r="K241" s="29"/>
      <c r="L241" s="32"/>
    </row>
    <row r="242" spans="1:12" ht="45" hidden="1" outlineLevel="1" x14ac:dyDescent="0.25">
      <c r="A242" s="24"/>
      <c r="B242" s="25" t="str">
        <f>'[1]Công trình'!C371</f>
        <v>TT.vl cừ tràm L=4,5</v>
      </c>
      <c r="C242" s="26"/>
      <c r="D242" s="27"/>
      <c r="E242" s="25" t="str">
        <f>'[1]Công trình'!D371</f>
        <v>Cừ tràm L=4,5m, ĐK 4-4,4cm nẹp đầu cừ</v>
      </c>
      <c r="F242" s="28"/>
      <c r="G242" s="29">
        <f>'[1]Hao phí vật tư'!K1788</f>
        <v>64.599999999999994</v>
      </c>
      <c r="H242" s="30">
        <f>'[1]Hao phí vật tư'!G1788</f>
        <v>1</v>
      </c>
      <c r="I242" s="31">
        <f>'[1]Công trình'!S371</f>
        <v>64.599999999999994</v>
      </c>
      <c r="J242" s="29">
        <f t="shared" si="11"/>
        <v>64.599999999999994</v>
      </c>
      <c r="K242" s="29"/>
      <c r="L242" s="32"/>
    </row>
    <row r="243" spans="1:12" ht="45" hidden="1" outlineLevel="1" x14ac:dyDescent="0.25">
      <c r="A243" s="24"/>
      <c r="B243" s="25" t="str">
        <f>'[1]Công trình'!C520</f>
        <v>TT.vl cừ tràm 4,5m</v>
      </c>
      <c r="C243" s="26"/>
      <c r="D243" s="27"/>
      <c r="E243" s="25" t="str">
        <f>'[1]Công trình'!D520</f>
        <v>Cừ tràm L=4,5m, ĐK 4-4,4cm nẹp đầu cừ</v>
      </c>
      <c r="F243" s="28"/>
      <c r="G243" s="29">
        <f>'[1]Hao phí vật tư'!K2639</f>
        <v>31.6</v>
      </c>
      <c r="H243" s="30">
        <f>'[1]Hao phí vật tư'!G2639</f>
        <v>1</v>
      </c>
      <c r="I243" s="31">
        <f>'[1]Công trình'!S520</f>
        <v>23</v>
      </c>
      <c r="J243" s="29">
        <f t="shared" si="11"/>
        <v>23</v>
      </c>
      <c r="K243" s="29"/>
      <c r="L243" s="32"/>
    </row>
    <row r="244" spans="1:12" ht="30" hidden="1" outlineLevel="1" x14ac:dyDescent="0.25">
      <c r="A244" s="24"/>
      <c r="B244" s="25" t="str">
        <f>'[1]Công trình'!C519</f>
        <v>AC.12121</v>
      </c>
      <c r="C244" s="26"/>
      <c r="D244" s="27"/>
      <c r="E244" s="25" t="str">
        <f>'[1]Công trình'!D519</f>
        <v>Đóng cừ tràm L cừ =4,5m, ĐK ngọn 4,0-4,4cm</v>
      </c>
      <c r="F244" s="28"/>
      <c r="G244" s="29">
        <f>'[1]Hao phí vật tư'!K2632</f>
        <v>1194.48</v>
      </c>
      <c r="H244" s="30">
        <f>'[1]Hao phí vật tư'!G2632</f>
        <v>105</v>
      </c>
      <c r="I244" s="31">
        <f>'[1]Công trình'!S519</f>
        <v>8.2799999999999994</v>
      </c>
      <c r="J244" s="29">
        <f t="shared" si="11"/>
        <v>869.4</v>
      </c>
      <c r="K244" s="29"/>
      <c r="L244" s="32"/>
    </row>
    <row r="245" spans="1:12" ht="45" hidden="1" outlineLevel="1" x14ac:dyDescent="0.25">
      <c r="A245" s="24"/>
      <c r="B245" s="25" t="str">
        <f>'[1]Công trình'!C781</f>
        <v>TT.vl cừ tràm 4,5m</v>
      </c>
      <c r="C245" s="26"/>
      <c r="D245" s="27"/>
      <c r="E245" s="25" t="str">
        <f>'[1]Công trình'!D781</f>
        <v>Cừ tràm L=4,5m, ĐK 4-4,4cm nẹp đầu cừ</v>
      </c>
      <c r="F245" s="28"/>
      <c r="G245" s="29">
        <f>'[1]Hao phí vật tư'!K3947</f>
        <v>10</v>
      </c>
      <c r="H245" s="30">
        <f>'[1]Hao phí vật tư'!G3947</f>
        <v>1</v>
      </c>
      <c r="I245" s="31">
        <f>'[1]Công trình'!S781</f>
        <v>10</v>
      </c>
      <c r="J245" s="29">
        <f t="shared" si="11"/>
        <v>10</v>
      </c>
      <c r="K245" s="29"/>
      <c r="L245" s="32"/>
    </row>
    <row r="246" spans="1:12" ht="30" hidden="1" outlineLevel="1" x14ac:dyDescent="0.25">
      <c r="A246" s="24"/>
      <c r="B246" s="25" t="str">
        <f>'[1]Công trình'!C780</f>
        <v>AC.12121</v>
      </c>
      <c r="C246" s="26"/>
      <c r="D246" s="27"/>
      <c r="E246" s="25" t="str">
        <f>'[1]Công trình'!D780</f>
        <v>Đóng cừ tràm L cừ =4,5m, ĐK ngọn 4,0-4,4cm</v>
      </c>
      <c r="F246" s="28"/>
      <c r="G246" s="29">
        <f>'[1]Hao phí vật tư'!K3940</f>
        <v>378</v>
      </c>
      <c r="H246" s="30">
        <f>'[1]Hao phí vật tư'!G3940</f>
        <v>105</v>
      </c>
      <c r="I246" s="31">
        <f>'[1]Công trình'!S780</f>
        <v>3.6</v>
      </c>
      <c r="J246" s="29">
        <f t="shared" si="11"/>
        <v>378</v>
      </c>
      <c r="K246" s="29"/>
      <c r="L246" s="32"/>
    </row>
    <row r="247" spans="1:12" collapsed="1" x14ac:dyDescent="0.25">
      <c r="A247" s="24">
        <v>13</v>
      </c>
      <c r="B247" s="33" t="s">
        <v>41</v>
      </c>
      <c r="C247" s="26">
        <v>147</v>
      </c>
      <c r="D247" s="27">
        <v>0</v>
      </c>
      <c r="E247" s="34" t="s">
        <v>42</v>
      </c>
      <c r="F247" s="28" t="s">
        <v>26</v>
      </c>
      <c r="G247" s="35">
        <f>SUBTOTAL(9,G248:G255)</f>
        <v>91.952100000000002</v>
      </c>
      <c r="H247" s="36"/>
      <c r="I247" s="26"/>
      <c r="J247" s="35">
        <f>SUBTOTAL(9,J248:J255)</f>
        <v>91.358414999999979</v>
      </c>
      <c r="K247" s="35">
        <v>80</v>
      </c>
      <c r="L247" s="37">
        <f>+J247-K247</f>
        <v>11.358414999999979</v>
      </c>
    </row>
    <row r="248" spans="1:12" ht="30" hidden="1" outlineLevel="1" x14ac:dyDescent="0.25">
      <c r="A248" s="24"/>
      <c r="B248" s="25" t="str">
        <f>'[1]Công trình'!C73</f>
        <v>AD.24233</v>
      </c>
      <c r="C248" s="26"/>
      <c r="D248" s="27"/>
      <c r="E248" s="25" t="str">
        <f>'[1]Công trình'!D73</f>
        <v xml:space="preserve">Láng mặt đường, láng nhựa 3 lớp dày 3,5cm tiêu chuẩn nhựa 4,5kg/m2 </v>
      </c>
      <c r="F248" s="28"/>
      <c r="G248" s="29">
        <f>'[1]Hao phí vật tư'!K287</f>
        <v>15.329499999999999</v>
      </c>
      <c r="H248" s="30">
        <f>'[1]Hao phí vật tư'!G287</f>
        <v>1.05</v>
      </c>
      <c r="I248" s="31">
        <f>'[1]Công trình'!S73</f>
        <v>14.5039</v>
      </c>
      <c r="J248" s="29">
        <f t="shared" ref="J248:J255" si="12">+I248*H248</f>
        <v>15.229095000000001</v>
      </c>
      <c r="K248" s="29"/>
      <c r="L248" s="32"/>
    </row>
    <row r="249" spans="1:12" ht="30" hidden="1" outlineLevel="1" x14ac:dyDescent="0.25">
      <c r="A249" s="24"/>
      <c r="B249" s="25" t="str">
        <f>'[1]Công trình'!C840</f>
        <v>AD.24233</v>
      </c>
      <c r="C249" s="26"/>
      <c r="D249" s="27"/>
      <c r="E249" s="25" t="str">
        <f>'[1]Công trình'!D840</f>
        <v xml:space="preserve">Láng mặt đường, láng nhựa 3 lớp dày 3,5cm tiêu chuẩn nhựa 4,5kg/m2 </v>
      </c>
      <c r="F249" s="28"/>
      <c r="G249" s="29">
        <f>'[1]Hao phí vật tư'!K4350</f>
        <v>0.218</v>
      </c>
      <c r="H249" s="30">
        <f>'[1]Hao phí vật tư'!G4350</f>
        <v>1.05</v>
      </c>
      <c r="I249" s="31">
        <f>'[1]Công trình'!S840</f>
        <v>0.20760000000000001</v>
      </c>
      <c r="J249" s="29">
        <f t="shared" si="12"/>
        <v>0.21798000000000001</v>
      </c>
      <c r="K249" s="29"/>
      <c r="L249" s="32"/>
    </row>
    <row r="250" spans="1:12" ht="30" hidden="1" outlineLevel="1" x14ac:dyDescent="0.25">
      <c r="A250" s="24"/>
      <c r="B250" s="25" t="str">
        <f>'[1]Công trình'!C73</f>
        <v>AD.24233</v>
      </c>
      <c r="C250" s="26"/>
      <c r="D250" s="27"/>
      <c r="E250" s="25" t="str">
        <f>'[1]Công trình'!D73</f>
        <v xml:space="preserve">Láng mặt đường, láng nhựa 3 lớp dày 3,5cm tiêu chuẩn nhựa 4,5kg/m2 </v>
      </c>
      <c r="F250" s="28"/>
      <c r="G250" s="29">
        <f>'[1]Hao phí vật tư'!K290</f>
        <v>23.0672</v>
      </c>
      <c r="H250" s="30">
        <f>'[1]Hao phí vật tư'!G290</f>
        <v>1.58</v>
      </c>
      <c r="I250" s="31">
        <f>'[1]Công trình'!S73</f>
        <v>14.5039</v>
      </c>
      <c r="J250" s="29">
        <f t="shared" si="12"/>
        <v>22.916162</v>
      </c>
      <c r="K250" s="29"/>
      <c r="L250" s="32"/>
    </row>
    <row r="251" spans="1:12" ht="30" hidden="1" outlineLevel="1" x14ac:dyDescent="0.25">
      <c r="A251" s="24"/>
      <c r="B251" s="25" t="str">
        <f>'[1]Công trình'!C840</f>
        <v>AD.24233</v>
      </c>
      <c r="C251" s="26"/>
      <c r="D251" s="27"/>
      <c r="E251" s="25" t="str">
        <f>'[1]Công trình'!D840</f>
        <v xml:space="preserve">Láng mặt đường, láng nhựa 3 lớp dày 3,5cm tiêu chuẩn nhựa 4,5kg/m2 </v>
      </c>
      <c r="F251" s="28"/>
      <c r="G251" s="29">
        <f>'[1]Hao phí vật tư'!K4353</f>
        <v>0.32800000000000001</v>
      </c>
      <c r="H251" s="30">
        <f>'[1]Hao phí vật tư'!G4353</f>
        <v>1.58</v>
      </c>
      <c r="I251" s="31">
        <f>'[1]Công trình'!S840</f>
        <v>0.20760000000000001</v>
      </c>
      <c r="J251" s="29">
        <f t="shared" si="12"/>
        <v>0.32800800000000002</v>
      </c>
      <c r="K251" s="29"/>
      <c r="L251" s="32"/>
    </row>
    <row r="252" spans="1:12" ht="30" hidden="1" outlineLevel="1" x14ac:dyDescent="0.25">
      <c r="A252" s="24"/>
      <c r="B252" s="25" t="str">
        <f>'[1]Công trình'!C72</f>
        <v>AD.21113</v>
      </c>
      <c r="C252" s="26"/>
      <c r="D252" s="27"/>
      <c r="E252" s="25" t="str">
        <f>'[1]Công trình'!D72</f>
        <v>Đá dăm nước dày 12cm -Eyc&gt;=91Mpa</v>
      </c>
      <c r="F252" s="28"/>
      <c r="G252" s="29">
        <f>'[1]Hao phí vật tư'!K276</f>
        <v>8.6136999999999997</v>
      </c>
      <c r="H252" s="30">
        <f>'[1]Hao phí vật tư'!G276</f>
        <v>0.59</v>
      </c>
      <c r="I252" s="31">
        <f>'[1]Công trình'!S72</f>
        <v>14.503899999999998</v>
      </c>
      <c r="J252" s="29">
        <f t="shared" si="12"/>
        <v>8.5573009999999989</v>
      </c>
      <c r="K252" s="29"/>
      <c r="L252" s="32"/>
    </row>
    <row r="253" spans="1:12" ht="30" hidden="1" outlineLevel="1" x14ac:dyDescent="0.25">
      <c r="A253" s="24"/>
      <c r="B253" s="25" t="str">
        <f>'[1]Công trình'!C839</f>
        <v>AD.21113</v>
      </c>
      <c r="C253" s="26"/>
      <c r="D253" s="27"/>
      <c r="E253" s="25" t="str">
        <f>'[1]Công trình'!D839</f>
        <v>Thi công mặt đường đá dăm nước lớp trên, mặt đường đã lèn ép 12cm;</v>
      </c>
      <c r="F253" s="28"/>
      <c r="G253" s="29">
        <f>'[1]Hao phí vật tư'!K4339</f>
        <v>0.1225</v>
      </c>
      <c r="H253" s="30">
        <f>'[1]Hao phí vật tư'!G4339</f>
        <v>0.59</v>
      </c>
      <c r="I253" s="31">
        <f>'[1]Công trình'!S839</f>
        <v>0.20760000000000001</v>
      </c>
      <c r="J253" s="29">
        <f t="shared" si="12"/>
        <v>0.122484</v>
      </c>
      <c r="K253" s="29"/>
      <c r="L253" s="32"/>
    </row>
    <row r="254" spans="1:12" ht="30" hidden="1" outlineLevel="1" x14ac:dyDescent="0.25">
      <c r="A254" s="24"/>
      <c r="B254" s="25" t="str">
        <f>'[1]Công trình'!C73</f>
        <v>AD.24233</v>
      </c>
      <c r="C254" s="26"/>
      <c r="D254" s="27"/>
      <c r="E254" s="25" t="str">
        <f>'[1]Công trình'!D73</f>
        <v xml:space="preserve">Láng mặt đường, láng nhựa 3 lớp dày 3,5cm tiêu chuẩn nhựa 4,5kg/m2 </v>
      </c>
      <c r="F254" s="28"/>
      <c r="G254" s="29">
        <f>'[1]Hao phí vật tư'!K289</f>
        <v>43.652500000000003</v>
      </c>
      <c r="H254" s="30">
        <f>'[1]Hao phí vật tư'!G289</f>
        <v>2.99</v>
      </c>
      <c r="I254" s="31">
        <f>'[1]Công trình'!S73</f>
        <v>14.5039</v>
      </c>
      <c r="J254" s="29">
        <f t="shared" si="12"/>
        <v>43.366661000000001</v>
      </c>
      <c r="K254" s="29"/>
      <c r="L254" s="32"/>
    </row>
    <row r="255" spans="1:12" ht="30" hidden="1" outlineLevel="1" x14ac:dyDescent="0.25">
      <c r="A255" s="24"/>
      <c r="B255" s="25" t="str">
        <f>'[1]Công trình'!C840</f>
        <v>AD.24233</v>
      </c>
      <c r="C255" s="26"/>
      <c r="D255" s="27"/>
      <c r="E255" s="25" t="str">
        <f>'[1]Công trình'!D840</f>
        <v xml:space="preserve">Láng mặt đường, láng nhựa 3 lớp dày 3,5cm tiêu chuẩn nhựa 4,5kg/m2 </v>
      </c>
      <c r="F255" s="28"/>
      <c r="G255" s="29">
        <f>'[1]Hao phí vật tư'!K4352</f>
        <v>0.62070000000000003</v>
      </c>
      <c r="H255" s="30">
        <f>'[1]Hao phí vật tư'!G4352</f>
        <v>2.99</v>
      </c>
      <c r="I255" s="31">
        <f>'[1]Công trình'!S840</f>
        <v>0.20760000000000001</v>
      </c>
      <c r="J255" s="29">
        <f t="shared" si="12"/>
        <v>0.62072400000000005</v>
      </c>
      <c r="K255" s="29"/>
      <c r="L255" s="32"/>
    </row>
    <row r="256" spans="1:12" collapsed="1" x14ac:dyDescent="0.25">
      <c r="A256" s="24">
        <v>17</v>
      </c>
      <c r="B256" s="33" t="s">
        <v>43</v>
      </c>
      <c r="C256" s="26">
        <v>152</v>
      </c>
      <c r="D256" s="27">
        <v>0</v>
      </c>
      <c r="E256" s="34" t="s">
        <v>44</v>
      </c>
      <c r="F256" s="28" t="s">
        <v>26</v>
      </c>
      <c r="G256" s="35">
        <f>SUBTOTAL(9,G257:G258)</f>
        <v>6.3670999999999998</v>
      </c>
      <c r="H256" s="36"/>
      <c r="I256" s="26"/>
      <c r="J256" s="35">
        <f>SUBTOTAL(9,J257:J258)</f>
        <v>6.325944999999999</v>
      </c>
      <c r="K256" s="35"/>
      <c r="L256" s="37">
        <f>+J256-K256</f>
        <v>6.325944999999999</v>
      </c>
    </row>
    <row r="257" spans="1:12" ht="30" hidden="1" outlineLevel="1" x14ac:dyDescent="0.25">
      <c r="A257" s="24"/>
      <c r="B257" s="25" t="str">
        <f>'[1]Công trình'!C72</f>
        <v>AD.21113</v>
      </c>
      <c r="C257" s="26"/>
      <c r="D257" s="27"/>
      <c r="E257" s="25" t="str">
        <f>'[1]Công trình'!D72</f>
        <v>Đá dăm nước dày 12cm -Eyc&gt;=91Mpa</v>
      </c>
      <c r="F257" s="28"/>
      <c r="G257" s="29">
        <f>'[1]Hao phí vật tư'!K279</f>
        <v>6.2778</v>
      </c>
      <c r="H257" s="30">
        <f>'[1]Hao phí vật tư'!G279</f>
        <v>0.43</v>
      </c>
      <c r="I257" s="31">
        <f>'[1]Công trình'!S72</f>
        <v>14.503899999999998</v>
      </c>
      <c r="J257" s="29">
        <f>+I257*H257</f>
        <v>6.2366769999999994</v>
      </c>
      <c r="K257" s="29"/>
      <c r="L257" s="32"/>
    </row>
    <row r="258" spans="1:12" ht="30" hidden="1" outlineLevel="1" x14ac:dyDescent="0.25">
      <c r="A258" s="24"/>
      <c r="B258" s="25" t="str">
        <f>'[1]Công trình'!C839</f>
        <v>AD.21113</v>
      </c>
      <c r="C258" s="26"/>
      <c r="D258" s="27"/>
      <c r="E258" s="25" t="str">
        <f>'[1]Công trình'!D839</f>
        <v>Thi công mặt đường đá dăm nước lớp trên, mặt đường đã lèn ép 12cm;</v>
      </c>
      <c r="F258" s="28"/>
      <c r="G258" s="29">
        <f>'[1]Hao phí vật tư'!K4342</f>
        <v>8.9300000000000004E-2</v>
      </c>
      <c r="H258" s="30">
        <f>'[1]Hao phí vật tư'!G4342</f>
        <v>0.43</v>
      </c>
      <c r="I258" s="31">
        <f>'[1]Công trình'!S839</f>
        <v>0.20760000000000001</v>
      </c>
      <c r="J258" s="29">
        <f>+I258*H258</f>
        <v>8.9268E-2</v>
      </c>
      <c r="K258" s="29"/>
      <c r="L258" s="32"/>
    </row>
    <row r="259" spans="1:12" collapsed="1" x14ac:dyDescent="0.25">
      <c r="A259" s="38">
        <v>18</v>
      </c>
      <c r="B259" s="39" t="s">
        <v>45</v>
      </c>
      <c r="C259" s="40">
        <v>153</v>
      </c>
      <c r="D259" s="41">
        <v>0</v>
      </c>
      <c r="E259" s="42" t="s">
        <v>46</v>
      </c>
      <c r="F259" s="43" t="s">
        <v>26</v>
      </c>
      <c r="G259" s="44">
        <f>SUBTOTAL(9,G260:G271)</f>
        <v>239.77634799999998</v>
      </c>
      <c r="H259" s="45"/>
      <c r="I259" s="40"/>
      <c r="J259" s="44">
        <f>SUBTOTAL(9,J260:J271)</f>
        <v>11.048661209999995</v>
      </c>
      <c r="K259" s="44">
        <v>230</v>
      </c>
      <c r="L259" s="46">
        <f>+J259-K259</f>
        <v>-218.95133878999999</v>
      </c>
    </row>
    <row r="260" spans="1:12" ht="30" hidden="1" outlineLevel="1" x14ac:dyDescent="0.25">
      <c r="A260" s="24"/>
      <c r="B260" s="25" t="str">
        <f>'[1]Công trình'!C72</f>
        <v>AD.21113</v>
      </c>
      <c r="C260" s="26"/>
      <c r="D260" s="27"/>
      <c r="E260" s="25" t="str">
        <f>'[1]Công trình'!D72</f>
        <v>Đá dăm nước dày 12cm -Eyc&gt;=91Mpa</v>
      </c>
      <c r="F260" s="28"/>
      <c r="G260" s="29">
        <f>'[1]Hao phí vật tư'!K278</f>
        <v>231.11009999999999</v>
      </c>
      <c r="H260" s="30">
        <f>'[1]Hao phí vật tư'!G278</f>
        <v>15.83</v>
      </c>
      <c r="I260" s="31"/>
      <c r="J260" s="29">
        <f t="shared" ref="J260:J271" si="13">+I260*H260</f>
        <v>0</v>
      </c>
      <c r="K260" s="29"/>
      <c r="L260" s="32"/>
    </row>
    <row r="261" spans="1:12" ht="30" hidden="1" outlineLevel="1" x14ac:dyDescent="0.25">
      <c r="A261" s="24"/>
      <c r="B261" s="25" t="str">
        <f>'[1]Công trình'!C434</f>
        <v>AF.11251</v>
      </c>
      <c r="C261" s="26"/>
      <c r="D261" s="27"/>
      <c r="E261" s="25" t="str">
        <f>'[1]Công trình'!D434</f>
        <v>Bê tông móng SX bằng máy trộn, đổ bằng thủ công, rộng ≤250cm, M150, đá 4x6, PCB40</v>
      </c>
      <c r="F261" s="28"/>
      <c r="G261" s="29">
        <f>'[1]Hao phí vật tư'!K2209</f>
        <v>0.69930000000000003</v>
      </c>
      <c r="H261" s="30">
        <f>'[1]Hao phí vật tư'!G2209</f>
        <v>0.92869999999999997</v>
      </c>
      <c r="I261" s="31">
        <f>'[1]Công trình'!S434</f>
        <v>0</v>
      </c>
      <c r="J261" s="29">
        <f t="shared" si="13"/>
        <v>0</v>
      </c>
      <c r="K261" s="29"/>
      <c r="L261" s="32"/>
    </row>
    <row r="262" spans="1:12" ht="30" hidden="1" outlineLevel="1" x14ac:dyDescent="0.25">
      <c r="A262" s="24"/>
      <c r="B262" s="25" t="str">
        <f>'[1]Công trình'!C839</f>
        <v>AD.21113</v>
      </c>
      <c r="C262" s="26"/>
      <c r="D262" s="27"/>
      <c r="E262" s="25" t="str">
        <f>'[1]Công trình'!D839</f>
        <v>Thi công mặt đường đá dăm nước lớp trên, mặt đường đã lèn ép 12cm;</v>
      </c>
      <c r="F262" s="28"/>
      <c r="G262" s="29">
        <f>'[1]Hao phí vật tư'!K4341</f>
        <v>3.2863000000000002</v>
      </c>
      <c r="H262" s="30">
        <f>'[1]Hao phí vật tư'!G4341</f>
        <v>15.83</v>
      </c>
      <c r="I262" s="31">
        <f>'[1]Công trình'!S839</f>
        <v>0.20760000000000001</v>
      </c>
      <c r="J262" s="29">
        <f t="shared" si="13"/>
        <v>3.286308</v>
      </c>
      <c r="K262" s="29"/>
      <c r="L262" s="32"/>
    </row>
    <row r="263" spans="1:12" ht="30" hidden="1" outlineLevel="1" x14ac:dyDescent="0.25">
      <c r="A263" s="24"/>
      <c r="B263" s="25"/>
      <c r="C263" s="26"/>
      <c r="D263" s="27"/>
      <c r="E263" s="25" t="str">
        <f>'[1]Hao phí vật tư'!$D$211</f>
        <v>Đổ bê tông thủ công bằng máy trộn, bê tông lót móng, chiều rộng &lt;= 250 cm, đá 4x6, mác 150</v>
      </c>
      <c r="F263" s="28"/>
      <c r="G263" s="29">
        <f>'[1]Hao phí vật tư'!K214</f>
        <v>0.76896359999999997</v>
      </c>
      <c r="H263" s="30">
        <f>'[1]Hao phí vật tư'!G214</f>
        <v>0.92869999999999997</v>
      </c>
      <c r="I263" s="29">
        <f>'[1]Hao phí vật tư'!G214</f>
        <v>0.92869999999999997</v>
      </c>
      <c r="J263" s="29">
        <f t="shared" si="13"/>
        <v>0.86248368999999991</v>
      </c>
      <c r="K263" s="29"/>
      <c r="L263" s="32"/>
    </row>
    <row r="264" spans="1:12" ht="30" hidden="1" outlineLevel="1" x14ac:dyDescent="0.25">
      <c r="A264" s="24"/>
      <c r="B264" s="25"/>
      <c r="C264" s="26"/>
      <c r="D264" s="27"/>
      <c r="E264" s="25" t="str">
        <f>'[1]Hao phí vật tư'!$D$367</f>
        <v>Đổ bê tông thủ công bằng máy trộn, bê tông lót móng, chiều rộng &lt;= 250 cm, đá 4x6, mác 150</v>
      </c>
      <c r="F264" s="28"/>
      <c r="G264" s="29">
        <f>'[1]Hao phí vật tư'!K370</f>
        <v>0.30089880000000002</v>
      </c>
      <c r="H264" s="30">
        <f>'[1]Hao phí vật tư'!G370</f>
        <v>0.92869999999999997</v>
      </c>
      <c r="I264" s="29">
        <f>'[1]Hao phí vật tư'!G370</f>
        <v>0.92869999999999997</v>
      </c>
      <c r="J264" s="29">
        <f t="shared" si="13"/>
        <v>0.86248368999999991</v>
      </c>
      <c r="K264" s="29"/>
      <c r="L264" s="32"/>
    </row>
    <row r="265" spans="1:12" ht="30" hidden="1" outlineLevel="1" x14ac:dyDescent="0.25">
      <c r="A265" s="24"/>
      <c r="B265" s="25"/>
      <c r="C265" s="26"/>
      <c r="D265" s="27"/>
      <c r="E265" s="25" t="str">
        <f>'[1]Hao phí vật tư'!$D$963</f>
        <v>Đổ bê tông thủ công bằng máy trộn, bê tông lót móng, chiều rộng &lt;= 250 cm, đá 4x6, mác 150</v>
      </c>
      <c r="F265" s="28"/>
      <c r="G265" s="29">
        <f>'[1]Hao phí vật tư'!K966</f>
        <v>0.30089880000000002</v>
      </c>
      <c r="H265" s="30">
        <f>'[1]Hao phí vật tư'!G966</f>
        <v>0.92869999999999997</v>
      </c>
      <c r="I265" s="29">
        <f>'[1]Hao phí vật tư'!G966</f>
        <v>0.92869999999999997</v>
      </c>
      <c r="J265" s="29">
        <f t="shared" si="13"/>
        <v>0.86248368999999991</v>
      </c>
      <c r="K265" s="29"/>
      <c r="L265" s="32"/>
    </row>
    <row r="266" spans="1:12" ht="30" hidden="1" outlineLevel="1" x14ac:dyDescent="0.25">
      <c r="A266" s="24"/>
      <c r="B266" s="25"/>
      <c r="C266" s="26"/>
      <c r="D266" s="27"/>
      <c r="E266" s="25" t="str">
        <f>'[1]Hao phí vật tư'!$D$1654</f>
        <v>Đổ bê tông thủ công bằng máy trộn, bê tông lót móng, chiều rộng &lt;= 250 cm, đá 4x6, mác 150</v>
      </c>
      <c r="F266" s="28"/>
      <c r="G266" s="29">
        <f>'[1]Hao phí vật tư'!K1657</f>
        <v>0.26746559999999997</v>
      </c>
      <c r="H266" s="30">
        <f>'[1]Hao phí vật tư'!G1657</f>
        <v>0.92869999999999997</v>
      </c>
      <c r="I266" s="29">
        <f>'[1]Hao phí vật tư'!G1657</f>
        <v>0.92869999999999997</v>
      </c>
      <c r="J266" s="29">
        <f t="shared" si="13"/>
        <v>0.86248368999999991</v>
      </c>
      <c r="K266" s="29"/>
      <c r="L266" s="32"/>
    </row>
    <row r="267" spans="1:12" ht="30" hidden="1" outlineLevel="1" x14ac:dyDescent="0.25">
      <c r="A267" s="24"/>
      <c r="B267" s="25"/>
      <c r="C267" s="26"/>
      <c r="D267" s="27"/>
      <c r="E267" s="25" t="str">
        <f>'[1]Hao phí vật tư'!$D$2305</f>
        <v>Đổ bê tông thủ công bằng máy trộn, bê tông lót móng, chiều rộng &lt;= 250 cm, đá 4x6, mác 150</v>
      </c>
      <c r="F267" s="28"/>
      <c r="G267" s="29">
        <f>'[1]Hao phí vật tư'!K2308</f>
        <v>0.501498</v>
      </c>
      <c r="H267" s="30">
        <f>'[1]Hao phí vật tư'!G2308</f>
        <v>0.92869999999999997</v>
      </c>
      <c r="I267" s="29">
        <f>'[1]Hao phí vật tư'!G2308</f>
        <v>0.92869999999999997</v>
      </c>
      <c r="J267" s="29">
        <f t="shared" si="13"/>
        <v>0.86248368999999991</v>
      </c>
      <c r="K267" s="29"/>
      <c r="L267" s="32"/>
    </row>
    <row r="268" spans="1:12" ht="30" hidden="1" outlineLevel="1" x14ac:dyDescent="0.25">
      <c r="A268" s="24"/>
      <c r="B268" s="25"/>
      <c r="C268" s="26"/>
      <c r="D268" s="27"/>
      <c r="E268" s="25" t="str">
        <f>'[1]Hao phí vật tư'!$D$3053</f>
        <v>Đổ bê tông thủ công bằng máy trộn, bê tông lót móng, chiều rộng &lt;= 250 cm, đá 4x6, mác 150</v>
      </c>
      <c r="F268" s="28"/>
      <c r="G268" s="29">
        <f>'[1]Hao phí vật tư'!K3056</f>
        <v>0.86926320000000001</v>
      </c>
      <c r="H268" s="30">
        <f>'[1]Hao phí vật tư'!G3056</f>
        <v>0.92869999999999997</v>
      </c>
      <c r="I268" s="29">
        <f>'[1]Hao phí vật tư'!G3056</f>
        <v>0.92869999999999997</v>
      </c>
      <c r="J268" s="29">
        <f t="shared" si="13"/>
        <v>0.86248368999999991</v>
      </c>
      <c r="K268" s="29"/>
      <c r="L268" s="32"/>
    </row>
    <row r="269" spans="1:12" ht="30" hidden="1" outlineLevel="1" x14ac:dyDescent="0.25">
      <c r="A269" s="24"/>
      <c r="B269" s="25"/>
      <c r="C269" s="26"/>
      <c r="D269" s="27"/>
      <c r="E269" s="25" t="str">
        <f>'[1]Hao phí vật tư'!$D$3701</f>
        <v>Đổ bê tông thủ công bằng máy trộn, bê tông lót móng, chiều rộng &lt;= 250 cm, đá 4x6, mác 150</v>
      </c>
      <c r="F269" s="28"/>
      <c r="G269" s="29">
        <f>'[1]Hao phí vật tư'!K3704</f>
        <v>0.83582999999999996</v>
      </c>
      <c r="H269" s="30">
        <f>'[1]Hao phí vật tư'!G3704</f>
        <v>0.92869999999999997</v>
      </c>
      <c r="I269" s="29">
        <f>'[1]Hao phí vật tư'!G3704</f>
        <v>0.92869999999999997</v>
      </c>
      <c r="J269" s="29">
        <f t="shared" si="13"/>
        <v>0.86248368999999991</v>
      </c>
      <c r="K269" s="29"/>
      <c r="L269" s="32"/>
    </row>
    <row r="270" spans="1:12" ht="30" hidden="1" outlineLevel="1" x14ac:dyDescent="0.25">
      <c r="A270" s="24"/>
      <c r="B270" s="25"/>
      <c r="C270" s="26"/>
      <c r="D270" s="27"/>
      <c r="E270" s="25" t="str">
        <f>'[1]Hao phí vật tư'!$D$3867</f>
        <v>Đổ bê tông thủ công bằng máy trộn, bê tông lót móng, chiều rộng &lt;= 250 cm, đá 4x6, mác 150</v>
      </c>
      <c r="F270" s="28"/>
      <c r="G270" s="29">
        <f>'[1]Hao phí vật tư'!K3870</f>
        <v>0.13373279999999999</v>
      </c>
      <c r="H270" s="30">
        <f>'[1]Hao phí vật tư'!G3870</f>
        <v>0.92869999999999997</v>
      </c>
      <c r="I270" s="29">
        <f>'[1]Hao phí vật tư'!G3870</f>
        <v>0.92869999999999997</v>
      </c>
      <c r="J270" s="29">
        <f t="shared" si="13"/>
        <v>0.86248368999999991</v>
      </c>
      <c r="K270" s="29"/>
      <c r="L270" s="32"/>
    </row>
    <row r="271" spans="1:12" ht="30" hidden="1" outlineLevel="1" x14ac:dyDescent="0.25">
      <c r="A271" s="24"/>
      <c r="B271" s="25"/>
      <c r="C271" s="26"/>
      <c r="D271" s="27"/>
      <c r="E271" s="25" t="str">
        <f>'[1]Hao phí vật tư'!$D$4367</f>
        <v>Đổ bê tông thủ công bằng máy trộn, bê tông lót móng, chiều rộng &lt;= 250 cm, đá 4x6, mác 150</v>
      </c>
      <c r="F271" s="28"/>
      <c r="G271" s="29">
        <f>'[1]Hao phí vật tư'!K4370</f>
        <v>0.70209719999999998</v>
      </c>
      <c r="H271" s="30">
        <f>'[1]Hao phí vật tư'!G4370</f>
        <v>0.92869999999999997</v>
      </c>
      <c r="I271" s="29">
        <f>'[1]Hao phí vật tư'!G4370</f>
        <v>0.92869999999999997</v>
      </c>
      <c r="J271" s="29">
        <f t="shared" si="13"/>
        <v>0.86248368999999991</v>
      </c>
      <c r="K271" s="29"/>
      <c r="L271" s="32"/>
    </row>
    <row r="272" spans="1:12" collapsed="1" x14ac:dyDescent="0.25">
      <c r="A272" s="38">
        <v>19</v>
      </c>
      <c r="B272" s="39" t="s">
        <v>47</v>
      </c>
      <c r="C272" s="40">
        <v>38</v>
      </c>
      <c r="D272" s="41">
        <v>0</v>
      </c>
      <c r="E272" s="42" t="s">
        <v>48</v>
      </c>
      <c r="F272" s="43" t="s">
        <v>26</v>
      </c>
      <c r="G272" s="44">
        <f>SUBTOTAL(9,G277:G380)</f>
        <v>2406.0969999999998</v>
      </c>
      <c r="H272" s="45"/>
      <c r="I272" s="40"/>
      <c r="J272" s="44">
        <f>SUBTOTAL(9,J277:J380)</f>
        <v>6.4730599999999994</v>
      </c>
      <c r="K272" s="44">
        <v>79</v>
      </c>
      <c r="L272" s="46">
        <f>+J272-K272</f>
        <v>-72.526939999999996</v>
      </c>
    </row>
    <row r="273" spans="1:12" ht="45" hidden="1" outlineLevel="1" x14ac:dyDescent="0.25">
      <c r="A273" s="24"/>
      <c r="B273" s="25" t="str">
        <f>'[1]Công trình'!C20</f>
        <v>AF.15413</v>
      </c>
      <c r="C273" s="26"/>
      <c r="D273" s="27"/>
      <c r="E273" s="25" t="str">
        <f>'[1]Công trình'!D20</f>
        <v>Bê tông sản xuất bằng máy trộn và đổ bằng thủ công, bê tông mặt đường dày mặt đường ≤25cm, bê tông M250, đá 1x2, PCB40</v>
      </c>
      <c r="F273" s="28"/>
      <c r="G273" s="29">
        <f>'[1]Hao phí vật tư'!K80</f>
        <v>359.13760000000002</v>
      </c>
      <c r="H273" s="30">
        <f>'[1]Hao phí vật tư'!G80</f>
        <v>0.86309999999999998</v>
      </c>
      <c r="I273" s="31"/>
      <c r="J273" s="29"/>
      <c r="K273" s="29"/>
      <c r="L273" s="32"/>
    </row>
    <row r="274" spans="1:12" ht="30" hidden="1" outlineLevel="1" x14ac:dyDescent="0.25">
      <c r="A274" s="24"/>
      <c r="B274" s="25" t="str">
        <f>'[1]Công trình'!C36</f>
        <v>AG.11112</v>
      </c>
      <c r="C274" s="26"/>
      <c r="D274" s="27"/>
      <c r="E274" s="25" t="str">
        <f>'[1]Công trình'!D36</f>
        <v>Bê tông cọc tiêu  bê tông M200, đá 1x2</v>
      </c>
      <c r="F274" s="28"/>
      <c r="G274" s="29">
        <f>'[1]Hao phí vật tư'!K158</f>
        <v>1.2585</v>
      </c>
      <c r="H274" s="30">
        <f>'[1]Hao phí vật tư'!G158</f>
        <v>0.87090000000000001</v>
      </c>
      <c r="I274" s="31">
        <f>'[1]Công trình'!S36</f>
        <v>0</v>
      </c>
      <c r="J274" s="29">
        <f t="shared" ref="J274:J337" si="14">+I274*H274</f>
        <v>0</v>
      </c>
      <c r="K274" s="29"/>
      <c r="L274" s="32"/>
    </row>
    <row r="275" spans="1:12" ht="30" hidden="1" outlineLevel="1" x14ac:dyDescent="0.25">
      <c r="A275" s="24"/>
      <c r="B275" s="25" t="str">
        <f>'[1]Công trình'!C29</f>
        <v>AF.11211</v>
      </c>
      <c r="C275" s="26"/>
      <c r="D275" s="27"/>
      <c r="E275" s="25" t="str">
        <f>'[1]Công trình'!D29</f>
        <v>Bê tông móng SX bằng máy trộn, đổ bằng thủ công, rộng ≤250cm, M150, đá 1x2, PCB40</v>
      </c>
      <c r="F275" s="28"/>
      <c r="G275" s="29">
        <f>'[1]Hao phí vật tư'!K119</f>
        <v>0.36370000000000002</v>
      </c>
      <c r="H275" s="30">
        <f>'[1]Hao phí vật tư'!G119</f>
        <v>0.90920000000000001</v>
      </c>
      <c r="I275" s="31">
        <f>'[1]Công trình'!S29</f>
        <v>0</v>
      </c>
      <c r="J275" s="29">
        <f t="shared" si="14"/>
        <v>0</v>
      </c>
      <c r="K275" s="29"/>
      <c r="L275" s="32"/>
    </row>
    <row r="276" spans="1:12" ht="30" hidden="1" outlineLevel="1" x14ac:dyDescent="0.25">
      <c r="A276" s="24"/>
      <c r="B276" s="25" t="str">
        <f>'[1]Công trình'!C38</f>
        <v>AF.11211</v>
      </c>
      <c r="C276" s="26"/>
      <c r="D276" s="27"/>
      <c r="E276" s="25" t="str">
        <f>'[1]Công trình'!D38</f>
        <v>Bê tông móng SX bằng máy trộn, đổ bằng thủ công, rộng ≤250cm, M150, đá 1x2, PCB40</v>
      </c>
      <c r="F276" s="28"/>
      <c r="G276" s="29">
        <f>'[1]Hao phí vật tư'!K181</f>
        <v>4.7141999999999999</v>
      </c>
      <c r="H276" s="30">
        <f>'[1]Hao phí vật tư'!G181</f>
        <v>0.90920000000000001</v>
      </c>
      <c r="I276" s="31">
        <f>'[1]Công trình'!S38</f>
        <v>0</v>
      </c>
      <c r="J276" s="29">
        <f t="shared" si="14"/>
        <v>0</v>
      </c>
      <c r="K276" s="29"/>
      <c r="L276" s="32"/>
    </row>
    <row r="277" spans="1:12" ht="30" hidden="1" outlineLevel="1" x14ac:dyDescent="0.25">
      <c r="A277" s="24"/>
      <c r="B277" s="25" t="str">
        <f>'[1]Công trình'!C72</f>
        <v>AD.21113</v>
      </c>
      <c r="C277" s="26"/>
      <c r="D277" s="27"/>
      <c r="E277" s="25" t="str">
        <f>'[1]Công trình'!D72</f>
        <v>Đá dăm nước dày 12cm -Eyc&gt;=91Mpa</v>
      </c>
      <c r="F277" s="28"/>
      <c r="G277" s="29">
        <f>'[1]Hao phí vật tư'!K277</f>
        <v>6.4238</v>
      </c>
      <c r="H277" s="30">
        <f>'[1]Hao phí vật tư'!G277</f>
        <v>0.44</v>
      </c>
      <c r="I277" s="31">
        <f>'[1]Công trình'!S72</f>
        <v>14.503899999999998</v>
      </c>
      <c r="J277" s="29">
        <f t="shared" si="14"/>
        <v>6.3817159999999991</v>
      </c>
      <c r="K277" s="29"/>
      <c r="L277" s="32"/>
    </row>
    <row r="278" spans="1:12" ht="30" hidden="1" outlineLevel="1" x14ac:dyDescent="0.25">
      <c r="A278" s="24"/>
      <c r="B278" s="25" t="str">
        <f>'[1]Công trình'!C78</f>
        <v>AF.11211</v>
      </c>
      <c r="C278" s="26"/>
      <c r="D278" s="27"/>
      <c r="E278" s="25" t="str">
        <f>'[1]Công trình'!D78</f>
        <v>Bê tông móng SX bằng máy trộn, đổ bằng thủ công, rộng ≤250cm, M150, đá 1x2, PCB40</v>
      </c>
      <c r="F278" s="28"/>
      <c r="G278" s="29">
        <f>'[1]Hao phí vật tư'!K307</f>
        <v>0.29089999999999999</v>
      </c>
      <c r="H278" s="30">
        <f>'[1]Hao phí vật tư'!G307</f>
        <v>0.90920000000000001</v>
      </c>
      <c r="I278" s="31">
        <f>'[1]Công trình'!S78</f>
        <v>0</v>
      </c>
      <c r="J278" s="29">
        <f t="shared" si="14"/>
        <v>0</v>
      </c>
      <c r="K278" s="29"/>
      <c r="L278" s="32"/>
    </row>
    <row r="279" spans="1:12" ht="30" hidden="1" outlineLevel="1" x14ac:dyDescent="0.25">
      <c r="A279" s="24"/>
      <c r="B279" s="25" t="str">
        <f>'[1]Công trình'!C134</f>
        <v>AF.11213</v>
      </c>
      <c r="C279" s="26"/>
      <c r="D279" s="27"/>
      <c r="E279" s="25" t="str">
        <f>'[1]Công trình'!D134</f>
        <v>Bê tông  bó vỉa  M250, đá 1x2, PCB40</v>
      </c>
      <c r="F279" s="28"/>
      <c r="G279" s="29">
        <f>'[1]Hao phí vật tư'!K537</f>
        <v>45.269599999999997</v>
      </c>
      <c r="H279" s="30">
        <f>'[1]Hao phí vật tư'!G537</f>
        <v>0.86309999999999998</v>
      </c>
      <c r="I279" s="31"/>
      <c r="J279" s="29">
        <f t="shared" si="14"/>
        <v>0</v>
      </c>
      <c r="K279" s="29"/>
      <c r="L279" s="32"/>
    </row>
    <row r="280" spans="1:12" ht="30" hidden="1" outlineLevel="1" x14ac:dyDescent="0.25">
      <c r="A280" s="24"/>
      <c r="B280" s="25" t="str">
        <f>'[1]Công trình'!C148</f>
        <v>AF.17213</v>
      </c>
      <c r="C280" s="26"/>
      <c r="D280" s="27"/>
      <c r="E280" s="25" t="str">
        <f>'[1]Công trình'!D148</f>
        <v>Bê tông đá 1x2 M250</v>
      </c>
      <c r="F280" s="28"/>
      <c r="G280" s="29">
        <f>'[1]Hao phí vật tư'!K621</f>
        <v>12.3294</v>
      </c>
      <c r="H280" s="30">
        <f>'[1]Hao phí vật tư'!G621</f>
        <v>0.86309999999999998</v>
      </c>
      <c r="I280" s="31"/>
      <c r="J280" s="29">
        <f t="shared" si="14"/>
        <v>0</v>
      </c>
      <c r="K280" s="29"/>
      <c r="L280" s="32"/>
    </row>
    <row r="281" spans="1:12" ht="30" hidden="1" outlineLevel="1" x14ac:dyDescent="0.25">
      <c r="A281" s="24"/>
      <c r="B281" s="25" t="str">
        <f>'[1]Công trình'!C158</f>
        <v>AG.11413</v>
      </c>
      <c r="C281" s="26"/>
      <c r="D281" s="27"/>
      <c r="E281" s="25" t="str">
        <f>'[1]Công trình'!D158</f>
        <v>Bê tông tấm đan đá 1x2 M250</v>
      </c>
      <c r="F281" s="28"/>
      <c r="G281" s="29">
        <f>'[1]Hao phí vật tư'!K698</f>
        <v>1.1963999999999999</v>
      </c>
      <c r="H281" s="30">
        <f>'[1]Hao phí vật tư'!G698</f>
        <v>0.85460000000000003</v>
      </c>
      <c r="I281" s="31"/>
      <c r="J281" s="29">
        <f t="shared" si="14"/>
        <v>0</v>
      </c>
      <c r="K281" s="29"/>
      <c r="L281" s="32"/>
    </row>
    <row r="282" spans="1:12" ht="30" hidden="1" outlineLevel="1" x14ac:dyDescent="0.25">
      <c r="A282" s="24"/>
      <c r="B282" s="25" t="str">
        <f>'[1]Công trình'!C164</f>
        <v>AF.17213</v>
      </c>
      <c r="C282" s="26"/>
      <c r="D282" s="27"/>
      <c r="E282" s="25" t="str">
        <f>'[1]Công trình'!D164</f>
        <v>Bê tông sản xuất bằng máy trộn và đổ bằng thủ công, bê tông hố van, hố ga, bê tông M250, đá 1x2, PCB40</v>
      </c>
      <c r="F282" s="28"/>
      <c r="G282" s="29">
        <f>'[1]Hao phí vật tư'!K727</f>
        <v>2.7136</v>
      </c>
      <c r="H282" s="30">
        <f>'[1]Hao phí vật tư'!G727</f>
        <v>0.86309999999999998</v>
      </c>
      <c r="I282" s="31"/>
      <c r="J282" s="29">
        <f t="shared" si="14"/>
        <v>0</v>
      </c>
      <c r="K282" s="29"/>
      <c r="L282" s="32"/>
    </row>
    <row r="283" spans="1:12" ht="30" hidden="1" outlineLevel="1" x14ac:dyDescent="0.25">
      <c r="A283" s="24"/>
      <c r="B283" s="25" t="str">
        <f>'[1]Công trình'!C169</f>
        <v>AF.17213</v>
      </c>
      <c r="C283" s="26"/>
      <c r="D283" s="27"/>
      <c r="E283" s="25" t="str">
        <f>'[1]Công trình'!D169</f>
        <v>Bê tông sản xuất bằng máy trộn và đổ bằng thủ công, bê tông hố van, hố ga, bê tông M250, đá 1x2, PCB40</v>
      </c>
      <c r="F283" s="28"/>
      <c r="G283" s="29">
        <f>'[1]Hao phí vật tư'!K770</f>
        <v>2.3753000000000002</v>
      </c>
      <c r="H283" s="30">
        <f>'[1]Hao phí vật tư'!G770</f>
        <v>0.86309999999999998</v>
      </c>
      <c r="I283" s="31"/>
      <c r="J283" s="29">
        <f t="shared" si="14"/>
        <v>0</v>
      </c>
      <c r="K283" s="29"/>
      <c r="L283" s="32"/>
    </row>
    <row r="284" spans="1:12" ht="30" hidden="1" outlineLevel="1" x14ac:dyDescent="0.25">
      <c r="A284" s="24"/>
      <c r="B284" s="25" t="str">
        <f>'[1]Công trình'!C129</f>
        <v>AF.11211</v>
      </c>
      <c r="C284" s="26"/>
      <c r="D284" s="27"/>
      <c r="E284" s="25" t="str">
        <f>'[1]Công trình'!D129</f>
        <v>Bê tông móng SX bằng máy trộn, đổ bằng thủ công, rộng ≤250cm, M150, đá 1x2, PCB40</v>
      </c>
      <c r="F284" s="28"/>
      <c r="G284" s="29">
        <f>'[1]Hao phí vật tư'!K494</f>
        <v>18.952300000000001</v>
      </c>
      <c r="H284" s="30">
        <f>'[1]Hao phí vật tư'!G494</f>
        <v>0.90920000000000001</v>
      </c>
      <c r="I284" s="31"/>
      <c r="J284" s="29">
        <f t="shared" si="14"/>
        <v>0</v>
      </c>
      <c r="K284" s="29"/>
      <c r="L284" s="32"/>
    </row>
    <row r="285" spans="1:12" ht="30" hidden="1" outlineLevel="1" x14ac:dyDescent="0.25">
      <c r="A285" s="24"/>
      <c r="B285" s="25" t="str">
        <f>'[1]Công trình'!C133</f>
        <v>AF.11211</v>
      </c>
      <c r="C285" s="26"/>
      <c r="D285" s="27"/>
      <c r="E285" s="25" t="str">
        <f>'[1]Công trình'!D133</f>
        <v>Bê tông móng SX bằng máy trộn, đổ bằng thủ công, rộng ≤250cm, M150, đá 1x2, PCB40</v>
      </c>
      <c r="F285" s="28"/>
      <c r="G285" s="29">
        <f>'[1]Hao phí vật tư'!K525</f>
        <v>14.3299</v>
      </c>
      <c r="H285" s="30">
        <f>'[1]Hao phí vật tư'!G525</f>
        <v>0.90920000000000001</v>
      </c>
      <c r="I285" s="31"/>
      <c r="J285" s="29">
        <f t="shared" si="14"/>
        <v>0</v>
      </c>
      <c r="K285" s="29"/>
      <c r="L285" s="32"/>
    </row>
    <row r="286" spans="1:12" ht="30" hidden="1" outlineLevel="1" x14ac:dyDescent="0.25">
      <c r="A286" s="24"/>
      <c r="B286" s="25" t="str">
        <f>'[1]Công trình'!C138</f>
        <v>AF.11211</v>
      </c>
      <c r="C286" s="26"/>
      <c r="D286" s="27"/>
      <c r="E286" s="25" t="str">
        <f>'[1]Công trình'!D138</f>
        <v>Bê tông móng SX bằng máy trộn, đổ bằng thủ công, rộng ≤250cm, M150, đá 1x2, PCB40</v>
      </c>
      <c r="F286" s="28"/>
      <c r="G286" s="29">
        <f>'[1]Hao phí vật tư'!K566</f>
        <v>6.9680999999999997</v>
      </c>
      <c r="H286" s="30">
        <f>'[1]Hao phí vật tư'!G566</f>
        <v>0.90920000000000001</v>
      </c>
      <c r="I286" s="31"/>
      <c r="J286" s="29">
        <f t="shared" si="14"/>
        <v>0</v>
      </c>
      <c r="K286" s="29"/>
      <c r="L286" s="32"/>
    </row>
    <row r="287" spans="1:12" ht="30" hidden="1" outlineLevel="1" x14ac:dyDescent="0.25">
      <c r="A287" s="24"/>
      <c r="B287" s="25" t="str">
        <f>'[1]Công trình'!C152</f>
        <v>AF.11211</v>
      </c>
      <c r="C287" s="26"/>
      <c r="D287" s="27"/>
      <c r="E287" s="25" t="str">
        <f>'[1]Công trình'!D152</f>
        <v>Bê tông móng SX bằng máy trộn, đổ bằng thủ công, rộng ≤250cm, M150, đá 1x2, PCB40</v>
      </c>
      <c r="F287" s="28"/>
      <c r="G287" s="29">
        <f>'[1]Hao phí vật tư'!K652</f>
        <v>2.8639999999999999</v>
      </c>
      <c r="H287" s="30">
        <f>'[1]Hao phí vật tư'!G652</f>
        <v>0.90920000000000001</v>
      </c>
      <c r="I287" s="31"/>
      <c r="J287" s="29">
        <f t="shared" si="14"/>
        <v>0</v>
      </c>
      <c r="K287" s="29"/>
      <c r="L287" s="32"/>
    </row>
    <row r="288" spans="1:12" ht="30" hidden="1" outlineLevel="1" x14ac:dyDescent="0.25">
      <c r="A288" s="24"/>
      <c r="B288" s="25" t="str">
        <f>'[1]Công trình'!C163</f>
        <v>AF.11211</v>
      </c>
      <c r="C288" s="26"/>
      <c r="D288" s="27"/>
      <c r="E288" s="25" t="str">
        <f>'[1]Công trình'!D163</f>
        <v>Bê tông móng SX bằng máy trộn, đổ bằng thủ công, rộng ≤250cm, M150, đá 1x2, PCB40</v>
      </c>
      <c r="F288" s="28"/>
      <c r="G288" s="29">
        <f>'[1]Hao phí vật tư'!K715</f>
        <v>2.3994</v>
      </c>
      <c r="H288" s="30">
        <f>'[1]Hao phí vật tư'!G715</f>
        <v>0.90920000000000001</v>
      </c>
      <c r="I288" s="31"/>
      <c r="J288" s="29">
        <f t="shared" si="14"/>
        <v>0</v>
      </c>
      <c r="K288" s="29"/>
      <c r="L288" s="32"/>
    </row>
    <row r="289" spans="1:12" ht="30" hidden="1" outlineLevel="1" x14ac:dyDescent="0.25">
      <c r="A289" s="24"/>
      <c r="B289" s="25" t="str">
        <f>'[1]Công trình'!C168</f>
        <v>AF.11211</v>
      </c>
      <c r="C289" s="26"/>
      <c r="D289" s="27"/>
      <c r="E289" s="25" t="str">
        <f>'[1]Công trình'!D168</f>
        <v>Bê tông móng SX bằng máy trộn, đổ bằng thủ công, rộng ≤250cm, M150, đá 1x2, PCB40</v>
      </c>
      <c r="F289" s="28"/>
      <c r="G289" s="29">
        <f>'[1]Hao phí vật tư'!K758</f>
        <v>0.39729999999999999</v>
      </c>
      <c r="H289" s="30">
        <f>'[1]Hao phí vật tư'!G758</f>
        <v>0.90920000000000001</v>
      </c>
      <c r="I289" s="31"/>
      <c r="J289" s="29">
        <f t="shared" si="14"/>
        <v>0</v>
      </c>
      <c r="K289" s="29"/>
      <c r="L289" s="32"/>
    </row>
    <row r="290" spans="1:12" ht="30" hidden="1" outlineLevel="1" x14ac:dyDescent="0.25">
      <c r="A290" s="24"/>
      <c r="B290" s="25" t="str">
        <f>'[1]Công trình'!C186</f>
        <v>AF.11211</v>
      </c>
      <c r="C290" s="26"/>
      <c r="D290" s="27"/>
      <c r="E290" s="25" t="str">
        <f>'[1]Công trình'!D186</f>
        <v>Bê tông móng SX bằng máy trộn, đổ bằng thủ công, rộng ≤250cm, M150, đá 1x2, PCB40</v>
      </c>
      <c r="F290" s="28"/>
      <c r="G290" s="29">
        <f>'[1]Hao phí vật tư'!K878</f>
        <v>8.3073999999999995</v>
      </c>
      <c r="H290" s="30">
        <f>'[1]Hao phí vật tư'!G878</f>
        <v>0.90920000000000001</v>
      </c>
      <c r="I290" s="31"/>
      <c r="J290" s="29">
        <f t="shared" si="14"/>
        <v>0</v>
      </c>
      <c r="K290" s="29"/>
      <c r="L290" s="32"/>
    </row>
    <row r="291" spans="1:12" ht="30" hidden="1" outlineLevel="1" x14ac:dyDescent="0.25">
      <c r="A291" s="24"/>
      <c r="B291" s="25" t="str">
        <f>'[1]Công trình'!C191</f>
        <v>AF.11211</v>
      </c>
      <c r="C291" s="26"/>
      <c r="D291" s="27"/>
      <c r="E291" s="25" t="str">
        <f>'[1]Công trình'!D191</f>
        <v>Bê tông móng SX bằng máy trộn, đổ bằng thủ công, rộng ≤250cm, M150, đá 1x2, PCB40</v>
      </c>
      <c r="F291" s="28"/>
      <c r="G291" s="29">
        <f>'[1]Hao phí vật tư'!K896</f>
        <v>0.36370000000000002</v>
      </c>
      <c r="H291" s="30">
        <f>'[1]Hao phí vật tư'!G896</f>
        <v>0.90920000000000001</v>
      </c>
      <c r="I291" s="31"/>
      <c r="J291" s="29">
        <f t="shared" si="14"/>
        <v>0</v>
      </c>
      <c r="K291" s="29"/>
      <c r="L291" s="32"/>
    </row>
    <row r="292" spans="1:12" ht="30" hidden="1" outlineLevel="1" x14ac:dyDescent="0.25">
      <c r="A292" s="24"/>
      <c r="B292" s="25" t="str">
        <f>'[1]Công trình'!C139</f>
        <v>AF.11212</v>
      </c>
      <c r="C292" s="26"/>
      <c r="D292" s="27"/>
      <c r="E292" s="25" t="str">
        <f>'[1]Công trình'!D139</f>
        <v>Bê tông móng SX bằng máy trộn, đổ bằng thủ công, rộng ≤250cm, M200, đá 1x2, PCB40</v>
      </c>
      <c r="F292" s="28"/>
      <c r="G292" s="29">
        <f>'[1]Hao phí vật tư'!K578</f>
        <v>11.2347</v>
      </c>
      <c r="H292" s="30">
        <f>'[1]Hao phí vật tư'!G578</f>
        <v>0.87949999999999995</v>
      </c>
      <c r="I292" s="31"/>
      <c r="J292" s="29">
        <f t="shared" si="14"/>
        <v>0</v>
      </c>
      <c r="K292" s="29"/>
      <c r="L292" s="32"/>
    </row>
    <row r="293" spans="1:12" ht="30" hidden="1" outlineLevel="1" x14ac:dyDescent="0.25">
      <c r="A293" s="24"/>
      <c r="B293" s="25" t="str">
        <f>'[1]Công trình'!C263</f>
        <v>AF.11213</v>
      </c>
      <c r="C293" s="26"/>
      <c r="D293" s="27"/>
      <c r="E293" s="25" t="str">
        <f>'[1]Công trình'!D263</f>
        <v>Bê tông  bó vỉa  M250, đá 1x2, PCB40</v>
      </c>
      <c r="F293" s="28"/>
      <c r="G293" s="29">
        <f>'[1]Hao phí vật tư'!K1233</f>
        <v>46.926699999999997</v>
      </c>
      <c r="H293" s="30">
        <f>'[1]Hao phí vật tư'!G1233</f>
        <v>0.86309999999999998</v>
      </c>
      <c r="I293" s="31"/>
      <c r="J293" s="29">
        <f t="shared" si="14"/>
        <v>0</v>
      </c>
      <c r="K293" s="29"/>
      <c r="L293" s="32"/>
    </row>
    <row r="294" spans="1:12" ht="30" hidden="1" outlineLevel="1" x14ac:dyDescent="0.25">
      <c r="A294" s="24"/>
      <c r="B294" s="25" t="str">
        <f>'[1]Công trình'!C277</f>
        <v>AF.17213</v>
      </c>
      <c r="C294" s="26"/>
      <c r="D294" s="27"/>
      <c r="E294" s="25" t="str">
        <f>'[1]Công trình'!D277</f>
        <v>Bê tông đá 1x2 M250</v>
      </c>
      <c r="F294" s="28"/>
      <c r="G294" s="29">
        <f>'[1]Hao phí vật tư'!K1317</f>
        <v>13.9209</v>
      </c>
      <c r="H294" s="30">
        <f>'[1]Hao phí vật tư'!G1317</f>
        <v>0.86309999999999998</v>
      </c>
      <c r="I294" s="31"/>
      <c r="J294" s="29">
        <f t="shared" si="14"/>
        <v>0</v>
      </c>
      <c r="K294" s="29"/>
      <c r="L294" s="32"/>
    </row>
    <row r="295" spans="1:12" ht="30" hidden="1" outlineLevel="1" x14ac:dyDescent="0.25">
      <c r="A295" s="24"/>
      <c r="B295" s="25" t="str">
        <f>'[1]Công trình'!C287</f>
        <v>AG.11413</v>
      </c>
      <c r="C295" s="26"/>
      <c r="D295" s="27"/>
      <c r="E295" s="25" t="str">
        <f>'[1]Công trình'!D287</f>
        <v>Bê tông tấm đan đá 1x2 M250</v>
      </c>
      <c r="F295" s="28"/>
      <c r="G295" s="29">
        <f>'[1]Hao phí vật tư'!K1394</f>
        <v>1.3673999999999999</v>
      </c>
      <c r="H295" s="30">
        <f>'[1]Hao phí vật tư'!G1394</f>
        <v>0.85460000000000003</v>
      </c>
      <c r="I295" s="31"/>
      <c r="J295" s="29">
        <f t="shared" si="14"/>
        <v>0</v>
      </c>
      <c r="K295" s="29"/>
      <c r="L295" s="32"/>
    </row>
    <row r="296" spans="1:12" ht="30" hidden="1" outlineLevel="1" x14ac:dyDescent="0.25">
      <c r="A296" s="24"/>
      <c r="B296" s="25" t="str">
        <f>'[1]Công trình'!C292</f>
        <v>AF.17213</v>
      </c>
      <c r="C296" s="26"/>
      <c r="D296" s="27"/>
      <c r="E296" s="25" t="str">
        <f>'[1]Công trình'!D292</f>
        <v>Bê tông sản xuất bằng máy trộn và đổ bằng thủ công, bê tông hố van, hố ga, bê tông M250, đá 1x2, PCB40</v>
      </c>
      <c r="F296" s="28"/>
      <c r="G296" s="29">
        <f>'[1]Hao phí vật tư'!K1423</f>
        <v>3.6181000000000001</v>
      </c>
      <c r="H296" s="30">
        <f>'[1]Hao phí vật tư'!G1423</f>
        <v>0.86309999999999998</v>
      </c>
      <c r="I296" s="31"/>
      <c r="J296" s="29">
        <f t="shared" si="14"/>
        <v>0</v>
      </c>
      <c r="K296" s="29"/>
      <c r="L296" s="32"/>
    </row>
    <row r="297" spans="1:12" ht="30" hidden="1" outlineLevel="1" x14ac:dyDescent="0.25">
      <c r="A297" s="24"/>
      <c r="B297" s="25" t="str">
        <f>'[1]Công trình'!C325</f>
        <v>AF.11222</v>
      </c>
      <c r="C297" s="26"/>
      <c r="D297" s="27"/>
      <c r="E297" s="25" t="str">
        <f>'[1]Công trình'!D325</f>
        <v>Bê tông móng SX bằng máy trộn, đổ bằng thủ công, rộng &gt;250cm, M200, đá 1x2, PCB40</v>
      </c>
      <c r="F297" s="28"/>
      <c r="G297" s="29">
        <f>'[1]Hao phí vật tư'!K1639</f>
        <v>20.062999999999999</v>
      </c>
      <c r="H297" s="30">
        <f>'[1]Hao phí vật tư'!G1639</f>
        <v>0.89280000000000004</v>
      </c>
      <c r="I297" s="31"/>
      <c r="J297" s="29">
        <f t="shared" si="14"/>
        <v>0</v>
      </c>
      <c r="K297" s="29"/>
      <c r="L297" s="32"/>
    </row>
    <row r="298" spans="1:12" ht="30" hidden="1" outlineLevel="1" x14ac:dyDescent="0.25">
      <c r="A298" s="24"/>
      <c r="B298" s="25" t="str">
        <f>'[1]Công trình'!C258</f>
        <v>AF.11211</v>
      </c>
      <c r="C298" s="26"/>
      <c r="D298" s="27"/>
      <c r="E298" s="25" t="str">
        <f>'[1]Công trình'!D258</f>
        <v>Bê tông móng SX bằng máy trộn, đổ bằng thủ công, rộng ≤250cm, M150, đá 1x2, PCB40</v>
      </c>
      <c r="F298" s="28"/>
      <c r="G298" s="29">
        <f>'[1]Hao phí vật tư'!K1190</f>
        <v>26.986899999999999</v>
      </c>
      <c r="H298" s="30">
        <f>'[1]Hao phí vật tư'!G1190</f>
        <v>0.90920000000000001</v>
      </c>
      <c r="I298" s="31"/>
      <c r="J298" s="29">
        <f t="shared" si="14"/>
        <v>0</v>
      </c>
      <c r="K298" s="29"/>
      <c r="L298" s="32"/>
    </row>
    <row r="299" spans="1:12" ht="30" hidden="1" outlineLevel="1" x14ac:dyDescent="0.25">
      <c r="A299" s="24"/>
      <c r="B299" s="25" t="str">
        <f>'[1]Công trình'!C262</f>
        <v>AF.11211</v>
      </c>
      <c r="C299" s="26"/>
      <c r="D299" s="27"/>
      <c r="E299" s="25" t="str">
        <f>'[1]Công trình'!D262</f>
        <v>Bê tông móng SX bằng máy trộn, đổ bằng thủ công, rộng ≤250cm, M150, đá 1x2, PCB40</v>
      </c>
      <c r="F299" s="28"/>
      <c r="G299" s="29">
        <f>'[1]Hao phí vật tư'!K1221</f>
        <v>14.8545</v>
      </c>
      <c r="H299" s="30">
        <f>'[1]Hao phí vật tư'!G1221</f>
        <v>0.90920000000000001</v>
      </c>
      <c r="I299" s="31"/>
      <c r="J299" s="29">
        <f t="shared" si="14"/>
        <v>0</v>
      </c>
      <c r="K299" s="29"/>
      <c r="L299" s="32"/>
    </row>
    <row r="300" spans="1:12" ht="30" hidden="1" outlineLevel="1" x14ac:dyDescent="0.25">
      <c r="A300" s="24"/>
      <c r="B300" s="25" t="str">
        <f>'[1]Công trình'!C267</f>
        <v>AF.11211</v>
      </c>
      <c r="C300" s="26"/>
      <c r="D300" s="27"/>
      <c r="E300" s="25" t="str">
        <f>'[1]Công trình'!D267</f>
        <v>Bê tông móng SX bằng máy trộn, đổ bằng thủ công, rộng ≤250cm, M150, đá 1x2, PCB40</v>
      </c>
      <c r="F300" s="28"/>
      <c r="G300" s="29">
        <f>'[1]Hao phí vật tư'!K1262</f>
        <v>7.4009</v>
      </c>
      <c r="H300" s="30">
        <f>'[1]Hao phí vật tư'!G1262</f>
        <v>0.90920000000000001</v>
      </c>
      <c r="I300" s="31"/>
      <c r="J300" s="29">
        <f t="shared" si="14"/>
        <v>0</v>
      </c>
      <c r="K300" s="29"/>
      <c r="L300" s="32"/>
    </row>
    <row r="301" spans="1:12" ht="30" hidden="1" outlineLevel="1" x14ac:dyDescent="0.25">
      <c r="A301" s="24"/>
      <c r="B301" s="25" t="str">
        <f>'[1]Công trình'!C281</f>
        <v>AF.11211</v>
      </c>
      <c r="C301" s="26"/>
      <c r="D301" s="27"/>
      <c r="E301" s="25" t="str">
        <f>'[1]Công trình'!D281</f>
        <v>Bê tông móng SX bằng máy trộn, đổ bằng thủ công, rộng ≤250cm, M150, đá 1x2, PCB40</v>
      </c>
      <c r="F301" s="28"/>
      <c r="G301" s="29">
        <f>'[1]Hao phí vật tư'!K1348</f>
        <v>3.2730999999999999</v>
      </c>
      <c r="H301" s="30">
        <f>'[1]Hao phí vật tư'!G1348</f>
        <v>0.90920000000000001</v>
      </c>
      <c r="I301" s="31"/>
      <c r="J301" s="29">
        <f t="shared" si="14"/>
        <v>0</v>
      </c>
      <c r="K301" s="29"/>
      <c r="L301" s="32"/>
    </row>
    <row r="302" spans="1:12" ht="30" hidden="1" outlineLevel="1" x14ac:dyDescent="0.25">
      <c r="A302" s="24"/>
      <c r="B302" s="25" t="str">
        <f>'[1]Công trình'!C291</f>
        <v>AF.11211</v>
      </c>
      <c r="C302" s="26"/>
      <c r="D302" s="27"/>
      <c r="E302" s="25" t="str">
        <f>'[1]Công trình'!D291</f>
        <v>Bê tông móng SX bằng máy trộn, đổ bằng thủ công, rộng ≤250cm, M150, đá 1x2, PCB40</v>
      </c>
      <c r="F302" s="28"/>
      <c r="G302" s="29">
        <f>'[1]Hao phí vật tư'!K1411</f>
        <v>0.80010000000000003</v>
      </c>
      <c r="H302" s="30">
        <f>'[1]Hao phí vật tư'!G1411</f>
        <v>0.90920000000000001</v>
      </c>
      <c r="I302" s="31"/>
      <c r="J302" s="29">
        <f t="shared" si="14"/>
        <v>0</v>
      </c>
      <c r="K302" s="29"/>
      <c r="L302" s="32"/>
    </row>
    <row r="303" spans="1:12" ht="30" hidden="1" outlineLevel="1" x14ac:dyDescent="0.25">
      <c r="A303" s="24"/>
      <c r="B303" s="25" t="str">
        <f>'[1]Công trình'!C307</f>
        <v>AF.11211</v>
      </c>
      <c r="C303" s="26"/>
      <c r="D303" s="27"/>
      <c r="E303" s="25" t="str">
        <f>'[1]Công trình'!D307</f>
        <v>Bê tông móng SX bằng máy trộn, đổ bằng thủ công, rộng ≤250cm, M150, đá 1x2, PCB40</v>
      </c>
      <c r="F303" s="28"/>
      <c r="G303" s="29">
        <f>'[1]Hao phí vật tư'!K1519</f>
        <v>9.2711000000000006</v>
      </c>
      <c r="H303" s="30">
        <f>'[1]Hao phí vật tư'!G1519</f>
        <v>0.90920000000000001</v>
      </c>
      <c r="I303" s="31"/>
      <c r="J303" s="29">
        <f t="shared" si="14"/>
        <v>0</v>
      </c>
      <c r="K303" s="29"/>
      <c r="L303" s="32"/>
    </row>
    <row r="304" spans="1:12" ht="30" hidden="1" outlineLevel="1" x14ac:dyDescent="0.25">
      <c r="A304" s="24"/>
      <c r="B304" s="25" t="str">
        <f>'[1]Công trình'!C317</f>
        <v>AF.11211</v>
      </c>
      <c r="C304" s="26"/>
      <c r="D304" s="27"/>
      <c r="E304" s="25" t="str">
        <f>'[1]Công trình'!D317</f>
        <v>Bê tông móng SX bằng máy trộn, đổ bằng thủ công, rộng ≤250cm, M150, đá 1x2, PCB40</v>
      </c>
      <c r="F304" s="28"/>
      <c r="G304" s="29">
        <f>'[1]Hao phí vật tư'!K1582</f>
        <v>0.58189999999999997</v>
      </c>
      <c r="H304" s="30">
        <f>'[1]Hao phí vật tư'!G1582</f>
        <v>0.90920000000000001</v>
      </c>
      <c r="I304" s="31"/>
      <c r="J304" s="29">
        <f t="shared" si="14"/>
        <v>0</v>
      </c>
      <c r="K304" s="29"/>
      <c r="L304" s="32"/>
    </row>
    <row r="305" spans="1:12" ht="30" hidden="1" outlineLevel="1" x14ac:dyDescent="0.25">
      <c r="A305" s="24"/>
      <c r="B305" s="25" t="str">
        <f>'[1]Công trình'!C268</f>
        <v>AF.11212</v>
      </c>
      <c r="C305" s="26"/>
      <c r="D305" s="27"/>
      <c r="E305" s="25" t="str">
        <f>'[1]Công trình'!D268</f>
        <v>Bê tông móng SX bằng máy trộn, đổ bằng thủ công, rộng ≤250cm, M200, đá 1x2, PCB40</v>
      </c>
      <c r="F305" s="28"/>
      <c r="G305" s="29">
        <f>'[1]Hao phí vật tư'!K1274</f>
        <v>11.9322</v>
      </c>
      <c r="H305" s="30">
        <f>'[1]Hao phí vật tư'!G1274</f>
        <v>0.87949999999999995</v>
      </c>
      <c r="I305" s="31"/>
      <c r="J305" s="29">
        <f t="shared" si="14"/>
        <v>0</v>
      </c>
      <c r="K305" s="29"/>
      <c r="L305" s="32"/>
    </row>
    <row r="306" spans="1:12" ht="30" hidden="1" outlineLevel="1" x14ac:dyDescent="0.25">
      <c r="A306" s="24"/>
      <c r="B306" s="25" t="str">
        <f>'[1]Công trình'!C308</f>
        <v>AF.11212</v>
      </c>
      <c r="C306" s="26"/>
      <c r="D306" s="27"/>
      <c r="E306" s="25" t="str">
        <f>'[1]Công trình'!D308</f>
        <v>Bê tông móng SX bằng máy trộn, đổ bằng thủ công, rộng ≤250cm, M200, đá 1x2, PCB40</v>
      </c>
      <c r="F306" s="28"/>
      <c r="G306" s="29">
        <f>'[1]Hao phí vật tư'!K1531</f>
        <v>1.2145999999999999</v>
      </c>
      <c r="H306" s="30">
        <f>'[1]Hao phí vật tư'!G1531</f>
        <v>0.87949999999999995</v>
      </c>
      <c r="I306" s="31"/>
      <c r="J306" s="29">
        <f t="shared" si="14"/>
        <v>0</v>
      </c>
      <c r="K306" s="29"/>
      <c r="L306" s="32"/>
    </row>
    <row r="307" spans="1:12" ht="30" hidden="1" outlineLevel="1" x14ac:dyDescent="0.25">
      <c r="A307" s="24"/>
      <c r="B307" s="25" t="str">
        <f>'[1]Công trình'!C380</f>
        <v>AF.11213</v>
      </c>
      <c r="C307" s="26"/>
      <c r="D307" s="27"/>
      <c r="E307" s="25" t="str">
        <f>'[1]Công trình'!D380</f>
        <v>Bê tông  bó vỉa  M250, đá 1x2, PCB40</v>
      </c>
      <c r="F307" s="28"/>
      <c r="G307" s="29">
        <f>'[1]Hao phí vật tư'!K1851</f>
        <v>80.646299999999997</v>
      </c>
      <c r="H307" s="30">
        <f>'[1]Hao phí vật tư'!G1851</f>
        <v>0.86309999999999998</v>
      </c>
      <c r="I307" s="31"/>
      <c r="J307" s="29">
        <f t="shared" si="14"/>
        <v>0</v>
      </c>
      <c r="K307" s="29"/>
      <c r="L307" s="32"/>
    </row>
    <row r="308" spans="1:12" ht="30" hidden="1" outlineLevel="1" x14ac:dyDescent="0.25">
      <c r="A308" s="24"/>
      <c r="B308" s="25" t="str">
        <f>'[1]Công trình'!C394</f>
        <v>AF.17213</v>
      </c>
      <c r="C308" s="26"/>
      <c r="D308" s="27"/>
      <c r="E308" s="25" t="str">
        <f>'[1]Công trình'!D394</f>
        <v>Bê tông đá 1x2 M250</v>
      </c>
      <c r="F308" s="28"/>
      <c r="G308" s="29">
        <f>'[1]Hao phí vật tư'!K1935</f>
        <v>31.6266</v>
      </c>
      <c r="H308" s="30">
        <f>'[1]Hao phí vật tư'!G1935</f>
        <v>0.86309999999999998</v>
      </c>
      <c r="I308" s="31"/>
      <c r="J308" s="29">
        <f t="shared" si="14"/>
        <v>0</v>
      </c>
      <c r="K308" s="29"/>
      <c r="L308" s="32"/>
    </row>
    <row r="309" spans="1:12" ht="30" hidden="1" outlineLevel="1" x14ac:dyDescent="0.25">
      <c r="A309" s="24"/>
      <c r="B309" s="25" t="str">
        <f>'[1]Công trình'!C404</f>
        <v>AG.11413</v>
      </c>
      <c r="C309" s="26"/>
      <c r="D309" s="27"/>
      <c r="E309" s="25" t="str">
        <f>'[1]Công trình'!D404</f>
        <v>Bê tông tấm đan đá 1x2 M250</v>
      </c>
      <c r="F309" s="28"/>
      <c r="G309" s="29">
        <f>'[1]Hao phí vật tư'!K2012</f>
        <v>2.9056000000000002</v>
      </c>
      <c r="H309" s="30">
        <f>'[1]Hao phí vật tư'!G2012</f>
        <v>0.85460000000000003</v>
      </c>
      <c r="I309" s="31"/>
      <c r="J309" s="29">
        <f t="shared" si="14"/>
        <v>0</v>
      </c>
      <c r="K309" s="29"/>
      <c r="L309" s="32"/>
    </row>
    <row r="310" spans="1:12" ht="30" hidden="1" outlineLevel="1" x14ac:dyDescent="0.25">
      <c r="A310" s="24"/>
      <c r="B310" s="25" t="str">
        <f>'[1]Công trình'!C409</f>
        <v>AF.17213</v>
      </c>
      <c r="C310" s="26"/>
      <c r="D310" s="27"/>
      <c r="E310" s="25" t="str">
        <f>'[1]Công trình'!D409</f>
        <v>Bê tông sản xuất bằng máy trộn và đổ bằng thủ công, bê tông hố van, hố ga, bê tông M250, đá 1x2, PCB40</v>
      </c>
      <c r="F310" s="28"/>
      <c r="G310" s="29">
        <f>'[1]Hao phí vật tư'!K2041</f>
        <v>7.6885000000000003</v>
      </c>
      <c r="H310" s="30">
        <f>'[1]Hao phí vật tư'!G2041</f>
        <v>0.86309999999999998</v>
      </c>
      <c r="I310" s="31"/>
      <c r="J310" s="29">
        <f t="shared" si="14"/>
        <v>0</v>
      </c>
      <c r="K310" s="29"/>
      <c r="L310" s="32"/>
    </row>
    <row r="311" spans="1:12" ht="30" hidden="1" outlineLevel="1" x14ac:dyDescent="0.25">
      <c r="A311" s="24"/>
      <c r="B311" s="25" t="str">
        <f>'[1]Công trình'!C433</f>
        <v>AF.17213</v>
      </c>
      <c r="C311" s="26"/>
      <c r="D311" s="27"/>
      <c r="E311" s="25" t="str">
        <f>'[1]Công trình'!D433</f>
        <v>Bê tông đá 1x2 M250</v>
      </c>
      <c r="F311" s="28"/>
      <c r="G311" s="29">
        <f>'[1]Hao phí vật tư'!K2197</f>
        <v>1.6209</v>
      </c>
      <c r="H311" s="30">
        <f>'[1]Hao phí vật tư'!G2197</f>
        <v>0.86309999999999998</v>
      </c>
      <c r="I311" s="31"/>
      <c r="J311" s="29">
        <f t="shared" si="14"/>
        <v>0</v>
      </c>
      <c r="K311" s="29"/>
      <c r="L311" s="32"/>
    </row>
    <row r="312" spans="1:12" ht="30" hidden="1" outlineLevel="1" x14ac:dyDescent="0.25">
      <c r="A312" s="24"/>
      <c r="B312" s="25" t="str">
        <f>'[1]Công trình'!C375</f>
        <v>AF.11211</v>
      </c>
      <c r="C312" s="26"/>
      <c r="D312" s="27"/>
      <c r="E312" s="25" t="str">
        <f>'[1]Công trình'!D375</f>
        <v>Bê tông móng SX bằng máy trộn, đổ bằng thủ công, rộng ≤250cm, M150, đá 1x2, PCB40</v>
      </c>
      <c r="F312" s="28"/>
      <c r="G312" s="29">
        <f>'[1]Hao phí vật tư'!K1808</f>
        <v>51.7562</v>
      </c>
      <c r="H312" s="30">
        <f>'[1]Hao phí vật tư'!G1808</f>
        <v>0.90920000000000001</v>
      </c>
      <c r="I312" s="31"/>
      <c r="J312" s="29">
        <f t="shared" si="14"/>
        <v>0</v>
      </c>
      <c r="K312" s="29"/>
      <c r="L312" s="32"/>
    </row>
    <row r="313" spans="1:12" ht="30" hidden="1" outlineLevel="1" x14ac:dyDescent="0.25">
      <c r="A313" s="24"/>
      <c r="B313" s="25" t="str">
        <f>'[1]Công trình'!C379</f>
        <v>AF.11211</v>
      </c>
      <c r="C313" s="26"/>
      <c r="D313" s="27"/>
      <c r="E313" s="25" t="str">
        <f>'[1]Công trình'!D379</f>
        <v>Bê tông móng SX bằng máy trộn, đổ bằng thủ công, rộng ≤250cm, M150, đá 1x2, PCB40</v>
      </c>
      <c r="F313" s="28"/>
      <c r="G313" s="29">
        <f>'[1]Hao phí vật tư'!K1839</f>
        <v>25.528500000000001</v>
      </c>
      <c r="H313" s="30">
        <f>'[1]Hao phí vật tư'!G1839</f>
        <v>0.90920000000000001</v>
      </c>
      <c r="I313" s="31"/>
      <c r="J313" s="29">
        <f t="shared" si="14"/>
        <v>0</v>
      </c>
      <c r="K313" s="29"/>
      <c r="L313" s="32"/>
    </row>
    <row r="314" spans="1:12" ht="30" hidden="1" outlineLevel="1" x14ac:dyDescent="0.25">
      <c r="A314" s="24"/>
      <c r="B314" s="25" t="str">
        <f>'[1]Công trình'!C384</f>
        <v>AF.11211</v>
      </c>
      <c r="C314" s="26"/>
      <c r="D314" s="27"/>
      <c r="E314" s="25" t="str">
        <f>'[1]Công trình'!D384</f>
        <v>Bê tông móng SX bằng máy trộn, đổ bằng thủ công, rộng ≤250cm, M150, đá 1x2, PCB40</v>
      </c>
      <c r="F314" s="28"/>
      <c r="G314" s="29">
        <f>'[1]Hao phí vật tư'!K1880</f>
        <v>12.258699999999999</v>
      </c>
      <c r="H314" s="30">
        <f>'[1]Hao phí vật tư'!G1880</f>
        <v>0.90920000000000001</v>
      </c>
      <c r="I314" s="31"/>
      <c r="J314" s="29">
        <f t="shared" si="14"/>
        <v>0</v>
      </c>
      <c r="K314" s="29"/>
      <c r="L314" s="32"/>
    </row>
    <row r="315" spans="1:12" ht="30" hidden="1" outlineLevel="1" x14ac:dyDescent="0.25">
      <c r="A315" s="24"/>
      <c r="B315" s="25" t="str">
        <f>'[1]Công trình'!C398</f>
        <v>AF.11211</v>
      </c>
      <c r="C315" s="26"/>
      <c r="D315" s="27"/>
      <c r="E315" s="25" t="str">
        <f>'[1]Công trình'!D398</f>
        <v>Bê tông móng SX bằng máy trộn, đổ bằng thủ công, rộng ≤250cm, M150, đá 1x2, PCB40</v>
      </c>
      <c r="F315" s="28"/>
      <c r="G315" s="29">
        <f>'[1]Hao phí vật tư'!K1966</f>
        <v>6.9554</v>
      </c>
      <c r="H315" s="30">
        <f>'[1]Hao phí vật tư'!G1966</f>
        <v>0.90920000000000001</v>
      </c>
      <c r="I315" s="31"/>
      <c r="J315" s="29">
        <f t="shared" si="14"/>
        <v>0</v>
      </c>
      <c r="K315" s="29"/>
      <c r="L315" s="32"/>
    </row>
    <row r="316" spans="1:12" ht="30" hidden="1" outlineLevel="1" x14ac:dyDescent="0.25">
      <c r="A316" s="24"/>
      <c r="B316" s="25" t="str">
        <f>'[1]Công trình'!C408</f>
        <v>AF.11211</v>
      </c>
      <c r="C316" s="26"/>
      <c r="D316" s="27"/>
      <c r="E316" s="25" t="str">
        <f>'[1]Công trình'!D408</f>
        <v>Bê tông móng SX bằng máy trộn, đổ bằng thủ công, rộng ≤250cm, M150, đá 1x2, PCB40</v>
      </c>
      <c r="F316" s="28"/>
      <c r="G316" s="29">
        <f>'[1]Hao phí vật tư'!K2029</f>
        <v>1.7001999999999999</v>
      </c>
      <c r="H316" s="30">
        <f>'[1]Hao phí vật tư'!G2029</f>
        <v>0.90920000000000001</v>
      </c>
      <c r="I316" s="31"/>
      <c r="J316" s="29">
        <f t="shared" si="14"/>
        <v>0</v>
      </c>
      <c r="K316" s="29"/>
      <c r="L316" s="32"/>
    </row>
    <row r="317" spans="1:12" ht="30" hidden="1" outlineLevel="1" x14ac:dyDescent="0.25">
      <c r="A317" s="24"/>
      <c r="B317" s="25" t="str">
        <f>'[1]Công trình'!C428</f>
        <v>AF.11211</v>
      </c>
      <c r="C317" s="26"/>
      <c r="D317" s="27"/>
      <c r="E317" s="25" t="str">
        <f>'[1]Công trình'!D428</f>
        <v>Bê tông móng SX bằng máy trộn, đổ bằng thủ công, rộng ≤250cm, M150, đá 1x2, PCB40</v>
      </c>
      <c r="F317" s="28"/>
      <c r="G317" s="29">
        <f>'[1]Hao phí vật tư'!K2158</f>
        <v>19.955100000000002</v>
      </c>
      <c r="H317" s="30">
        <f>'[1]Hao phí vật tư'!G2158</f>
        <v>0.90920000000000001</v>
      </c>
      <c r="I317" s="31"/>
      <c r="J317" s="29">
        <f t="shared" si="14"/>
        <v>0</v>
      </c>
      <c r="K317" s="29"/>
      <c r="L317" s="32"/>
    </row>
    <row r="318" spans="1:12" ht="30" hidden="1" outlineLevel="1" x14ac:dyDescent="0.25">
      <c r="A318" s="24"/>
      <c r="B318" s="25" t="str">
        <f>'[1]Công trình'!C441</f>
        <v>AF.11211</v>
      </c>
      <c r="C318" s="26"/>
      <c r="D318" s="27"/>
      <c r="E318" s="25" t="str">
        <f>'[1]Công trình'!D441</f>
        <v>Bê tông móng SX bằng máy trộn, đổ bằng thủ công, rộng ≤250cm, M150, đá 1x2, PCB40</v>
      </c>
      <c r="F318" s="28"/>
      <c r="G318" s="29">
        <f>'[1]Hao phí vật tư'!K2245</f>
        <v>0.29089999999999999</v>
      </c>
      <c r="H318" s="30">
        <f>'[1]Hao phí vật tư'!G2245</f>
        <v>0.90920000000000001</v>
      </c>
      <c r="I318" s="31"/>
      <c r="J318" s="29">
        <f t="shared" si="14"/>
        <v>0</v>
      </c>
      <c r="K318" s="29"/>
      <c r="L318" s="32"/>
    </row>
    <row r="319" spans="1:12" ht="30" hidden="1" outlineLevel="1" x14ac:dyDescent="0.25">
      <c r="A319" s="24"/>
      <c r="B319" s="25" t="str">
        <f>'[1]Công trình'!C385</f>
        <v>AF.11212</v>
      </c>
      <c r="C319" s="26"/>
      <c r="D319" s="27"/>
      <c r="E319" s="25" t="str">
        <f>'[1]Công trình'!D385</f>
        <v>Bê tông móng SX bằng máy trộn, đổ bằng thủ công, rộng ≤250cm, M200, đá 1x2, PCB40</v>
      </c>
      <c r="F319" s="28"/>
      <c r="G319" s="29">
        <f>'[1]Hao phí vật tư'!K1892</f>
        <v>19.764099999999999</v>
      </c>
      <c r="H319" s="30">
        <f>'[1]Hao phí vật tư'!G1892</f>
        <v>0.87949999999999995</v>
      </c>
      <c r="I319" s="31"/>
      <c r="J319" s="29">
        <f t="shared" si="14"/>
        <v>0</v>
      </c>
      <c r="K319" s="29"/>
      <c r="L319" s="32"/>
    </row>
    <row r="320" spans="1:12" ht="30" hidden="1" outlineLevel="1" x14ac:dyDescent="0.25">
      <c r="A320" s="24"/>
      <c r="B320" s="25" t="str">
        <f>'[1]Công trình'!C429</f>
        <v>AF.11212</v>
      </c>
      <c r="C320" s="26"/>
      <c r="D320" s="27"/>
      <c r="E320" s="25" t="str">
        <f>'[1]Công trình'!D429</f>
        <v>Bê tông móng SX bằng máy trộn, đổ bằng thủ công, rộng ≤250cm, M200, đá 1x2, PCB40</v>
      </c>
      <c r="F320" s="28"/>
      <c r="G320" s="29">
        <f>'[1]Hao phí vật tư'!K2170</f>
        <v>5.6279000000000003</v>
      </c>
      <c r="H320" s="30">
        <f>'[1]Hao phí vật tư'!G2170</f>
        <v>0.87949999999999995</v>
      </c>
      <c r="I320" s="31"/>
      <c r="J320" s="29">
        <f t="shared" si="14"/>
        <v>0</v>
      </c>
      <c r="K320" s="29"/>
      <c r="L320" s="32"/>
    </row>
    <row r="321" spans="1:12" ht="30" hidden="1" outlineLevel="1" x14ac:dyDescent="0.25">
      <c r="A321" s="24"/>
      <c r="B321" s="25" t="str">
        <f>'[1]Công trình'!C511</f>
        <v>AF.11213</v>
      </c>
      <c r="C321" s="26"/>
      <c r="D321" s="27"/>
      <c r="E321" s="25" t="str">
        <f>'[1]Công trình'!D511</f>
        <v>Bê tông  bó vỉa  M250, đá 1x2, PCB40</v>
      </c>
      <c r="F321" s="28"/>
      <c r="G321" s="29">
        <f>'[1]Hao phí vật tư'!K2575</f>
        <v>143.43510000000001</v>
      </c>
      <c r="H321" s="30">
        <f>'[1]Hao phí vật tư'!G2575</f>
        <v>0.86309999999999998</v>
      </c>
      <c r="I321" s="31"/>
      <c r="J321" s="29">
        <f t="shared" si="14"/>
        <v>0</v>
      </c>
      <c r="K321" s="29"/>
      <c r="L321" s="32"/>
    </row>
    <row r="322" spans="1:12" ht="30" hidden="1" outlineLevel="1" x14ac:dyDescent="0.25">
      <c r="A322" s="24"/>
      <c r="B322" s="25" t="str">
        <f>'[1]Công trình'!C530</f>
        <v>AF.17213</v>
      </c>
      <c r="C322" s="26"/>
      <c r="D322" s="27"/>
      <c r="E322" s="25" t="str">
        <f>'[1]Công trình'!D530</f>
        <v>Bê tông đá 1x2 M250</v>
      </c>
      <c r="F322" s="28"/>
      <c r="G322" s="29">
        <f>'[1]Hao phí vật tư'!K2680</f>
        <v>53.6753</v>
      </c>
      <c r="H322" s="30">
        <f>'[1]Hao phí vật tư'!G2680</f>
        <v>0.86309999999999998</v>
      </c>
      <c r="I322" s="31"/>
      <c r="J322" s="29">
        <f t="shared" si="14"/>
        <v>0</v>
      </c>
      <c r="K322" s="29"/>
      <c r="L322" s="32"/>
    </row>
    <row r="323" spans="1:12" ht="30" hidden="1" outlineLevel="1" x14ac:dyDescent="0.25">
      <c r="A323" s="24"/>
      <c r="B323" s="25" t="str">
        <f>'[1]Công trình'!C540</f>
        <v>AG.11413</v>
      </c>
      <c r="C323" s="26"/>
      <c r="D323" s="27"/>
      <c r="E323" s="25" t="str">
        <f>'[1]Công trình'!D540</f>
        <v>Bê tông tấm đan đá 1x2 M250</v>
      </c>
      <c r="F323" s="28"/>
      <c r="G323" s="29">
        <f>'[1]Hao phí vật tư'!K2757</f>
        <v>4.7003000000000004</v>
      </c>
      <c r="H323" s="30">
        <f>'[1]Hao phí vật tư'!G2757</f>
        <v>0.85460000000000003</v>
      </c>
      <c r="I323" s="31"/>
      <c r="J323" s="29">
        <f t="shared" si="14"/>
        <v>0</v>
      </c>
      <c r="K323" s="29"/>
      <c r="L323" s="32"/>
    </row>
    <row r="324" spans="1:12" ht="30" hidden="1" outlineLevel="1" x14ac:dyDescent="0.25">
      <c r="A324" s="24"/>
      <c r="B324" s="25" t="str">
        <f>'[1]Công trình'!C545</f>
        <v>AF.17213</v>
      </c>
      <c r="C324" s="26"/>
      <c r="D324" s="27"/>
      <c r="E324" s="25" t="str">
        <f>'[1]Công trình'!D545</f>
        <v>Bê tông sản xuất bằng máy trộn và đổ bằng thủ công, bê tông hố van, hố ga, bê tông M250, đá 1x2, PCB40</v>
      </c>
      <c r="F324" s="28"/>
      <c r="G324" s="29">
        <f>'[1]Hao phí vật tư'!K2786</f>
        <v>12.4373</v>
      </c>
      <c r="H324" s="30">
        <f>'[1]Hao phí vật tư'!G2786</f>
        <v>0.86309999999999998</v>
      </c>
      <c r="I324" s="31"/>
      <c r="J324" s="29">
        <f t="shared" si="14"/>
        <v>0</v>
      </c>
      <c r="K324" s="29"/>
      <c r="L324" s="32"/>
    </row>
    <row r="325" spans="1:12" ht="30" hidden="1" outlineLevel="1" x14ac:dyDescent="0.25">
      <c r="A325" s="24"/>
      <c r="B325" s="25" t="str">
        <f>'[1]Công trình'!C505</f>
        <v>AF.11221</v>
      </c>
      <c r="C325" s="26"/>
      <c r="D325" s="27"/>
      <c r="E325" s="25" t="str">
        <f>'[1]Công trình'!D505</f>
        <v>Bê tông móng SX bằng máy trộn, đổ bằng thủ công, rộng &gt;250cm, M150, đá 1x2, PCB40</v>
      </c>
      <c r="F325" s="28"/>
      <c r="G325" s="29">
        <f>'[1]Hao phí vật tư'!K2522</f>
        <v>7.3599999999999999E-2</v>
      </c>
      <c r="H325" s="30">
        <f>'[1]Hao phí vật tư'!G2522</f>
        <v>0.90920000000000001</v>
      </c>
      <c r="I325" s="31"/>
      <c r="J325" s="29">
        <f t="shared" si="14"/>
        <v>0</v>
      </c>
      <c r="K325" s="29"/>
      <c r="L325" s="32"/>
    </row>
    <row r="326" spans="1:12" ht="30" hidden="1" outlineLevel="1" x14ac:dyDescent="0.25">
      <c r="A326" s="24"/>
      <c r="B326" s="25" t="str">
        <f>'[1]Công trình'!C501</f>
        <v>AF.11211</v>
      </c>
      <c r="C326" s="26"/>
      <c r="D326" s="27"/>
      <c r="E326" s="25" t="str">
        <f>'[1]Công trình'!D501</f>
        <v>Bê tông móng SX bằng máy trộn, đổ bằng thủ công, rộng ≤250cm, M150, đá 1x2, PCB40</v>
      </c>
      <c r="F326" s="28"/>
      <c r="G326" s="29">
        <f>'[1]Hao phí vật tư'!K2491</f>
        <v>187.04239999999999</v>
      </c>
      <c r="H326" s="30">
        <f>'[1]Hao phí vật tư'!G2491</f>
        <v>0.90920000000000001</v>
      </c>
      <c r="I326" s="31"/>
      <c r="J326" s="29">
        <f t="shared" si="14"/>
        <v>0</v>
      </c>
      <c r="K326" s="29"/>
      <c r="L326" s="32"/>
    </row>
    <row r="327" spans="1:12" ht="30" hidden="1" outlineLevel="1" x14ac:dyDescent="0.25">
      <c r="A327" s="24"/>
      <c r="B327" s="25" t="str">
        <f>'[1]Công trình'!C510</f>
        <v>AF.11211</v>
      </c>
      <c r="C327" s="26"/>
      <c r="D327" s="27"/>
      <c r="E327" s="25" t="str">
        <f>'[1]Công trình'!D510</f>
        <v>Bê tông móng SX bằng máy trộn, đổ bằng thủ công, rộng ≤250cm, M150, đá 1x2, PCB40</v>
      </c>
      <c r="F327" s="28"/>
      <c r="G327" s="29">
        <f>'[1]Hao phí vật tư'!K2563</f>
        <v>45.404499999999999</v>
      </c>
      <c r="H327" s="30">
        <f>'[1]Hao phí vật tư'!G2563</f>
        <v>0.90920000000000001</v>
      </c>
      <c r="I327" s="31"/>
      <c r="J327" s="29">
        <f t="shared" si="14"/>
        <v>0</v>
      </c>
      <c r="K327" s="29"/>
      <c r="L327" s="32"/>
    </row>
    <row r="328" spans="1:12" ht="30" hidden="1" outlineLevel="1" x14ac:dyDescent="0.25">
      <c r="A328" s="24"/>
      <c r="B328" s="25" t="str">
        <f>'[1]Công trình'!C515</f>
        <v>AF.11211</v>
      </c>
      <c r="C328" s="26"/>
      <c r="D328" s="27"/>
      <c r="E328" s="25" t="str">
        <f>'[1]Công trình'!D515</f>
        <v>Bê tông móng SX bằng máy trộn, đổ bằng thủ công, rộng ≤250cm, M150, đá 1x2, PCB40</v>
      </c>
      <c r="F328" s="28"/>
      <c r="G328" s="29">
        <f>'[1]Hao phí vật tư'!K2604</f>
        <v>13.894399999999999</v>
      </c>
      <c r="H328" s="30">
        <f>'[1]Hao phí vật tư'!G2604</f>
        <v>0.90920000000000001</v>
      </c>
      <c r="I328" s="31"/>
      <c r="J328" s="29">
        <f t="shared" si="14"/>
        <v>0</v>
      </c>
      <c r="K328" s="29"/>
      <c r="L328" s="32"/>
    </row>
    <row r="329" spans="1:12" ht="30" hidden="1" outlineLevel="1" x14ac:dyDescent="0.25">
      <c r="A329" s="24"/>
      <c r="B329" s="25" t="str">
        <f>'[1]Công trình'!C534</f>
        <v>AF.11211</v>
      </c>
      <c r="C329" s="26"/>
      <c r="D329" s="27"/>
      <c r="E329" s="25" t="str">
        <f>'[1]Công trình'!D534</f>
        <v>Bê tông móng SX bằng máy trộn, đổ bằng thủ công, rộng ≤250cm, M150, đá 1x2, PCB40</v>
      </c>
      <c r="F329" s="28"/>
      <c r="G329" s="29">
        <f>'[1]Hao phí vật tư'!K2711</f>
        <v>11.2514</v>
      </c>
      <c r="H329" s="30">
        <f>'[1]Hao phí vật tư'!G2711</f>
        <v>0.90920000000000001</v>
      </c>
      <c r="I329" s="31"/>
      <c r="J329" s="29">
        <f t="shared" si="14"/>
        <v>0</v>
      </c>
      <c r="K329" s="29"/>
      <c r="L329" s="32"/>
    </row>
    <row r="330" spans="1:12" ht="30" hidden="1" outlineLevel="1" x14ac:dyDescent="0.25">
      <c r="A330" s="24"/>
      <c r="B330" s="25" t="str">
        <f>'[1]Công trình'!C544</f>
        <v>AF.11211</v>
      </c>
      <c r="C330" s="26"/>
      <c r="D330" s="27"/>
      <c r="E330" s="25" t="str">
        <f>'[1]Công trình'!D544</f>
        <v>Bê tông móng SX bằng máy trộn, đổ bằng thủ công, rộng ≤250cm, M150, đá 1x2, PCB40</v>
      </c>
      <c r="F330" s="28"/>
      <c r="G330" s="29">
        <f>'[1]Hao phí vật tư'!K2774</f>
        <v>5.4607000000000001</v>
      </c>
      <c r="H330" s="30">
        <f>'[1]Hao phí vật tư'!G2774</f>
        <v>0.90920000000000001</v>
      </c>
      <c r="I330" s="31"/>
      <c r="J330" s="29">
        <f t="shared" si="14"/>
        <v>0</v>
      </c>
      <c r="K330" s="29"/>
      <c r="L330" s="32"/>
    </row>
    <row r="331" spans="1:12" ht="30" hidden="1" outlineLevel="1" x14ac:dyDescent="0.25">
      <c r="A331" s="24"/>
      <c r="B331" s="25" t="str">
        <f>'[1]Công trình'!C566</f>
        <v>AF.11211</v>
      </c>
      <c r="C331" s="26"/>
      <c r="D331" s="27"/>
      <c r="E331" s="25" t="str">
        <f>'[1]Công trình'!D566</f>
        <v>Bê tông móng SX bằng máy trộn, đổ bằng thủ công, rộng ≤250cm, M150, đá 1x2, PCB40</v>
      </c>
      <c r="F331" s="28"/>
      <c r="G331" s="29">
        <f>'[1]Hao phí vật tư'!K2919</f>
        <v>31.0183</v>
      </c>
      <c r="H331" s="30">
        <f>'[1]Hao phí vật tư'!G2919</f>
        <v>0.90920000000000001</v>
      </c>
      <c r="I331" s="31"/>
      <c r="J331" s="29">
        <f t="shared" si="14"/>
        <v>0</v>
      </c>
      <c r="K331" s="29"/>
      <c r="L331" s="32"/>
    </row>
    <row r="332" spans="1:12" ht="30" hidden="1" outlineLevel="1" x14ac:dyDescent="0.25">
      <c r="A332" s="24"/>
      <c r="B332" s="25" t="str">
        <f>'[1]Công trình'!C575</f>
        <v>AF.11211</v>
      </c>
      <c r="C332" s="26"/>
      <c r="D332" s="27"/>
      <c r="E332" s="25" t="str">
        <f>'[1]Công trình'!D575</f>
        <v>Bê tông móng SX bằng máy trộn, đổ bằng thủ công, rộng ≤250cm, M150, đá 1x2, PCB40</v>
      </c>
      <c r="F332" s="28"/>
      <c r="G332" s="29">
        <f>'[1]Hao phí vật tư'!K2973</f>
        <v>0.65459999999999996</v>
      </c>
      <c r="H332" s="30">
        <f>'[1]Hao phí vật tư'!G2973</f>
        <v>0.90920000000000001</v>
      </c>
      <c r="I332" s="31"/>
      <c r="J332" s="29">
        <f t="shared" si="14"/>
        <v>0</v>
      </c>
      <c r="K332" s="29"/>
      <c r="L332" s="32"/>
    </row>
    <row r="333" spans="1:12" ht="30" hidden="1" outlineLevel="1" x14ac:dyDescent="0.25">
      <c r="A333" s="24"/>
      <c r="B333" s="25" t="str">
        <f>'[1]Công trình'!C506</f>
        <v>AF.11212</v>
      </c>
      <c r="C333" s="26"/>
      <c r="D333" s="27"/>
      <c r="E333" s="25" t="str">
        <f>'[1]Công trình'!D506</f>
        <v>Bê tông móng SX bằng máy trộn, đổ bằng thủ công, rộng ≤250cm, M200, đá 1x2, PCB40</v>
      </c>
      <c r="F333" s="28"/>
      <c r="G333" s="29">
        <f>'[1]Hao phí vật tư'!K2534</f>
        <v>14.105399999999999</v>
      </c>
      <c r="H333" s="30">
        <f>'[1]Hao phí vật tư'!G2534</f>
        <v>0.87949999999999995</v>
      </c>
      <c r="I333" s="31"/>
      <c r="J333" s="29">
        <f t="shared" si="14"/>
        <v>0</v>
      </c>
      <c r="K333" s="29"/>
      <c r="L333" s="32"/>
    </row>
    <row r="334" spans="1:12" ht="30" hidden="1" outlineLevel="1" x14ac:dyDescent="0.25">
      <c r="A334" s="24"/>
      <c r="B334" s="25" t="str">
        <f>'[1]Công trình'!C516</f>
        <v>AF.11212</v>
      </c>
      <c r="C334" s="26"/>
      <c r="D334" s="27"/>
      <c r="E334" s="25" t="str">
        <f>'[1]Công trình'!D516</f>
        <v>Bê tông móng SX bằng máy trộn, đổ bằng thủ công, rộng ≤250cm, M200, đá 1x2, PCB40</v>
      </c>
      <c r="F334" s="28"/>
      <c r="G334" s="29">
        <f>'[1]Hao phí vật tư'!K2616</f>
        <v>22.4009</v>
      </c>
      <c r="H334" s="30">
        <f>'[1]Hao phí vật tư'!G2616</f>
        <v>0.87949999999999995</v>
      </c>
      <c r="I334" s="31"/>
      <c r="J334" s="29">
        <f t="shared" si="14"/>
        <v>0</v>
      </c>
      <c r="K334" s="29"/>
      <c r="L334" s="32"/>
    </row>
    <row r="335" spans="1:12" ht="30" hidden="1" outlineLevel="1" x14ac:dyDescent="0.25">
      <c r="A335" s="24"/>
      <c r="B335" s="25" t="str">
        <f>'[1]Công trình'!C567</f>
        <v>AF.11212</v>
      </c>
      <c r="C335" s="26"/>
      <c r="D335" s="27"/>
      <c r="E335" s="25" t="str">
        <f>'[1]Công trình'!D567</f>
        <v>Bê tông móng SX bằng máy trộn, đổ bằng thủ công, rộng ≤250cm, M200, đá 1x2, PCB40</v>
      </c>
      <c r="F335" s="28"/>
      <c r="G335" s="29">
        <f>'[1]Hao phí vật tư'!K2931</f>
        <v>4.2304000000000004</v>
      </c>
      <c r="H335" s="30">
        <f>'[1]Hao phí vật tư'!G2931</f>
        <v>0.87949999999999995</v>
      </c>
      <c r="I335" s="31"/>
      <c r="J335" s="29">
        <f t="shared" si="14"/>
        <v>0</v>
      </c>
      <c r="K335" s="29"/>
      <c r="L335" s="32"/>
    </row>
    <row r="336" spans="1:12" ht="30" hidden="1" outlineLevel="1" x14ac:dyDescent="0.25">
      <c r="A336" s="24"/>
      <c r="B336" s="25" t="str">
        <f>'[1]Công trình'!C642</f>
        <v>AF.11213</v>
      </c>
      <c r="C336" s="26"/>
      <c r="D336" s="27"/>
      <c r="E336" s="25" t="str">
        <f>'[1]Công trình'!D642</f>
        <v>Bê tông  bó vỉa  M250, đá 1x2, PCB40</v>
      </c>
      <c r="F336" s="28"/>
      <c r="G336" s="29">
        <f>'[1]Hao phí vật tư'!K3298</f>
        <v>131.779</v>
      </c>
      <c r="H336" s="30">
        <f>'[1]Hao phí vật tư'!G3298</f>
        <v>0.86309999999999998</v>
      </c>
      <c r="I336" s="31"/>
      <c r="J336" s="29">
        <f t="shared" si="14"/>
        <v>0</v>
      </c>
      <c r="K336" s="29"/>
      <c r="L336" s="32"/>
    </row>
    <row r="337" spans="1:12" ht="30" hidden="1" outlineLevel="1" x14ac:dyDescent="0.25">
      <c r="A337" s="24"/>
      <c r="B337" s="25" t="str">
        <f>'[1]Công trình'!C656</f>
        <v>AF.17213</v>
      </c>
      <c r="C337" s="26"/>
      <c r="D337" s="27"/>
      <c r="E337" s="25" t="str">
        <f>'[1]Công trình'!D656</f>
        <v>Bê tông đá 1x2 M250</v>
      </c>
      <c r="F337" s="28"/>
      <c r="G337" s="29">
        <f>'[1]Hao phí vật tư'!K3384</f>
        <v>44.138100000000001</v>
      </c>
      <c r="H337" s="30">
        <f>'[1]Hao phí vật tư'!G3384</f>
        <v>0.86309999999999998</v>
      </c>
      <c r="I337" s="31"/>
      <c r="J337" s="29">
        <f t="shared" si="14"/>
        <v>0</v>
      </c>
      <c r="K337" s="29"/>
      <c r="L337" s="32"/>
    </row>
    <row r="338" spans="1:12" ht="30" hidden="1" outlineLevel="1" x14ac:dyDescent="0.25">
      <c r="A338" s="24"/>
      <c r="B338" s="25" t="str">
        <f>'[1]Công trình'!C666</f>
        <v>AG.11413</v>
      </c>
      <c r="C338" s="26"/>
      <c r="D338" s="27"/>
      <c r="E338" s="25" t="str">
        <f>'[1]Công trình'!D666</f>
        <v>Bê tông tấm đan đá 1x2 M250</v>
      </c>
      <c r="F338" s="28"/>
      <c r="G338" s="29">
        <f>'[1]Hao phí vật tư'!K3461</f>
        <v>4.1021000000000001</v>
      </c>
      <c r="H338" s="30">
        <f>'[1]Hao phí vật tư'!G3461</f>
        <v>0.85460000000000003</v>
      </c>
      <c r="I338" s="31"/>
      <c r="J338" s="29">
        <f t="shared" ref="J338:J380" si="15">+I338*H338</f>
        <v>0</v>
      </c>
      <c r="K338" s="29"/>
      <c r="L338" s="32"/>
    </row>
    <row r="339" spans="1:12" ht="30" hidden="1" outlineLevel="1" x14ac:dyDescent="0.25">
      <c r="A339" s="24"/>
      <c r="B339" s="25" t="str">
        <f>'[1]Công trình'!C671</f>
        <v>AF.17213</v>
      </c>
      <c r="C339" s="26"/>
      <c r="D339" s="27"/>
      <c r="E339" s="25" t="str">
        <f>'[1]Công trình'!D671</f>
        <v>Bê tông sản xuất bằng máy trộn và đổ bằng thủ công, bê tông hố van, hố ga, bê tông M250, đá 1x2, PCB40</v>
      </c>
      <c r="F339" s="28"/>
      <c r="G339" s="29">
        <f>'[1]Hao phí vật tư'!K3490</f>
        <v>10.8543</v>
      </c>
      <c r="H339" s="30">
        <f>'[1]Hao phí vật tư'!G3490</f>
        <v>0.86309999999999998</v>
      </c>
      <c r="I339" s="31"/>
      <c r="J339" s="29">
        <f t="shared" si="15"/>
        <v>0</v>
      </c>
      <c r="K339" s="29"/>
      <c r="L339" s="32"/>
    </row>
    <row r="340" spans="1:12" ht="30" hidden="1" outlineLevel="1" x14ac:dyDescent="0.25">
      <c r="A340" s="24"/>
      <c r="B340" s="25" t="str">
        <f>'[1]Công trình'!C632</f>
        <v>AF.11211</v>
      </c>
      <c r="C340" s="26"/>
      <c r="D340" s="27"/>
      <c r="E340" s="25" t="str">
        <f>'[1]Công trình'!D632</f>
        <v>Bê tông móng SX bằng máy trộn, đổ bằng thủ công, rộng ≤250cm, M150, đá 1x2, PCB40</v>
      </c>
      <c r="F340" s="28"/>
      <c r="G340" s="29">
        <f>'[1]Hao phí vật tư'!K3214</f>
        <v>141.43700000000001</v>
      </c>
      <c r="H340" s="30">
        <f>'[1]Hao phí vật tư'!G3214</f>
        <v>0.90920000000000001</v>
      </c>
      <c r="I340" s="31"/>
      <c r="J340" s="29">
        <f t="shared" si="15"/>
        <v>0</v>
      </c>
      <c r="K340" s="29"/>
      <c r="L340" s="32"/>
    </row>
    <row r="341" spans="1:12" ht="30" hidden="1" outlineLevel="1" x14ac:dyDescent="0.25">
      <c r="A341" s="24"/>
      <c r="B341" s="25" t="str">
        <f>'[1]Công trình'!C636</f>
        <v>AF.11211</v>
      </c>
      <c r="C341" s="26"/>
      <c r="D341" s="27"/>
      <c r="E341" s="25" t="str">
        <f>'[1]Công trình'!D636</f>
        <v>Bê tông móng SX bằng máy trộn, đổ bằng thủ công, rộng ≤250cm, M150, đá 1x2, PCB40</v>
      </c>
      <c r="F341" s="28"/>
      <c r="G341" s="29">
        <f>'[1]Hao phí vật tư'!K3245</f>
        <v>7.3190999999999997</v>
      </c>
      <c r="H341" s="30">
        <f>'[1]Hao phí vật tư'!G3245</f>
        <v>0.90920000000000001</v>
      </c>
      <c r="I341" s="31"/>
      <c r="J341" s="29">
        <f t="shared" si="15"/>
        <v>0</v>
      </c>
      <c r="K341" s="29"/>
      <c r="L341" s="32"/>
    </row>
    <row r="342" spans="1:12" ht="30" hidden="1" outlineLevel="1" x14ac:dyDescent="0.25">
      <c r="A342" s="24"/>
      <c r="B342" s="25" t="str">
        <f>'[1]Công trình'!C641</f>
        <v>AF.11211</v>
      </c>
      <c r="C342" s="26"/>
      <c r="D342" s="27"/>
      <c r="E342" s="25" t="str">
        <f>'[1]Công trình'!D641</f>
        <v>Bê tông móng SX bằng máy trộn, đổ bằng thủ công, rộng ≤250cm, M150, đá 1x2, PCB40</v>
      </c>
      <c r="F342" s="28"/>
      <c r="G342" s="29">
        <f>'[1]Hao phí vật tư'!K3286</f>
        <v>41.715000000000003</v>
      </c>
      <c r="H342" s="30">
        <f>'[1]Hao phí vật tư'!G3286</f>
        <v>0.90920000000000001</v>
      </c>
      <c r="I342" s="31"/>
      <c r="J342" s="29">
        <f t="shared" si="15"/>
        <v>0</v>
      </c>
      <c r="K342" s="29"/>
      <c r="L342" s="32"/>
    </row>
    <row r="343" spans="1:12" ht="30" hidden="1" outlineLevel="1" x14ac:dyDescent="0.25">
      <c r="A343" s="24"/>
      <c r="B343" s="25" t="str">
        <f>'[1]Công trình'!C646</f>
        <v>AF.11211</v>
      </c>
      <c r="C343" s="26"/>
      <c r="D343" s="27"/>
      <c r="E343" s="25" t="str">
        <f>'[1]Công trình'!D646</f>
        <v>Bê tông móng SX bằng máy trộn, đổ bằng thủ công, rộng ≤250cm, M150, đá 1x2, PCB40</v>
      </c>
      <c r="F343" s="28"/>
      <c r="G343" s="29">
        <f>'[1]Hao phí vật tư'!K3327</f>
        <v>17.317499999999999</v>
      </c>
      <c r="H343" s="30">
        <f>'[1]Hao phí vật tư'!G3327</f>
        <v>0.90920000000000001</v>
      </c>
      <c r="I343" s="31"/>
      <c r="J343" s="29">
        <f t="shared" si="15"/>
        <v>0</v>
      </c>
      <c r="K343" s="29"/>
      <c r="L343" s="32"/>
    </row>
    <row r="344" spans="1:12" ht="30" hidden="1" outlineLevel="1" x14ac:dyDescent="0.25">
      <c r="A344" s="24"/>
      <c r="B344" s="25" t="str">
        <f>'[1]Công trình'!C660</f>
        <v>AF.11211</v>
      </c>
      <c r="C344" s="26"/>
      <c r="D344" s="27"/>
      <c r="E344" s="25" t="str">
        <f>'[1]Công trình'!D660</f>
        <v>Bê tông móng SX bằng máy trộn, đổ bằng thủ công, rộng ≤250cm, M150, đá 1x2, PCB40</v>
      </c>
      <c r="F344" s="28"/>
      <c r="G344" s="29">
        <f>'[1]Hao phí vật tư'!K3415</f>
        <v>9.8193999999999999</v>
      </c>
      <c r="H344" s="30">
        <f>'[1]Hao phí vật tư'!G3415</f>
        <v>0.90920000000000001</v>
      </c>
      <c r="I344" s="31"/>
      <c r="J344" s="29">
        <f t="shared" si="15"/>
        <v>0</v>
      </c>
      <c r="K344" s="29"/>
      <c r="L344" s="32"/>
    </row>
    <row r="345" spans="1:12" ht="30" hidden="1" outlineLevel="1" x14ac:dyDescent="0.25">
      <c r="A345" s="24"/>
      <c r="B345" s="25" t="str">
        <f>'[1]Công trình'!C670</f>
        <v>AF.11211</v>
      </c>
      <c r="C345" s="26"/>
      <c r="D345" s="27"/>
      <c r="E345" s="25" t="str">
        <f>'[1]Công trình'!D670</f>
        <v>Bê tông móng SX bằng máy trộn, đổ bằng thủ công, rộng ≤250cm, M150, đá 1x2, PCB40</v>
      </c>
      <c r="F345" s="28"/>
      <c r="G345" s="29">
        <f>'[1]Hao phí vật tư'!K3478</f>
        <v>2.4003000000000001</v>
      </c>
      <c r="H345" s="30">
        <f>'[1]Hao phí vật tư'!G3478</f>
        <v>0.90920000000000001</v>
      </c>
      <c r="I345" s="31"/>
      <c r="J345" s="29">
        <f t="shared" si="15"/>
        <v>0</v>
      </c>
      <c r="K345" s="29"/>
      <c r="L345" s="32"/>
    </row>
    <row r="346" spans="1:12" ht="30" hidden="1" outlineLevel="1" x14ac:dyDescent="0.25">
      <c r="A346" s="24"/>
      <c r="B346" s="25" t="str">
        <f>'[1]Công trình'!C684</f>
        <v>AF.11211</v>
      </c>
      <c r="C346" s="26"/>
      <c r="D346" s="27"/>
      <c r="E346" s="25" t="str">
        <f>'[1]Công trình'!D684</f>
        <v>Bê tông móng SX bằng máy trộn, đổ bằng thủ công, rộng ≤250cm, M150, đá 1x2, PCB40</v>
      </c>
      <c r="F346" s="28"/>
      <c r="G346" s="29">
        <f>'[1]Hao phí vật tư'!K3573</f>
        <v>25.5303</v>
      </c>
      <c r="H346" s="30">
        <f>'[1]Hao phí vật tư'!G3573</f>
        <v>0.90920000000000001</v>
      </c>
      <c r="I346" s="31"/>
      <c r="J346" s="29">
        <f t="shared" si="15"/>
        <v>0</v>
      </c>
      <c r="K346" s="29"/>
      <c r="L346" s="32"/>
    </row>
    <row r="347" spans="1:12" ht="30" hidden="1" outlineLevel="1" x14ac:dyDescent="0.25">
      <c r="A347" s="24"/>
      <c r="B347" s="25" t="str">
        <f>'[1]Công trình'!C694</f>
        <v>AF.11211</v>
      </c>
      <c r="C347" s="26"/>
      <c r="D347" s="27"/>
      <c r="E347" s="25" t="str">
        <f>'[1]Công trình'!D694</f>
        <v>Bê tông móng SX bằng máy trộn, đổ bằng thủ công, rộng ≤250cm, M150, đá 1x2, PCB40</v>
      </c>
      <c r="F347" s="28"/>
      <c r="G347" s="29">
        <f>'[1]Hao phí vật tư'!K3634</f>
        <v>0.72740000000000005</v>
      </c>
      <c r="H347" s="30">
        <f>'[1]Hao phí vật tư'!G3634</f>
        <v>0.90920000000000001</v>
      </c>
      <c r="I347" s="31"/>
      <c r="J347" s="29">
        <f t="shared" si="15"/>
        <v>0</v>
      </c>
      <c r="K347" s="29"/>
      <c r="L347" s="32"/>
    </row>
    <row r="348" spans="1:12" ht="30" hidden="1" outlineLevel="1" x14ac:dyDescent="0.25">
      <c r="A348" s="24"/>
      <c r="B348" s="25" t="str">
        <f>'[1]Công trình'!C637</f>
        <v>AF.11212</v>
      </c>
      <c r="C348" s="26"/>
      <c r="D348" s="27"/>
      <c r="E348" s="25" t="str">
        <f>'[1]Công trình'!D637</f>
        <v>Bê tông móng SX bằng máy trộn, đổ bằng thủ công, rộng ≤250cm, M200, đá 1x2, PCB40</v>
      </c>
      <c r="F348" s="28"/>
      <c r="G348" s="29">
        <f>'[1]Hao phí vật tư'!K3257</f>
        <v>14.0184</v>
      </c>
      <c r="H348" s="30">
        <f>'[1]Hao phí vật tư'!G3257</f>
        <v>0.87949999999999995</v>
      </c>
      <c r="I348" s="31"/>
      <c r="J348" s="29">
        <f t="shared" si="15"/>
        <v>0</v>
      </c>
      <c r="K348" s="29"/>
      <c r="L348" s="32"/>
    </row>
    <row r="349" spans="1:12" ht="30" hidden="1" outlineLevel="1" x14ac:dyDescent="0.25">
      <c r="A349" s="24"/>
      <c r="B349" s="25" t="str">
        <f>'[1]Công trình'!C647</f>
        <v>AF.11212</v>
      </c>
      <c r="C349" s="26"/>
      <c r="D349" s="27"/>
      <c r="E349" s="25" t="str">
        <f>'[1]Công trình'!D647</f>
        <v>Bê tông móng SX bằng máy trộn, đổ bằng thủ công, rộng ≤250cm, M200, đá 1x2, PCB40</v>
      </c>
      <c r="F349" s="28"/>
      <c r="G349" s="29">
        <f>'[1]Hao phí vật tư'!K3339</f>
        <v>27.9206</v>
      </c>
      <c r="H349" s="30">
        <f>'[1]Hao phí vật tư'!G3339</f>
        <v>0.87949999999999995</v>
      </c>
      <c r="I349" s="31"/>
      <c r="J349" s="29">
        <f t="shared" si="15"/>
        <v>0</v>
      </c>
      <c r="K349" s="29"/>
      <c r="L349" s="32"/>
    </row>
    <row r="350" spans="1:12" ht="30" hidden="1" outlineLevel="1" x14ac:dyDescent="0.25">
      <c r="A350" s="24"/>
      <c r="B350" s="25" t="str">
        <f>'[1]Công trình'!C685</f>
        <v>AF.11212</v>
      </c>
      <c r="C350" s="26"/>
      <c r="D350" s="27"/>
      <c r="E350" s="25" t="str">
        <f>'[1]Công trình'!D685</f>
        <v>Bê tông móng SX bằng máy trộn, đổ bằng thủ công, rộng ≤250cm, M200, đá 1x2, PCB40</v>
      </c>
      <c r="F350" s="28"/>
      <c r="G350" s="29">
        <f>'[1]Hao phí vật tư'!K3585</f>
        <v>3.8988</v>
      </c>
      <c r="H350" s="30">
        <f>'[1]Hao phí vật tư'!G3585</f>
        <v>0.87949999999999995</v>
      </c>
      <c r="I350" s="31"/>
      <c r="J350" s="29">
        <f t="shared" si="15"/>
        <v>0</v>
      </c>
      <c r="K350" s="29"/>
      <c r="L350" s="32"/>
    </row>
    <row r="351" spans="1:12" ht="30" hidden="1" outlineLevel="1" x14ac:dyDescent="0.25">
      <c r="A351" s="24"/>
      <c r="B351" s="25" t="str">
        <f>'[1]Công trình'!C740</f>
        <v>AF.11211</v>
      </c>
      <c r="C351" s="26"/>
      <c r="D351" s="27"/>
      <c r="E351" s="25" t="str">
        <f>'[1]Công trình'!D740</f>
        <v>Bê tông móng SX bằng máy trộn, đổ bằng thủ công, rộng ≤250cm, M150, đá 1x2, PCB40</v>
      </c>
      <c r="F351" s="28"/>
      <c r="G351" s="29">
        <f>'[1]Hao phí vật tư'!K3813</f>
        <v>0.21820000000000001</v>
      </c>
      <c r="H351" s="30">
        <f>'[1]Hao phí vật tư'!G3813</f>
        <v>0.90920000000000001</v>
      </c>
      <c r="I351" s="31"/>
      <c r="J351" s="29">
        <f t="shared" si="15"/>
        <v>0</v>
      </c>
      <c r="K351" s="29"/>
      <c r="L351" s="32"/>
    </row>
    <row r="352" spans="1:12" ht="30" hidden="1" outlineLevel="1" x14ac:dyDescent="0.25">
      <c r="A352" s="24"/>
      <c r="B352" s="25" t="str">
        <f>'[1]Công trình'!C792</f>
        <v>AF.11213</v>
      </c>
      <c r="C352" s="26"/>
      <c r="D352" s="27"/>
      <c r="E352" s="25" t="str">
        <f>'[1]Công trình'!D792</f>
        <v>Bê tông  bó vỉa  M250, đá 1x2, PCB40</v>
      </c>
      <c r="F352" s="28"/>
      <c r="G352" s="29">
        <f>'[1]Hao phí vật tư'!K4025</f>
        <v>120.94970000000001</v>
      </c>
      <c r="H352" s="30">
        <f>'[1]Hao phí vật tư'!G4025</f>
        <v>0.86309999999999998</v>
      </c>
      <c r="I352" s="31"/>
      <c r="J352" s="29">
        <f t="shared" si="15"/>
        <v>0</v>
      </c>
      <c r="K352" s="29"/>
      <c r="L352" s="32"/>
    </row>
    <row r="353" spans="1:12" ht="30" hidden="1" outlineLevel="1" x14ac:dyDescent="0.25">
      <c r="A353" s="24"/>
      <c r="B353" s="25" t="str">
        <f>'[1]Công trình'!C806</f>
        <v>AF.17213</v>
      </c>
      <c r="C353" s="26"/>
      <c r="D353" s="27"/>
      <c r="E353" s="25" t="str">
        <f>'[1]Công trình'!D806</f>
        <v>Bê tông đá 1x2 M250</v>
      </c>
      <c r="F353" s="28"/>
      <c r="G353" s="29">
        <f>'[1]Hao phí vật tư'!K4109</f>
        <v>19.970400000000001</v>
      </c>
      <c r="H353" s="30">
        <f>'[1]Hao phí vật tư'!G4109</f>
        <v>0.86309999999999998</v>
      </c>
      <c r="I353" s="31"/>
      <c r="J353" s="29">
        <f t="shared" si="15"/>
        <v>0</v>
      </c>
      <c r="K353" s="29"/>
      <c r="L353" s="32"/>
    </row>
    <row r="354" spans="1:12" ht="30" hidden="1" outlineLevel="1" x14ac:dyDescent="0.25">
      <c r="A354" s="24"/>
      <c r="B354" s="25" t="str">
        <f>'[1]Công trình'!C816</f>
        <v>AG.11413</v>
      </c>
      <c r="C354" s="26"/>
      <c r="D354" s="27"/>
      <c r="E354" s="25" t="str">
        <f>'[1]Công trình'!D816</f>
        <v>Bê tông tấm đan đá 1x2 M250</v>
      </c>
      <c r="F354" s="28"/>
      <c r="G354" s="29">
        <f>'[1]Hao phí vật tư'!K4186</f>
        <v>1.7947</v>
      </c>
      <c r="H354" s="30">
        <f>'[1]Hao phí vật tư'!G4186</f>
        <v>0.85460000000000003</v>
      </c>
      <c r="I354" s="31"/>
      <c r="J354" s="29">
        <f t="shared" si="15"/>
        <v>0</v>
      </c>
      <c r="K354" s="29"/>
      <c r="L354" s="32"/>
    </row>
    <row r="355" spans="1:12" ht="30" hidden="1" outlineLevel="1" x14ac:dyDescent="0.25">
      <c r="A355" s="24"/>
      <c r="B355" s="25" t="str">
        <f>'[1]Công trình'!C821</f>
        <v>AF.17213</v>
      </c>
      <c r="C355" s="26"/>
      <c r="D355" s="27"/>
      <c r="E355" s="25" t="str">
        <f>'[1]Công trình'!D821</f>
        <v>Bê tông sản xuất bằng máy trộn và đổ bằng thủ công, bê tông hố van, hố ga, bê tông M250, đá 1x2, PCB40</v>
      </c>
      <c r="F355" s="28"/>
      <c r="G355" s="29">
        <f>'[1]Hao phí vật tư'!K4215</f>
        <v>8.3668999999999993</v>
      </c>
      <c r="H355" s="30">
        <f>'[1]Hao phí vật tư'!G4215</f>
        <v>0.86309999999999998</v>
      </c>
      <c r="I355" s="31"/>
      <c r="J355" s="29">
        <f t="shared" si="15"/>
        <v>0</v>
      </c>
      <c r="K355" s="29"/>
      <c r="L355" s="32"/>
    </row>
    <row r="356" spans="1:12" ht="30" hidden="1" outlineLevel="1" x14ac:dyDescent="0.25">
      <c r="A356" s="24"/>
      <c r="B356" s="25" t="str">
        <f>'[1]Công trình'!C839</f>
        <v>AD.21113</v>
      </c>
      <c r="C356" s="26"/>
      <c r="D356" s="27"/>
      <c r="E356" s="25" t="str">
        <f>'[1]Công trình'!D839</f>
        <v>Thi công mặt đường đá dăm nước lớp trên, mặt đường đã lèn ép 12cm;</v>
      </c>
      <c r="F356" s="28"/>
      <c r="G356" s="29">
        <f>'[1]Hao phí vật tư'!K4340</f>
        <v>9.1300000000000006E-2</v>
      </c>
      <c r="H356" s="30">
        <f>'[1]Hao phí vật tư'!G4340</f>
        <v>0.44</v>
      </c>
      <c r="I356" s="31">
        <f>'[1]Công trình'!S839</f>
        <v>0.20760000000000001</v>
      </c>
      <c r="J356" s="29">
        <f t="shared" si="15"/>
        <v>9.1344000000000009E-2</v>
      </c>
      <c r="K356" s="29"/>
      <c r="L356" s="32"/>
    </row>
    <row r="357" spans="1:12" ht="30" hidden="1" outlineLevel="1" x14ac:dyDescent="0.25">
      <c r="A357" s="24"/>
      <c r="B357" s="25" t="str">
        <f>'[1]Công trình'!C777</f>
        <v>AF.11211</v>
      </c>
      <c r="C357" s="26"/>
      <c r="D357" s="27"/>
      <c r="E357" s="25" t="str">
        <f>'[1]Công trình'!D777</f>
        <v>Bê tông móng SX bằng máy trộn, đổ bằng thủ công, rộng ≤250cm, M150, đá 1x2, PCB40</v>
      </c>
      <c r="F357" s="28"/>
      <c r="G357" s="29">
        <f>'[1]Hao phí vật tư'!K3922</f>
        <v>132.8741</v>
      </c>
      <c r="H357" s="30">
        <f>'[1]Hao phí vật tư'!G3922</f>
        <v>0.90920000000000001</v>
      </c>
      <c r="I357" s="31"/>
      <c r="J357" s="29">
        <f t="shared" si="15"/>
        <v>0</v>
      </c>
      <c r="K357" s="29"/>
      <c r="L357" s="32"/>
    </row>
    <row r="358" spans="1:12" ht="30" hidden="1" outlineLevel="1" x14ac:dyDescent="0.25">
      <c r="A358" s="24"/>
      <c r="B358" s="25" t="str">
        <f>'[1]Công trình'!C786</f>
        <v>AF.11211</v>
      </c>
      <c r="C358" s="26"/>
      <c r="D358" s="27"/>
      <c r="E358" s="25" t="str">
        <f>'[1]Công trình'!D786</f>
        <v>Bê tông móng SX bằng máy trộn, đổ bằng thủ công, rộng ≤250cm, M150, đá 1x2, PCB40</v>
      </c>
      <c r="F358" s="28"/>
      <c r="G358" s="29">
        <f>'[1]Hao phí vật tư'!K3972</f>
        <v>6.6162000000000001</v>
      </c>
      <c r="H358" s="30">
        <f>'[1]Hao phí vật tư'!G3972</f>
        <v>0.90920000000000001</v>
      </c>
      <c r="I358" s="31"/>
      <c r="J358" s="29">
        <f t="shared" si="15"/>
        <v>0</v>
      </c>
      <c r="K358" s="29"/>
      <c r="L358" s="32"/>
    </row>
    <row r="359" spans="1:12" ht="30" hidden="1" outlineLevel="1" x14ac:dyDescent="0.25">
      <c r="A359" s="24"/>
      <c r="B359" s="25" t="str">
        <f>'[1]Công trình'!C791</f>
        <v>AF.11211</v>
      </c>
      <c r="C359" s="26"/>
      <c r="D359" s="27"/>
      <c r="E359" s="25" t="str">
        <f>'[1]Công trình'!D791</f>
        <v>Bê tông móng SX bằng máy trộn, đổ bằng thủ công, rộng ≤250cm, M150, đá 1x2, PCB40</v>
      </c>
      <c r="F359" s="28"/>
      <c r="G359" s="29">
        <f>'[1]Hao phí vật tư'!K4013</f>
        <v>38.287300000000002</v>
      </c>
      <c r="H359" s="30">
        <f>'[1]Hao phí vật tư'!G4013</f>
        <v>0.90920000000000001</v>
      </c>
      <c r="I359" s="31"/>
      <c r="J359" s="29">
        <f t="shared" si="15"/>
        <v>0</v>
      </c>
      <c r="K359" s="29"/>
      <c r="L359" s="32"/>
    </row>
    <row r="360" spans="1:12" ht="30" hidden="1" outlineLevel="1" x14ac:dyDescent="0.25">
      <c r="A360" s="24"/>
      <c r="B360" s="25" t="str">
        <f>'[1]Công trình'!C796</f>
        <v>AF.11211</v>
      </c>
      <c r="C360" s="26"/>
      <c r="D360" s="27"/>
      <c r="E360" s="25" t="str">
        <f>'[1]Công trình'!D796</f>
        <v>Bê tông móng SX bằng máy trộn, đổ bằng thủ công, rộng ≤250cm, M150, đá 1x2, PCB40</v>
      </c>
      <c r="F360" s="28"/>
      <c r="G360" s="29">
        <f>'[1]Hao phí vật tư'!K4054</f>
        <v>19.409600000000001</v>
      </c>
      <c r="H360" s="30">
        <f>'[1]Hao phí vật tư'!G4054</f>
        <v>0.90920000000000001</v>
      </c>
      <c r="I360" s="31"/>
      <c r="J360" s="29">
        <f t="shared" si="15"/>
        <v>0</v>
      </c>
      <c r="K360" s="29"/>
      <c r="L360" s="32"/>
    </row>
    <row r="361" spans="1:12" ht="30" hidden="1" outlineLevel="1" x14ac:dyDescent="0.25">
      <c r="A361" s="24"/>
      <c r="B361" s="25" t="str">
        <f>'[1]Công trình'!C810</f>
        <v>AF.11211</v>
      </c>
      <c r="C361" s="26"/>
      <c r="D361" s="27"/>
      <c r="E361" s="25" t="str">
        <f>'[1]Công trình'!D810</f>
        <v>Bê tông móng SX bằng máy trộn, đổ bằng thủ công, rộng ≤250cm, M150, đá 1x2, PCB40</v>
      </c>
      <c r="F361" s="28"/>
      <c r="G361" s="29">
        <f>'[1]Hao phí vật tư'!K4140</f>
        <v>4.2950999999999997</v>
      </c>
      <c r="H361" s="30">
        <f>'[1]Hao phí vật tư'!G4140</f>
        <v>0.90920000000000001</v>
      </c>
      <c r="I361" s="31"/>
      <c r="J361" s="29">
        <f t="shared" si="15"/>
        <v>0</v>
      </c>
      <c r="K361" s="29"/>
      <c r="L361" s="32"/>
    </row>
    <row r="362" spans="1:12" ht="30" hidden="1" outlineLevel="1" x14ac:dyDescent="0.25">
      <c r="A362" s="24"/>
      <c r="B362" s="25" t="str">
        <f>'[1]Công trình'!C820</f>
        <v>AF.11211</v>
      </c>
      <c r="C362" s="26"/>
      <c r="D362" s="27"/>
      <c r="E362" s="25" t="str">
        <f>'[1]Công trình'!D820</f>
        <v>Bê tông móng SX bằng máy trộn, đổ bằng thủ công, rộng ≤250cm, M150, đá 1x2, PCB40</v>
      </c>
      <c r="F362" s="28"/>
      <c r="G362" s="29">
        <f>'[1]Hao phí vật tư'!K4203</f>
        <v>1.8502000000000001</v>
      </c>
      <c r="H362" s="30">
        <f>'[1]Hao phí vật tư'!G4203</f>
        <v>0.90920000000000001</v>
      </c>
      <c r="I362" s="31"/>
      <c r="J362" s="29">
        <f t="shared" si="15"/>
        <v>0</v>
      </c>
      <c r="K362" s="29"/>
      <c r="L362" s="32"/>
    </row>
    <row r="363" spans="1:12" ht="30" hidden="1" outlineLevel="1" x14ac:dyDescent="0.25">
      <c r="A363" s="24"/>
      <c r="B363" s="25" t="str">
        <f>'[1]Công trình'!C835</f>
        <v>AF.11211</v>
      </c>
      <c r="C363" s="26"/>
      <c r="D363" s="27"/>
      <c r="E363" s="25" t="str">
        <f>'[1]Công trình'!D835</f>
        <v>Bê tông móng SX bằng máy trộn, đổ bằng thủ công, rộng ≤250cm, M150, đá 1x2, PCB40</v>
      </c>
      <c r="F363" s="28"/>
      <c r="G363" s="29">
        <f>'[1]Hao phí vật tư'!K4305</f>
        <v>12.8879</v>
      </c>
      <c r="H363" s="30">
        <f>'[1]Hao phí vật tư'!G4305</f>
        <v>0.90920000000000001</v>
      </c>
      <c r="I363" s="31"/>
      <c r="J363" s="29">
        <f t="shared" si="15"/>
        <v>0</v>
      </c>
      <c r="K363" s="29"/>
      <c r="L363" s="32"/>
    </row>
    <row r="364" spans="1:12" ht="30" hidden="1" outlineLevel="1" x14ac:dyDescent="0.25">
      <c r="A364" s="24"/>
      <c r="B364" s="25" t="str">
        <f>'[1]Công trình'!C787</f>
        <v>AF.11212</v>
      </c>
      <c r="C364" s="26"/>
      <c r="D364" s="27"/>
      <c r="E364" s="25" t="str">
        <f>'[1]Công trình'!D787</f>
        <v>Bê tông móng SX bằng máy trộn, đổ bằng thủ công, rộng ≤250cm, M200, đá 1x2, PCB40</v>
      </c>
      <c r="F364" s="28"/>
      <c r="G364" s="29">
        <f>'[1]Hao phí vật tư'!K3984</f>
        <v>12.7994</v>
      </c>
      <c r="H364" s="30">
        <f>'[1]Hao phí vật tư'!G3984</f>
        <v>0.87949999999999995</v>
      </c>
      <c r="I364" s="31"/>
      <c r="J364" s="29">
        <f t="shared" si="15"/>
        <v>0</v>
      </c>
      <c r="K364" s="29"/>
      <c r="L364" s="32"/>
    </row>
    <row r="365" spans="1:12" ht="30" hidden="1" outlineLevel="1" x14ac:dyDescent="0.25">
      <c r="A365" s="24"/>
      <c r="B365" s="25" t="str">
        <f>'[1]Công trình'!C797</f>
        <v>AF.11212</v>
      </c>
      <c r="C365" s="26"/>
      <c r="D365" s="27"/>
      <c r="E365" s="25" t="str">
        <f>'[1]Công trình'!D797</f>
        <v>Bê tông móng SX bằng máy trộn, đổ bằng thủ công, rộng ≤250cm, M200, đá 1x2, PCB40</v>
      </c>
      <c r="F365" s="28"/>
      <c r="G365" s="29">
        <f>'[1]Hao phí vật tư'!K4066</f>
        <v>31.2926</v>
      </c>
      <c r="H365" s="30">
        <f>'[1]Hao phí vật tư'!G4066</f>
        <v>0.87949999999999995</v>
      </c>
      <c r="I365" s="31"/>
      <c r="J365" s="29">
        <f t="shared" si="15"/>
        <v>0</v>
      </c>
      <c r="K365" s="29"/>
      <c r="L365" s="32"/>
    </row>
    <row r="366" spans="1:12" ht="30" hidden="1" outlineLevel="1" x14ac:dyDescent="0.25">
      <c r="A366" s="24"/>
      <c r="B366" s="25" t="str">
        <f>'[1]Công trình'!C836</f>
        <v>AF.11212</v>
      </c>
      <c r="C366" s="26"/>
      <c r="D366" s="27"/>
      <c r="E366" s="25" t="str">
        <f>'[1]Công trình'!D836</f>
        <v>Bê tông móng SX bằng máy trộn, đổ bằng thủ công, rộng ≤250cm, M200, đá 1x2, PCB40</v>
      </c>
      <c r="F366" s="28"/>
      <c r="G366" s="29">
        <f>'[1]Hao phí vật tư'!K4317</f>
        <v>3.2023000000000001</v>
      </c>
      <c r="H366" s="30">
        <f>'[1]Hao phí vật tư'!G4317</f>
        <v>0.87949999999999995</v>
      </c>
      <c r="I366" s="31"/>
      <c r="J366" s="29">
        <f t="shared" si="15"/>
        <v>0</v>
      </c>
      <c r="K366" s="29"/>
      <c r="L366" s="32"/>
    </row>
    <row r="367" spans="1:12" ht="30" hidden="1" outlineLevel="1" x14ac:dyDescent="0.25">
      <c r="A367" s="24"/>
      <c r="B367" s="25" t="str">
        <f>'[1]Công trình'!C885</f>
        <v>AF.11213</v>
      </c>
      <c r="C367" s="26"/>
      <c r="D367" s="27"/>
      <c r="E367" s="25" t="str">
        <f>'[1]Công trình'!D885</f>
        <v>Bê tông  bó vỉa  M250, đá 1x2, PCB40</v>
      </c>
      <c r="F367" s="28"/>
      <c r="G367" s="29">
        <f>'[1]Hao phí vật tư'!K4509</f>
        <v>4.8583999999999996</v>
      </c>
      <c r="H367" s="30">
        <f>'[1]Hao phí vật tư'!G4509</f>
        <v>0.86309999999999998</v>
      </c>
      <c r="I367" s="31"/>
      <c r="J367" s="29">
        <f t="shared" si="15"/>
        <v>0</v>
      </c>
      <c r="K367" s="29"/>
      <c r="L367" s="32"/>
    </row>
    <row r="368" spans="1:12" ht="30" hidden="1" outlineLevel="1" x14ac:dyDescent="0.25">
      <c r="A368" s="24"/>
      <c r="B368" s="25" t="str">
        <f>'[1]Công trình'!C900</f>
        <v>AF.17213</v>
      </c>
      <c r="C368" s="26"/>
      <c r="D368" s="27"/>
      <c r="E368" s="25" t="str">
        <f>'[1]Công trình'!D900</f>
        <v>Bê tông đá 1x2 M250</v>
      </c>
      <c r="F368" s="28"/>
      <c r="G368" s="29">
        <f>'[1]Hao phí vật tư'!K4599</f>
        <v>52.226199999999999</v>
      </c>
      <c r="H368" s="30">
        <f>'[1]Hao phí vật tư'!G4599</f>
        <v>0.86309999999999998</v>
      </c>
      <c r="I368" s="31"/>
      <c r="J368" s="29">
        <f t="shared" si="15"/>
        <v>0</v>
      </c>
      <c r="K368" s="29"/>
      <c r="L368" s="32"/>
    </row>
    <row r="369" spans="1:12" ht="30" hidden="1" outlineLevel="1" x14ac:dyDescent="0.25">
      <c r="A369" s="24"/>
      <c r="B369" s="25" t="str">
        <f>'[1]Công trình'!C910</f>
        <v>AG.11413</v>
      </c>
      <c r="C369" s="26"/>
      <c r="D369" s="27"/>
      <c r="E369" s="25" t="str">
        <f>'[1]Công trình'!D910</f>
        <v>Bê tông tấm đan đá 1x2 M250</v>
      </c>
      <c r="F369" s="28"/>
      <c r="G369" s="29">
        <f>'[1]Hao phí vật tư'!K4676</f>
        <v>5.1822999999999997</v>
      </c>
      <c r="H369" s="30">
        <f>'[1]Hao phí vật tư'!G4676</f>
        <v>0.85460000000000003</v>
      </c>
      <c r="I369" s="31"/>
      <c r="J369" s="29">
        <f t="shared" si="15"/>
        <v>0</v>
      </c>
      <c r="K369" s="29"/>
      <c r="L369" s="32"/>
    </row>
    <row r="370" spans="1:12" ht="30" hidden="1" outlineLevel="1" x14ac:dyDescent="0.25">
      <c r="A370" s="24"/>
      <c r="B370" s="25" t="str">
        <f>'[1]Công trình'!C916</f>
        <v>AF.17213</v>
      </c>
      <c r="C370" s="26"/>
      <c r="D370" s="27"/>
      <c r="E370" s="25" t="str">
        <f>'[1]Công trình'!D916</f>
        <v>Bê tông sản xuất bằng máy trộn và đổ bằng thủ công, bê tông hố van, hố ga, bê tông M250, đá 1x2, PCB40</v>
      </c>
      <c r="F370" s="28"/>
      <c r="G370" s="29">
        <f>'[1]Hao phí vật tư'!K4708</f>
        <v>6.5734000000000004</v>
      </c>
      <c r="H370" s="30">
        <f>'[1]Hao phí vật tư'!G4708</f>
        <v>0.86309999999999998</v>
      </c>
      <c r="I370" s="31"/>
      <c r="J370" s="29">
        <f t="shared" si="15"/>
        <v>0</v>
      </c>
      <c r="K370" s="29"/>
      <c r="L370" s="32"/>
    </row>
    <row r="371" spans="1:12" ht="30" hidden="1" outlineLevel="1" x14ac:dyDescent="0.25">
      <c r="A371" s="24"/>
      <c r="B371" s="25" t="str">
        <f>'[1]Công trình'!C890</f>
        <v>AF.11221</v>
      </c>
      <c r="C371" s="26"/>
      <c r="D371" s="27"/>
      <c r="E371" s="25" t="str">
        <f>'[1]Công trình'!D890</f>
        <v>Bê tông móng SX bằng máy trộn, đổ bằng thủ công, rộng &gt;250cm, M150, đá 1x2, PCB40</v>
      </c>
      <c r="F371" s="28"/>
      <c r="G371" s="29">
        <f>'[1]Hao phí vật tư'!K4544</f>
        <v>26.145900000000001</v>
      </c>
      <c r="H371" s="30">
        <f>'[1]Hao phí vật tư'!G4544</f>
        <v>0.90920000000000001</v>
      </c>
      <c r="I371" s="31"/>
      <c r="J371" s="29">
        <f t="shared" si="15"/>
        <v>0</v>
      </c>
      <c r="K371" s="29"/>
      <c r="L371" s="32"/>
    </row>
    <row r="372" spans="1:12" ht="30" hidden="1" outlineLevel="1" x14ac:dyDescent="0.25">
      <c r="A372" s="24"/>
      <c r="B372" s="25" t="str">
        <f>'[1]Công trình'!C875</f>
        <v>AF.11211</v>
      </c>
      <c r="C372" s="26"/>
      <c r="D372" s="27"/>
      <c r="E372" s="25" t="str">
        <f>'[1]Công trình'!D875</f>
        <v>Bê tông móng SX bằng máy trộn, đổ bằng thủ công, rộng ≤250cm, M150, đá 1x2, PCB40</v>
      </c>
      <c r="F372" s="28"/>
      <c r="G372" s="29">
        <f>'[1]Hao phí vật tư'!K4425</f>
        <v>183.9521</v>
      </c>
      <c r="H372" s="30">
        <f>'[1]Hao phí vật tư'!G4425</f>
        <v>0.90920000000000001</v>
      </c>
      <c r="I372" s="31"/>
      <c r="J372" s="29">
        <f t="shared" si="15"/>
        <v>0</v>
      </c>
      <c r="K372" s="29"/>
      <c r="L372" s="32"/>
    </row>
    <row r="373" spans="1:12" ht="30" hidden="1" outlineLevel="1" x14ac:dyDescent="0.25">
      <c r="A373" s="24"/>
      <c r="B373" s="25" t="str">
        <f>'[1]Công trình'!C879</f>
        <v>AF.11211</v>
      </c>
      <c r="C373" s="26"/>
      <c r="D373" s="27"/>
      <c r="E373" s="25" t="str">
        <f>'[1]Công trình'!D879</f>
        <v>Bê tông móng SX bằng máy trộn, đổ bằng thủ công, rộng ≤250cm, M150, đá 1x2, PCB40</v>
      </c>
      <c r="F373" s="28"/>
      <c r="G373" s="29">
        <f>'[1]Hao phí vật tư'!K4456</f>
        <v>9.0465</v>
      </c>
      <c r="H373" s="30">
        <f>'[1]Hao phí vật tư'!G4456</f>
        <v>0.90920000000000001</v>
      </c>
      <c r="I373" s="31"/>
      <c r="J373" s="29">
        <f t="shared" si="15"/>
        <v>0</v>
      </c>
      <c r="K373" s="29"/>
      <c r="L373" s="32"/>
    </row>
    <row r="374" spans="1:12" ht="30" hidden="1" outlineLevel="1" x14ac:dyDescent="0.25">
      <c r="A374" s="24"/>
      <c r="B374" s="25" t="str">
        <f>'[1]Công trình'!C884</f>
        <v>AF.11211</v>
      </c>
      <c r="C374" s="26"/>
      <c r="D374" s="27"/>
      <c r="E374" s="25" t="str">
        <f>'[1]Công trình'!D884</f>
        <v>Bê tông móng SX bằng máy trộn, đổ bằng thủ công, rộng ≤250cm, M150, đá 1x2, PCB40</v>
      </c>
      <c r="F374" s="28"/>
      <c r="G374" s="29">
        <f>'[1]Hao phí vật tư'!K4497</f>
        <v>2.5167000000000002</v>
      </c>
      <c r="H374" s="30">
        <f>'[1]Hao phí vật tư'!G4497</f>
        <v>0.90920000000000001</v>
      </c>
      <c r="I374" s="31"/>
      <c r="J374" s="29">
        <f t="shared" si="15"/>
        <v>0</v>
      </c>
      <c r="K374" s="29"/>
      <c r="L374" s="32"/>
    </row>
    <row r="375" spans="1:12" ht="30" hidden="1" outlineLevel="1" x14ac:dyDescent="0.25">
      <c r="A375" s="24"/>
      <c r="B375" s="25" t="str">
        <f>'[1]Công trình'!C904</f>
        <v>AF.11211</v>
      </c>
      <c r="C375" s="26"/>
      <c r="D375" s="27"/>
      <c r="E375" s="25" t="str">
        <f>'[1]Công trình'!D904</f>
        <v>Bê tông móng SX bằng máy trộn, đổ bằng thủ công, rộng ≤250cm, M150, đá 1x2, PCB40</v>
      </c>
      <c r="F375" s="28"/>
      <c r="G375" s="29">
        <f>'[1]Hao phí vật tư'!K4630</f>
        <v>0.11459999999999999</v>
      </c>
      <c r="H375" s="30">
        <f>'[1]Hao phí vật tư'!G4630</f>
        <v>0.90920000000000001</v>
      </c>
      <c r="I375" s="31"/>
      <c r="J375" s="29">
        <f t="shared" si="15"/>
        <v>0</v>
      </c>
      <c r="K375" s="29"/>
      <c r="L375" s="32"/>
    </row>
    <row r="376" spans="1:12" ht="30" hidden="1" outlineLevel="1" x14ac:dyDescent="0.25">
      <c r="A376" s="24"/>
      <c r="B376" s="25" t="str">
        <f>'[1]Công trình'!C915</f>
        <v>AF.11211</v>
      </c>
      <c r="C376" s="26"/>
      <c r="D376" s="27"/>
      <c r="E376" s="25" t="str">
        <f>'[1]Công trình'!D915</f>
        <v>Bê tông móng SX bằng máy trộn, đổ bằng thủ công, rộng ≤250cm, M150, đá 1x2, PCB40</v>
      </c>
      <c r="F376" s="28"/>
      <c r="G376" s="29">
        <f>'[1]Hao phí vật tư'!K4696</f>
        <v>0.91649999999999998</v>
      </c>
      <c r="H376" s="30">
        <f>'[1]Hao phí vật tư'!G4696</f>
        <v>0.90920000000000001</v>
      </c>
      <c r="I376" s="31"/>
      <c r="J376" s="29">
        <f t="shared" si="15"/>
        <v>0</v>
      </c>
      <c r="K376" s="29"/>
      <c r="L376" s="32"/>
    </row>
    <row r="377" spans="1:12" ht="30" hidden="1" outlineLevel="1" x14ac:dyDescent="0.25">
      <c r="A377" s="24"/>
      <c r="B377" s="25" t="str">
        <f>'[1]Công trình'!C929</f>
        <v>AF.11211</v>
      </c>
      <c r="C377" s="26"/>
      <c r="D377" s="27"/>
      <c r="E377" s="25" t="str">
        <f>'[1]Công trình'!D929</f>
        <v>Bê tông móng SX bằng máy trộn, đổ bằng thủ công, rộng ≤250cm, M150, đá 1x2, PCB40</v>
      </c>
      <c r="F377" s="28"/>
      <c r="G377" s="29">
        <f>'[1]Hao phí vật tư'!K4791</f>
        <v>34.940600000000003</v>
      </c>
      <c r="H377" s="30">
        <f>'[1]Hao phí vật tư'!G4791</f>
        <v>0.90920000000000001</v>
      </c>
      <c r="I377" s="31"/>
      <c r="J377" s="29">
        <f t="shared" si="15"/>
        <v>0</v>
      </c>
      <c r="K377" s="29"/>
      <c r="L377" s="32"/>
    </row>
    <row r="378" spans="1:12" ht="30" hidden="1" outlineLevel="1" x14ac:dyDescent="0.25">
      <c r="A378" s="24"/>
      <c r="B378" s="25" t="str">
        <f>'[1]Công trình'!C880</f>
        <v>AF.11212</v>
      </c>
      <c r="C378" s="26"/>
      <c r="D378" s="27"/>
      <c r="E378" s="25" t="str">
        <f>'[1]Công trình'!D880</f>
        <v>Bê tông móng SX bằng máy trộn, đổ bằng thủ công, rộng ≤250cm, M200, đá 1x2, PCB40</v>
      </c>
      <c r="F378" s="28"/>
      <c r="G378" s="29">
        <f>'[1]Hao phí vật tư'!K4468</f>
        <v>17.501200000000001</v>
      </c>
      <c r="H378" s="30">
        <f>'[1]Hao phí vật tư'!G4468</f>
        <v>0.87949999999999995</v>
      </c>
      <c r="I378" s="31"/>
      <c r="J378" s="29">
        <f t="shared" si="15"/>
        <v>0</v>
      </c>
      <c r="K378" s="29"/>
      <c r="L378" s="32"/>
    </row>
    <row r="379" spans="1:12" ht="30" hidden="1" outlineLevel="1" x14ac:dyDescent="0.25">
      <c r="A379" s="24"/>
      <c r="B379" s="25" t="str">
        <f>'[1]Công trình'!C891</f>
        <v>AF.11212</v>
      </c>
      <c r="C379" s="26"/>
      <c r="D379" s="27"/>
      <c r="E379" s="25" t="str">
        <f>'[1]Công trình'!D891</f>
        <v>Bê tông móng SX bằng máy trộn, đổ bằng thủ công, rộng ≤250cm, M200, đá 1x2, PCB40</v>
      </c>
      <c r="F379" s="28"/>
      <c r="G379" s="29">
        <f>'[1]Hao phí vật tư'!K4556</f>
        <v>42.152700000000003</v>
      </c>
      <c r="H379" s="30">
        <f>'[1]Hao phí vật tư'!G4556</f>
        <v>0.87949999999999995</v>
      </c>
      <c r="I379" s="31"/>
      <c r="J379" s="29">
        <f t="shared" si="15"/>
        <v>0</v>
      </c>
      <c r="K379" s="29"/>
      <c r="L379" s="32"/>
    </row>
    <row r="380" spans="1:12" ht="30" hidden="1" outlineLevel="1" x14ac:dyDescent="0.25">
      <c r="A380" s="24"/>
      <c r="B380" s="25" t="str">
        <f>'[1]Công trình'!C930</f>
        <v>AF.11212</v>
      </c>
      <c r="C380" s="26"/>
      <c r="D380" s="27"/>
      <c r="E380" s="25" t="str">
        <f>'[1]Công trình'!D930</f>
        <v>Bê tông móng SX bằng máy trộn, đổ bằng thủ công, rộng ≤250cm, M200, đá 1x2, PCB40</v>
      </c>
      <c r="F380" s="28"/>
      <c r="G380" s="29">
        <f>'[1]Hao phí vật tư'!K4803</f>
        <v>5.35</v>
      </c>
      <c r="H380" s="30">
        <f>'[1]Hao phí vật tư'!G4803</f>
        <v>0.87949999999999995</v>
      </c>
      <c r="I380" s="31"/>
      <c r="J380" s="29">
        <f t="shared" si="15"/>
        <v>0</v>
      </c>
      <c r="K380" s="29"/>
      <c r="L380" s="32"/>
    </row>
    <row r="381" spans="1:12" collapsed="1" x14ac:dyDescent="0.25">
      <c r="A381" s="24">
        <v>20</v>
      </c>
      <c r="B381" s="33" t="s">
        <v>49</v>
      </c>
      <c r="C381" s="26">
        <v>33</v>
      </c>
      <c r="D381" s="27">
        <v>0</v>
      </c>
      <c r="E381" s="34" t="s">
        <v>50</v>
      </c>
      <c r="F381" s="28" t="s">
        <v>26</v>
      </c>
      <c r="G381" s="35">
        <f>SUBTOTAL(9,G382:G383)</f>
        <v>1895.366</v>
      </c>
      <c r="H381" s="36"/>
      <c r="I381" s="26"/>
      <c r="J381" s="35">
        <f>SUBTOTAL(9,J382:J383)</f>
        <v>959.52549999999997</v>
      </c>
      <c r="K381" s="35"/>
      <c r="L381" s="37">
        <f>+J381-K381</f>
        <v>959.52549999999997</v>
      </c>
    </row>
    <row r="382" spans="1:12" ht="30" hidden="1" outlineLevel="1" x14ac:dyDescent="0.25">
      <c r="A382" s="24"/>
      <c r="B382" s="25" t="str">
        <f>'[1]Công trình'!C14</f>
        <v>TT.VL Đất dính</v>
      </c>
      <c r="C382" s="26"/>
      <c r="D382" s="27"/>
      <c r="E382" s="25" t="str">
        <f>'[1]Công trình'!D14</f>
        <v xml:space="preserve"> Cung cấp đất dính</v>
      </c>
      <c r="F382" s="28"/>
      <c r="G382" s="29">
        <f>'[1]Hao phí vật tư'!K28</f>
        <v>1370.7507000000001</v>
      </c>
      <c r="H382" s="30">
        <f>'[1]Hao phí vật tư'!G28</f>
        <v>1</v>
      </c>
      <c r="I382" s="31">
        <f>'[1]Công trình'!S14</f>
        <v>959.52549999999997</v>
      </c>
      <c r="J382" s="29">
        <f>+I382*H382</f>
        <v>959.52549999999997</v>
      </c>
      <c r="K382" s="29"/>
      <c r="L382" s="32"/>
    </row>
    <row r="383" spans="1:12" ht="30" hidden="1" outlineLevel="1" x14ac:dyDescent="0.25">
      <c r="A383" s="24"/>
      <c r="B383" s="25" t="str">
        <f>'[1]Công trình'!C872</f>
        <v>TT.VL Đất dính</v>
      </c>
      <c r="C383" s="26"/>
      <c r="D383" s="27"/>
      <c r="E383" s="25" t="str">
        <f>'[1]Công trình'!D872</f>
        <v xml:space="preserve"> Cung cấp đất dính</v>
      </c>
      <c r="F383" s="28"/>
      <c r="G383" s="29">
        <f>'[1]Hao phí vật tư'!K4405</f>
        <v>524.61530000000005</v>
      </c>
      <c r="H383" s="30">
        <f>'[1]Hao phí vật tư'!G4405</f>
        <v>1</v>
      </c>
      <c r="I383" s="31">
        <f>'[1]Công trình'!S872</f>
        <v>0</v>
      </c>
      <c r="J383" s="29">
        <f>+I383*H383</f>
        <v>0</v>
      </c>
      <c r="K383" s="29"/>
      <c r="L383" s="32"/>
    </row>
    <row r="384" spans="1:12" collapsed="1" x14ac:dyDescent="0.25">
      <c r="A384" s="24">
        <v>21</v>
      </c>
      <c r="B384" s="33" t="s">
        <v>51</v>
      </c>
      <c r="C384" s="26">
        <v>15</v>
      </c>
      <c r="D384" s="27">
        <v>0</v>
      </c>
      <c r="E384" s="34" t="s">
        <v>52</v>
      </c>
      <c r="F384" s="28" t="s">
        <v>53</v>
      </c>
      <c r="G384" s="35">
        <f>SUBTOTAL(9,G385:G403)</f>
        <v>487.8193</v>
      </c>
      <c r="H384" s="36"/>
      <c r="I384" s="26"/>
      <c r="J384" s="35">
        <f>SUBTOTAL(9,J385:J403)</f>
        <v>447.103971</v>
      </c>
      <c r="K384" s="35">
        <v>540</v>
      </c>
      <c r="L384" s="37">
        <f>+J384-K384</f>
        <v>-92.896028999999999</v>
      </c>
    </row>
    <row r="385" spans="1:12" ht="30" hidden="1" outlineLevel="1" x14ac:dyDescent="0.25">
      <c r="A385" s="24"/>
      <c r="B385" s="25" t="str">
        <f>'[1]Công trình'!C35</f>
        <v>AG.13111</v>
      </c>
      <c r="C385" s="26"/>
      <c r="D385" s="27"/>
      <c r="E385" s="25" t="str">
        <f>'[1]Công trình'!D35</f>
        <v xml:space="preserve"> Cốt thép,ĐK ≤10mm </v>
      </c>
      <c r="F385" s="28"/>
      <c r="G385" s="29">
        <f>'[1]Hao phí vật tư'!K148</f>
        <v>3.2783000000000002</v>
      </c>
      <c r="H385" s="30">
        <f>'[1]Hao phí vật tư'!G148</f>
        <v>16.07</v>
      </c>
      <c r="I385" s="31">
        <f>'[1]Công trình'!S35</f>
        <v>0</v>
      </c>
      <c r="J385" s="29">
        <f t="shared" ref="J385:J403" si="16">+I385*H385</f>
        <v>0</v>
      </c>
      <c r="K385" s="29"/>
      <c r="L385" s="32"/>
    </row>
    <row r="386" spans="1:12" ht="30" hidden="1" outlineLevel="1" x14ac:dyDescent="0.25">
      <c r="A386" s="24"/>
      <c r="B386" s="25" t="str">
        <f>'[1]Công trình'!C149</f>
        <v>AF.61311</v>
      </c>
      <c r="C386" s="26"/>
      <c r="D386" s="27"/>
      <c r="E386" s="25" t="str">
        <f>'[1]Công trình'!D149</f>
        <v>Lắp dựng cốt thép  ĐK ≤10mm</v>
      </c>
      <c r="F386" s="28"/>
      <c r="G386" s="29">
        <f>'[1]Hao phí vật tư'!K631</f>
        <v>22.245699999999999</v>
      </c>
      <c r="H386" s="30">
        <f>'[1]Hao phí vật tư'!G631</f>
        <v>16.07</v>
      </c>
      <c r="I386" s="31">
        <f>'[1]Công trình'!S149</f>
        <v>1.3843000000000001</v>
      </c>
      <c r="J386" s="29">
        <f t="shared" si="16"/>
        <v>22.245701</v>
      </c>
      <c r="K386" s="29"/>
      <c r="L386" s="32"/>
    </row>
    <row r="387" spans="1:12" ht="30" hidden="1" outlineLevel="1" x14ac:dyDescent="0.25">
      <c r="A387" s="24"/>
      <c r="B387" s="25" t="str">
        <f>'[1]Công trình'!C156</f>
        <v>AG.13231</v>
      </c>
      <c r="C387" s="26"/>
      <c r="D387" s="27"/>
      <c r="E387" s="25" t="str">
        <f>'[1]Công trình'!D156</f>
        <v>Cốt thép ĐK&lt;=10mm</v>
      </c>
      <c r="F387" s="28"/>
      <c r="G387" s="29">
        <f>'[1]Hao phí vật tư'!K677</f>
        <v>2.9632999999999998</v>
      </c>
      <c r="H387" s="30">
        <f>'[1]Hao phí vật tư'!G677</f>
        <v>16.07</v>
      </c>
      <c r="I387" s="31">
        <f>'[1]Công trình'!S156</f>
        <v>0.18440000000000001</v>
      </c>
      <c r="J387" s="29">
        <f t="shared" si="16"/>
        <v>2.9633080000000001</v>
      </c>
      <c r="K387" s="29"/>
      <c r="L387" s="32"/>
    </row>
    <row r="388" spans="1:12" ht="30" hidden="1" outlineLevel="1" x14ac:dyDescent="0.25">
      <c r="A388" s="24"/>
      <c r="B388" s="25" t="str">
        <f>'[1]Công trình'!C236</f>
        <v>CX4.06.41</v>
      </c>
      <c r="C388" s="26"/>
      <c r="D388" s="27"/>
      <c r="E388" s="25" t="str">
        <f>'[1]Công trình'!D236</f>
        <v>Bứng di dời cây xanh D&lt;=30cm</v>
      </c>
      <c r="F388" s="28"/>
      <c r="G388" s="29">
        <f>'[1]Hao phí vật tư'!K1050</f>
        <v>3.2</v>
      </c>
      <c r="H388" s="30">
        <f>'[1]Hao phí vật tư'!G1050</f>
        <v>0.1</v>
      </c>
      <c r="I388" s="31">
        <f>'[1]Công trình'!S236</f>
        <v>0</v>
      </c>
      <c r="J388" s="29">
        <f t="shared" si="16"/>
        <v>0</v>
      </c>
      <c r="K388" s="29"/>
      <c r="L388" s="32"/>
    </row>
    <row r="389" spans="1:12" ht="30" hidden="1" outlineLevel="1" x14ac:dyDescent="0.25">
      <c r="A389" s="24"/>
      <c r="B389" s="25" t="str">
        <f>'[1]Công trình'!C278</f>
        <v>AF.61311</v>
      </c>
      <c r="C389" s="26"/>
      <c r="D389" s="27"/>
      <c r="E389" s="25" t="str">
        <f>'[1]Công trình'!D278</f>
        <v>Lắp dựng cốt thép  ĐK ≤10mm</v>
      </c>
      <c r="F389" s="28"/>
      <c r="G389" s="29">
        <f>'[1]Hao phí vật tư'!K1327</f>
        <v>25.287800000000001</v>
      </c>
      <c r="H389" s="30">
        <f>'[1]Hao phí vật tư'!G1327</f>
        <v>16.07</v>
      </c>
      <c r="I389" s="31">
        <f>'[1]Công trình'!S278</f>
        <v>1.5734999999999999</v>
      </c>
      <c r="J389" s="29">
        <f t="shared" si="16"/>
        <v>25.286144999999998</v>
      </c>
      <c r="K389" s="29"/>
      <c r="L389" s="32"/>
    </row>
    <row r="390" spans="1:12" ht="30" hidden="1" outlineLevel="1" x14ac:dyDescent="0.25">
      <c r="A390" s="24"/>
      <c r="B390" s="25" t="str">
        <f>'[1]Công trình'!C285</f>
        <v>AG.13231</v>
      </c>
      <c r="C390" s="26"/>
      <c r="D390" s="27"/>
      <c r="E390" s="25" t="str">
        <f>'[1]Công trình'!D285</f>
        <v>Cốt thép ĐK&lt;=10mm</v>
      </c>
      <c r="F390" s="28"/>
      <c r="G390" s="29">
        <f>'[1]Hao phí vật tư'!K1373</f>
        <v>3.3858999999999999</v>
      </c>
      <c r="H390" s="30">
        <f>'[1]Hao phí vật tư'!G1373</f>
        <v>16.07</v>
      </c>
      <c r="I390" s="31">
        <f>'[1]Công trình'!S285</f>
        <v>0.2107</v>
      </c>
      <c r="J390" s="29">
        <f t="shared" si="16"/>
        <v>3.3859490000000001</v>
      </c>
      <c r="K390" s="29"/>
      <c r="L390" s="32"/>
    </row>
    <row r="391" spans="1:12" ht="30" hidden="1" outlineLevel="1" x14ac:dyDescent="0.25">
      <c r="A391" s="24"/>
      <c r="B391" s="25" t="str">
        <f>'[1]Công trình'!C395</f>
        <v>AF.61311</v>
      </c>
      <c r="C391" s="26"/>
      <c r="D391" s="27"/>
      <c r="E391" s="25" t="str">
        <f>'[1]Công trình'!D395</f>
        <v>Lắp dựng cốt thép  ĐK ≤10mm</v>
      </c>
      <c r="F391" s="28"/>
      <c r="G391" s="29">
        <f>'[1]Hao phí vật tư'!K1945</f>
        <v>57.86</v>
      </c>
      <c r="H391" s="30">
        <f>'[1]Hao phí vật tư'!G1945</f>
        <v>16.07</v>
      </c>
      <c r="I391" s="31">
        <f>'[1]Công trình'!S395</f>
        <v>3.6005000000000003</v>
      </c>
      <c r="J391" s="29">
        <f t="shared" si="16"/>
        <v>57.860035000000003</v>
      </c>
      <c r="K391" s="29"/>
      <c r="L391" s="32"/>
    </row>
    <row r="392" spans="1:12" ht="30" hidden="1" outlineLevel="1" x14ac:dyDescent="0.25">
      <c r="A392" s="24"/>
      <c r="B392" s="25" t="str">
        <f>'[1]Công trình'!C402</f>
        <v>AG.13231</v>
      </c>
      <c r="C392" s="26"/>
      <c r="D392" s="27"/>
      <c r="E392" s="25" t="str">
        <f>'[1]Công trình'!D402</f>
        <v>Cốt thép ĐK&lt;=10mm</v>
      </c>
      <c r="F392" s="28"/>
      <c r="G392" s="29">
        <f>'[1]Hao phí vật tư'!K1991</f>
        <v>7.1944999999999997</v>
      </c>
      <c r="H392" s="30">
        <f>'[1]Hao phí vật tư'!G1991</f>
        <v>16.07</v>
      </c>
      <c r="I392" s="31">
        <f>'[1]Công trình'!S402</f>
        <v>0</v>
      </c>
      <c r="J392" s="29">
        <f t="shared" si="16"/>
        <v>0</v>
      </c>
      <c r="K392" s="29"/>
      <c r="L392" s="32"/>
    </row>
    <row r="393" spans="1:12" ht="30" hidden="1" outlineLevel="1" x14ac:dyDescent="0.25">
      <c r="A393" s="24"/>
      <c r="B393" s="25" t="str">
        <f>'[1]Công trình'!C432</f>
        <v>AF.61311</v>
      </c>
      <c r="C393" s="26"/>
      <c r="D393" s="27"/>
      <c r="E393" s="25" t="str">
        <f>'[1]Công trình'!D432</f>
        <v>Cốt thép  ĐK ≤10mm</v>
      </c>
      <c r="F393" s="28"/>
      <c r="G393" s="29">
        <f>'[1]Hao phí vật tư'!K2187</f>
        <v>1.7436</v>
      </c>
      <c r="H393" s="30">
        <f>'[1]Hao phí vật tư'!G2187</f>
        <v>16.07</v>
      </c>
      <c r="I393" s="31">
        <f>'[1]Công trình'!S432</f>
        <v>0</v>
      </c>
      <c r="J393" s="29">
        <f t="shared" si="16"/>
        <v>0</v>
      </c>
      <c r="K393" s="29"/>
      <c r="L393" s="32"/>
    </row>
    <row r="394" spans="1:12" ht="30" hidden="1" outlineLevel="1" x14ac:dyDescent="0.25">
      <c r="A394" s="24"/>
      <c r="B394" s="25" t="str">
        <f>'[1]Công trình'!C372</f>
        <v>TT.VL thép D6</v>
      </c>
      <c r="C394" s="26"/>
      <c r="D394" s="27"/>
      <c r="E394" s="25" t="str">
        <f>'[1]Công trình'!D372</f>
        <v>Thép buộc cừ tràm</v>
      </c>
      <c r="F394" s="28"/>
      <c r="G394" s="29">
        <f>'[1]Hao phí vật tư'!K1791</f>
        <v>9.2720000000000002</v>
      </c>
      <c r="H394" s="30">
        <f>'[1]Hao phí vật tư'!G1791</f>
        <v>1</v>
      </c>
      <c r="I394" s="31">
        <f>'[1]Công trình'!S372</f>
        <v>9.2720000000000002</v>
      </c>
      <c r="J394" s="29">
        <f t="shared" si="16"/>
        <v>9.2720000000000002</v>
      </c>
      <c r="K394" s="29"/>
      <c r="L394" s="32"/>
    </row>
    <row r="395" spans="1:12" ht="30" hidden="1" outlineLevel="1" x14ac:dyDescent="0.25">
      <c r="A395" s="24"/>
      <c r="B395" s="25" t="str">
        <f>'[1]Công trình'!C475</f>
        <v>CX4.06.41</v>
      </c>
      <c r="C395" s="26"/>
      <c r="D395" s="27"/>
      <c r="E395" s="25" t="str">
        <f>'[1]Công trình'!D475</f>
        <v>Bứng di dời cây xanh D&lt;=30cm</v>
      </c>
      <c r="F395" s="28"/>
      <c r="G395" s="29">
        <f>'[1]Hao phí vật tư'!K2331</f>
        <v>3.5</v>
      </c>
      <c r="H395" s="30">
        <f>'[1]Hao phí vật tư'!G2331</f>
        <v>0.1</v>
      </c>
      <c r="I395" s="31">
        <f>'[1]Công trình'!S475</f>
        <v>0</v>
      </c>
      <c r="J395" s="29">
        <f t="shared" si="16"/>
        <v>0</v>
      </c>
      <c r="K395" s="29"/>
      <c r="L395" s="32"/>
    </row>
    <row r="396" spans="1:12" ht="30" hidden="1" outlineLevel="1" x14ac:dyDescent="0.25">
      <c r="A396" s="24"/>
      <c r="B396" s="25" t="str">
        <f>'[1]Công trình'!C531</f>
        <v>AF.61311</v>
      </c>
      <c r="C396" s="26"/>
      <c r="D396" s="27"/>
      <c r="E396" s="25" t="str">
        <f>'[1]Công trình'!D531</f>
        <v>Lắp dựng cốt thép  ĐK ≤10mm</v>
      </c>
      <c r="F396" s="28"/>
      <c r="G396" s="29">
        <f>'[1]Hao phí vật tư'!K2690</f>
        <v>97.585099999999997</v>
      </c>
      <c r="H396" s="30">
        <f>'[1]Hao phí vật tư'!G2690</f>
        <v>16.07</v>
      </c>
      <c r="I396" s="31">
        <f>'[1]Công trình'!S531</f>
        <v>6.0724999999999998</v>
      </c>
      <c r="J396" s="29">
        <f t="shared" si="16"/>
        <v>97.585075000000003</v>
      </c>
      <c r="K396" s="29"/>
      <c r="L396" s="32"/>
    </row>
    <row r="397" spans="1:12" ht="30" hidden="1" outlineLevel="1" x14ac:dyDescent="0.25">
      <c r="A397" s="24"/>
      <c r="B397" s="25" t="str">
        <f>'[1]Công trình'!C538</f>
        <v>AG.13231</v>
      </c>
      <c r="C397" s="26"/>
      <c r="D397" s="27"/>
      <c r="E397" s="25" t="str">
        <f>'[1]Công trình'!D538</f>
        <v>Cốt thép ĐK&lt;=10mm</v>
      </c>
      <c r="F397" s="28"/>
      <c r="G397" s="29">
        <f>'[1]Hao phí vật tư'!K2736</f>
        <v>11.6395</v>
      </c>
      <c r="H397" s="30">
        <f>'[1]Hao phí vật tư'!G2736</f>
        <v>16.07</v>
      </c>
      <c r="I397" s="31">
        <f>'[1]Công trình'!S538</f>
        <v>0</v>
      </c>
      <c r="J397" s="29">
        <f t="shared" si="16"/>
        <v>0</v>
      </c>
      <c r="K397" s="29"/>
      <c r="L397" s="32"/>
    </row>
    <row r="398" spans="1:12" ht="30" hidden="1" outlineLevel="1" x14ac:dyDescent="0.25">
      <c r="A398" s="24"/>
      <c r="B398" s="25" t="str">
        <f>'[1]Công trình'!C664</f>
        <v>AG.13231</v>
      </c>
      <c r="C398" s="26"/>
      <c r="D398" s="27"/>
      <c r="E398" s="25" t="str">
        <f>'[1]Công trình'!D664</f>
        <v>Cốt thép ĐK&lt;=10mm</v>
      </c>
      <c r="F398" s="28"/>
      <c r="G398" s="29">
        <f>'[1]Hao phí vật tư'!K3440</f>
        <v>10.1578</v>
      </c>
      <c r="H398" s="30">
        <f>'[1]Hao phí vật tư'!G3440</f>
        <v>16.07</v>
      </c>
      <c r="I398" s="31">
        <f>'[1]Công trình'!S664</f>
        <v>0</v>
      </c>
      <c r="J398" s="29">
        <f t="shared" si="16"/>
        <v>0</v>
      </c>
      <c r="K398" s="29"/>
      <c r="L398" s="32"/>
    </row>
    <row r="399" spans="1:12" ht="30" hidden="1" outlineLevel="1" x14ac:dyDescent="0.25">
      <c r="A399" s="24"/>
      <c r="B399" s="25" t="str">
        <f>'[1]Công trình'!C657</f>
        <v>AF.61311</v>
      </c>
      <c r="C399" s="26"/>
      <c r="D399" s="27"/>
      <c r="E399" s="25" t="str">
        <f>'[1]Công trình'!D657</f>
        <v>Lắp dựng cốt thép  ĐK ≤10mm</v>
      </c>
      <c r="F399" s="28"/>
      <c r="G399" s="29">
        <f>'[1]Hao phí vật tư'!K3394</f>
        <v>79.848600000000005</v>
      </c>
      <c r="H399" s="30">
        <f>'[1]Hao phí vật tư'!G3394</f>
        <v>16.07</v>
      </c>
      <c r="I399" s="31">
        <f>'[1]Công trình'!S657</f>
        <v>4.9687999999999999</v>
      </c>
      <c r="J399" s="29">
        <f t="shared" si="16"/>
        <v>79.848615999999993</v>
      </c>
      <c r="K399" s="29"/>
      <c r="L399" s="32"/>
    </row>
    <row r="400" spans="1:12" ht="30" hidden="1" outlineLevel="1" x14ac:dyDescent="0.25">
      <c r="A400" s="24"/>
      <c r="B400" s="25" t="str">
        <f>'[1]Công trình'!C807</f>
        <v>AF.61311</v>
      </c>
      <c r="C400" s="26"/>
      <c r="D400" s="27"/>
      <c r="E400" s="25" t="str">
        <f>'[1]Công trình'!D807</f>
        <v>Lắp dựng cốt thép  ĐK ≤10mm</v>
      </c>
      <c r="F400" s="28"/>
      <c r="G400" s="29">
        <f>'[1]Hao phí vật tư'!K4119</f>
        <v>36.207299999999996</v>
      </c>
      <c r="H400" s="30">
        <f>'[1]Hao phí vật tư'!G4119</f>
        <v>16.07</v>
      </c>
      <c r="I400" s="31">
        <f>'[1]Công trình'!S807</f>
        <v>2.2530999999999999</v>
      </c>
      <c r="J400" s="29">
        <f t="shared" si="16"/>
        <v>36.207316999999996</v>
      </c>
      <c r="K400" s="29"/>
      <c r="L400" s="32"/>
    </row>
    <row r="401" spans="1:12" ht="30" hidden="1" outlineLevel="1" x14ac:dyDescent="0.25">
      <c r="A401" s="24"/>
      <c r="B401" s="25" t="str">
        <f>'[1]Công trình'!C814</f>
        <v>AG.13231</v>
      </c>
      <c r="C401" s="26"/>
      <c r="D401" s="27"/>
      <c r="E401" s="25" t="str">
        <f>'[1]Công trình'!D814</f>
        <v>Cốt thép ĐK&lt;=10mm</v>
      </c>
      <c r="F401" s="28"/>
      <c r="G401" s="29">
        <f>'[1]Hao phí vật tư'!K4165</f>
        <v>4.4433999999999996</v>
      </c>
      <c r="H401" s="30">
        <f>'[1]Hao phí vật tư'!G4165</f>
        <v>16.07</v>
      </c>
      <c r="I401" s="31">
        <f>'[1]Công trình'!S814</f>
        <v>0.27650000000000002</v>
      </c>
      <c r="J401" s="29">
        <f t="shared" si="16"/>
        <v>4.4433550000000004</v>
      </c>
      <c r="K401" s="29"/>
      <c r="L401" s="32"/>
    </row>
    <row r="402" spans="1:12" ht="30" hidden="1" outlineLevel="1" x14ac:dyDescent="0.25">
      <c r="A402" s="24"/>
      <c r="B402" s="25" t="str">
        <f>'[1]Công trình'!C901</f>
        <v>AF.61311</v>
      </c>
      <c r="C402" s="26"/>
      <c r="D402" s="27"/>
      <c r="E402" s="25" t="str">
        <f>'[1]Công trình'!D901</f>
        <v>Lắp dựng cốt thép  ĐK ≤10mm</v>
      </c>
      <c r="F402" s="28"/>
      <c r="G402" s="29">
        <f>'[1]Hao phí vật tư'!K4609</f>
        <v>95.425299999999993</v>
      </c>
      <c r="H402" s="30">
        <f>'[1]Hao phí vật tư'!G4609</f>
        <v>16.07</v>
      </c>
      <c r="I402" s="31">
        <f>'[1]Công trình'!S901</f>
        <v>5.9381000000000004</v>
      </c>
      <c r="J402" s="29">
        <f t="shared" si="16"/>
        <v>95.425267000000005</v>
      </c>
      <c r="K402" s="29"/>
      <c r="L402" s="32"/>
    </row>
    <row r="403" spans="1:12" ht="30" hidden="1" outlineLevel="1" x14ac:dyDescent="0.25">
      <c r="A403" s="24"/>
      <c r="B403" s="25" t="str">
        <f>'[1]Công trình'!C908</f>
        <v>AG.13231</v>
      </c>
      <c r="C403" s="26"/>
      <c r="D403" s="27"/>
      <c r="E403" s="25" t="str">
        <f>'[1]Công trình'!D908</f>
        <v>Cốt thép ĐK&lt;=10mm</v>
      </c>
      <c r="F403" s="28"/>
      <c r="G403" s="29">
        <f>'[1]Hao phí vật tư'!K4655</f>
        <v>12.581200000000001</v>
      </c>
      <c r="H403" s="30">
        <f>'[1]Hao phí vật tư'!G4655</f>
        <v>16.07</v>
      </c>
      <c r="I403" s="31">
        <f>'[1]Công trình'!S908</f>
        <v>0.78290000000000004</v>
      </c>
      <c r="J403" s="29">
        <f t="shared" si="16"/>
        <v>12.581203</v>
      </c>
      <c r="K403" s="29"/>
      <c r="L403" s="32"/>
    </row>
    <row r="404" spans="1:12" collapsed="1" x14ac:dyDescent="0.25">
      <c r="A404" s="24">
        <v>22</v>
      </c>
      <c r="B404" s="33" t="s">
        <v>54</v>
      </c>
      <c r="C404" s="26">
        <v>18</v>
      </c>
      <c r="D404" s="27">
        <v>0</v>
      </c>
      <c r="E404" s="34" t="s">
        <v>55</v>
      </c>
      <c r="F404" s="28" t="s">
        <v>53</v>
      </c>
      <c r="G404" s="35">
        <f>SUBTOTAL(9,G405:G407)</f>
        <v>8578.5720999999994</v>
      </c>
      <c r="H404" s="36"/>
      <c r="I404" s="26"/>
      <c r="J404" s="35">
        <f>SUBTOTAL(9,J405:J407)</f>
        <v>8532.5884999999998</v>
      </c>
      <c r="K404" s="35">
        <v>7940</v>
      </c>
      <c r="L404" s="37">
        <f>+J404-K404</f>
        <v>592.58849999999984</v>
      </c>
    </row>
    <row r="405" spans="1:12" ht="45" hidden="1" outlineLevel="1" x14ac:dyDescent="0.25">
      <c r="A405" s="24"/>
      <c r="B405" s="25" t="str">
        <f>'[1]Công trình'!C20</f>
        <v>AF.15413</v>
      </c>
      <c r="C405" s="26"/>
      <c r="D405" s="27"/>
      <c r="E405" s="25" t="str">
        <f>'[1]Công trình'!D20</f>
        <v>Bê tông sản xuất bằng máy trộn và đổ bằng thủ công, bê tông mặt đường dày mặt đường ≤25cm, bê tông M250, đá 1x2, PCB40</v>
      </c>
      <c r="F405" s="28"/>
      <c r="G405" s="29">
        <f>'[1]Hao phí vật tư'!K77</f>
        <v>1456.357</v>
      </c>
      <c r="H405" s="30">
        <f>'[1]Hao phí vật tư'!G77</f>
        <v>3.5</v>
      </c>
      <c r="I405" s="31">
        <f>'[1]Công trình'!S20</f>
        <v>416.10199999999998</v>
      </c>
      <c r="J405" s="29">
        <f>+I405*H405</f>
        <v>1456.357</v>
      </c>
      <c r="K405" s="29"/>
      <c r="L405" s="32"/>
    </row>
    <row r="406" spans="1:12" ht="30" hidden="1" outlineLevel="1" x14ac:dyDescent="0.25">
      <c r="A406" s="24"/>
      <c r="B406" s="25" t="str">
        <f>'[1]Công trình'!C73</f>
        <v>AD.24233</v>
      </c>
      <c r="C406" s="26"/>
      <c r="D406" s="27"/>
      <c r="E406" s="25" t="str">
        <f>'[1]Công trình'!D73</f>
        <v xml:space="preserve">Láng mặt đường, láng nhựa 3 lớp dày 3,5cm tiêu chuẩn nhựa 4,5kg/m2 </v>
      </c>
      <c r="F406" s="28"/>
      <c r="G406" s="29">
        <f>'[1]Hao phí vật tư'!K288</f>
        <v>7022.3594999999996</v>
      </c>
      <c r="H406" s="30">
        <f>'[1]Hao phí vật tư'!G288</f>
        <v>481</v>
      </c>
      <c r="I406" s="31">
        <f>'[1]Công trình'!S73</f>
        <v>14.5039</v>
      </c>
      <c r="J406" s="29">
        <f>+I406*H406</f>
        <v>6976.3759</v>
      </c>
      <c r="K406" s="29"/>
      <c r="L406" s="32"/>
    </row>
    <row r="407" spans="1:12" ht="30" hidden="1" outlineLevel="1" x14ac:dyDescent="0.25">
      <c r="A407" s="24"/>
      <c r="B407" s="25" t="str">
        <f>'[1]Công trình'!C840</f>
        <v>AD.24233</v>
      </c>
      <c r="C407" s="26"/>
      <c r="D407" s="27"/>
      <c r="E407" s="25" t="str">
        <f>'[1]Công trình'!D840</f>
        <v xml:space="preserve">Láng mặt đường, láng nhựa 3 lớp dày 3,5cm tiêu chuẩn nhựa 4,5kg/m2 </v>
      </c>
      <c r="F407" s="28"/>
      <c r="G407" s="29">
        <f>'[1]Hao phí vật tư'!K4351</f>
        <v>99.855599999999995</v>
      </c>
      <c r="H407" s="30">
        <f>'[1]Hao phí vật tư'!G4351</f>
        <v>481</v>
      </c>
      <c r="I407" s="31">
        <f>'[1]Công trình'!S840</f>
        <v>0.20760000000000001</v>
      </c>
      <c r="J407" s="29">
        <f>+I407*H407</f>
        <v>99.85560000000001</v>
      </c>
      <c r="K407" s="29"/>
      <c r="L407" s="32"/>
    </row>
    <row r="408" spans="1:12" collapsed="1" x14ac:dyDescent="0.25">
      <c r="A408" s="24">
        <v>23</v>
      </c>
      <c r="B408" s="33" t="s">
        <v>56</v>
      </c>
      <c r="C408" s="26">
        <v>357</v>
      </c>
      <c r="D408" s="27">
        <v>0</v>
      </c>
      <c r="E408" s="34" t="s">
        <v>57</v>
      </c>
      <c r="F408" s="28" t="s">
        <v>53</v>
      </c>
      <c r="G408" s="35">
        <f>SUBTOTAL(9,G409:G415)</f>
        <v>12176.3177</v>
      </c>
      <c r="H408" s="36"/>
      <c r="I408" s="26"/>
      <c r="J408" s="35">
        <f>SUBTOTAL(9,J409:J415)</f>
        <v>6020.5631200000007</v>
      </c>
      <c r="K408" s="35">
        <v>990</v>
      </c>
      <c r="L408" s="37">
        <f>+J408-K408</f>
        <v>5030.5631200000007</v>
      </c>
    </row>
    <row r="409" spans="1:12" ht="30" hidden="1" outlineLevel="1" x14ac:dyDescent="0.25">
      <c r="A409" s="24"/>
      <c r="B409" s="25" t="str">
        <f>'[1]Công trình'!C121</f>
        <v>AD.24213</v>
      </c>
      <c r="C409" s="26"/>
      <c r="D409" s="27"/>
      <c r="E409" s="25" t="str">
        <f>'[1]Công trình'!D121</f>
        <v>Tưới nhựa thấm bám trên mặt đường mới, TC nhựa 1,0kg/m2</v>
      </c>
      <c r="F409" s="28"/>
      <c r="G409" s="29">
        <f>'[1]Hao phí vật tư'!K446</f>
        <v>1119.2052000000001</v>
      </c>
      <c r="H409" s="30">
        <f>'[1]Hao phí vật tư'!G446</f>
        <v>78.650000000000006</v>
      </c>
      <c r="I409" s="31">
        <f>'[1]Công trình'!S121</f>
        <v>13.2494</v>
      </c>
      <c r="J409" s="29">
        <f t="shared" ref="J409:J415" si="17">+I409*H409</f>
        <v>1042.06531</v>
      </c>
      <c r="K409" s="29"/>
      <c r="L409" s="32"/>
    </row>
    <row r="410" spans="1:12" ht="30" hidden="1" outlineLevel="1" x14ac:dyDescent="0.25">
      <c r="A410" s="24"/>
      <c r="B410" s="25" t="str">
        <f>'[1]Công trình'!C225</f>
        <v>AD.24213</v>
      </c>
      <c r="C410" s="26"/>
      <c r="D410" s="27"/>
      <c r="E410" s="25" t="str">
        <f>'[1]Công trình'!D225</f>
        <v>Tưới lớp dính bám trên mặt đường cũ TC  nhựa 1kg/m2</v>
      </c>
      <c r="F410" s="28"/>
      <c r="G410" s="29">
        <f>'[1]Hao phí vật tư'!K991</f>
        <v>775.77210000000002</v>
      </c>
      <c r="H410" s="30">
        <f>'[1]Hao phí vật tư'!G991</f>
        <v>78.650000000000006</v>
      </c>
      <c r="I410" s="31">
        <f>'[1]Công trình'!S225</f>
        <v>6.7305999999999999</v>
      </c>
      <c r="J410" s="29">
        <f t="shared" si="17"/>
        <v>529.36169000000007</v>
      </c>
      <c r="K410" s="29"/>
      <c r="L410" s="32"/>
    </row>
    <row r="411" spans="1:12" ht="30" hidden="1" outlineLevel="1" x14ac:dyDescent="0.25">
      <c r="A411" s="24"/>
      <c r="B411" s="25" t="str">
        <f>'[1]Công trình'!C250</f>
        <v>AD.24213</v>
      </c>
      <c r="C411" s="26"/>
      <c r="D411" s="27"/>
      <c r="E411" s="25" t="str">
        <f>'[1]Công trình'!D250</f>
        <v>Tưới nhựa dính bám trên mặt đường mới TC nhựa 1,0kg/m2</v>
      </c>
      <c r="F411" s="28"/>
      <c r="G411" s="29">
        <f>'[1]Hao phí vật tư'!K1142</f>
        <v>1026.7443000000001</v>
      </c>
      <c r="H411" s="30">
        <f>'[1]Hao phí vật tư'!G1142</f>
        <v>78.650000000000006</v>
      </c>
      <c r="I411" s="31">
        <f>'[1]Công trình'!S250</f>
        <v>12.3911</v>
      </c>
      <c r="J411" s="29">
        <f t="shared" si="17"/>
        <v>974.56001500000002</v>
      </c>
      <c r="K411" s="29"/>
      <c r="L411" s="32"/>
    </row>
    <row r="412" spans="1:12" ht="30" hidden="1" outlineLevel="1" x14ac:dyDescent="0.25">
      <c r="A412" s="24"/>
      <c r="B412" s="25" t="str">
        <f>'[1]Công trình'!C362</f>
        <v>AD.24213</v>
      </c>
      <c r="C412" s="26"/>
      <c r="D412" s="27"/>
      <c r="E412" s="25" t="str">
        <f>'[1]Công trình'!D362</f>
        <v>Tưới nhựa thấm bám TC nhựa 1,0kg/m2</v>
      </c>
      <c r="F412" s="28"/>
      <c r="G412" s="29">
        <f>'[1]Hao phí vật tư'!K1741</f>
        <v>1865.6487999999999</v>
      </c>
      <c r="H412" s="30">
        <f>'[1]Hao phí vật tư'!G1741</f>
        <v>78.650000000000006</v>
      </c>
      <c r="I412" s="31">
        <f>'[1]Công trình'!S362</f>
        <v>23.3322</v>
      </c>
      <c r="J412" s="29">
        <f t="shared" si="17"/>
        <v>1835.0775300000003</v>
      </c>
      <c r="K412" s="29"/>
      <c r="L412" s="32"/>
    </row>
    <row r="413" spans="1:12" ht="30" hidden="1" outlineLevel="1" x14ac:dyDescent="0.25">
      <c r="A413" s="24"/>
      <c r="B413" s="25" t="str">
        <f>'[1]Công trình'!C494</f>
        <v>AD.24213</v>
      </c>
      <c r="C413" s="26"/>
      <c r="D413" s="27"/>
      <c r="E413" s="25" t="str">
        <f>'[1]Công trình'!D494</f>
        <v>Tưới nhựa dính bám trên mặt đường mới  TC nhựa 1,0kg/m2</v>
      </c>
      <c r="F413" s="28"/>
      <c r="G413" s="29">
        <f>'[1]Hao phí vật tư'!K2450</f>
        <v>3696.0702000000001</v>
      </c>
      <c r="H413" s="30">
        <f>'[1]Hao phí vật tư'!G2450</f>
        <v>78.650000000000006</v>
      </c>
      <c r="I413" s="31">
        <f>'[1]Công trình'!S494</f>
        <v>15.076499999999999</v>
      </c>
      <c r="J413" s="29">
        <f t="shared" si="17"/>
        <v>1185.766725</v>
      </c>
      <c r="K413" s="29"/>
      <c r="L413" s="32"/>
    </row>
    <row r="414" spans="1:12" ht="30" hidden="1" outlineLevel="1" x14ac:dyDescent="0.25">
      <c r="A414" s="24"/>
      <c r="B414" s="25" t="str">
        <f>'[1]Công trình'!C624</f>
        <v>AD.24213</v>
      </c>
      <c r="C414" s="26"/>
      <c r="D414" s="27"/>
      <c r="E414" s="25" t="str">
        <f>'[1]Công trình'!D624</f>
        <v>Tưới nhựa thấm bám trên mặt đường mới, TC nhựa 1,0kg/m2</v>
      </c>
      <c r="F414" s="28"/>
      <c r="G414" s="29">
        <f>'[1]Hao phí vật tư'!K3166</f>
        <v>3207.4256999999998</v>
      </c>
      <c r="H414" s="30">
        <f>'[1]Hao phí vật tư'!G3166</f>
        <v>78.650000000000006</v>
      </c>
      <c r="I414" s="31">
        <f>'[1]Công trình'!S624</f>
        <v>0</v>
      </c>
      <c r="J414" s="29">
        <f t="shared" si="17"/>
        <v>0</v>
      </c>
      <c r="K414" s="29"/>
      <c r="L414" s="32"/>
    </row>
    <row r="415" spans="1:12" ht="30" hidden="1" outlineLevel="1" x14ac:dyDescent="0.25">
      <c r="A415" s="24"/>
      <c r="B415" s="25" t="str">
        <f>'[1]Công trình'!C734</f>
        <v>AD.24213</v>
      </c>
      <c r="C415" s="26"/>
      <c r="D415" s="27"/>
      <c r="E415" s="25" t="str">
        <f>'[1]Công trình'!D734</f>
        <v>Tưới nhựa thấm bám trên mặt đường mới, TC 1,0kg/m2</v>
      </c>
      <c r="F415" s="28"/>
      <c r="G415" s="29">
        <f>'[1]Hao phí vật tư'!K3786</f>
        <v>485.45139999999998</v>
      </c>
      <c r="H415" s="30">
        <f>'[1]Hao phí vật tư'!G3786</f>
        <v>78.650000000000006</v>
      </c>
      <c r="I415" s="31">
        <f>'[1]Công trình'!S734</f>
        <v>5.7690000000000001</v>
      </c>
      <c r="J415" s="29">
        <f t="shared" si="17"/>
        <v>453.73185000000007</v>
      </c>
      <c r="K415" s="29"/>
      <c r="L415" s="32"/>
    </row>
    <row r="416" spans="1:12" collapsed="1" x14ac:dyDescent="0.25">
      <c r="A416" s="24">
        <v>25</v>
      </c>
      <c r="B416" s="33" t="s">
        <v>58</v>
      </c>
      <c r="C416" s="26">
        <v>393</v>
      </c>
      <c r="D416" s="27">
        <v>0</v>
      </c>
      <c r="E416" s="34" t="s">
        <v>59</v>
      </c>
      <c r="F416" s="28" t="s">
        <v>60</v>
      </c>
      <c r="G416" s="35">
        <f>SUBTOTAL(9,G417:G417)</f>
        <v>30</v>
      </c>
      <c r="H416" s="36"/>
      <c r="I416" s="26"/>
      <c r="J416" s="35">
        <f>SUBTOTAL(9,J417:J417)</f>
        <v>30</v>
      </c>
      <c r="K416" s="35">
        <v>30</v>
      </c>
      <c r="L416" s="37">
        <f>+J416-K416</f>
        <v>0</v>
      </c>
    </row>
    <row r="417" spans="1:12" ht="30" hidden="1" outlineLevel="1" x14ac:dyDescent="0.25">
      <c r="A417" s="24"/>
      <c r="B417" s="25" t="str">
        <f>'[1]Công trình'!C175</f>
        <v>BB.11251</v>
      </c>
      <c r="C417" s="26"/>
      <c r="D417" s="27"/>
      <c r="E417" s="25" t="str">
        <f>'[1]Công trình'!D175</f>
        <v>Cung cấp và lắp đặt đốt cống D300mm -H10, L=4m</v>
      </c>
      <c r="F417" s="28"/>
      <c r="G417" s="29">
        <f>'[1]Hao phí vật tư'!K810</f>
        <v>30</v>
      </c>
      <c r="H417" s="30">
        <f>'[1]Hao phí vật tư'!G810</f>
        <v>1</v>
      </c>
      <c r="I417" s="31">
        <f>'[1]Công trình'!S175</f>
        <v>30</v>
      </c>
      <c r="J417" s="29">
        <f>+I417*H417</f>
        <v>30</v>
      </c>
      <c r="K417" s="29"/>
      <c r="L417" s="32"/>
    </row>
    <row r="418" spans="1:12" collapsed="1" x14ac:dyDescent="0.25">
      <c r="A418" s="24">
        <v>26</v>
      </c>
      <c r="B418" s="33" t="s">
        <v>58</v>
      </c>
      <c r="C418" s="26">
        <v>388</v>
      </c>
      <c r="D418" s="27">
        <v>0</v>
      </c>
      <c r="E418" s="34" t="s">
        <v>61</v>
      </c>
      <c r="F418" s="28" t="s">
        <v>60</v>
      </c>
      <c r="G418" s="35">
        <f>SUBTOTAL(9,G419:G425)</f>
        <v>1388</v>
      </c>
      <c r="H418" s="36"/>
      <c r="I418" s="26"/>
      <c r="J418" s="35">
        <f>SUBTOTAL(9,J419:J425)</f>
        <v>1371.5</v>
      </c>
      <c r="K418" s="35">
        <v>1339.625</v>
      </c>
      <c r="L418" s="37">
        <f>+J418-K418</f>
        <v>31.875</v>
      </c>
    </row>
    <row r="419" spans="1:12" ht="30" hidden="1" outlineLevel="1" x14ac:dyDescent="0.25">
      <c r="A419" s="24"/>
      <c r="B419" s="25" t="str">
        <f>'[1]Công trình'!C180</f>
        <v>BB.11251</v>
      </c>
      <c r="C419" s="26"/>
      <c r="D419" s="27"/>
      <c r="E419" s="25" t="str">
        <f>'[1]Công trình'!D180</f>
        <v>Cung cấp và lấp đặt đốt cống D600, -H10, L=4,0m</v>
      </c>
      <c r="F419" s="28"/>
      <c r="G419" s="29">
        <f>'[1]Hao phí vật tư'!K838</f>
        <v>81</v>
      </c>
      <c r="H419" s="30">
        <f>'[1]Hao phí vật tư'!G838</f>
        <v>1</v>
      </c>
      <c r="I419" s="31">
        <f>'[1]Công trình'!S180</f>
        <v>80</v>
      </c>
      <c r="J419" s="29">
        <f t="shared" ref="J419:J425" si="18">+I419*H419</f>
        <v>80</v>
      </c>
      <c r="K419" s="29"/>
      <c r="L419" s="32"/>
    </row>
    <row r="420" spans="1:12" ht="30" hidden="1" outlineLevel="1" x14ac:dyDescent="0.25">
      <c r="A420" s="24"/>
      <c r="B420" s="25" t="str">
        <f>'[1]Công trình'!C299</f>
        <v>BB.11251</v>
      </c>
      <c r="C420" s="26"/>
      <c r="D420" s="27"/>
      <c r="E420" s="25" t="str">
        <f>'[1]Công trình'!D299</f>
        <v>Cung cấp và lấp đặt đốt cống D600, -H10, L=4,0m</v>
      </c>
      <c r="F420" s="28"/>
      <c r="G420" s="29">
        <f>'[1]Hao phí vật tư'!K1463</f>
        <v>103</v>
      </c>
      <c r="H420" s="30">
        <f>'[1]Hao phí vật tư'!G1463</f>
        <v>1</v>
      </c>
      <c r="I420" s="31">
        <f>'[1]Công trình'!S299</f>
        <v>101</v>
      </c>
      <c r="J420" s="29">
        <f t="shared" si="18"/>
        <v>101</v>
      </c>
      <c r="K420" s="29"/>
      <c r="L420" s="32"/>
    </row>
    <row r="421" spans="1:12" ht="30" hidden="1" outlineLevel="1" x14ac:dyDescent="0.25">
      <c r="A421" s="24"/>
      <c r="B421" s="25" t="str">
        <f>'[1]Công trình'!C416</f>
        <v>BB.11251</v>
      </c>
      <c r="C421" s="26"/>
      <c r="D421" s="27"/>
      <c r="E421" s="25" t="str">
        <f>'[1]Công trình'!D416</f>
        <v>Cung cấp và lấp đặt đốt cống D600, -H10, L=4,0m</v>
      </c>
      <c r="F421" s="28"/>
      <c r="G421" s="29">
        <f>'[1]Hao phí vật tư'!K2081</f>
        <v>110</v>
      </c>
      <c r="H421" s="30">
        <f>'[1]Hao phí vật tư'!G2081</f>
        <v>1</v>
      </c>
      <c r="I421" s="31">
        <f>'[1]Công trình'!S416</f>
        <v>110</v>
      </c>
      <c r="J421" s="29">
        <f t="shared" si="18"/>
        <v>110</v>
      </c>
      <c r="K421" s="29"/>
      <c r="L421" s="32"/>
    </row>
    <row r="422" spans="1:12" ht="30" hidden="1" outlineLevel="1" x14ac:dyDescent="0.25">
      <c r="A422" s="24"/>
      <c r="B422" s="25" t="str">
        <f>'[1]Công trình'!C552</f>
        <v>BB.11251</v>
      </c>
      <c r="C422" s="26"/>
      <c r="D422" s="27"/>
      <c r="E422" s="25" t="str">
        <f>'[1]Công trình'!D552</f>
        <v>Cung cấp và lấp đặt đốt cống D600, -H10, L=4,0m</v>
      </c>
      <c r="F422" s="28"/>
      <c r="G422" s="29">
        <f>'[1]Hao phí vật tư'!K2826</f>
        <v>283</v>
      </c>
      <c r="H422" s="30">
        <f>'[1]Hao phí vật tư'!G2826</f>
        <v>1</v>
      </c>
      <c r="I422" s="31">
        <f>'[1]Công trình'!S552</f>
        <v>283</v>
      </c>
      <c r="J422" s="29">
        <f t="shared" si="18"/>
        <v>283</v>
      </c>
      <c r="K422" s="29"/>
      <c r="L422" s="32"/>
    </row>
    <row r="423" spans="1:12" ht="30" hidden="1" outlineLevel="1" x14ac:dyDescent="0.25">
      <c r="A423" s="24"/>
      <c r="B423" s="25" t="str">
        <f>'[1]Công trình'!C677</f>
        <v>BB.11251</v>
      </c>
      <c r="C423" s="26"/>
      <c r="D423" s="27"/>
      <c r="E423" s="25" t="str">
        <f>'[1]Công trình'!D677</f>
        <v>Cung cấp và lấp đặt đốt cống D600, -H10, L=4,0m</v>
      </c>
      <c r="F423" s="28"/>
      <c r="G423" s="29">
        <f>'[1]Hao phí vật tư'!K3524</f>
        <v>301</v>
      </c>
      <c r="H423" s="30">
        <f>'[1]Hao phí vật tư'!G3524</f>
        <v>1</v>
      </c>
      <c r="I423" s="31">
        <f>'[1]Công trình'!S677</f>
        <v>288</v>
      </c>
      <c r="J423" s="29">
        <f t="shared" si="18"/>
        <v>288</v>
      </c>
      <c r="K423" s="29"/>
      <c r="L423" s="32"/>
    </row>
    <row r="424" spans="1:12" ht="30" hidden="1" outlineLevel="1" x14ac:dyDescent="0.25">
      <c r="A424" s="24"/>
      <c r="B424" s="25" t="str">
        <f>'[1]Công trình'!C827</f>
        <v>BB.11251</v>
      </c>
      <c r="C424" s="26"/>
      <c r="D424" s="27"/>
      <c r="E424" s="25" t="str">
        <f>'[1]Công trình'!D827</f>
        <v>Cung cấp và lấp đặt đốt cống D600, -VH, L=4,0m</v>
      </c>
      <c r="F424" s="28"/>
      <c r="G424" s="29">
        <f>'[1]Hao phí vật tư'!K4249</f>
        <v>132</v>
      </c>
      <c r="H424" s="30">
        <f>'[1]Hao phí vật tư'!G4249</f>
        <v>1</v>
      </c>
      <c r="I424" s="31">
        <f>'[1]Công trình'!S827</f>
        <v>131.5</v>
      </c>
      <c r="J424" s="29">
        <f t="shared" si="18"/>
        <v>131.5</v>
      </c>
      <c r="K424" s="29"/>
      <c r="L424" s="32"/>
    </row>
    <row r="425" spans="1:12" ht="30" hidden="1" outlineLevel="1" x14ac:dyDescent="0.25">
      <c r="A425" s="24"/>
      <c r="B425" s="25" t="str">
        <f>'[1]Công trình'!C922</f>
        <v>BB.11251</v>
      </c>
      <c r="C425" s="26"/>
      <c r="D425" s="27"/>
      <c r="E425" s="25" t="str">
        <f>'[1]Công trình'!D922</f>
        <v>Cung cấp và lấp đặt đốt cống D600, -H10, L=4,0m</v>
      </c>
      <c r="F425" s="28"/>
      <c r="G425" s="29">
        <f>'[1]Hao phí vật tư'!K4742</f>
        <v>378</v>
      </c>
      <c r="H425" s="30">
        <f>'[1]Hao phí vật tư'!G4742</f>
        <v>1</v>
      </c>
      <c r="I425" s="31">
        <f>'[1]Công trình'!S922</f>
        <v>378</v>
      </c>
      <c r="J425" s="29">
        <f t="shared" si="18"/>
        <v>378</v>
      </c>
      <c r="K425" s="29"/>
      <c r="L425" s="32"/>
    </row>
    <row r="426" spans="1:12" collapsed="1" x14ac:dyDescent="0.25">
      <c r="A426" s="24">
        <v>27</v>
      </c>
      <c r="B426" s="33" t="s">
        <v>58</v>
      </c>
      <c r="C426" s="26">
        <v>676</v>
      </c>
      <c r="D426" s="27">
        <v>0</v>
      </c>
      <c r="E426" s="34" t="s">
        <v>62</v>
      </c>
      <c r="F426" s="28" t="s">
        <v>60</v>
      </c>
      <c r="G426" s="35">
        <f>SUBTOTAL(9,G427:G431)</f>
        <v>30</v>
      </c>
      <c r="H426" s="36"/>
      <c r="I426" s="26"/>
      <c r="J426" s="35">
        <f>SUBTOTAL(9,J427:J431)</f>
        <v>30</v>
      </c>
      <c r="K426" s="35">
        <v>34</v>
      </c>
      <c r="L426" s="37">
        <f>+J426-K426</f>
        <v>-4</v>
      </c>
    </row>
    <row r="427" spans="1:12" ht="30" hidden="1" outlineLevel="1" x14ac:dyDescent="0.25">
      <c r="A427" s="24"/>
      <c r="B427" s="25" t="str">
        <f>'[1]Công trình'!C300</f>
        <v>BB.11251</v>
      </c>
      <c r="C427" s="26"/>
      <c r="D427" s="27"/>
      <c r="E427" s="25" t="str">
        <f>'[1]Công trình'!D300</f>
        <v>Cung cấp và lấp đặt đốt cống D600, H30, L=4,0m</v>
      </c>
      <c r="F427" s="28"/>
      <c r="G427" s="29">
        <f>'[1]Hao phí vật tư'!K1472</f>
        <v>2</v>
      </c>
      <c r="H427" s="30">
        <f>'[1]Hao phí vật tư'!G1472</f>
        <v>1</v>
      </c>
      <c r="I427" s="31">
        <f>'[1]Công trình'!S300</f>
        <v>2</v>
      </c>
      <c r="J427" s="29">
        <f>+I427*H427</f>
        <v>2</v>
      </c>
      <c r="K427" s="29"/>
      <c r="L427" s="32"/>
    </row>
    <row r="428" spans="1:12" ht="30" hidden="1" outlineLevel="1" x14ac:dyDescent="0.25">
      <c r="A428" s="24"/>
      <c r="B428" s="25" t="str">
        <f>'[1]Công trình'!C553</f>
        <v>BB.11251</v>
      </c>
      <c r="C428" s="26"/>
      <c r="D428" s="27"/>
      <c r="E428" s="25" t="str">
        <f>'[1]Công trình'!D553</f>
        <v>Cung cấp và lấp đặt đốt cống D600, H30, L=4,0m</v>
      </c>
      <c r="F428" s="28"/>
      <c r="G428" s="29">
        <f>'[1]Hao phí vật tư'!K2835</f>
        <v>5</v>
      </c>
      <c r="H428" s="30">
        <f>'[1]Hao phí vật tư'!G2835</f>
        <v>1</v>
      </c>
      <c r="I428" s="31">
        <f>'[1]Công trình'!S553</f>
        <v>5</v>
      </c>
      <c r="J428" s="29">
        <f>+I428*H428</f>
        <v>5</v>
      </c>
      <c r="K428" s="29"/>
      <c r="L428" s="32"/>
    </row>
    <row r="429" spans="1:12" ht="30" hidden="1" outlineLevel="1" x14ac:dyDescent="0.25">
      <c r="A429" s="24"/>
      <c r="B429" s="25" t="str">
        <f>'[1]Công trình'!C678</f>
        <v>BB.11251</v>
      </c>
      <c r="C429" s="26"/>
      <c r="D429" s="27"/>
      <c r="E429" s="25" t="str">
        <f>'[1]Công trình'!D678</f>
        <v>Cung cấp và lấp đặt đốt cống D600, H30, L=4,0m</v>
      </c>
      <c r="F429" s="28"/>
      <c r="G429" s="29">
        <f>'[1]Hao phí vật tư'!K3533</f>
        <v>7</v>
      </c>
      <c r="H429" s="30">
        <f>'[1]Hao phí vật tư'!G3533</f>
        <v>1</v>
      </c>
      <c r="I429" s="31">
        <f>'[1]Công trình'!S678</f>
        <v>7</v>
      </c>
      <c r="J429" s="29">
        <f>+I429*H429</f>
        <v>7</v>
      </c>
      <c r="K429" s="29"/>
      <c r="L429" s="32"/>
    </row>
    <row r="430" spans="1:12" ht="30" hidden="1" outlineLevel="1" x14ac:dyDescent="0.25">
      <c r="A430" s="24"/>
      <c r="B430" s="25" t="str">
        <f>'[1]Công trình'!C828</f>
        <v>BB.11251</v>
      </c>
      <c r="C430" s="26"/>
      <c r="D430" s="27"/>
      <c r="E430" s="25" t="str">
        <f>'[1]Công trình'!D828</f>
        <v>Cung cấp và lấp đặt đốt cống D600, H30, L=4,0m</v>
      </c>
      <c r="F430" s="28"/>
      <c r="G430" s="29">
        <f>'[1]Hao phí vật tư'!K4258</f>
        <v>6</v>
      </c>
      <c r="H430" s="30">
        <f>'[1]Hao phí vật tư'!G4258</f>
        <v>1</v>
      </c>
      <c r="I430" s="31">
        <f>'[1]Công trình'!S828</f>
        <v>6</v>
      </c>
      <c r="J430" s="29">
        <f>+I430*H430</f>
        <v>6</v>
      </c>
      <c r="K430" s="29"/>
      <c r="L430" s="32"/>
    </row>
    <row r="431" spans="1:12" ht="30" hidden="1" outlineLevel="1" x14ac:dyDescent="0.25">
      <c r="A431" s="24"/>
      <c r="B431" s="25" t="str">
        <f>'[1]Công trình'!C923</f>
        <v>BB.11251</v>
      </c>
      <c r="C431" s="26"/>
      <c r="D431" s="27"/>
      <c r="E431" s="25" t="str">
        <f>'[1]Công trình'!D923</f>
        <v>Cung cấp và lấp đặt đốt cống D600, H30, L=4,0m</v>
      </c>
      <c r="F431" s="28"/>
      <c r="G431" s="29">
        <f>'[1]Hao phí vật tư'!K4751</f>
        <v>10</v>
      </c>
      <c r="H431" s="30">
        <f>'[1]Hao phí vật tư'!G4751</f>
        <v>1</v>
      </c>
      <c r="I431" s="31">
        <f>'[1]Công trình'!S923</f>
        <v>10</v>
      </c>
      <c r="J431" s="29">
        <f>+I431*H431</f>
        <v>10</v>
      </c>
      <c r="K431" s="29"/>
      <c r="L431" s="32"/>
    </row>
    <row r="432" spans="1:12" collapsed="1" x14ac:dyDescent="0.25">
      <c r="A432" s="24">
        <v>28</v>
      </c>
      <c r="B432" s="33" t="s">
        <v>63</v>
      </c>
      <c r="C432" s="26">
        <v>942</v>
      </c>
      <c r="D432" s="27">
        <v>0</v>
      </c>
      <c r="E432" s="34" t="s">
        <v>64</v>
      </c>
      <c r="F432" s="28" t="s">
        <v>60</v>
      </c>
      <c r="G432" s="35">
        <f>SUBTOTAL(9,G433:G434)</f>
        <v>146</v>
      </c>
      <c r="H432" s="36"/>
      <c r="I432" s="26"/>
      <c r="J432" s="35">
        <f>SUBTOTAL(9,J433:J434)</f>
        <v>140</v>
      </c>
      <c r="K432" s="35">
        <v>144</v>
      </c>
      <c r="L432" s="37">
        <f>+J432-K432</f>
        <v>-4</v>
      </c>
    </row>
    <row r="433" spans="1:12" ht="30" hidden="1" outlineLevel="1" x14ac:dyDescent="0.25">
      <c r="A433" s="24"/>
      <c r="B433" s="25" t="str">
        <f>'[1]Công trình'!C421</f>
        <v>BB.11252</v>
      </c>
      <c r="C433" s="26"/>
      <c r="D433" s="27"/>
      <c r="E433" s="25" t="str">
        <f>'[1]Công trình'!D421</f>
        <v>Cung cấp và lấp đặt đốt cống D800 -H10, L=4,0m</v>
      </c>
      <c r="F433" s="28"/>
      <c r="G433" s="29">
        <f>'[1]Hao phí vật tư'!K2108</f>
        <v>90</v>
      </c>
      <c r="H433" s="30">
        <f>'[1]Hao phí vật tư'!G2108</f>
        <v>1</v>
      </c>
      <c r="I433" s="31">
        <f>'[1]Công trình'!S421</f>
        <v>84</v>
      </c>
      <c r="J433" s="29">
        <f>+I433*H433</f>
        <v>84</v>
      </c>
      <c r="K433" s="29"/>
      <c r="L433" s="32"/>
    </row>
    <row r="434" spans="1:12" ht="30" hidden="1" outlineLevel="1" x14ac:dyDescent="0.25">
      <c r="A434" s="24"/>
      <c r="B434" s="25" t="str">
        <f>'[1]Công trình'!C558</f>
        <v>BB.11252</v>
      </c>
      <c r="C434" s="26"/>
      <c r="D434" s="27"/>
      <c r="E434" s="25" t="str">
        <f>'[1]Công trình'!D558</f>
        <v>Cung cấp và lấp đặt đốt cống D800 -H10; L=4,0m</v>
      </c>
      <c r="F434" s="28"/>
      <c r="G434" s="29">
        <f>'[1]Hao phí vật tư'!K2862</f>
        <v>56</v>
      </c>
      <c r="H434" s="30">
        <f>'[1]Hao phí vật tư'!G2862</f>
        <v>1</v>
      </c>
      <c r="I434" s="31">
        <f>'[1]Công trình'!S558</f>
        <v>56</v>
      </c>
      <c r="J434" s="29">
        <f>+I434*H434</f>
        <v>56</v>
      </c>
      <c r="K434" s="29"/>
      <c r="L434" s="32"/>
    </row>
    <row r="435" spans="1:12" collapsed="1" x14ac:dyDescent="0.25">
      <c r="A435" s="24">
        <v>29</v>
      </c>
      <c r="B435" s="33" t="s">
        <v>63</v>
      </c>
      <c r="C435" s="26">
        <v>940</v>
      </c>
      <c r="D435" s="27">
        <v>0</v>
      </c>
      <c r="E435" s="34" t="s">
        <v>65</v>
      </c>
      <c r="F435" s="28" t="s">
        <v>60</v>
      </c>
      <c r="G435" s="35">
        <f>SUBTOTAL(9,G436:G437)</f>
        <v>8</v>
      </c>
      <c r="H435" s="36"/>
      <c r="I435" s="26"/>
      <c r="J435" s="35">
        <f>SUBTOTAL(9,J436:J437)</f>
        <v>8</v>
      </c>
      <c r="K435" s="35">
        <v>8</v>
      </c>
      <c r="L435" s="37">
        <f>+J435-K435</f>
        <v>0</v>
      </c>
    </row>
    <row r="436" spans="1:12" ht="30" hidden="1" outlineLevel="1" x14ac:dyDescent="0.25">
      <c r="A436" s="24"/>
      <c r="B436" s="25" t="str">
        <f>'[1]Công trình'!C422</f>
        <v>BB.11252</v>
      </c>
      <c r="C436" s="26"/>
      <c r="D436" s="27"/>
      <c r="E436" s="25" t="str">
        <f>'[1]Công trình'!D422</f>
        <v>Cung cấp và lấp đặt đốt cống D800, H30, L=4,0m</v>
      </c>
      <c r="F436" s="28"/>
      <c r="G436" s="29">
        <f>'[1]Hao phí vật tư'!K2117</f>
        <v>6</v>
      </c>
      <c r="H436" s="30">
        <f>'[1]Hao phí vật tư'!G2117</f>
        <v>1</v>
      </c>
      <c r="I436" s="31">
        <f>'[1]Công trình'!S422</f>
        <v>6</v>
      </c>
      <c r="J436" s="29">
        <f>+I436*H436</f>
        <v>6</v>
      </c>
      <c r="K436" s="29"/>
      <c r="L436" s="32"/>
    </row>
    <row r="437" spans="1:12" ht="30" hidden="1" outlineLevel="1" x14ac:dyDescent="0.25">
      <c r="A437" s="24"/>
      <c r="B437" s="25" t="str">
        <f>'[1]Công trình'!C559</f>
        <v>BB.11252</v>
      </c>
      <c r="C437" s="26"/>
      <c r="D437" s="27"/>
      <c r="E437" s="25" t="str">
        <f>'[1]Công trình'!D559</f>
        <v>Cung cấp và lấp đặt đốt cống D800, H30, L=4,0m</v>
      </c>
      <c r="F437" s="28"/>
      <c r="G437" s="29">
        <f>'[1]Hao phí vật tư'!K2871</f>
        <v>2</v>
      </c>
      <c r="H437" s="30">
        <f>'[1]Hao phí vật tư'!G2871</f>
        <v>1</v>
      </c>
      <c r="I437" s="31">
        <f>'[1]Công trình'!S559</f>
        <v>2</v>
      </c>
      <c r="J437" s="29">
        <f>+I437*H437</f>
        <v>2</v>
      </c>
      <c r="K437" s="29"/>
      <c r="L437" s="32"/>
    </row>
    <row r="438" spans="1:12" collapsed="1" x14ac:dyDescent="0.25">
      <c r="A438" s="24">
        <v>30</v>
      </c>
      <c r="B438" s="33" t="s">
        <v>66</v>
      </c>
      <c r="C438" s="26">
        <v>374</v>
      </c>
      <c r="D438" s="27">
        <v>0</v>
      </c>
      <c r="E438" s="34" t="s">
        <v>67</v>
      </c>
      <c r="F438" s="28" t="s">
        <v>38</v>
      </c>
      <c r="G438" s="35">
        <f>SUBTOTAL(9,G439:G445)</f>
        <v>256.94399999999996</v>
      </c>
      <c r="H438" s="36"/>
      <c r="I438" s="26"/>
      <c r="J438" s="35">
        <f>SUBTOTAL(9,J439:J445)</f>
        <v>55.55</v>
      </c>
      <c r="K438" s="35"/>
      <c r="L438" s="37">
        <f>+J438-K438</f>
        <v>55.55</v>
      </c>
    </row>
    <row r="439" spans="1:12" ht="30" hidden="1" outlineLevel="1" x14ac:dyDescent="0.25">
      <c r="A439" s="24"/>
      <c r="B439" s="25" t="str">
        <f>'[1]Công trình'!C173</f>
        <v>BB.41312</v>
      </c>
      <c r="C439" s="26"/>
      <c r="D439" s="27"/>
      <c r="E439" s="25" t="str">
        <f>'[1]Công trình'!D173</f>
        <v>Lắp đặt ống nhựa UPVC, Đường kính 180mm dày 6.9mm</v>
      </c>
      <c r="F439" s="28"/>
      <c r="G439" s="29">
        <f>'[1]Hao phí vật tư'!K802</f>
        <v>14.14</v>
      </c>
      <c r="H439" s="30">
        <f>'[1]Hao phí vật tư'!G802</f>
        <v>101</v>
      </c>
      <c r="I439" s="31">
        <f>'[1]Công trình'!S173</f>
        <v>0.11</v>
      </c>
      <c r="J439" s="29">
        <f t="shared" ref="J439:J445" si="19">+I439*H439</f>
        <v>11.11</v>
      </c>
      <c r="K439" s="29"/>
      <c r="L439" s="32"/>
    </row>
    <row r="440" spans="1:12" ht="30" hidden="1" outlineLevel="1" x14ac:dyDescent="0.25">
      <c r="A440" s="24"/>
      <c r="B440" s="25" t="str">
        <f>'[1]Công trình'!C296</f>
        <v>BB.41312</v>
      </c>
      <c r="C440" s="26"/>
      <c r="D440" s="27"/>
      <c r="E440" s="25" t="str">
        <f>'[1]Công trình'!D296</f>
        <v>Lắp đặt ống nhựa UPVC, Đường kính 180mm dày 6.9mm</v>
      </c>
      <c r="F440" s="28"/>
      <c r="G440" s="29">
        <f>'[1]Hao phí vật tư'!K1455</f>
        <v>16.16</v>
      </c>
      <c r="H440" s="30">
        <f>'[1]Hao phí vật tư'!G1455</f>
        <v>101</v>
      </c>
      <c r="I440" s="31">
        <f>'[1]Công trình'!S296</f>
        <v>0.16</v>
      </c>
      <c r="J440" s="29">
        <f t="shared" si="19"/>
        <v>16.16</v>
      </c>
      <c r="K440" s="29"/>
      <c r="L440" s="32"/>
    </row>
    <row r="441" spans="1:12" ht="30" hidden="1" outlineLevel="1" x14ac:dyDescent="0.25">
      <c r="A441" s="24"/>
      <c r="B441" s="25" t="str">
        <f>'[1]Công trình'!C413</f>
        <v>BB.41312</v>
      </c>
      <c r="C441" s="26"/>
      <c r="D441" s="27"/>
      <c r="E441" s="25" t="str">
        <f>'[1]Công trình'!D413</f>
        <v>Lắp đặt ống nhựa UPVC, Đường kính 180mm dày 6.9mm</v>
      </c>
      <c r="F441" s="28"/>
      <c r="G441" s="29">
        <f>'[1]Hao phí vật tư'!K2073</f>
        <v>34.340000000000003</v>
      </c>
      <c r="H441" s="30">
        <f>'[1]Hao phí vật tư'!G2073</f>
        <v>101</v>
      </c>
      <c r="I441" s="31">
        <f>'[1]Công trình'!S413</f>
        <v>0</v>
      </c>
      <c r="J441" s="29">
        <f t="shared" si="19"/>
        <v>0</v>
      </c>
      <c r="K441" s="29"/>
      <c r="L441" s="32"/>
    </row>
    <row r="442" spans="1:12" ht="30" hidden="1" outlineLevel="1" x14ac:dyDescent="0.25">
      <c r="A442" s="24"/>
      <c r="B442" s="25" t="str">
        <f>'[1]Công trình'!C549</f>
        <v>BB.41312</v>
      </c>
      <c r="C442" s="26"/>
      <c r="D442" s="27"/>
      <c r="E442" s="25" t="str">
        <f>'[1]Công trình'!D549</f>
        <v>Lắp đặt ống nhựa UPVC, Đường kính 180mm dày 6.9mm</v>
      </c>
      <c r="F442" s="28"/>
      <c r="G442" s="29">
        <f>'[1]Hao phí vật tư'!K2818</f>
        <v>55.55</v>
      </c>
      <c r="H442" s="30">
        <f>'[1]Hao phí vật tư'!G2818</f>
        <v>101</v>
      </c>
      <c r="I442" s="31">
        <f>'[1]Công trình'!S549</f>
        <v>0</v>
      </c>
      <c r="J442" s="29">
        <f t="shared" si="19"/>
        <v>0</v>
      </c>
      <c r="K442" s="29"/>
      <c r="L442" s="32"/>
    </row>
    <row r="443" spans="1:12" ht="30" hidden="1" outlineLevel="1" x14ac:dyDescent="0.25">
      <c r="A443" s="24"/>
      <c r="B443" s="25" t="str">
        <f>'[1]Công trình'!C674</f>
        <v>BB.41312</v>
      </c>
      <c r="C443" s="26"/>
      <c r="D443" s="27"/>
      <c r="E443" s="25" t="str">
        <f>'[1]Công trình'!D674</f>
        <v>Lắp đặt ống nhựa UPVC, Đường kính 180mm dày 6.9mm</v>
      </c>
      <c r="F443" s="28"/>
      <c r="G443" s="29">
        <f>'[1]Hao phí vật tư'!K3516</f>
        <v>48.48</v>
      </c>
      <c r="H443" s="30">
        <f>'[1]Hao phí vật tư'!G3516</f>
        <v>101</v>
      </c>
      <c r="I443" s="31">
        <f>'[1]Công trình'!S674</f>
        <v>0</v>
      </c>
      <c r="J443" s="29">
        <f t="shared" si="19"/>
        <v>0</v>
      </c>
      <c r="K443" s="29"/>
      <c r="L443" s="32"/>
    </row>
    <row r="444" spans="1:12" ht="30" hidden="1" outlineLevel="1" x14ac:dyDescent="0.25">
      <c r="A444" s="24"/>
      <c r="B444" s="25" t="str">
        <f>'[1]Công trình'!C824</f>
        <v>BB.41312</v>
      </c>
      <c r="C444" s="26"/>
      <c r="D444" s="27"/>
      <c r="E444" s="25" t="str">
        <f>'[1]Công trình'!D824</f>
        <v>Lắp đặt ống nhựa UPVC, Đường kính 180mm dày 6.9mm</v>
      </c>
      <c r="F444" s="28"/>
      <c r="G444" s="29">
        <f>'[1]Hao phí vật tư'!K4241</f>
        <v>59.994</v>
      </c>
      <c r="H444" s="30">
        <f>'[1]Hao phí vật tư'!G4241</f>
        <v>101</v>
      </c>
      <c r="I444" s="31">
        <f>'[1]Công trình'!S824</f>
        <v>0</v>
      </c>
      <c r="J444" s="29">
        <f t="shared" si="19"/>
        <v>0</v>
      </c>
      <c r="K444" s="29"/>
      <c r="L444" s="32"/>
    </row>
    <row r="445" spans="1:12" ht="30" hidden="1" outlineLevel="1" x14ac:dyDescent="0.25">
      <c r="A445" s="24"/>
      <c r="B445" s="25" t="str">
        <f>'[1]Công trình'!C919</f>
        <v>BB.41312</v>
      </c>
      <c r="C445" s="26"/>
      <c r="D445" s="27"/>
      <c r="E445" s="25" t="str">
        <f>'[1]Công trình'!D919</f>
        <v>Lắp đặt ống nhựa UPVC, Đường kính 180mm dày 6.9mm</v>
      </c>
      <c r="F445" s="28"/>
      <c r="G445" s="29">
        <f>'[1]Hao phí vật tư'!K4734</f>
        <v>28.28</v>
      </c>
      <c r="H445" s="30">
        <f>'[1]Hao phí vật tư'!G4734</f>
        <v>101</v>
      </c>
      <c r="I445" s="31">
        <f>'[1]Công trình'!S919</f>
        <v>0.28000000000000003</v>
      </c>
      <c r="J445" s="29">
        <f t="shared" si="19"/>
        <v>28.28</v>
      </c>
      <c r="K445" s="29"/>
      <c r="L445" s="32"/>
    </row>
    <row r="446" spans="1:12" collapsed="1" x14ac:dyDescent="0.25">
      <c r="A446" s="24">
        <v>31</v>
      </c>
      <c r="B446" s="33" t="s">
        <v>68</v>
      </c>
      <c r="C446" s="26">
        <v>351</v>
      </c>
      <c r="D446" s="27">
        <v>0</v>
      </c>
      <c r="E446" s="34" t="s">
        <v>69</v>
      </c>
      <c r="F446" s="28" t="s">
        <v>17</v>
      </c>
      <c r="G446" s="35">
        <f>SUBTOTAL(9,G447:G448)</f>
        <v>284</v>
      </c>
      <c r="H446" s="36"/>
      <c r="I446" s="26"/>
      <c r="J446" s="35">
        <f>SUBTOTAL(9,J447:J448)</f>
        <v>273</v>
      </c>
      <c r="K446" s="35">
        <v>24</v>
      </c>
      <c r="L446" s="37">
        <f>+J446-K446</f>
        <v>249</v>
      </c>
    </row>
    <row r="447" spans="1:12" ht="30" hidden="1" outlineLevel="1" x14ac:dyDescent="0.25">
      <c r="A447" s="24"/>
      <c r="B447" s="25" t="str">
        <f>'[1]Công trình'!C176</f>
        <v>BB.13602</v>
      </c>
      <c r="C447" s="26"/>
      <c r="D447" s="27"/>
      <c r="E447" s="25" t="str">
        <f>'[1]Công trình'!D176</f>
        <v>Cung cấp và láp đặt joint cao su D300</v>
      </c>
      <c r="F447" s="28"/>
      <c r="G447" s="29">
        <f>'[1]Hao phí vật tư'!K820</f>
        <v>24</v>
      </c>
      <c r="H447" s="30">
        <f>'[1]Hao phí vật tư'!G820</f>
        <v>1</v>
      </c>
      <c r="I447" s="31">
        <f>'[1]Công trình'!S176</f>
        <v>24</v>
      </c>
      <c r="J447" s="29">
        <f>+I447*H447</f>
        <v>24</v>
      </c>
      <c r="K447" s="29"/>
      <c r="L447" s="32"/>
    </row>
    <row r="448" spans="1:12" ht="30" hidden="1" outlineLevel="1" x14ac:dyDescent="0.25">
      <c r="A448" s="24"/>
      <c r="B448" s="25" t="str">
        <f>'[1]Công trình'!C679</f>
        <v>BB.13605</v>
      </c>
      <c r="C448" s="26"/>
      <c r="D448" s="27"/>
      <c r="E448" s="25" t="str">
        <f>'[1]Công trình'!D679</f>
        <v>Cung cấp joint cao su ĐK 600</v>
      </c>
      <c r="F448" s="28"/>
      <c r="G448" s="29">
        <f>'[1]Hao phí vật tư'!K3543</f>
        <v>260</v>
      </c>
      <c r="H448" s="30">
        <f>'[1]Hao phí vật tư'!G3543</f>
        <v>1</v>
      </c>
      <c r="I448" s="31">
        <f>'[1]Công trình'!S679</f>
        <v>249</v>
      </c>
      <c r="J448" s="29">
        <f>+I448*H448</f>
        <v>249</v>
      </c>
      <c r="K448" s="29"/>
      <c r="L448" s="32"/>
    </row>
    <row r="449" spans="1:12" collapsed="1" x14ac:dyDescent="0.25">
      <c r="A449" s="24">
        <v>32</v>
      </c>
      <c r="B449" s="33" t="s">
        <v>70</v>
      </c>
      <c r="C449" s="26">
        <v>379</v>
      </c>
      <c r="D449" s="27">
        <v>0</v>
      </c>
      <c r="E449" s="34" t="s">
        <v>71</v>
      </c>
      <c r="F449" s="28" t="s">
        <v>17</v>
      </c>
      <c r="G449" s="35">
        <f>SUBTOTAL(9,G450:G455)</f>
        <v>937</v>
      </c>
      <c r="H449" s="36"/>
      <c r="I449" s="26"/>
      <c r="J449" s="35">
        <f>SUBTOTAL(9,J450:J455)</f>
        <v>934</v>
      </c>
      <c r="K449" s="35">
        <v>1396</v>
      </c>
      <c r="L449" s="37">
        <f>+J449-K449</f>
        <v>-462</v>
      </c>
    </row>
    <row r="450" spans="1:12" ht="30" hidden="1" outlineLevel="1" x14ac:dyDescent="0.25">
      <c r="A450" s="24"/>
      <c r="B450" s="25" t="str">
        <f>'[1]Công trình'!C181</f>
        <v>BB.13605</v>
      </c>
      <c r="C450" s="26"/>
      <c r="D450" s="27"/>
      <c r="E450" s="25" t="str">
        <f>'[1]Công trình'!D181</f>
        <v>Cung cấp joint cao su ĐK 600</v>
      </c>
      <c r="F450" s="28"/>
      <c r="G450" s="29">
        <f>'[1]Hao phí vật tư'!K848</f>
        <v>67</v>
      </c>
      <c r="H450" s="30">
        <f>'[1]Hao phí vật tư'!G848</f>
        <v>1</v>
      </c>
      <c r="I450" s="31">
        <f>'[1]Công trình'!S181</f>
        <v>66</v>
      </c>
      <c r="J450" s="29">
        <f t="shared" ref="J450:J455" si="20">+I450*H450</f>
        <v>66</v>
      </c>
      <c r="K450" s="29"/>
      <c r="L450" s="32"/>
    </row>
    <row r="451" spans="1:12" ht="30" hidden="1" outlineLevel="1" x14ac:dyDescent="0.25">
      <c r="A451" s="24"/>
      <c r="B451" s="25" t="str">
        <f>'[1]Công trình'!C301</f>
        <v>BB.13605</v>
      </c>
      <c r="C451" s="26"/>
      <c r="D451" s="27"/>
      <c r="E451" s="25" t="str">
        <f>'[1]Công trình'!D301</f>
        <v>Cung cấp joint cao su ĐK 600</v>
      </c>
      <c r="F451" s="28"/>
      <c r="G451" s="29">
        <f>'[1]Hao phí vật tư'!K1482</f>
        <v>89</v>
      </c>
      <c r="H451" s="30">
        <f>'[1]Hao phí vật tư'!G1482</f>
        <v>1</v>
      </c>
      <c r="I451" s="31">
        <f>'[1]Công trình'!S301</f>
        <v>87</v>
      </c>
      <c r="J451" s="29">
        <f t="shared" si="20"/>
        <v>87</v>
      </c>
      <c r="K451" s="29"/>
      <c r="L451" s="32"/>
    </row>
    <row r="452" spans="1:12" ht="30" hidden="1" outlineLevel="1" x14ac:dyDescent="0.25">
      <c r="A452" s="24"/>
      <c r="B452" s="25" t="str">
        <f>'[1]Công trình'!C417</f>
        <v>BB.13605</v>
      </c>
      <c r="C452" s="26"/>
      <c r="D452" s="27"/>
      <c r="E452" s="25" t="str">
        <f>'[1]Công trình'!D417</f>
        <v>Cung cấp joint cao su ĐK 600</v>
      </c>
      <c r="F452" s="28"/>
      <c r="G452" s="29">
        <f>'[1]Hao phí vật tư'!K2091</f>
        <v>92</v>
      </c>
      <c r="H452" s="30">
        <f>'[1]Hao phí vật tư'!G2091</f>
        <v>1</v>
      </c>
      <c r="I452" s="31">
        <f>'[1]Công trình'!S417</f>
        <v>92</v>
      </c>
      <c r="J452" s="29">
        <f t="shared" si="20"/>
        <v>92</v>
      </c>
      <c r="K452" s="29"/>
      <c r="L452" s="32"/>
    </row>
    <row r="453" spans="1:12" ht="30" hidden="1" outlineLevel="1" x14ac:dyDescent="0.25">
      <c r="A453" s="24"/>
      <c r="B453" s="25" t="str">
        <f>'[1]Công trình'!C554</f>
        <v>BB.13605</v>
      </c>
      <c r="C453" s="26"/>
      <c r="D453" s="27"/>
      <c r="E453" s="25" t="str">
        <f>'[1]Công trình'!D554</f>
        <v>Cung cấp joint cao su ĐK 600</v>
      </c>
      <c r="F453" s="28"/>
      <c r="G453" s="29">
        <f>'[1]Hao phí vật tư'!K2845</f>
        <v>241</v>
      </c>
      <c r="H453" s="30">
        <f>'[1]Hao phí vật tư'!G2845</f>
        <v>1</v>
      </c>
      <c r="I453" s="31">
        <f>'[1]Công trình'!S554</f>
        <v>241</v>
      </c>
      <c r="J453" s="29">
        <f t="shared" si="20"/>
        <v>241</v>
      </c>
      <c r="K453" s="29"/>
      <c r="L453" s="32"/>
    </row>
    <row r="454" spans="1:12" ht="30" hidden="1" outlineLevel="1" x14ac:dyDescent="0.25">
      <c r="A454" s="24"/>
      <c r="B454" s="25" t="str">
        <f>'[1]Công trình'!C829</f>
        <v>BB.13605</v>
      </c>
      <c r="C454" s="26"/>
      <c r="D454" s="27"/>
      <c r="E454" s="25" t="str">
        <f>'[1]Công trình'!D829</f>
        <v>Cung cấp joint cao su ĐK 600</v>
      </c>
      <c r="F454" s="28"/>
      <c r="G454" s="29">
        <f>'[1]Hao phí vật tư'!K4268</f>
        <v>117</v>
      </c>
      <c r="H454" s="30">
        <f>'[1]Hao phí vật tư'!G4268</f>
        <v>1</v>
      </c>
      <c r="I454" s="31">
        <f>'[1]Công trình'!S829</f>
        <v>117</v>
      </c>
      <c r="J454" s="29">
        <f t="shared" si="20"/>
        <v>117</v>
      </c>
      <c r="K454" s="29"/>
      <c r="L454" s="32"/>
    </row>
    <row r="455" spans="1:12" ht="30" hidden="1" outlineLevel="1" x14ac:dyDescent="0.25">
      <c r="A455" s="24"/>
      <c r="B455" s="25" t="str">
        <f>'[1]Công trình'!C924</f>
        <v>BB.13605</v>
      </c>
      <c r="C455" s="26"/>
      <c r="D455" s="27"/>
      <c r="E455" s="25" t="str">
        <f>'[1]Công trình'!D924</f>
        <v>Cung cấp joint cao su ĐK 600</v>
      </c>
      <c r="F455" s="28"/>
      <c r="G455" s="29">
        <f>'[1]Hao phí vật tư'!K4761</f>
        <v>331</v>
      </c>
      <c r="H455" s="30">
        <f>'[1]Hao phí vật tư'!G4761</f>
        <v>1</v>
      </c>
      <c r="I455" s="31">
        <f>'[1]Công trình'!S924</f>
        <v>331</v>
      </c>
      <c r="J455" s="29">
        <f t="shared" si="20"/>
        <v>331</v>
      </c>
      <c r="K455" s="29"/>
      <c r="L455" s="32"/>
    </row>
    <row r="456" spans="1:12" collapsed="1" x14ac:dyDescent="0.25">
      <c r="A456" s="24">
        <v>33</v>
      </c>
      <c r="B456" s="33" t="s">
        <v>72</v>
      </c>
      <c r="C456" s="26">
        <v>910</v>
      </c>
      <c r="D456" s="27">
        <v>0</v>
      </c>
      <c r="E456" s="34" t="s">
        <v>73</v>
      </c>
      <c r="F456" s="28" t="s">
        <v>17</v>
      </c>
      <c r="G456" s="35">
        <f>SUBTOTAL(9,G457:G458)</f>
        <v>128</v>
      </c>
      <c r="H456" s="36"/>
      <c r="I456" s="26"/>
      <c r="J456" s="35">
        <f>SUBTOTAL(9,J457:J458)</f>
        <v>123</v>
      </c>
      <c r="K456" s="35">
        <v>105</v>
      </c>
      <c r="L456" s="37">
        <f>+J456-K456</f>
        <v>18</v>
      </c>
    </row>
    <row r="457" spans="1:12" ht="30" hidden="1" outlineLevel="1" x14ac:dyDescent="0.25">
      <c r="A457" s="24"/>
      <c r="B457" s="25" t="str">
        <f>'[1]Công trình'!C423</f>
        <v>BB.13607</v>
      </c>
      <c r="C457" s="26"/>
      <c r="D457" s="27"/>
      <c r="E457" s="25" t="str">
        <f>'[1]Công trình'!D423</f>
        <v>Cung cấp joint cao su ĐK 800</v>
      </c>
      <c r="F457" s="28"/>
      <c r="G457" s="29">
        <f>'[1]Hao phí vật tư'!K2127</f>
        <v>80</v>
      </c>
      <c r="H457" s="30">
        <f>'[1]Hao phí vật tư'!G2127</f>
        <v>1</v>
      </c>
      <c r="I457" s="31">
        <f>'[1]Công trình'!S423</f>
        <v>75</v>
      </c>
      <c r="J457" s="29">
        <f>+I457*H457</f>
        <v>75</v>
      </c>
      <c r="K457" s="29"/>
      <c r="L457" s="32"/>
    </row>
    <row r="458" spans="1:12" ht="30" hidden="1" outlineLevel="1" x14ac:dyDescent="0.25">
      <c r="A458" s="24"/>
      <c r="B458" s="25" t="str">
        <f>'[1]Công trình'!C560</f>
        <v>BB.13607</v>
      </c>
      <c r="C458" s="26"/>
      <c r="D458" s="27"/>
      <c r="E458" s="25" t="str">
        <f>'[1]Công trình'!D560</f>
        <v>Cung cấp joint cao su ĐK 800</v>
      </c>
      <c r="F458" s="28"/>
      <c r="G458" s="29">
        <f>'[1]Hao phí vật tư'!K2881</f>
        <v>48</v>
      </c>
      <c r="H458" s="30">
        <f>'[1]Hao phí vật tư'!G2881</f>
        <v>1</v>
      </c>
      <c r="I458" s="31">
        <f>'[1]Công trình'!S560</f>
        <v>48</v>
      </c>
      <c r="J458" s="29">
        <f>+I458*H458</f>
        <v>48</v>
      </c>
      <c r="K458" s="29"/>
      <c r="L458" s="32"/>
    </row>
    <row r="459" spans="1:12" collapsed="1" x14ac:dyDescent="0.25">
      <c r="A459" s="24">
        <v>34</v>
      </c>
      <c r="B459" s="33" t="s">
        <v>74</v>
      </c>
      <c r="C459" s="26">
        <v>937</v>
      </c>
      <c r="D459" s="27">
        <v>0</v>
      </c>
      <c r="E459" s="34" t="s">
        <v>75</v>
      </c>
      <c r="F459" s="28" t="s">
        <v>76</v>
      </c>
      <c r="G459" s="35">
        <f>SUBTOTAL(9,G460:G461)</f>
        <v>256</v>
      </c>
      <c r="H459" s="36"/>
      <c r="I459" s="26"/>
      <c r="J459" s="35">
        <f>SUBTOTAL(9,J460:J461)</f>
        <v>246</v>
      </c>
      <c r="K459" s="35">
        <v>166</v>
      </c>
      <c r="L459" s="37">
        <f>+J459-K459</f>
        <v>80</v>
      </c>
    </row>
    <row r="460" spans="1:12" ht="30" hidden="1" outlineLevel="1" x14ac:dyDescent="0.25">
      <c r="A460" s="24"/>
      <c r="B460" s="25" t="str">
        <f>'[1]Công trình'!C424</f>
        <v>BB.13704</v>
      </c>
      <c r="C460" s="26"/>
      <c r="D460" s="27"/>
      <c r="E460" s="25" t="str">
        <f>'[1]Công trình'!D424</f>
        <v>Cung cấp và lấp đặt gối cống D800</v>
      </c>
      <c r="F460" s="28"/>
      <c r="G460" s="29">
        <f>'[1]Hao phí vật tư'!K2132</f>
        <v>160</v>
      </c>
      <c r="H460" s="30">
        <f>'[1]Hao phí vật tư'!G2132</f>
        <v>1</v>
      </c>
      <c r="I460" s="31">
        <f>'[1]Công trình'!S424</f>
        <v>150</v>
      </c>
      <c r="J460" s="29">
        <f>+I460*H460</f>
        <v>150</v>
      </c>
      <c r="K460" s="29"/>
      <c r="L460" s="32"/>
    </row>
    <row r="461" spans="1:12" ht="30" hidden="1" outlineLevel="1" x14ac:dyDescent="0.25">
      <c r="A461" s="24"/>
      <c r="B461" s="25" t="str">
        <f>'[1]Công trình'!C561</f>
        <v>BB.13704</v>
      </c>
      <c r="C461" s="26"/>
      <c r="D461" s="27"/>
      <c r="E461" s="25" t="str">
        <f>'[1]Công trình'!D561</f>
        <v>Cung cấp và lấp đặt gối cống D800</v>
      </c>
      <c r="F461" s="28"/>
      <c r="G461" s="29">
        <f>'[1]Hao phí vật tư'!K2886</f>
        <v>96</v>
      </c>
      <c r="H461" s="30">
        <f>'[1]Hao phí vật tư'!G2886</f>
        <v>1</v>
      </c>
      <c r="I461" s="31">
        <f>'[1]Công trình'!S561</f>
        <v>96</v>
      </c>
      <c r="J461" s="29">
        <f>+I461*H461</f>
        <v>96</v>
      </c>
      <c r="K461" s="29"/>
      <c r="L461" s="32"/>
    </row>
    <row r="462" spans="1:12" collapsed="1" x14ac:dyDescent="0.25">
      <c r="A462" s="24">
        <v>35</v>
      </c>
      <c r="B462" s="33" t="s">
        <v>77</v>
      </c>
      <c r="C462" s="26">
        <v>385</v>
      </c>
      <c r="D462" s="27">
        <v>0</v>
      </c>
      <c r="E462" s="34" t="s">
        <v>78</v>
      </c>
      <c r="F462" s="28" t="s">
        <v>17</v>
      </c>
      <c r="G462" s="35">
        <f>SUBTOTAL(9,G463:G469)</f>
        <v>2394</v>
      </c>
      <c r="H462" s="36"/>
      <c r="I462" s="26"/>
      <c r="J462" s="35">
        <f>SUBTOTAL(9,J463:J469)</f>
        <v>2366</v>
      </c>
      <c r="K462" s="35">
        <v>2210</v>
      </c>
      <c r="L462" s="37">
        <f>+J462-K462</f>
        <v>156</v>
      </c>
    </row>
    <row r="463" spans="1:12" ht="30" hidden="1" outlineLevel="1" x14ac:dyDescent="0.25">
      <c r="A463" s="24"/>
      <c r="B463" s="25" t="str">
        <f>'[1]Công trình'!C182</f>
        <v>BB.13703</v>
      </c>
      <c r="C463" s="26"/>
      <c r="D463" s="27"/>
      <c r="E463" s="25" t="str">
        <f>'[1]Công trình'!D182</f>
        <v>Cung cấp và lấp đặt gối cống D600</v>
      </c>
      <c r="F463" s="28"/>
      <c r="G463" s="29">
        <f>'[1]Hao phí vật tư'!K853</f>
        <v>134</v>
      </c>
      <c r="H463" s="30">
        <f>'[1]Hao phí vật tư'!G853</f>
        <v>1</v>
      </c>
      <c r="I463" s="31">
        <f>'[1]Công trình'!S182</f>
        <v>132</v>
      </c>
      <c r="J463" s="29">
        <f t="shared" ref="J463:J469" si="21">+I463*H463</f>
        <v>132</v>
      </c>
      <c r="K463" s="29"/>
      <c r="L463" s="32"/>
    </row>
    <row r="464" spans="1:12" ht="30" hidden="1" outlineLevel="1" x14ac:dyDescent="0.25">
      <c r="A464" s="24"/>
      <c r="B464" s="25" t="str">
        <f>'[1]Công trình'!C302</f>
        <v>BB.13703</v>
      </c>
      <c r="C464" s="26"/>
      <c r="D464" s="27"/>
      <c r="E464" s="25" t="str">
        <f>'[1]Công trình'!D302</f>
        <v>Cung cấp và lấp đặt gối cống D600</v>
      </c>
      <c r="F464" s="28"/>
      <c r="G464" s="29">
        <f>'[1]Hao phí vật tư'!K1487</f>
        <v>178</v>
      </c>
      <c r="H464" s="30">
        <f>'[1]Hao phí vật tư'!G1487</f>
        <v>1</v>
      </c>
      <c r="I464" s="31">
        <f>'[1]Công trình'!S302</f>
        <v>174</v>
      </c>
      <c r="J464" s="29">
        <f t="shared" si="21"/>
        <v>174</v>
      </c>
      <c r="K464" s="29"/>
      <c r="L464" s="32"/>
    </row>
    <row r="465" spans="1:12" ht="30" hidden="1" outlineLevel="1" x14ac:dyDescent="0.25">
      <c r="A465" s="24"/>
      <c r="B465" s="25" t="str">
        <f>'[1]Công trình'!C418</f>
        <v>BB.13703</v>
      </c>
      <c r="C465" s="26"/>
      <c r="D465" s="27"/>
      <c r="E465" s="25" t="str">
        <f>'[1]Công trình'!D418</f>
        <v>Cung cấp và lấp đặt gối cống D600</v>
      </c>
      <c r="F465" s="28"/>
      <c r="G465" s="29">
        <f>'[1]Hao phí vật tư'!K2096</f>
        <v>184</v>
      </c>
      <c r="H465" s="30">
        <f>'[1]Hao phí vật tư'!G2096</f>
        <v>1</v>
      </c>
      <c r="I465" s="31">
        <f>'[1]Công trình'!S418</f>
        <v>184</v>
      </c>
      <c r="J465" s="29">
        <f t="shared" si="21"/>
        <v>184</v>
      </c>
      <c r="K465" s="29"/>
      <c r="L465" s="32"/>
    </row>
    <row r="466" spans="1:12" ht="30" hidden="1" outlineLevel="1" x14ac:dyDescent="0.25">
      <c r="A466" s="24"/>
      <c r="B466" s="25" t="str">
        <f>'[1]Công trình'!C555</f>
        <v>BB.13703</v>
      </c>
      <c r="C466" s="26"/>
      <c r="D466" s="27"/>
      <c r="E466" s="25" t="str">
        <f>'[1]Công trình'!D555</f>
        <v>Cung cấp và lấp đặt gối cống D600</v>
      </c>
      <c r="F466" s="28"/>
      <c r="G466" s="29">
        <f>'[1]Hao phí vật tư'!K2850</f>
        <v>482</v>
      </c>
      <c r="H466" s="30">
        <f>'[1]Hao phí vật tư'!G2850</f>
        <v>1</v>
      </c>
      <c r="I466" s="31">
        <f>'[1]Công trình'!S555</f>
        <v>482</v>
      </c>
      <c r="J466" s="29">
        <f t="shared" si="21"/>
        <v>482</v>
      </c>
      <c r="K466" s="29"/>
      <c r="L466" s="32"/>
    </row>
    <row r="467" spans="1:12" ht="30" hidden="1" outlineLevel="1" x14ac:dyDescent="0.25">
      <c r="A467" s="24"/>
      <c r="B467" s="25" t="str">
        <f>'[1]Công trình'!C680</f>
        <v>BB.13703</v>
      </c>
      <c r="C467" s="26"/>
      <c r="D467" s="27"/>
      <c r="E467" s="25" t="str">
        <f>'[1]Công trình'!D680</f>
        <v>Cung cấp và lấp đặt gối cống D600</v>
      </c>
      <c r="F467" s="28"/>
      <c r="G467" s="29">
        <f>'[1]Hao phí vật tư'!K3548</f>
        <v>520</v>
      </c>
      <c r="H467" s="30">
        <f>'[1]Hao phí vật tư'!G3548</f>
        <v>1</v>
      </c>
      <c r="I467" s="31">
        <f>'[1]Công trình'!S680</f>
        <v>498</v>
      </c>
      <c r="J467" s="29">
        <f t="shared" si="21"/>
        <v>498</v>
      </c>
      <c r="K467" s="29"/>
      <c r="L467" s="32"/>
    </row>
    <row r="468" spans="1:12" ht="30" hidden="1" outlineLevel="1" x14ac:dyDescent="0.25">
      <c r="A468" s="24"/>
      <c r="B468" s="25" t="str">
        <f>'[1]Công trình'!C830</f>
        <v>BB.13703</v>
      </c>
      <c r="C468" s="26"/>
      <c r="D468" s="27"/>
      <c r="E468" s="25" t="str">
        <f>'[1]Công trình'!D830</f>
        <v>Cung cấp và lấp đặt gối cống D600</v>
      </c>
      <c r="F468" s="28"/>
      <c r="G468" s="29">
        <f>'[1]Hao phí vật tư'!K4273</f>
        <v>234</v>
      </c>
      <c r="H468" s="30">
        <f>'[1]Hao phí vật tư'!G4273</f>
        <v>1</v>
      </c>
      <c r="I468" s="31">
        <f>'[1]Công trình'!S830</f>
        <v>234</v>
      </c>
      <c r="J468" s="29">
        <f t="shared" si="21"/>
        <v>234</v>
      </c>
      <c r="K468" s="29"/>
      <c r="L468" s="32"/>
    </row>
    <row r="469" spans="1:12" ht="30" hidden="1" outlineLevel="1" x14ac:dyDescent="0.25">
      <c r="A469" s="24"/>
      <c r="B469" s="25" t="str">
        <f>'[1]Công trình'!C925</f>
        <v>BB.13703</v>
      </c>
      <c r="C469" s="26"/>
      <c r="D469" s="27"/>
      <c r="E469" s="25" t="str">
        <f>'[1]Công trình'!D925</f>
        <v>Cung cấp và lấp đặt gối cống D600</v>
      </c>
      <c r="F469" s="28"/>
      <c r="G469" s="29">
        <f>'[1]Hao phí vật tư'!K4766</f>
        <v>662</v>
      </c>
      <c r="H469" s="30">
        <f>'[1]Hao phí vật tư'!G4766</f>
        <v>1</v>
      </c>
      <c r="I469" s="31">
        <f>'[1]Công trình'!S925</f>
        <v>662</v>
      </c>
      <c r="J469" s="29">
        <f t="shared" si="21"/>
        <v>662</v>
      </c>
      <c r="K469" s="29"/>
      <c r="L469" s="32"/>
    </row>
    <row r="470" spans="1:12" collapsed="1" x14ac:dyDescent="0.25">
      <c r="A470" s="24">
        <v>36</v>
      </c>
      <c r="B470" s="33" t="s">
        <v>79</v>
      </c>
      <c r="C470" s="26">
        <v>369</v>
      </c>
      <c r="D470" s="27">
        <v>0</v>
      </c>
      <c r="E470" s="34" t="s">
        <v>80</v>
      </c>
      <c r="F470" s="28" t="s">
        <v>17</v>
      </c>
      <c r="G470" s="35">
        <f>SUBTOTAL(9,G471:G471)</f>
        <v>48</v>
      </c>
      <c r="H470" s="36"/>
      <c r="I470" s="26"/>
      <c r="J470" s="35">
        <f>SUBTOTAL(9,J471:J471)</f>
        <v>48</v>
      </c>
      <c r="K470" s="35">
        <v>56</v>
      </c>
      <c r="L470" s="37">
        <f>+J470-K470</f>
        <v>-8</v>
      </c>
    </row>
    <row r="471" spans="1:12" ht="30" hidden="1" outlineLevel="1" x14ac:dyDescent="0.25">
      <c r="A471" s="24"/>
      <c r="B471" s="25" t="str">
        <f>'[1]Công trình'!C177</f>
        <v>BB.13702</v>
      </c>
      <c r="C471" s="26"/>
      <c r="D471" s="27"/>
      <c r="E471" s="25" t="str">
        <f>'[1]Công trình'!D177</f>
        <v xml:space="preserve"> Cung cấp và lắp đặt gối cống D300</v>
      </c>
      <c r="F471" s="28"/>
      <c r="G471" s="29">
        <f>'[1]Hao phí vật tư'!K825</f>
        <v>48</v>
      </c>
      <c r="H471" s="30">
        <f>'[1]Hao phí vật tư'!G825</f>
        <v>1</v>
      </c>
      <c r="I471" s="31">
        <f>'[1]Công trình'!S177</f>
        <v>48</v>
      </c>
      <c r="J471" s="29">
        <f>+I471*H471</f>
        <v>48</v>
      </c>
      <c r="K471" s="29"/>
      <c r="L471" s="32"/>
    </row>
    <row r="472" spans="1:12" ht="13.5" customHeight="1" collapsed="1" x14ac:dyDescent="0.25">
      <c r="A472" s="24">
        <v>37</v>
      </c>
      <c r="B472" s="33" t="s">
        <v>81</v>
      </c>
      <c r="C472" s="26">
        <v>59</v>
      </c>
      <c r="D472" s="27">
        <v>0</v>
      </c>
      <c r="E472" s="34" t="s">
        <v>82</v>
      </c>
      <c r="F472" s="28" t="s">
        <v>38</v>
      </c>
      <c r="G472" s="35">
        <f>SUBTOTAL(9,G473:G483)</f>
        <v>151.1</v>
      </c>
      <c r="H472" s="36"/>
      <c r="I472" s="26"/>
      <c r="J472" s="35">
        <f>SUBTOTAL(9,J473:J483)</f>
        <v>0</v>
      </c>
      <c r="K472" s="35"/>
      <c r="L472" s="37">
        <f>+J472-K472</f>
        <v>0</v>
      </c>
    </row>
    <row r="473" spans="1:12" ht="30" hidden="1" outlineLevel="1" x14ac:dyDescent="0.25">
      <c r="A473" s="24"/>
      <c r="B473" s="25" t="str">
        <f>'[1]Công trình'!C32</f>
        <v>AD.32531</v>
      </c>
      <c r="C473" s="26"/>
      <c r="D473" s="27"/>
      <c r="E473" s="25" t="str">
        <f>'[1]Công trình'!D32</f>
        <v>Cung cấp, lắp đặt trụ biển báo D88x2,0mm, L=3,2m</v>
      </c>
      <c r="F473" s="28"/>
      <c r="G473" s="29">
        <f>'[1]Hao phí vật tư'!K135</f>
        <v>12.8</v>
      </c>
      <c r="H473" s="30">
        <f>'[1]Hao phí vật tư'!G135</f>
        <v>3.2</v>
      </c>
      <c r="I473" s="31">
        <f>'[1]Công trình'!S32</f>
        <v>0</v>
      </c>
      <c r="J473" s="29">
        <f t="shared" ref="J473:J483" si="22">+I473*H473</f>
        <v>0</v>
      </c>
      <c r="K473" s="29"/>
      <c r="L473" s="32"/>
    </row>
    <row r="474" spans="1:12" ht="30" hidden="1" outlineLevel="1" x14ac:dyDescent="0.25">
      <c r="A474" s="24"/>
      <c r="B474" s="25" t="str">
        <f>'[1]Công trình'!C81</f>
        <v>AD.32531</v>
      </c>
      <c r="C474" s="26"/>
      <c r="D474" s="27"/>
      <c r="E474" s="25" t="str">
        <f>'[1]Công trình'!D81</f>
        <v>Cung cấp, lắp đặt trụ biển báo D88x2,0mm, L=3,7m</v>
      </c>
      <c r="F474" s="28"/>
      <c r="G474" s="29">
        <f>'[1]Hao phí vật tư'!K323</f>
        <v>14.8</v>
      </c>
      <c r="H474" s="30">
        <f>'[1]Hao phí vật tư'!G323</f>
        <v>3.7</v>
      </c>
      <c r="I474" s="31">
        <f>'[1]Công trình'!S81</f>
        <v>0</v>
      </c>
      <c r="J474" s="29">
        <f t="shared" si="22"/>
        <v>0</v>
      </c>
      <c r="K474" s="29"/>
      <c r="L474" s="32"/>
    </row>
    <row r="475" spans="1:12" ht="30" hidden="1" outlineLevel="1" x14ac:dyDescent="0.25">
      <c r="A475" s="24"/>
      <c r="B475" s="25" t="str">
        <f>'[1]Công trình'!C194</f>
        <v>AD.32531</v>
      </c>
      <c r="C475" s="26"/>
      <c r="D475" s="27"/>
      <c r="E475" s="25" t="str">
        <f>'[1]Công trình'!D194</f>
        <v>Cung cấp, lắp đặt trụ biển báo D88 x 2,0mm, L=3,2m</v>
      </c>
      <c r="F475" s="28"/>
      <c r="G475" s="29">
        <f>'[1]Hao phí vật tư'!K912</f>
        <v>9.6</v>
      </c>
      <c r="H475" s="30">
        <f>'[1]Hao phí vật tư'!G912</f>
        <v>3.2</v>
      </c>
      <c r="I475" s="31">
        <f>'[1]Công trình'!S194</f>
        <v>0</v>
      </c>
      <c r="J475" s="29">
        <f t="shared" si="22"/>
        <v>0</v>
      </c>
      <c r="K475" s="29"/>
      <c r="L475" s="32"/>
    </row>
    <row r="476" spans="1:12" ht="30" hidden="1" outlineLevel="1" x14ac:dyDescent="0.25">
      <c r="A476" s="24"/>
      <c r="B476" s="25" t="str">
        <f>'[1]Công trình'!C195</f>
        <v>AD.32531</v>
      </c>
      <c r="C476" s="26"/>
      <c r="D476" s="27"/>
      <c r="E476" s="25" t="str">
        <f>'[1]Công trình'!D195</f>
        <v>Cung cấp, lắp đặt trụ biển báo D88 x 2,0mm, L=3,7m</v>
      </c>
      <c r="F476" s="28"/>
      <c r="G476" s="29">
        <f>'[1]Hao phí vật tư'!K919</f>
        <v>7.4</v>
      </c>
      <c r="H476" s="30">
        <f>'[1]Hao phí vật tư'!G919</f>
        <v>3.7</v>
      </c>
      <c r="I476" s="31">
        <f>'[1]Công trình'!S195</f>
        <v>0</v>
      </c>
      <c r="J476" s="29">
        <f t="shared" si="22"/>
        <v>0</v>
      </c>
      <c r="K476" s="29"/>
      <c r="L476" s="32"/>
    </row>
    <row r="477" spans="1:12" ht="30" hidden="1" outlineLevel="1" x14ac:dyDescent="0.25">
      <c r="A477" s="24"/>
      <c r="B477" s="25" t="str">
        <f>'[1]Công trình'!C320</f>
        <v>AD.32531</v>
      </c>
      <c r="C477" s="26"/>
      <c r="D477" s="27"/>
      <c r="E477" s="25" t="str">
        <f>'[1]Công trình'!D320</f>
        <v>Cung cấp, lắp đặt trụ biển báo D88 x 2,0mm,  L=3,7m</v>
      </c>
      <c r="F477" s="28"/>
      <c r="G477" s="29">
        <f>'[1]Hao phí vật tư'!K1598</f>
        <v>14.8</v>
      </c>
      <c r="H477" s="30">
        <f>'[1]Hao phí vật tư'!G1598</f>
        <v>3.7</v>
      </c>
      <c r="I477" s="31">
        <f>'[1]Công trình'!S320</f>
        <v>0</v>
      </c>
      <c r="J477" s="29">
        <f t="shared" si="22"/>
        <v>0</v>
      </c>
      <c r="K477" s="29"/>
      <c r="L477" s="32"/>
    </row>
    <row r="478" spans="1:12" ht="30" hidden="1" outlineLevel="1" x14ac:dyDescent="0.25">
      <c r="A478" s="24"/>
      <c r="B478" s="25" t="str">
        <f>'[1]Công trình'!C444</f>
        <v>AD.32531</v>
      </c>
      <c r="C478" s="26"/>
      <c r="D478" s="27"/>
      <c r="E478" s="25" t="str">
        <f>'[1]Công trình'!D444</f>
        <v>Cung cấp, lắp đặt trụ biển báo D88 x 2,0mm, L=3,7m</v>
      </c>
      <c r="F478" s="28"/>
      <c r="G478" s="29">
        <f>'[1]Hao phí vật tư'!K2261</f>
        <v>14.8</v>
      </c>
      <c r="H478" s="30">
        <f>'[1]Hao phí vật tư'!G2261</f>
        <v>3.7</v>
      </c>
      <c r="I478" s="31">
        <f>'[1]Công trình'!S444</f>
        <v>0</v>
      </c>
      <c r="J478" s="29">
        <f t="shared" si="22"/>
        <v>0</v>
      </c>
      <c r="K478" s="29"/>
      <c r="L478" s="32"/>
    </row>
    <row r="479" spans="1:12" ht="30" hidden="1" outlineLevel="1" x14ac:dyDescent="0.25">
      <c r="A479" s="24"/>
      <c r="B479" s="25" t="str">
        <f>'[1]Công trình'!C578</f>
        <v>AD.32531</v>
      </c>
      <c r="C479" s="26"/>
      <c r="D479" s="27"/>
      <c r="E479" s="25" t="str">
        <f>'[1]Công trình'!D578</f>
        <v>Cung cấp, lắp đặt trụ biển báo D88 x 2,0mm, L=3,2m</v>
      </c>
      <c r="F479" s="28"/>
      <c r="G479" s="29">
        <f>'[1]Hao phí vật tư'!K2989</f>
        <v>12.8</v>
      </c>
      <c r="H479" s="30">
        <f>'[1]Hao phí vật tư'!G2989</f>
        <v>3.2</v>
      </c>
      <c r="I479" s="31">
        <f>'[1]Công trình'!S578</f>
        <v>0</v>
      </c>
      <c r="J479" s="29">
        <f t="shared" si="22"/>
        <v>0</v>
      </c>
      <c r="K479" s="29"/>
      <c r="L479" s="32"/>
    </row>
    <row r="480" spans="1:12" ht="30" hidden="1" outlineLevel="1" x14ac:dyDescent="0.25">
      <c r="A480" s="24"/>
      <c r="B480" s="25" t="str">
        <f>'[1]Công trình'!C579</f>
        <v>AD.32531</v>
      </c>
      <c r="C480" s="26"/>
      <c r="D480" s="27"/>
      <c r="E480" s="25" t="str">
        <f>'[1]Công trình'!D579</f>
        <v>Cung cấp, lắp đặt trụ biển báo D88 x 2,0mm, L=3,7m</v>
      </c>
      <c r="F480" s="28"/>
      <c r="G480" s="29">
        <f>'[1]Hao phí vật tư'!K2996</f>
        <v>18.5</v>
      </c>
      <c r="H480" s="30">
        <f>'[1]Hao phí vật tư'!G2996</f>
        <v>3.7</v>
      </c>
      <c r="I480" s="31">
        <f>'[1]Công trình'!S579</f>
        <v>0</v>
      </c>
      <c r="J480" s="29">
        <f t="shared" si="22"/>
        <v>0</v>
      </c>
      <c r="K480" s="29"/>
      <c r="L480" s="32"/>
    </row>
    <row r="481" spans="1:12" ht="30" hidden="1" outlineLevel="1" x14ac:dyDescent="0.25">
      <c r="A481" s="24"/>
      <c r="B481" s="25" t="str">
        <f>'[1]Công trình'!C697</f>
        <v>AD.32531</v>
      </c>
      <c r="C481" s="26"/>
      <c r="D481" s="27"/>
      <c r="E481" s="25" t="str">
        <f>'[1]Công trình'!D697</f>
        <v>Cung cấp, lắp đặt trụ biển báo D88 x 2,0mm, L=3,2m</v>
      </c>
      <c r="F481" s="28"/>
      <c r="G481" s="29">
        <f>'[1]Hao phí vật tư'!K3650</f>
        <v>6.4</v>
      </c>
      <c r="H481" s="30">
        <f>'[1]Hao phí vật tư'!G3650</f>
        <v>3.2</v>
      </c>
      <c r="I481" s="31">
        <f>'[1]Công trình'!S697</f>
        <v>0</v>
      </c>
      <c r="J481" s="29">
        <f t="shared" si="22"/>
        <v>0</v>
      </c>
      <c r="K481" s="29"/>
      <c r="L481" s="32"/>
    </row>
    <row r="482" spans="1:12" ht="30" hidden="1" outlineLevel="1" x14ac:dyDescent="0.25">
      <c r="A482" s="24"/>
      <c r="B482" s="25" t="str">
        <f>'[1]Công trình'!C698</f>
        <v>AD.32531</v>
      </c>
      <c r="C482" s="26"/>
      <c r="D482" s="27"/>
      <c r="E482" s="25" t="str">
        <f>'[1]Công trình'!D698</f>
        <v>Cung cấp, lắp đặt trụ biển báo D88 x 2,0mm, L=3,7m</v>
      </c>
      <c r="F482" s="28"/>
      <c r="G482" s="29">
        <f>'[1]Hao phí vật tư'!K3657</f>
        <v>29.6</v>
      </c>
      <c r="H482" s="30">
        <f>'[1]Hao phí vật tư'!G3657</f>
        <v>3.7</v>
      </c>
      <c r="I482" s="31">
        <f>'[1]Công trình'!S698</f>
        <v>0</v>
      </c>
      <c r="J482" s="29">
        <f t="shared" si="22"/>
        <v>0</v>
      </c>
      <c r="K482" s="29"/>
      <c r="L482" s="32"/>
    </row>
    <row r="483" spans="1:12" ht="30" hidden="1" outlineLevel="1" x14ac:dyDescent="0.25">
      <c r="A483" s="24"/>
      <c r="B483" s="25" t="str">
        <f>'[1]Công trình'!C743</f>
        <v>AD.32531</v>
      </c>
      <c r="C483" s="26"/>
      <c r="D483" s="27"/>
      <c r="E483" s="25" t="str">
        <f>'[1]Công trình'!D743</f>
        <v>Cung cấp, lắp đặt trụ biển báo D88x 2,0mm, L=3,2m</v>
      </c>
      <c r="F483" s="28"/>
      <c r="G483" s="29">
        <f>'[1]Hao phí vật tư'!K3829</f>
        <v>9.6</v>
      </c>
      <c r="H483" s="30">
        <f>'[1]Hao phí vật tư'!G3829</f>
        <v>3.2</v>
      </c>
      <c r="I483" s="31">
        <f>'[1]Công trình'!S743</f>
        <v>0</v>
      </c>
      <c r="J483" s="29">
        <f t="shared" si="22"/>
        <v>0</v>
      </c>
      <c r="K483" s="29"/>
      <c r="L483" s="32"/>
    </row>
    <row r="484" spans="1:12" collapsed="1" x14ac:dyDescent="0.25">
      <c r="A484" s="24">
        <v>38</v>
      </c>
      <c r="B484" s="33" t="s">
        <v>83</v>
      </c>
      <c r="C484" s="26">
        <v>20</v>
      </c>
      <c r="D484" s="27">
        <v>0</v>
      </c>
      <c r="E484" s="34" t="s">
        <v>84</v>
      </c>
      <c r="F484" s="28" t="s">
        <v>53</v>
      </c>
      <c r="G484" s="35">
        <f>SUBTOTAL(9,G485:G541)</f>
        <v>488.45540000000005</v>
      </c>
      <c r="H484" s="36"/>
      <c r="I484" s="26"/>
      <c r="J484" s="35">
        <f>SUBTOTAL(9,J485:J541)</f>
        <v>350.57640199999997</v>
      </c>
      <c r="K484" s="35">
        <f>3*2.5</f>
        <v>7.5</v>
      </c>
      <c r="L484" s="37">
        <f>+J484-K484</f>
        <v>343.07640199999997</v>
      </c>
    </row>
    <row r="485" spans="1:12" ht="30" hidden="1" outlineLevel="1" x14ac:dyDescent="0.25">
      <c r="A485" s="24"/>
      <c r="B485" s="25" t="str">
        <f>'[1]Công trình'!C19</f>
        <v>AF.82411</v>
      </c>
      <c r="C485" s="26"/>
      <c r="D485" s="27"/>
      <c r="E485" s="25" t="str">
        <f>'[1]Công trình'!D19</f>
        <v>Ván khuôn thép mặt đường bê tông</v>
      </c>
      <c r="F485" s="28"/>
      <c r="G485" s="29">
        <f>'[1]Hao phí vật tư'!K67</f>
        <v>5.4085000000000001</v>
      </c>
      <c r="H485" s="30">
        <f>'[1]Hao phí vật tư'!G67</f>
        <v>1.58</v>
      </c>
      <c r="I485" s="31">
        <f>'[1]Công trình'!S19</f>
        <v>3.4230999999999998</v>
      </c>
      <c r="J485" s="29">
        <f t="shared" ref="J485:J541" si="23">+I485*H485</f>
        <v>5.4084979999999998</v>
      </c>
      <c r="K485" s="29"/>
      <c r="L485" s="32"/>
    </row>
    <row r="486" spans="1:12" ht="30" hidden="1" outlineLevel="1" x14ac:dyDescent="0.25">
      <c r="A486" s="24"/>
      <c r="B486" s="25" t="str">
        <f>'[1]Công trình'!C37</f>
        <v>AG.32321</v>
      </c>
      <c r="C486" s="26"/>
      <c r="D486" s="27"/>
      <c r="E486" s="25" t="str">
        <f>'[1]Công trình'!D37</f>
        <v xml:space="preserve">Ván khuôn </v>
      </c>
      <c r="F486" s="28"/>
      <c r="G486" s="29">
        <f>'[1]Hao phí vật tư'!K168</f>
        <v>0.47810000000000002</v>
      </c>
      <c r="H486" s="30">
        <f>'[1]Hao phí vật tư'!G168</f>
        <v>1.22</v>
      </c>
      <c r="I486" s="31">
        <f>'[1]Công trình'!S37</f>
        <v>0</v>
      </c>
      <c r="J486" s="29">
        <f t="shared" si="23"/>
        <v>0</v>
      </c>
      <c r="K486" s="29"/>
      <c r="L486" s="32"/>
    </row>
    <row r="487" spans="1:12" ht="30" hidden="1" outlineLevel="1" x14ac:dyDescent="0.25">
      <c r="A487" s="24"/>
      <c r="B487" s="25" t="str">
        <f>'[1]Công trình'!C132</f>
        <v>AF.82511</v>
      </c>
      <c r="C487" s="26"/>
      <c r="D487" s="27"/>
      <c r="E487" s="25" t="str">
        <f>'[1]Công trình'!D132</f>
        <v>Ván khuôn</v>
      </c>
      <c r="F487" s="28"/>
      <c r="G487" s="29">
        <f>'[1]Hao phí vật tư'!K512</f>
        <v>6.2801</v>
      </c>
      <c r="H487" s="30">
        <f>'[1]Hao phí vật tư'!G512</f>
        <v>3.26</v>
      </c>
      <c r="I487" s="31">
        <f>'[1]Công trình'!S132</f>
        <v>1.8207</v>
      </c>
      <c r="J487" s="29">
        <f t="shared" si="23"/>
        <v>5.9354819999999995</v>
      </c>
      <c r="K487" s="29"/>
      <c r="L487" s="32"/>
    </row>
    <row r="488" spans="1:12" ht="30" hidden="1" outlineLevel="1" x14ac:dyDescent="0.25">
      <c r="A488" s="24"/>
      <c r="B488" s="25" t="str">
        <f>'[1]Công trình'!C137</f>
        <v>AF.82511</v>
      </c>
      <c r="C488" s="26"/>
      <c r="D488" s="27"/>
      <c r="E488" s="25" t="str">
        <f>'[1]Công trình'!D137</f>
        <v>Ván khuôn</v>
      </c>
      <c r="F488" s="28"/>
      <c r="G488" s="29">
        <f>'[1]Hao phí vật tư'!K553</f>
        <v>8.3283000000000005</v>
      </c>
      <c r="H488" s="30">
        <f>'[1]Hao phí vật tư'!G553</f>
        <v>3.26</v>
      </c>
      <c r="I488" s="31">
        <f>'[1]Công trình'!S137</f>
        <v>1.502</v>
      </c>
      <c r="J488" s="29">
        <f t="shared" si="23"/>
        <v>4.8965199999999998</v>
      </c>
      <c r="K488" s="29"/>
      <c r="L488" s="32"/>
    </row>
    <row r="489" spans="1:12" ht="30" hidden="1" outlineLevel="1" x14ac:dyDescent="0.25">
      <c r="A489" s="24"/>
      <c r="B489" s="25" t="str">
        <f>'[1]Công trình'!C147</f>
        <v>AF.86211</v>
      </c>
      <c r="C489" s="26"/>
      <c r="D489" s="27"/>
      <c r="E489" s="25" t="str">
        <f>'[1]Công trình'!D147</f>
        <v xml:space="preserve">Ván khuôn </v>
      </c>
      <c r="F489" s="28"/>
      <c r="G489" s="29">
        <f>'[1]Hao phí vật tư'!K606</f>
        <v>8.5998999999999999</v>
      </c>
      <c r="H489" s="30">
        <f>'[1]Hao phí vật tư'!G606</f>
        <v>5.6</v>
      </c>
      <c r="I489" s="31">
        <f>'[1]Công trình'!S147</f>
        <v>1.5356999999999998</v>
      </c>
      <c r="J489" s="29">
        <f t="shared" si="23"/>
        <v>8.5999199999999991</v>
      </c>
      <c r="K489" s="29"/>
      <c r="L489" s="32"/>
    </row>
    <row r="490" spans="1:12" ht="30" hidden="1" outlineLevel="1" x14ac:dyDescent="0.25">
      <c r="A490" s="24"/>
      <c r="B490" s="25" t="str">
        <f>'[1]Công trình'!C151</f>
        <v>AF.82511</v>
      </c>
      <c r="C490" s="26"/>
      <c r="D490" s="27"/>
      <c r="E490" s="25" t="str">
        <f>'[1]Công trình'!D151</f>
        <v xml:space="preserve">Ván khuôn </v>
      </c>
      <c r="F490" s="28"/>
      <c r="G490" s="29">
        <f>'[1]Hao phí vật tư'!K639</f>
        <v>0.23730000000000001</v>
      </c>
      <c r="H490" s="30">
        <f>'[1]Hao phí vật tư'!G639</f>
        <v>3.26</v>
      </c>
      <c r="I490" s="31">
        <f>'[1]Công trình'!S151</f>
        <v>7.2800000000000004E-2</v>
      </c>
      <c r="J490" s="29">
        <f t="shared" si="23"/>
        <v>0.23732799999999998</v>
      </c>
      <c r="K490" s="29"/>
      <c r="L490" s="32"/>
    </row>
    <row r="491" spans="1:12" ht="30" hidden="1" outlineLevel="1" x14ac:dyDescent="0.25">
      <c r="A491" s="24"/>
      <c r="B491" s="25" t="str">
        <f>'[1]Công trình'!C157</f>
        <v>AG.32511</v>
      </c>
      <c r="C491" s="26"/>
      <c r="D491" s="27"/>
      <c r="E491" s="25" t="str">
        <f>'[1]Công trình'!D157</f>
        <v>Gia công, lắp dựng, tháo dỡ ván khuôn kim loại, ván khuôn nắp đan</v>
      </c>
      <c r="F491" s="28"/>
      <c r="G491" s="29">
        <f>'[1]Hao phí vật tư'!K685</f>
        <v>0.1046</v>
      </c>
      <c r="H491" s="30">
        <f>'[1]Hao phí vật tư'!G685</f>
        <v>1.2</v>
      </c>
      <c r="I491" s="31">
        <f>'[1]Công trình'!S157</f>
        <v>8.72E-2</v>
      </c>
      <c r="J491" s="29">
        <f t="shared" si="23"/>
        <v>0.10464</v>
      </c>
      <c r="K491" s="29"/>
      <c r="L491" s="32"/>
    </row>
    <row r="492" spans="1:12" ht="30" hidden="1" outlineLevel="1" x14ac:dyDescent="0.25">
      <c r="A492" s="24"/>
      <c r="B492" s="25" t="str">
        <f>'[1]Công trình'!C165</f>
        <v>AF.86211</v>
      </c>
      <c r="C492" s="26"/>
      <c r="D492" s="27"/>
      <c r="E492" s="25" t="str">
        <f>'[1]Công trình'!D165</f>
        <v xml:space="preserve">Ván khuôn </v>
      </c>
      <c r="F492" s="28"/>
      <c r="G492" s="29">
        <f>'[1]Hao phí vật tư'!K737</f>
        <v>2.1044999999999998</v>
      </c>
      <c r="H492" s="30">
        <f>'[1]Hao phí vật tư'!G737</f>
        <v>5.6</v>
      </c>
      <c r="I492" s="31">
        <f>'[1]Công trình'!S165</f>
        <v>0.37580000000000002</v>
      </c>
      <c r="J492" s="29">
        <f t="shared" si="23"/>
        <v>2.1044800000000001</v>
      </c>
      <c r="K492" s="29"/>
      <c r="L492" s="32"/>
    </row>
    <row r="493" spans="1:12" ht="30" hidden="1" outlineLevel="1" x14ac:dyDescent="0.25">
      <c r="A493" s="24"/>
      <c r="B493" s="25" t="str">
        <f>'[1]Công trình'!C170</f>
        <v>AF.86211</v>
      </c>
      <c r="C493" s="26"/>
      <c r="D493" s="27"/>
      <c r="E493" s="25" t="str">
        <f>'[1]Công trình'!D170</f>
        <v xml:space="preserve">Ván khuôn </v>
      </c>
      <c r="F493" s="28"/>
      <c r="G493" s="29">
        <f>'[1]Hao phí vật tư'!K780</f>
        <v>2.9422000000000001</v>
      </c>
      <c r="H493" s="30">
        <f>'[1]Hao phí vật tư'!G780</f>
        <v>5.6</v>
      </c>
      <c r="I493" s="31">
        <f>'[1]Công trình'!S170</f>
        <v>0.52539999999999998</v>
      </c>
      <c r="J493" s="29">
        <f t="shared" si="23"/>
        <v>2.9422399999999995</v>
      </c>
      <c r="K493" s="29"/>
      <c r="L493" s="32"/>
    </row>
    <row r="494" spans="1:12" ht="30" hidden="1" outlineLevel="1" x14ac:dyDescent="0.25">
      <c r="A494" s="24"/>
      <c r="B494" s="25" t="str">
        <f>'[1]Công trình'!C185</f>
        <v>AF.82511</v>
      </c>
      <c r="C494" s="26"/>
      <c r="D494" s="27"/>
      <c r="E494" s="25" t="str">
        <f>'[1]Công trình'!D185</f>
        <v xml:space="preserve">Ván khuôn </v>
      </c>
      <c r="F494" s="28"/>
      <c r="G494" s="29">
        <f>'[1]Hao phí vật tư'!K865</f>
        <v>1.7050000000000001</v>
      </c>
      <c r="H494" s="30">
        <f>'[1]Hao phí vật tư'!G865</f>
        <v>3.26</v>
      </c>
      <c r="I494" s="31">
        <f>'[1]Công trình'!S185</f>
        <v>0.52300000000000002</v>
      </c>
      <c r="J494" s="29">
        <f t="shared" si="23"/>
        <v>1.7049799999999999</v>
      </c>
      <c r="K494" s="29"/>
      <c r="L494" s="32"/>
    </row>
    <row r="495" spans="1:12" ht="30" hidden="1" outlineLevel="1" x14ac:dyDescent="0.25">
      <c r="A495" s="24"/>
      <c r="B495" s="25" t="str">
        <f>'[1]Công trình'!C261</f>
        <v>AF.82511</v>
      </c>
      <c r="C495" s="26"/>
      <c r="D495" s="27"/>
      <c r="E495" s="25" t="str">
        <f>'[1]Công trình'!D261</f>
        <v>Ván khuôn</v>
      </c>
      <c r="F495" s="28"/>
      <c r="G495" s="29">
        <f>'[1]Hao phí vật tư'!K1208</f>
        <v>6.5099</v>
      </c>
      <c r="H495" s="30">
        <f>'[1]Hao phí vật tư'!G1208</f>
        <v>3.26</v>
      </c>
      <c r="I495" s="31">
        <f>'[1]Công trình'!S261</f>
        <v>1.8895</v>
      </c>
      <c r="J495" s="29">
        <f t="shared" si="23"/>
        <v>6.1597699999999991</v>
      </c>
      <c r="K495" s="29"/>
      <c r="L495" s="32"/>
    </row>
    <row r="496" spans="1:12" ht="30" hidden="1" outlineLevel="1" x14ac:dyDescent="0.25">
      <c r="A496" s="24"/>
      <c r="B496" s="25" t="str">
        <f>'[1]Công trình'!C266</f>
        <v>AF.82511</v>
      </c>
      <c r="C496" s="26"/>
      <c r="D496" s="27"/>
      <c r="E496" s="25" t="str">
        <f>'[1]Công trình'!D266</f>
        <v>Ván khuôn</v>
      </c>
      <c r="F496" s="28"/>
      <c r="G496" s="29">
        <f>'[1]Hao phí vật tư'!K1249</f>
        <v>8.8457000000000008</v>
      </c>
      <c r="H496" s="30">
        <f>'[1]Hao phí vật tư'!G1249</f>
        <v>3.26</v>
      </c>
      <c r="I496" s="31">
        <f>'[1]Công trình'!S266</f>
        <v>2.6551</v>
      </c>
      <c r="J496" s="29">
        <f t="shared" si="23"/>
        <v>8.6556259999999998</v>
      </c>
      <c r="K496" s="29"/>
      <c r="L496" s="32"/>
    </row>
    <row r="497" spans="1:12" ht="30" hidden="1" outlineLevel="1" x14ac:dyDescent="0.25">
      <c r="A497" s="24"/>
      <c r="B497" s="25" t="str">
        <f>'[1]Công trình'!C276</f>
        <v>AF.86211</v>
      </c>
      <c r="C497" s="26"/>
      <c r="D497" s="27"/>
      <c r="E497" s="25" t="str">
        <f>'[1]Công trình'!D276</f>
        <v xml:space="preserve">Ván khuôn </v>
      </c>
      <c r="F497" s="28"/>
      <c r="G497" s="29">
        <f>'[1]Hao phí vật tư'!K1302</f>
        <v>9.6880000000000006</v>
      </c>
      <c r="H497" s="30">
        <f>'[1]Hao phí vật tư'!G1302</f>
        <v>5.6</v>
      </c>
      <c r="I497" s="31">
        <f>'[1]Công trình'!S276</f>
        <v>1.7299</v>
      </c>
      <c r="J497" s="29">
        <f t="shared" si="23"/>
        <v>9.6874399999999987</v>
      </c>
      <c r="K497" s="29"/>
      <c r="L497" s="32"/>
    </row>
    <row r="498" spans="1:12" ht="30" hidden="1" outlineLevel="1" x14ac:dyDescent="0.25">
      <c r="A498" s="24"/>
      <c r="B498" s="25" t="str">
        <f>'[1]Công trình'!C280</f>
        <v>AF.82511</v>
      </c>
      <c r="C498" s="26"/>
      <c r="D498" s="27"/>
      <c r="E498" s="25" t="str">
        <f>'[1]Công trình'!D280</f>
        <v xml:space="preserve">Ván khuôn </v>
      </c>
      <c r="F498" s="28"/>
      <c r="G498" s="29">
        <f>'[1]Hao phí vật tư'!K1335</f>
        <v>0.2712</v>
      </c>
      <c r="H498" s="30">
        <f>'[1]Hao phí vật tư'!G1335</f>
        <v>3.26</v>
      </c>
      <c r="I498" s="31">
        <f>'[1]Công trình'!S280</f>
        <v>8.3199999999999996E-2</v>
      </c>
      <c r="J498" s="29">
        <f t="shared" si="23"/>
        <v>0.27123199999999997</v>
      </c>
      <c r="K498" s="29"/>
      <c r="L498" s="32"/>
    </row>
    <row r="499" spans="1:12" ht="30" hidden="1" outlineLevel="1" x14ac:dyDescent="0.25">
      <c r="A499" s="24"/>
      <c r="B499" s="25" t="str">
        <f>'[1]Công trình'!C286</f>
        <v>AG.32511</v>
      </c>
      <c r="C499" s="26"/>
      <c r="D499" s="27"/>
      <c r="E499" s="25" t="str">
        <f>'[1]Công trình'!D286</f>
        <v>Gia công, lắp dựng, tháo dỡ ván khuôn kim loại, ván khuôn nắp đan</v>
      </c>
      <c r="F499" s="28"/>
      <c r="G499" s="29">
        <f>'[1]Hao phí vật tư'!K1381</f>
        <v>0.1196</v>
      </c>
      <c r="H499" s="30">
        <f>'[1]Hao phí vật tư'!G1381</f>
        <v>1.2</v>
      </c>
      <c r="I499" s="31">
        <f>'[1]Công trình'!S286</f>
        <v>9.9599999999999994E-2</v>
      </c>
      <c r="J499" s="29">
        <f t="shared" si="23"/>
        <v>0.11951999999999999</v>
      </c>
      <c r="K499" s="29"/>
      <c r="L499" s="32"/>
    </row>
    <row r="500" spans="1:12" ht="30" hidden="1" outlineLevel="1" x14ac:dyDescent="0.25">
      <c r="A500" s="24"/>
      <c r="B500" s="25" t="str">
        <f>'[1]Công trình'!C293</f>
        <v>AF.86211</v>
      </c>
      <c r="C500" s="26"/>
      <c r="D500" s="27"/>
      <c r="E500" s="25" t="str">
        <f>'[1]Công trình'!D293</f>
        <v xml:space="preserve">Ván khuôn </v>
      </c>
      <c r="F500" s="28"/>
      <c r="G500" s="29">
        <f>'[1]Hao phí vật tư'!K1433</f>
        <v>2.8062</v>
      </c>
      <c r="H500" s="30">
        <f>'[1]Hao phí vật tư'!G1433</f>
        <v>5.6</v>
      </c>
      <c r="I500" s="31">
        <f>'[1]Công trình'!S293</f>
        <v>0.50109999999999999</v>
      </c>
      <c r="J500" s="29">
        <f t="shared" si="23"/>
        <v>2.8061599999999998</v>
      </c>
      <c r="K500" s="29"/>
      <c r="L500" s="32"/>
    </row>
    <row r="501" spans="1:12" ht="30" hidden="1" outlineLevel="1" x14ac:dyDescent="0.25">
      <c r="A501" s="24"/>
      <c r="B501" s="25" t="str">
        <f>'[1]Công trình'!C306</f>
        <v>AF.82511</v>
      </c>
      <c r="C501" s="26"/>
      <c r="D501" s="27"/>
      <c r="E501" s="25" t="str">
        <f>'[1]Công trình'!D306</f>
        <v xml:space="preserve">Ván khuôn </v>
      </c>
      <c r="F501" s="28"/>
      <c r="G501" s="29">
        <f>'[1]Hao phí vật tư'!K1506</f>
        <v>1.9188000000000001</v>
      </c>
      <c r="H501" s="30">
        <f>'[1]Hao phí vật tư'!G1506</f>
        <v>3.26</v>
      </c>
      <c r="I501" s="31">
        <f>'[1]Công trình'!S306</f>
        <v>0.57650000000000001</v>
      </c>
      <c r="J501" s="29">
        <f t="shared" si="23"/>
        <v>1.8793899999999999</v>
      </c>
      <c r="K501" s="29"/>
      <c r="L501" s="32"/>
    </row>
    <row r="502" spans="1:12" ht="30" hidden="1" outlineLevel="1" x14ac:dyDescent="0.25">
      <c r="A502" s="24"/>
      <c r="B502" s="25" t="str">
        <f>'[1]Công trình'!C378</f>
        <v>AF.82511</v>
      </c>
      <c r="C502" s="26"/>
      <c r="D502" s="27"/>
      <c r="E502" s="25" t="str">
        <f>'[1]Công trình'!D378</f>
        <v>Ván khuôn</v>
      </c>
      <c r="F502" s="28"/>
      <c r="G502" s="29">
        <f>'[1]Hao phí vật tư'!K1826</f>
        <v>11.1877</v>
      </c>
      <c r="H502" s="30">
        <f>'[1]Hao phí vật tư'!G1826</f>
        <v>3.26</v>
      </c>
      <c r="I502" s="31">
        <f>'[1]Công trình'!S378</f>
        <v>3.3778999999999999</v>
      </c>
      <c r="J502" s="29">
        <f t="shared" si="23"/>
        <v>11.011953999999999</v>
      </c>
      <c r="K502" s="29"/>
      <c r="L502" s="32"/>
    </row>
    <row r="503" spans="1:12" ht="30" hidden="1" outlineLevel="1" x14ac:dyDescent="0.25">
      <c r="A503" s="24"/>
      <c r="B503" s="25" t="str">
        <f>'[1]Công trình'!C383</f>
        <v>AF.82511</v>
      </c>
      <c r="C503" s="26"/>
      <c r="D503" s="27"/>
      <c r="E503" s="25" t="str">
        <f>'[1]Công trình'!D383</f>
        <v>Ván khuôn</v>
      </c>
      <c r="F503" s="28"/>
      <c r="G503" s="29">
        <f>'[1]Hao phí vật tư'!K1867</f>
        <v>14.6517</v>
      </c>
      <c r="H503" s="30">
        <f>'[1]Hao phí vật tư'!G1867</f>
        <v>3.26</v>
      </c>
      <c r="I503" s="31">
        <f>'[1]Công trình'!S383</f>
        <v>4.4210000000000003</v>
      </c>
      <c r="J503" s="29">
        <f t="shared" si="23"/>
        <v>14.412459999999999</v>
      </c>
      <c r="K503" s="29"/>
      <c r="L503" s="32"/>
    </row>
    <row r="504" spans="1:12" ht="30" hidden="1" outlineLevel="1" x14ac:dyDescent="0.25">
      <c r="A504" s="24"/>
      <c r="B504" s="25" t="str">
        <f>'[1]Công trình'!C393</f>
        <v>AF.86211</v>
      </c>
      <c r="C504" s="26"/>
      <c r="D504" s="27"/>
      <c r="E504" s="25" t="str">
        <f>'[1]Công trình'!D393</f>
        <v xml:space="preserve">Ván khuôn </v>
      </c>
      <c r="F504" s="28"/>
      <c r="G504" s="29">
        <f>'[1]Hao phí vật tư'!K1920</f>
        <v>22.452100000000002</v>
      </c>
      <c r="H504" s="30">
        <f>'[1]Hao phí vật tư'!G1920</f>
        <v>5.6</v>
      </c>
      <c r="I504" s="31">
        <f>'[1]Công trình'!S393</f>
        <v>4.0092999999999996</v>
      </c>
      <c r="J504" s="29">
        <f t="shared" si="23"/>
        <v>22.452079999999995</v>
      </c>
      <c r="K504" s="29"/>
      <c r="L504" s="32"/>
    </row>
    <row r="505" spans="1:12" ht="30" hidden="1" outlineLevel="1" x14ac:dyDescent="0.25">
      <c r="A505" s="24"/>
      <c r="B505" s="25" t="str">
        <f>'[1]Công trình'!C397</f>
        <v>AF.82511</v>
      </c>
      <c r="C505" s="26"/>
      <c r="D505" s="27"/>
      <c r="E505" s="25" t="str">
        <f>'[1]Công trình'!D397</f>
        <v xml:space="preserve">Ván khuôn </v>
      </c>
      <c r="F505" s="28"/>
      <c r="G505" s="29">
        <f>'[1]Hao phí vật tư'!K1953</f>
        <v>0.57640000000000002</v>
      </c>
      <c r="H505" s="30">
        <f>'[1]Hao phí vật tư'!G1953</f>
        <v>3.26</v>
      </c>
      <c r="I505" s="31">
        <f>'[1]Công trình'!S397</f>
        <v>0.17680000000000001</v>
      </c>
      <c r="J505" s="29">
        <f t="shared" si="23"/>
        <v>0.57636799999999999</v>
      </c>
      <c r="K505" s="29"/>
      <c r="L505" s="32"/>
    </row>
    <row r="506" spans="1:12" ht="30" hidden="1" outlineLevel="1" x14ac:dyDescent="0.25">
      <c r="A506" s="24"/>
      <c r="B506" s="25" t="str">
        <f>'[1]Công trình'!C403</f>
        <v>AG.32511</v>
      </c>
      <c r="C506" s="26"/>
      <c r="D506" s="27"/>
      <c r="E506" s="25" t="str">
        <f>'[1]Công trình'!D403</f>
        <v>Gia công, lắp dựng, tháo dỡ ván khuôn kim loại, ván khuôn nắp đan</v>
      </c>
      <c r="F506" s="28"/>
      <c r="G506" s="29">
        <f>'[1]Hao phí vật tư'!K1999</f>
        <v>0.25419999999999998</v>
      </c>
      <c r="H506" s="30">
        <f>'[1]Hao phí vật tư'!G1999</f>
        <v>1.2</v>
      </c>
      <c r="I506" s="31">
        <f>'[1]Công trình'!S403</f>
        <v>0</v>
      </c>
      <c r="J506" s="29">
        <f t="shared" si="23"/>
        <v>0</v>
      </c>
      <c r="K506" s="29"/>
      <c r="L506" s="32"/>
    </row>
    <row r="507" spans="1:12" ht="30" hidden="1" outlineLevel="1" x14ac:dyDescent="0.25">
      <c r="A507" s="24"/>
      <c r="B507" s="25" t="str">
        <f>'[1]Công trình'!C410</f>
        <v>AF.86211</v>
      </c>
      <c r="C507" s="26"/>
      <c r="D507" s="27"/>
      <c r="E507" s="25" t="str">
        <f>'[1]Công trình'!D410</f>
        <v xml:space="preserve">Ván khuôn </v>
      </c>
      <c r="F507" s="28"/>
      <c r="G507" s="29">
        <f>'[1]Hao phí vật tư'!K2051</f>
        <v>5.9634</v>
      </c>
      <c r="H507" s="30">
        <f>'[1]Hao phí vật tư'!G2051</f>
        <v>5.6</v>
      </c>
      <c r="I507" s="31">
        <f>'[1]Công trình'!S410</f>
        <v>0</v>
      </c>
      <c r="J507" s="29">
        <f t="shared" si="23"/>
        <v>0</v>
      </c>
      <c r="K507" s="29"/>
      <c r="L507" s="32"/>
    </row>
    <row r="508" spans="1:12" ht="30" hidden="1" outlineLevel="1" x14ac:dyDescent="0.25">
      <c r="A508" s="24"/>
      <c r="B508" s="25" t="str">
        <f>'[1]Công trình'!C427</f>
        <v>AF.82511</v>
      </c>
      <c r="C508" s="26"/>
      <c r="D508" s="27"/>
      <c r="E508" s="25" t="str">
        <f>'[1]Công trình'!D427</f>
        <v xml:space="preserve">Ván khuôn </v>
      </c>
      <c r="F508" s="28"/>
      <c r="G508" s="29">
        <f>'[1]Hao phí vật tư'!K2145</f>
        <v>3.9417</v>
      </c>
      <c r="H508" s="30">
        <f>'[1]Hao phí vật tư'!G2145</f>
        <v>3.26</v>
      </c>
      <c r="I508" s="31">
        <f>'[1]Công trình'!S427</f>
        <v>1.2091000000000001</v>
      </c>
      <c r="J508" s="29">
        <f t="shared" si="23"/>
        <v>3.9416660000000001</v>
      </c>
      <c r="K508" s="29"/>
      <c r="L508" s="32"/>
    </row>
    <row r="509" spans="1:12" ht="30" hidden="1" outlineLevel="1" x14ac:dyDescent="0.25">
      <c r="A509" s="24"/>
      <c r="B509" s="25" t="str">
        <f>'[1]Công trình'!C436</f>
        <v>AF.82511</v>
      </c>
      <c r="C509" s="26"/>
      <c r="D509" s="27"/>
      <c r="E509" s="25" t="str">
        <f>'[1]Công trình'!D436</f>
        <v xml:space="preserve">Ván khuôn </v>
      </c>
      <c r="F509" s="28"/>
      <c r="G509" s="29">
        <f>'[1]Hao phí vật tư'!K2226</f>
        <v>0.46750000000000003</v>
      </c>
      <c r="H509" s="30">
        <f>'[1]Hao phí vật tư'!G2226</f>
        <v>3.26</v>
      </c>
      <c r="I509" s="31">
        <f>'[1]Công trình'!S436</f>
        <v>0</v>
      </c>
      <c r="J509" s="29">
        <f t="shared" si="23"/>
        <v>0</v>
      </c>
      <c r="K509" s="29"/>
      <c r="L509" s="32"/>
    </row>
    <row r="510" spans="1:12" ht="30" hidden="1" outlineLevel="1" x14ac:dyDescent="0.25">
      <c r="A510" s="24"/>
      <c r="B510" s="25" t="str">
        <f>'[1]Công trình'!C504</f>
        <v>AF.82511</v>
      </c>
      <c r="C510" s="26"/>
      <c r="D510" s="27"/>
      <c r="E510" s="25" t="str">
        <f>'[1]Công trình'!D504</f>
        <v>Ván khuôn</v>
      </c>
      <c r="F510" s="28"/>
      <c r="G510" s="29">
        <f>'[1]Hao phí vật tư'!K2509</f>
        <v>9.1997</v>
      </c>
      <c r="H510" s="30">
        <f>'[1]Hao phí vật tư'!G2509</f>
        <v>3.26</v>
      </c>
      <c r="I510" s="31">
        <f>'[1]Công trình'!S504</f>
        <v>0.6794</v>
      </c>
      <c r="J510" s="29">
        <f t="shared" si="23"/>
        <v>2.2148439999999998</v>
      </c>
      <c r="K510" s="29"/>
      <c r="L510" s="32"/>
    </row>
    <row r="511" spans="1:12" ht="30" hidden="1" outlineLevel="1" x14ac:dyDescent="0.25">
      <c r="A511" s="24"/>
      <c r="B511" s="25" t="str">
        <f>'[1]Công trình'!C509</f>
        <v>AF.82511</v>
      </c>
      <c r="C511" s="26"/>
      <c r="D511" s="27"/>
      <c r="E511" s="25" t="str">
        <f>'[1]Công trình'!D509</f>
        <v>Ván khuôn</v>
      </c>
      <c r="F511" s="28"/>
      <c r="G511" s="29">
        <f>'[1]Hao phí vật tư'!K2550</f>
        <v>19.898099999999999</v>
      </c>
      <c r="H511" s="30">
        <f>'[1]Hao phí vật tư'!G2550</f>
        <v>3.26</v>
      </c>
      <c r="I511" s="31">
        <f>'[1]Công trình'!S509</f>
        <v>1.9498</v>
      </c>
      <c r="J511" s="29">
        <f t="shared" si="23"/>
        <v>6.3563479999999997</v>
      </c>
      <c r="K511" s="29"/>
      <c r="L511" s="32"/>
    </row>
    <row r="512" spans="1:12" ht="30" hidden="1" outlineLevel="1" x14ac:dyDescent="0.25">
      <c r="A512" s="24"/>
      <c r="B512" s="25" t="str">
        <f>'[1]Công trình'!C514</f>
        <v>AF.82511</v>
      </c>
      <c r="C512" s="26"/>
      <c r="D512" s="27"/>
      <c r="E512" s="25" t="str">
        <f>'[1]Công trình'!D514</f>
        <v>Ván khuôn</v>
      </c>
      <c r="F512" s="28"/>
      <c r="G512" s="29">
        <f>'[1]Hao phí vật tư'!K2591</f>
        <v>16.606400000000001</v>
      </c>
      <c r="H512" s="30">
        <f>'[1]Hao phí vật tư'!G2591</f>
        <v>3.26</v>
      </c>
      <c r="I512" s="31">
        <f>'[1]Công trình'!S514</f>
        <v>1.4279999999999999</v>
      </c>
      <c r="J512" s="29">
        <f t="shared" si="23"/>
        <v>4.6552799999999994</v>
      </c>
      <c r="K512" s="29"/>
      <c r="L512" s="32"/>
    </row>
    <row r="513" spans="1:12" ht="30" hidden="1" outlineLevel="1" x14ac:dyDescent="0.25">
      <c r="A513" s="24"/>
      <c r="B513" s="25" t="str">
        <f>'[1]Công trình'!C529</f>
        <v>AF.86211</v>
      </c>
      <c r="C513" s="26"/>
      <c r="D513" s="27"/>
      <c r="E513" s="25" t="str">
        <f>'[1]Công trình'!D529</f>
        <v xml:space="preserve">Ván khuôn </v>
      </c>
      <c r="F513" s="28"/>
      <c r="G513" s="29">
        <f>'[1]Hao phí vật tư'!K2665</f>
        <v>38.414900000000003</v>
      </c>
      <c r="H513" s="30">
        <f>'[1]Hao phí vật tư'!G2665</f>
        <v>5.6</v>
      </c>
      <c r="I513" s="31">
        <f>'[1]Công trình'!S529</f>
        <v>6.8597999999999999</v>
      </c>
      <c r="J513" s="29">
        <f t="shared" si="23"/>
        <v>38.414879999999997</v>
      </c>
      <c r="K513" s="29"/>
      <c r="L513" s="32"/>
    </row>
    <row r="514" spans="1:12" ht="30" hidden="1" outlineLevel="1" x14ac:dyDescent="0.25">
      <c r="A514" s="24"/>
      <c r="B514" s="25" t="str">
        <f>'[1]Công trình'!C533</f>
        <v>AF.82511</v>
      </c>
      <c r="C514" s="26"/>
      <c r="D514" s="27"/>
      <c r="E514" s="25" t="str">
        <f>'[1]Công trình'!D533</f>
        <v xml:space="preserve">Ván khuôn </v>
      </c>
      <c r="F514" s="28"/>
      <c r="G514" s="29">
        <f>'[1]Hao phí vật tư'!K2698</f>
        <v>0.93240000000000001</v>
      </c>
      <c r="H514" s="30">
        <f>'[1]Hao phí vật tư'!G2698</f>
        <v>3.26</v>
      </c>
      <c r="I514" s="31">
        <f>'[1]Công trình'!S533</f>
        <v>0.28599999999999998</v>
      </c>
      <c r="J514" s="29">
        <f t="shared" si="23"/>
        <v>0.93235999999999986</v>
      </c>
      <c r="K514" s="29"/>
      <c r="L514" s="32"/>
    </row>
    <row r="515" spans="1:12" ht="30" hidden="1" outlineLevel="1" x14ac:dyDescent="0.25">
      <c r="A515" s="24"/>
      <c r="B515" s="25" t="str">
        <f>'[1]Công trình'!C539</f>
        <v>AG.32511</v>
      </c>
      <c r="C515" s="26"/>
      <c r="D515" s="27"/>
      <c r="E515" s="25" t="str">
        <f>'[1]Công trình'!D539</f>
        <v>Gia công, lắp dựng, tháo dỡ ván khuôn kim loại, ván khuôn nắp đan</v>
      </c>
      <c r="F515" s="28"/>
      <c r="G515" s="29">
        <f>'[1]Hao phí vật tư'!K2744</f>
        <v>0.41120000000000001</v>
      </c>
      <c r="H515" s="30">
        <f>'[1]Hao phí vật tư'!G2744</f>
        <v>1.2</v>
      </c>
      <c r="I515" s="31">
        <f>'[1]Công trình'!S539</f>
        <v>0</v>
      </c>
      <c r="J515" s="29">
        <f t="shared" si="23"/>
        <v>0</v>
      </c>
      <c r="K515" s="29"/>
      <c r="L515" s="32"/>
    </row>
    <row r="516" spans="1:12" ht="30" hidden="1" outlineLevel="1" x14ac:dyDescent="0.25">
      <c r="A516" s="24"/>
      <c r="B516" s="25" t="str">
        <f>'[1]Công trình'!C546</f>
        <v>AF.86211</v>
      </c>
      <c r="C516" s="26"/>
      <c r="D516" s="27"/>
      <c r="E516" s="25" t="str">
        <f>'[1]Công trình'!D546</f>
        <v xml:space="preserve">Ván khuôn </v>
      </c>
      <c r="F516" s="28"/>
      <c r="G516" s="29">
        <f>'[1]Hao phí vật tư'!K2796</f>
        <v>9.6465999999999994</v>
      </c>
      <c r="H516" s="30">
        <f>'[1]Hao phí vật tư'!G2796</f>
        <v>5.6</v>
      </c>
      <c r="I516" s="31">
        <f>'[1]Công trình'!S546</f>
        <v>0</v>
      </c>
      <c r="J516" s="29">
        <f t="shared" si="23"/>
        <v>0</v>
      </c>
      <c r="K516" s="29"/>
      <c r="L516" s="32"/>
    </row>
    <row r="517" spans="1:12" ht="30" hidden="1" outlineLevel="1" x14ac:dyDescent="0.25">
      <c r="A517" s="24"/>
      <c r="B517" s="25" t="str">
        <f>'[1]Công trình'!C565</f>
        <v>AF.82511</v>
      </c>
      <c r="C517" s="26"/>
      <c r="D517" s="27"/>
      <c r="E517" s="25" t="str">
        <f>'[1]Công trình'!D565</f>
        <v xml:space="preserve">Ván khuôn </v>
      </c>
      <c r="F517" s="28"/>
      <c r="G517" s="29">
        <f>'[1]Hao phí vật tư'!K2906</f>
        <v>6.3544</v>
      </c>
      <c r="H517" s="30">
        <f>'[1]Hao phí vật tư'!G2906</f>
        <v>3.26</v>
      </c>
      <c r="I517" s="31">
        <f>'[1]Công trình'!S565</f>
        <v>1.9492</v>
      </c>
      <c r="J517" s="29">
        <f t="shared" si="23"/>
        <v>6.3543919999999998</v>
      </c>
      <c r="K517" s="29"/>
      <c r="L517" s="32"/>
    </row>
    <row r="518" spans="1:12" ht="30" hidden="1" outlineLevel="1" x14ac:dyDescent="0.25">
      <c r="A518" s="24"/>
      <c r="B518" s="25" t="str">
        <f>'[1]Công trình'!C640</f>
        <v>AF.82511</v>
      </c>
      <c r="C518" s="26"/>
      <c r="D518" s="27"/>
      <c r="E518" s="25" t="str">
        <f>'[1]Công trình'!D640</f>
        <v>Ván khuôn</v>
      </c>
      <c r="F518" s="28"/>
      <c r="G518" s="29">
        <f>'[1]Hao phí vật tư'!K3273</f>
        <v>18.280799999999999</v>
      </c>
      <c r="H518" s="30">
        <f>'[1]Hao phí vật tư'!G3273</f>
        <v>3.26</v>
      </c>
      <c r="I518" s="31">
        <f>'[1]Công trình'!S640</f>
        <v>0</v>
      </c>
      <c r="J518" s="29">
        <f t="shared" si="23"/>
        <v>0</v>
      </c>
      <c r="K518" s="29"/>
      <c r="L518" s="32"/>
    </row>
    <row r="519" spans="1:12" ht="30" hidden="1" outlineLevel="1" x14ac:dyDescent="0.25">
      <c r="A519" s="24"/>
      <c r="B519" s="25" t="str">
        <f>'[1]Công trình'!C635</f>
        <v>AF.82511</v>
      </c>
      <c r="C519" s="26"/>
      <c r="D519" s="27"/>
      <c r="E519" s="25" t="str">
        <f>'[1]Công trình'!D635</f>
        <v>Ván khuôn</v>
      </c>
      <c r="F519" s="28"/>
      <c r="G519" s="29">
        <f>'[1]Hao phí vật tư'!K3232</f>
        <v>9.1430000000000007</v>
      </c>
      <c r="H519" s="30">
        <f>'[1]Hao phí vật tư'!G3232</f>
        <v>3.26</v>
      </c>
      <c r="I519" s="31">
        <f>'[1]Công trình'!S635</f>
        <v>0</v>
      </c>
      <c r="J519" s="29">
        <f t="shared" si="23"/>
        <v>0</v>
      </c>
      <c r="K519" s="29"/>
      <c r="L519" s="32"/>
    </row>
    <row r="520" spans="1:12" ht="30" hidden="1" outlineLevel="1" x14ac:dyDescent="0.25">
      <c r="A520" s="24"/>
      <c r="B520" s="25" t="str">
        <f>'[1]Công trình'!C645</f>
        <v>AF.82511</v>
      </c>
      <c r="C520" s="26"/>
      <c r="D520" s="27"/>
      <c r="E520" s="25" t="str">
        <f>'[1]Công trình'!D645</f>
        <v>Ván khuôn</v>
      </c>
      <c r="F520" s="28"/>
      <c r="G520" s="29">
        <f>'[1]Hao phí vật tư'!K3314</f>
        <v>20.6981</v>
      </c>
      <c r="H520" s="30">
        <f>'[1]Hao phí vật tư'!G3314</f>
        <v>3.26</v>
      </c>
      <c r="I520" s="31">
        <f>'[1]Công trình'!S645</f>
        <v>0</v>
      </c>
      <c r="J520" s="29">
        <f t="shared" si="23"/>
        <v>0</v>
      </c>
      <c r="K520" s="29"/>
      <c r="L520" s="32"/>
    </row>
    <row r="521" spans="1:12" ht="30" hidden="1" outlineLevel="1" x14ac:dyDescent="0.25">
      <c r="A521" s="24"/>
      <c r="B521" s="25" t="str">
        <f>'[1]Công trình'!C655</f>
        <v>AF.86211</v>
      </c>
      <c r="C521" s="26"/>
      <c r="D521" s="27"/>
      <c r="E521" s="25" t="str">
        <f>'[1]Công trình'!D655</f>
        <v xml:space="preserve">Ván khuôn </v>
      </c>
      <c r="F521" s="28"/>
      <c r="G521" s="29">
        <f>'[1]Hao phí vật tư'!K3369</f>
        <v>30.210899999999999</v>
      </c>
      <c r="H521" s="30">
        <f>'[1]Hao phí vật tư'!G3369</f>
        <v>5.6</v>
      </c>
      <c r="I521" s="31">
        <f>'[1]Công trình'!S655</f>
        <v>5.3948</v>
      </c>
      <c r="J521" s="29">
        <f t="shared" si="23"/>
        <v>30.21088</v>
      </c>
      <c r="K521" s="29"/>
      <c r="L521" s="32"/>
    </row>
    <row r="522" spans="1:12" ht="30" hidden="1" outlineLevel="1" x14ac:dyDescent="0.25">
      <c r="A522" s="24"/>
      <c r="B522" s="25" t="str">
        <f>'[1]Công trình'!C659</f>
        <v>AF.82511</v>
      </c>
      <c r="C522" s="26"/>
      <c r="D522" s="27"/>
      <c r="E522" s="25" t="str">
        <f>'[1]Công trình'!D659</f>
        <v xml:space="preserve">Ván khuôn </v>
      </c>
      <c r="F522" s="28"/>
      <c r="G522" s="29">
        <f>'[1]Hao phí vật tư'!K3402</f>
        <v>0.81369999999999998</v>
      </c>
      <c r="H522" s="30">
        <f>'[1]Hao phí vật tư'!G3402</f>
        <v>3.26</v>
      </c>
      <c r="I522" s="31">
        <f>'[1]Công trình'!S659</f>
        <v>0.24959999999999999</v>
      </c>
      <c r="J522" s="29">
        <f t="shared" si="23"/>
        <v>0.81369599999999986</v>
      </c>
      <c r="K522" s="29"/>
      <c r="L522" s="32"/>
    </row>
    <row r="523" spans="1:12" ht="30" hidden="1" outlineLevel="1" x14ac:dyDescent="0.25">
      <c r="A523" s="24"/>
      <c r="B523" s="25" t="str">
        <f>'[1]Công trình'!C665</f>
        <v>AG.32511</v>
      </c>
      <c r="C523" s="26"/>
      <c r="D523" s="27"/>
      <c r="E523" s="25" t="str">
        <f>'[1]Công trình'!D665</f>
        <v>Gia công, lắp dựng, tháo dỡ ván khuôn kim loại, ván khuôn nắp đan</v>
      </c>
      <c r="F523" s="28"/>
      <c r="G523" s="29">
        <f>'[1]Hao phí vật tư'!K3448</f>
        <v>0.35880000000000001</v>
      </c>
      <c r="H523" s="30">
        <f>'[1]Hao phí vật tư'!G3448</f>
        <v>1.2</v>
      </c>
      <c r="I523" s="31">
        <f>'[1]Công trình'!S665</f>
        <v>0</v>
      </c>
      <c r="J523" s="29">
        <f t="shared" si="23"/>
        <v>0</v>
      </c>
      <c r="K523" s="29"/>
      <c r="L523" s="32"/>
    </row>
    <row r="524" spans="1:12" ht="30" hidden="1" outlineLevel="1" x14ac:dyDescent="0.25">
      <c r="A524" s="24"/>
      <c r="B524" s="25" t="str">
        <f>'[1]Công trình'!C672</f>
        <v>AF.86211</v>
      </c>
      <c r="C524" s="26"/>
      <c r="D524" s="27"/>
      <c r="E524" s="25" t="str">
        <f>'[1]Công trình'!D672</f>
        <v xml:space="preserve">Ván khuôn </v>
      </c>
      <c r="F524" s="28"/>
      <c r="G524" s="29">
        <f>'[1]Hao phí vật tư'!K3500</f>
        <v>8.4190000000000005</v>
      </c>
      <c r="H524" s="30">
        <f>'[1]Hao phí vật tư'!G3500</f>
        <v>5.6</v>
      </c>
      <c r="I524" s="31">
        <f>'[1]Công trình'!S672</f>
        <v>0</v>
      </c>
      <c r="J524" s="29">
        <f t="shared" si="23"/>
        <v>0</v>
      </c>
      <c r="K524" s="29"/>
      <c r="L524" s="32"/>
    </row>
    <row r="525" spans="1:12" ht="30" hidden="1" outlineLevel="1" x14ac:dyDescent="0.25">
      <c r="A525" s="24"/>
      <c r="B525" s="25" t="str">
        <f>'[1]Công trình'!C683</f>
        <v>AF.82511</v>
      </c>
      <c r="C525" s="26"/>
      <c r="D525" s="27"/>
      <c r="E525" s="25" t="str">
        <f>'[1]Công trình'!D683</f>
        <v xml:space="preserve">Ván khuôn </v>
      </c>
      <c r="F525" s="28"/>
      <c r="G525" s="29">
        <f>'[1]Hao phí vật tư'!K3560</f>
        <v>5.6489000000000003</v>
      </c>
      <c r="H525" s="30">
        <f>'[1]Hao phí vật tư'!G3560</f>
        <v>3.26</v>
      </c>
      <c r="I525" s="31">
        <f>'[1]Công trình'!S683</f>
        <v>1.6667999999999998</v>
      </c>
      <c r="J525" s="29">
        <f t="shared" si="23"/>
        <v>5.4337679999999988</v>
      </c>
      <c r="K525" s="29"/>
      <c r="L525" s="32"/>
    </row>
    <row r="526" spans="1:12" ht="30" hidden="1" outlineLevel="1" x14ac:dyDescent="0.25">
      <c r="A526" s="24"/>
      <c r="B526" s="25" t="str">
        <f>'[1]Công trình'!C785</f>
        <v>AF.82511</v>
      </c>
      <c r="C526" s="26"/>
      <c r="D526" s="27"/>
      <c r="E526" s="25" t="str">
        <f>'[1]Công trình'!D785</f>
        <v>Ván khuôn</v>
      </c>
      <c r="F526" s="28"/>
      <c r="G526" s="29">
        <f>'[1]Hao phí vật tư'!K3959</f>
        <v>8.2233999999999998</v>
      </c>
      <c r="H526" s="30">
        <f>'[1]Hao phí vật tư'!G3959</f>
        <v>3.26</v>
      </c>
      <c r="I526" s="31">
        <f>'[1]Công trình'!S785</f>
        <v>1.0296000000000001</v>
      </c>
      <c r="J526" s="29">
        <f t="shared" si="23"/>
        <v>3.3564959999999999</v>
      </c>
      <c r="K526" s="29"/>
      <c r="L526" s="32"/>
    </row>
    <row r="527" spans="1:12" ht="30" hidden="1" outlineLevel="1" x14ac:dyDescent="0.25">
      <c r="A527" s="24"/>
      <c r="B527" s="25" t="str">
        <f>'[1]Công trình'!C790</f>
        <v>AF.82511</v>
      </c>
      <c r="C527" s="26"/>
      <c r="D527" s="27"/>
      <c r="E527" s="25" t="str">
        <f>'[1]Công trình'!D790</f>
        <v>Ván khuôn</v>
      </c>
      <c r="F527" s="28"/>
      <c r="G527" s="29">
        <f>'[1]Hao phí vật tư'!K4000</f>
        <v>16.778600000000001</v>
      </c>
      <c r="H527" s="30">
        <f>'[1]Hao phí vật tư'!G4000</f>
        <v>3.26</v>
      </c>
      <c r="I527" s="31">
        <f>'[1]Công trình'!S790</f>
        <v>4.7131999999999996</v>
      </c>
      <c r="J527" s="29">
        <f t="shared" si="23"/>
        <v>15.365031999999998</v>
      </c>
      <c r="K527" s="29"/>
      <c r="L527" s="32"/>
    </row>
    <row r="528" spans="1:12" ht="30" hidden="1" outlineLevel="1" x14ac:dyDescent="0.25">
      <c r="A528" s="24"/>
      <c r="B528" s="25" t="str">
        <f>'[1]Công trình'!C795</f>
        <v>AF.82511</v>
      </c>
      <c r="C528" s="26"/>
      <c r="D528" s="27"/>
      <c r="E528" s="25" t="str">
        <f>'[1]Công trình'!D795</f>
        <v>Ván khuôn</v>
      </c>
      <c r="F528" s="28"/>
      <c r="G528" s="29">
        <f>'[1]Hao phí vật tư'!K4041</f>
        <v>23.1982</v>
      </c>
      <c r="H528" s="30">
        <f>'[1]Hao phí vật tư'!G4041</f>
        <v>3.26</v>
      </c>
      <c r="I528" s="31">
        <f>'[1]Công trình'!S795</f>
        <v>6.4653</v>
      </c>
      <c r="J528" s="29">
        <f t="shared" si="23"/>
        <v>21.076877999999997</v>
      </c>
      <c r="K528" s="29"/>
      <c r="L528" s="32"/>
    </row>
    <row r="529" spans="1:12" ht="30" hidden="1" outlineLevel="1" x14ac:dyDescent="0.25">
      <c r="A529" s="24"/>
      <c r="B529" s="25" t="str">
        <f>'[1]Công trình'!C805</f>
        <v>AF.86211</v>
      </c>
      <c r="C529" s="26"/>
      <c r="D529" s="27"/>
      <c r="E529" s="25" t="str">
        <f>'[1]Công trình'!D805</f>
        <v xml:space="preserve">Ván khuôn </v>
      </c>
      <c r="F529" s="28"/>
      <c r="G529" s="29">
        <f>'[1]Hao phí vật tư'!K4094</f>
        <v>14.2447</v>
      </c>
      <c r="H529" s="30">
        <f>'[1]Hao phí vật tư'!G4094</f>
        <v>5.6</v>
      </c>
      <c r="I529" s="31">
        <f>'[1]Công trình'!S805</f>
        <v>2.5436999999999999</v>
      </c>
      <c r="J529" s="29">
        <f t="shared" si="23"/>
        <v>14.244719999999997</v>
      </c>
      <c r="K529" s="29"/>
      <c r="L529" s="32"/>
    </row>
    <row r="530" spans="1:12" ht="30" hidden="1" outlineLevel="1" x14ac:dyDescent="0.25">
      <c r="A530" s="24"/>
      <c r="B530" s="25" t="str">
        <f>'[1]Công trình'!C809</f>
        <v>AF.82511</v>
      </c>
      <c r="C530" s="26"/>
      <c r="D530" s="27"/>
      <c r="E530" s="25" t="str">
        <f>'[1]Công trình'!D809</f>
        <v xml:space="preserve">Ván khuôn </v>
      </c>
      <c r="F530" s="28"/>
      <c r="G530" s="29">
        <f>'[1]Hao phí vật tư'!K4127</f>
        <v>0.35599999999999998</v>
      </c>
      <c r="H530" s="30">
        <f>'[1]Hao phí vật tư'!G4127</f>
        <v>3.26</v>
      </c>
      <c r="I530" s="31">
        <f>'[1]Công trình'!S809</f>
        <v>0.10920000000000001</v>
      </c>
      <c r="J530" s="29">
        <f t="shared" si="23"/>
        <v>0.35599199999999998</v>
      </c>
      <c r="K530" s="29"/>
      <c r="L530" s="32"/>
    </row>
    <row r="531" spans="1:12" ht="30" hidden="1" outlineLevel="1" x14ac:dyDescent="0.25">
      <c r="A531" s="24"/>
      <c r="B531" s="25" t="str">
        <f>'[1]Công trình'!C815</f>
        <v>AG.32511</v>
      </c>
      <c r="C531" s="26"/>
      <c r="D531" s="27"/>
      <c r="E531" s="25" t="str">
        <f>'[1]Công trình'!D815</f>
        <v>Gia công, lắp dựng, tháo dỡ ván khuôn kim loại, ván khuôn nắp đan</v>
      </c>
      <c r="F531" s="28"/>
      <c r="G531" s="29">
        <f>'[1]Hao phí vật tư'!K4173</f>
        <v>0.157</v>
      </c>
      <c r="H531" s="30">
        <f>'[1]Hao phí vật tư'!G4173</f>
        <v>1.2</v>
      </c>
      <c r="I531" s="31">
        <f>'[1]Công trình'!S815</f>
        <v>0.1308</v>
      </c>
      <c r="J531" s="29">
        <f t="shared" si="23"/>
        <v>0.15695999999999999</v>
      </c>
      <c r="K531" s="29"/>
      <c r="L531" s="32"/>
    </row>
    <row r="532" spans="1:12" ht="30" hidden="1" outlineLevel="1" x14ac:dyDescent="0.25">
      <c r="A532" s="24"/>
      <c r="B532" s="25" t="str">
        <f>'[1]Công trình'!C822</f>
        <v>AF.86211</v>
      </c>
      <c r="C532" s="26"/>
      <c r="D532" s="27"/>
      <c r="E532" s="25" t="str">
        <f>'[1]Công trình'!D822</f>
        <v xml:space="preserve">Ván khuôn </v>
      </c>
      <c r="F532" s="28"/>
      <c r="G532" s="29">
        <f>'[1]Hao phí vật tư'!K4225</f>
        <v>6.4893000000000001</v>
      </c>
      <c r="H532" s="30">
        <f>'[1]Hao phí vật tư'!G4225</f>
        <v>5.6</v>
      </c>
      <c r="I532" s="31">
        <f>'[1]Công trình'!S822</f>
        <v>0</v>
      </c>
      <c r="J532" s="29">
        <f t="shared" si="23"/>
        <v>0</v>
      </c>
      <c r="K532" s="29"/>
      <c r="L532" s="32"/>
    </row>
    <row r="533" spans="1:12" ht="30" hidden="1" outlineLevel="1" x14ac:dyDescent="0.25">
      <c r="A533" s="24"/>
      <c r="B533" s="25" t="str">
        <f>'[1]Công trình'!C834</f>
        <v>AF.82511</v>
      </c>
      <c r="C533" s="26"/>
      <c r="D533" s="27"/>
      <c r="E533" s="25" t="str">
        <f>'[1]Công trình'!D834</f>
        <v xml:space="preserve">Ván khuôn </v>
      </c>
      <c r="F533" s="28"/>
      <c r="G533" s="29">
        <f>'[1]Hao phí vật tư'!K4292</f>
        <v>2.3687</v>
      </c>
      <c r="H533" s="30">
        <f>'[1]Hao phí vật tư'!G4292</f>
        <v>3.26</v>
      </c>
      <c r="I533" s="31">
        <f>'[1]Công trình'!S834</f>
        <v>0.72660000000000002</v>
      </c>
      <c r="J533" s="29">
        <f t="shared" si="23"/>
        <v>2.368716</v>
      </c>
      <c r="K533" s="29"/>
      <c r="L533" s="32"/>
    </row>
    <row r="534" spans="1:12" ht="30" hidden="1" outlineLevel="1" x14ac:dyDescent="0.25">
      <c r="A534" s="24"/>
      <c r="B534" s="25" t="str">
        <f>'[1]Công trình'!C878</f>
        <v>AF.82511</v>
      </c>
      <c r="C534" s="26"/>
      <c r="D534" s="27"/>
      <c r="E534" s="25" t="str">
        <f>'[1]Công trình'!D878</f>
        <v>Ván khuôn</v>
      </c>
      <c r="F534" s="28"/>
      <c r="G534" s="29">
        <f>'[1]Hao phí vật tư'!K4443</f>
        <v>11.244400000000001</v>
      </c>
      <c r="H534" s="30">
        <f>'[1]Hao phí vật tư'!G4443</f>
        <v>3.26</v>
      </c>
      <c r="I534" s="31">
        <f>'[1]Công trình'!S878</f>
        <v>0</v>
      </c>
      <c r="J534" s="29">
        <f t="shared" si="23"/>
        <v>0</v>
      </c>
      <c r="K534" s="29"/>
      <c r="L534" s="32"/>
    </row>
    <row r="535" spans="1:12" ht="30" hidden="1" outlineLevel="1" x14ac:dyDescent="0.25">
      <c r="A535" s="24"/>
      <c r="B535" s="25" t="str">
        <f>'[1]Công trình'!C883</f>
        <v>AF.82511</v>
      </c>
      <c r="C535" s="26"/>
      <c r="D535" s="27"/>
      <c r="E535" s="25" t="str">
        <f>'[1]Công trình'!D883</f>
        <v>Ván khuôn</v>
      </c>
      <c r="F535" s="28"/>
      <c r="G535" s="29">
        <f>'[1]Hao phí vật tư'!K4484</f>
        <v>1.2633000000000001</v>
      </c>
      <c r="H535" s="30">
        <f>'[1]Hao phí vật tư'!G4484</f>
        <v>3.26</v>
      </c>
      <c r="I535" s="31">
        <f>'[1]Công trình'!S883</f>
        <v>0.3392</v>
      </c>
      <c r="J535" s="29">
        <f t="shared" si="23"/>
        <v>1.1057919999999999</v>
      </c>
      <c r="K535" s="29"/>
      <c r="L535" s="32"/>
    </row>
    <row r="536" spans="1:12" ht="30" hidden="1" outlineLevel="1" x14ac:dyDescent="0.25">
      <c r="A536" s="24"/>
      <c r="B536" s="25" t="str">
        <f>'[1]Công trình'!C889</f>
        <v>AF.82511</v>
      </c>
      <c r="C536" s="26"/>
      <c r="D536" s="27"/>
      <c r="E536" s="25" t="str">
        <f>'[1]Công trình'!D889</f>
        <v>Ván khuôn</v>
      </c>
      <c r="F536" s="28"/>
      <c r="G536" s="29">
        <f>'[1]Hao phí vật tư'!K4531</f>
        <v>31.249400000000001</v>
      </c>
      <c r="H536" s="30">
        <f>'[1]Hao phí vật tư'!G4531</f>
        <v>3.26</v>
      </c>
      <c r="I536" s="31">
        <f>'[1]Công trình'!S889</f>
        <v>9.5856999999999992</v>
      </c>
      <c r="J536" s="29">
        <f t="shared" si="23"/>
        <v>31.249381999999997</v>
      </c>
      <c r="K536" s="29"/>
      <c r="L536" s="32"/>
    </row>
    <row r="537" spans="1:12" ht="30" hidden="1" outlineLevel="1" x14ac:dyDescent="0.25">
      <c r="A537" s="24"/>
      <c r="B537" s="25" t="str">
        <f>'[1]Công trình'!C899</f>
        <v>AF.86211</v>
      </c>
      <c r="C537" s="26"/>
      <c r="D537" s="27"/>
      <c r="E537" s="25" t="str">
        <f>'[1]Công trình'!D899</f>
        <v xml:space="preserve">Ván khuôn </v>
      </c>
      <c r="F537" s="28"/>
      <c r="G537" s="29">
        <f>'[1]Hao phí vật tư'!K4584</f>
        <v>37.097799999999999</v>
      </c>
      <c r="H537" s="30">
        <f>'[1]Hao phí vật tư'!G4584</f>
        <v>5.6</v>
      </c>
      <c r="I537" s="31">
        <f>'[1]Công trình'!S899</f>
        <v>6.6246</v>
      </c>
      <c r="J537" s="29">
        <f t="shared" si="23"/>
        <v>37.097760000000001</v>
      </c>
      <c r="K537" s="29"/>
      <c r="L537" s="32"/>
    </row>
    <row r="538" spans="1:12" ht="30" hidden="1" outlineLevel="1" x14ac:dyDescent="0.25">
      <c r="A538" s="24"/>
      <c r="B538" s="25" t="str">
        <f>'[1]Công trình'!C903</f>
        <v>AF.82511</v>
      </c>
      <c r="C538" s="26"/>
      <c r="D538" s="27"/>
      <c r="E538" s="25" t="str">
        <f>'[1]Công trình'!D903</f>
        <v xml:space="preserve">Ván khuôn </v>
      </c>
      <c r="F538" s="28"/>
      <c r="G538" s="29">
        <f>'[1]Hao phí vật tư'!K4617</f>
        <v>0.94930000000000003</v>
      </c>
      <c r="H538" s="30">
        <f>'[1]Hao phí vật tư'!G4617</f>
        <v>3.26</v>
      </c>
      <c r="I538" s="31">
        <f>'[1]Công trình'!S903</f>
        <v>0.29120000000000001</v>
      </c>
      <c r="J538" s="29">
        <f t="shared" si="23"/>
        <v>0.94931199999999993</v>
      </c>
      <c r="K538" s="29"/>
      <c r="L538" s="32"/>
    </row>
    <row r="539" spans="1:12" ht="30" hidden="1" outlineLevel="1" x14ac:dyDescent="0.25">
      <c r="A539" s="24"/>
      <c r="B539" s="25" t="str">
        <f>'[1]Công trình'!C909</f>
        <v>AG.32511</v>
      </c>
      <c r="C539" s="26"/>
      <c r="D539" s="27"/>
      <c r="E539" s="25" t="str">
        <f>'[1]Công trình'!D909</f>
        <v>Gia công, lắp dựng, tháo dỡ ván khuôn kim loại, ván khuôn nắp đan</v>
      </c>
      <c r="F539" s="28"/>
      <c r="G539" s="29">
        <f>'[1]Hao phí vật tư'!K4663</f>
        <v>0.43809999999999999</v>
      </c>
      <c r="H539" s="30">
        <f>'[1]Hao phí vật tư'!G4663</f>
        <v>1.2</v>
      </c>
      <c r="I539" s="31">
        <f>'[1]Công trình'!S909</f>
        <v>0.36499999999999999</v>
      </c>
      <c r="J539" s="29">
        <f t="shared" si="23"/>
        <v>0.438</v>
      </c>
      <c r="K539" s="29"/>
      <c r="L539" s="32"/>
    </row>
    <row r="540" spans="1:12" ht="30" hidden="1" outlineLevel="1" x14ac:dyDescent="0.25">
      <c r="A540" s="24"/>
      <c r="B540" s="25" t="str">
        <f>'[1]Công trình'!C917</f>
        <v>AF.86211</v>
      </c>
      <c r="C540" s="26"/>
      <c r="D540" s="27"/>
      <c r="E540" s="25" t="str">
        <f>'[1]Công trình'!D917</f>
        <v xml:space="preserve">Ván khuôn </v>
      </c>
      <c r="F540" s="28"/>
      <c r="G540" s="29">
        <f>'[1]Hao phí vật tư'!K4718</f>
        <v>6.8868999999999998</v>
      </c>
      <c r="H540" s="30">
        <f>'[1]Hao phí vật tư'!G4718</f>
        <v>5.6</v>
      </c>
      <c r="I540" s="31">
        <f>'[1]Công trình'!S917</f>
        <v>1.2297</v>
      </c>
      <c r="J540" s="29">
        <f t="shared" si="23"/>
        <v>6.8863199999999996</v>
      </c>
      <c r="K540" s="29"/>
      <c r="L540" s="32"/>
    </row>
    <row r="541" spans="1:12" ht="30" hidden="1" outlineLevel="1" x14ac:dyDescent="0.25">
      <c r="A541" s="24"/>
      <c r="B541" s="25" t="str">
        <f>'[1]Công trình'!C928</f>
        <v>AF.82511</v>
      </c>
      <c r="C541" s="26"/>
      <c r="D541" s="27"/>
      <c r="E541" s="25" t="str">
        <f>'[1]Công trình'!D928</f>
        <v xml:space="preserve">Ván khuôn </v>
      </c>
      <c r="F541" s="28"/>
      <c r="G541" s="29">
        <f>'[1]Hao phí vật tư'!K4778</f>
        <v>6.6307999999999998</v>
      </c>
      <c r="H541" s="30">
        <f>'[1]Hao phí vật tư'!G4778</f>
        <v>3.26</v>
      </c>
      <c r="I541" s="31">
        <f>'[1]Công trình'!S928</f>
        <v>2.0339999999999998</v>
      </c>
      <c r="J541" s="29">
        <f t="shared" si="23"/>
        <v>6.6308399999999992</v>
      </c>
      <c r="K541" s="29"/>
      <c r="L541" s="32"/>
    </row>
    <row r="542" spans="1:12" collapsed="1" x14ac:dyDescent="0.25">
      <c r="A542" s="24">
        <v>39</v>
      </c>
      <c r="B542" s="33" t="s">
        <v>85</v>
      </c>
      <c r="C542" s="26">
        <v>37</v>
      </c>
      <c r="D542" s="27">
        <v>0</v>
      </c>
      <c r="E542" s="34" t="s">
        <v>86</v>
      </c>
      <c r="F542" s="28" t="s">
        <v>53</v>
      </c>
      <c r="G542" s="35">
        <f>SUBTOTAL(9,G543:G552)</f>
        <v>37.162999999999997</v>
      </c>
      <c r="H542" s="36"/>
      <c r="I542" s="26"/>
      <c r="J542" s="35">
        <f>SUBTOTAL(9,J543:J552)</f>
        <v>0</v>
      </c>
      <c r="K542" s="35"/>
      <c r="L542" s="37">
        <f>+J542-K542</f>
        <v>0</v>
      </c>
    </row>
    <row r="543" spans="1:12" ht="30" hidden="1" outlineLevel="1" x14ac:dyDescent="0.25">
      <c r="A543" s="24"/>
      <c r="B543" s="25" t="str">
        <f>'[1]Công trình'!C39</f>
        <v>AK.91211</v>
      </c>
      <c r="C543" s="26"/>
      <c r="D543" s="27"/>
      <c r="E543" s="25" t="str">
        <f>'[1]Công trình'!D39</f>
        <v>Sơn trắng đỏ phản quang</v>
      </c>
      <c r="F543" s="28"/>
      <c r="G543" s="29">
        <f>'[1]Hao phí vật tư'!K191</f>
        <v>17.254999999999999</v>
      </c>
      <c r="H543" s="30">
        <f>'[1]Hao phí vật tư'!G191</f>
        <v>0.57999999999999996</v>
      </c>
      <c r="I543" s="31">
        <f>'[1]Công trình'!S39</f>
        <v>0</v>
      </c>
      <c r="J543" s="29">
        <f t="shared" ref="J543:J552" si="24">+I543*H543</f>
        <v>0</v>
      </c>
      <c r="K543" s="29"/>
      <c r="L543" s="32"/>
    </row>
    <row r="544" spans="1:12" ht="30" hidden="1" outlineLevel="1" x14ac:dyDescent="0.25">
      <c r="A544" s="24"/>
      <c r="B544" s="25" t="str">
        <f>'[1]Công trình'!C33</f>
        <v>AK.91211</v>
      </c>
      <c r="C544" s="26"/>
      <c r="D544" s="27"/>
      <c r="E544" s="25" t="str">
        <f>'[1]Công trình'!D33</f>
        <v>Sơn trắng đỏ phản quang</v>
      </c>
      <c r="F544" s="28"/>
      <c r="G544" s="29">
        <f>'[1]Hao phí vật tư'!K142</f>
        <v>2.5636000000000001</v>
      </c>
      <c r="H544" s="30">
        <f>'[1]Hao phí vật tư'!G142</f>
        <v>0.57999999999999996</v>
      </c>
      <c r="I544" s="31">
        <f>'[1]Công trình'!S33</f>
        <v>0</v>
      </c>
      <c r="J544" s="29">
        <f t="shared" si="24"/>
        <v>0</v>
      </c>
      <c r="K544" s="29"/>
      <c r="L544" s="32"/>
    </row>
    <row r="545" spans="1:12" ht="30" hidden="1" outlineLevel="1" x14ac:dyDescent="0.25">
      <c r="A545" s="24"/>
      <c r="B545" s="25" t="str">
        <f>'[1]Công trình'!C82</f>
        <v>AK.91211</v>
      </c>
      <c r="C545" s="26"/>
      <c r="D545" s="27"/>
      <c r="E545" s="25" t="str">
        <f>'[1]Công trình'!D82</f>
        <v>Sơn trắng đỏ phản quang</v>
      </c>
      <c r="F545" s="28"/>
      <c r="G545" s="29">
        <f>'[1]Hao phí vật tư'!K330</f>
        <v>2.371</v>
      </c>
      <c r="H545" s="30">
        <f>'[1]Hao phí vật tư'!G330</f>
        <v>0.57999999999999996</v>
      </c>
      <c r="I545" s="31">
        <f>'[1]Công trình'!S82</f>
        <v>0</v>
      </c>
      <c r="J545" s="29">
        <f t="shared" si="24"/>
        <v>0</v>
      </c>
      <c r="K545" s="29"/>
      <c r="L545" s="32"/>
    </row>
    <row r="546" spans="1:12" ht="30" hidden="1" outlineLevel="1" x14ac:dyDescent="0.25">
      <c r="A546" s="24"/>
      <c r="B546" s="25" t="str">
        <f>'[1]Công trình'!C196</f>
        <v>AK.91211</v>
      </c>
      <c r="C546" s="26"/>
      <c r="D546" s="27"/>
      <c r="E546" s="25" t="str">
        <f>'[1]Công trình'!D196</f>
        <v>Sơn trắng đỏ phản quang</v>
      </c>
      <c r="F546" s="28"/>
      <c r="G546" s="29">
        <f>'[1]Hao phí vật tư'!K926</f>
        <v>1.1855</v>
      </c>
      <c r="H546" s="30">
        <f>'[1]Hao phí vật tư'!G926</f>
        <v>0.57999999999999996</v>
      </c>
      <c r="I546" s="31">
        <f>'[1]Công trình'!S196</f>
        <v>0</v>
      </c>
      <c r="J546" s="29">
        <f t="shared" si="24"/>
        <v>0</v>
      </c>
      <c r="K546" s="29"/>
      <c r="L546" s="32"/>
    </row>
    <row r="547" spans="1:12" ht="30" hidden="1" outlineLevel="1" x14ac:dyDescent="0.25">
      <c r="A547" s="24"/>
      <c r="B547" s="25" t="str">
        <f>'[1]Công trình'!C321</f>
        <v>AK.91211</v>
      </c>
      <c r="C547" s="26"/>
      <c r="D547" s="27"/>
      <c r="E547" s="25" t="str">
        <f>'[1]Công trình'!D321</f>
        <v>Sơn trắng đỏ phản quang</v>
      </c>
      <c r="F547" s="28"/>
      <c r="G547" s="29">
        <f>'[1]Hao phí vật tư'!K1605</f>
        <v>2.371</v>
      </c>
      <c r="H547" s="30">
        <f>'[1]Hao phí vật tư'!G1605</f>
        <v>0.57999999999999996</v>
      </c>
      <c r="I547" s="31">
        <f>'[1]Công trình'!S321</f>
        <v>0</v>
      </c>
      <c r="J547" s="29">
        <f t="shared" si="24"/>
        <v>0</v>
      </c>
      <c r="K547" s="29"/>
      <c r="L547" s="32"/>
    </row>
    <row r="548" spans="1:12" ht="30" hidden="1" outlineLevel="1" x14ac:dyDescent="0.25">
      <c r="A548" s="24"/>
      <c r="B548" s="25" t="str">
        <f>'[1]Công trình'!C236</f>
        <v>CX4.06.41</v>
      </c>
      <c r="C548" s="26"/>
      <c r="D548" s="27"/>
      <c r="E548" s="25" t="str">
        <f>'[1]Công trình'!D236</f>
        <v>Bứng di dời cây xanh D&lt;=30cm</v>
      </c>
      <c r="F548" s="28"/>
      <c r="G548" s="29">
        <f>'[1]Hao phí vật tư'!K1049</f>
        <v>0.64</v>
      </c>
      <c r="H548" s="30">
        <f>'[1]Hao phí vật tư'!G1049</f>
        <v>0.02</v>
      </c>
      <c r="I548" s="31">
        <f>'[1]Công trình'!S236</f>
        <v>0</v>
      </c>
      <c r="J548" s="29">
        <f t="shared" si="24"/>
        <v>0</v>
      </c>
      <c r="K548" s="29"/>
      <c r="L548" s="32"/>
    </row>
    <row r="549" spans="1:12" ht="30" hidden="1" outlineLevel="1" x14ac:dyDescent="0.25">
      <c r="A549" s="24"/>
      <c r="B549" s="25" t="str">
        <f>'[1]Công trình'!C445</f>
        <v>AK.91211</v>
      </c>
      <c r="C549" s="26"/>
      <c r="D549" s="27"/>
      <c r="E549" s="25" t="str">
        <f>'[1]Công trình'!D445</f>
        <v>Sơn trắng đỏ phản quang</v>
      </c>
      <c r="F549" s="28"/>
      <c r="G549" s="29">
        <f>'[1]Hao phí vật tư'!K2268</f>
        <v>2.371</v>
      </c>
      <c r="H549" s="30">
        <f>'[1]Hao phí vật tư'!G2268</f>
        <v>0.57999999999999996</v>
      </c>
      <c r="I549" s="31">
        <f>'[1]Công trình'!S445</f>
        <v>0</v>
      </c>
      <c r="J549" s="29">
        <f t="shared" si="24"/>
        <v>0</v>
      </c>
      <c r="K549" s="29"/>
      <c r="L549" s="32"/>
    </row>
    <row r="550" spans="1:12" ht="30" hidden="1" outlineLevel="1" x14ac:dyDescent="0.25">
      <c r="A550" s="24"/>
      <c r="B550" s="25" t="str">
        <f>'[1]Công trình'!C475</f>
        <v>CX4.06.41</v>
      </c>
      <c r="C550" s="26"/>
      <c r="D550" s="27"/>
      <c r="E550" s="25" t="str">
        <f>'[1]Công trình'!D475</f>
        <v>Bứng di dời cây xanh D&lt;=30cm</v>
      </c>
      <c r="F550" s="28"/>
      <c r="G550" s="29">
        <f>'[1]Hao phí vật tư'!K2330</f>
        <v>0.7</v>
      </c>
      <c r="H550" s="30">
        <f>'[1]Hao phí vật tư'!G2330</f>
        <v>0.02</v>
      </c>
      <c r="I550" s="31">
        <f>'[1]Công trình'!S475</f>
        <v>0</v>
      </c>
      <c r="J550" s="29">
        <f t="shared" si="24"/>
        <v>0</v>
      </c>
      <c r="K550" s="29"/>
      <c r="L550" s="32"/>
    </row>
    <row r="551" spans="1:12" ht="30" hidden="1" outlineLevel="1" x14ac:dyDescent="0.25">
      <c r="A551" s="24"/>
      <c r="B551" s="25" t="str">
        <f>'[1]Công trình'!C580</f>
        <v>AK.91211</v>
      </c>
      <c r="C551" s="26"/>
      <c r="D551" s="27"/>
      <c r="E551" s="25" t="str">
        <f>'[1]Công trình'!D580</f>
        <v>Sơn trắng đỏ phản quang</v>
      </c>
      <c r="F551" s="28"/>
      <c r="G551" s="29">
        <f>'[1]Hao phí vật tư'!K3003</f>
        <v>2.9638</v>
      </c>
      <c r="H551" s="30">
        <f>'[1]Hao phí vật tư'!G3003</f>
        <v>0.57999999999999996</v>
      </c>
      <c r="I551" s="31">
        <f>'[1]Công trình'!S580</f>
        <v>0</v>
      </c>
      <c r="J551" s="29">
        <f t="shared" si="24"/>
        <v>0</v>
      </c>
      <c r="K551" s="29"/>
      <c r="L551" s="32"/>
    </row>
    <row r="552" spans="1:12" ht="30" hidden="1" outlineLevel="1" x14ac:dyDescent="0.25">
      <c r="A552" s="24"/>
      <c r="B552" s="25" t="str">
        <f>'[1]Công trình'!C699</f>
        <v>AK.91211</v>
      </c>
      <c r="C552" s="26"/>
      <c r="D552" s="27"/>
      <c r="E552" s="25" t="str">
        <f>'[1]Công trình'!D699</f>
        <v>Sơn trắng đỏ phản quang</v>
      </c>
      <c r="F552" s="28"/>
      <c r="G552" s="29">
        <f>'[1]Hao phí vật tư'!K3664</f>
        <v>4.7420999999999998</v>
      </c>
      <c r="H552" s="30">
        <f>'[1]Hao phí vật tư'!G3664</f>
        <v>0.57999999999999996</v>
      </c>
      <c r="I552" s="31">
        <f>'[1]Công trình'!S699</f>
        <v>0</v>
      </c>
      <c r="J552" s="29">
        <f t="shared" si="24"/>
        <v>0</v>
      </c>
      <c r="K552" s="29"/>
      <c r="L552" s="32"/>
    </row>
    <row r="553" spans="1:12" collapsed="1" x14ac:dyDescent="0.25">
      <c r="A553" s="24">
        <v>40</v>
      </c>
      <c r="B553" s="33" t="s">
        <v>87</v>
      </c>
      <c r="C553" s="26">
        <v>138</v>
      </c>
      <c r="D553" s="27">
        <v>0</v>
      </c>
      <c r="E553" s="34" t="s">
        <v>88</v>
      </c>
      <c r="F553" s="28" t="s">
        <v>53</v>
      </c>
      <c r="G553" s="35">
        <f>SUBTOTAL(9,G554:G570)</f>
        <v>1551.5504999999998</v>
      </c>
      <c r="H553" s="36"/>
      <c r="I553" s="26"/>
      <c r="J553" s="35">
        <f>SUBTOTAL(9,J554:J570)</f>
        <v>0</v>
      </c>
      <c r="K553" s="35"/>
      <c r="L553" s="37">
        <f>+J553-K553</f>
        <v>0</v>
      </c>
    </row>
    <row r="554" spans="1:12" ht="30" hidden="1" outlineLevel="1" x14ac:dyDescent="0.25">
      <c r="A554" s="24"/>
      <c r="B554" s="25" t="str">
        <f>'[1]Công trình'!C84</f>
        <v>AK.91131</v>
      </c>
      <c r="C554" s="26"/>
      <c r="D554" s="27"/>
      <c r="E554" s="25" t="str">
        <f>'[1]Công trình'!D84</f>
        <v>Sơn kẻ đường bằng sơn dẻo nhiệt phản quang, dày sơn 2mm-Vạch 1.1-Màu vàng</v>
      </c>
      <c r="F554" s="28"/>
      <c r="G554" s="29">
        <f>'[1]Hao phí vật tư'!K337</f>
        <v>60.722999999999999</v>
      </c>
      <c r="H554" s="30">
        <f>'[1]Hao phí vật tư'!G337</f>
        <v>5.19</v>
      </c>
      <c r="I554" s="31">
        <f>'[1]Công trình'!S84</f>
        <v>0</v>
      </c>
      <c r="J554" s="29">
        <f t="shared" ref="J554:J570" si="25">+I554*H554</f>
        <v>0</v>
      </c>
      <c r="K554" s="29"/>
      <c r="L554" s="32"/>
    </row>
    <row r="555" spans="1:12" ht="30" hidden="1" outlineLevel="1" x14ac:dyDescent="0.25">
      <c r="A555" s="24"/>
      <c r="B555" s="25" t="str">
        <f>'[1]Công trình'!C85</f>
        <v>AK.91131</v>
      </c>
      <c r="C555" s="26"/>
      <c r="D555" s="27"/>
      <c r="E555" s="25" t="str">
        <f>'[1]Công trình'!D85</f>
        <v>Sơn kẻ đường bằng sơn dẻo nhiệt phản quang, dày sơn 2mm-Vạch 1.2-Màu trắng</v>
      </c>
      <c r="F555" s="28"/>
      <c r="G555" s="29">
        <f>'[1]Hao phí vật tư'!K350</f>
        <v>62.28</v>
      </c>
      <c r="H555" s="30">
        <f>'[1]Hao phí vật tư'!G350</f>
        <v>5.19</v>
      </c>
      <c r="I555" s="31">
        <f>'[1]Công trình'!S85</f>
        <v>0</v>
      </c>
      <c r="J555" s="29">
        <f t="shared" si="25"/>
        <v>0</v>
      </c>
      <c r="K555" s="29"/>
      <c r="L555" s="32"/>
    </row>
    <row r="556" spans="1:12" ht="30" hidden="1" outlineLevel="1" x14ac:dyDescent="0.25">
      <c r="A556" s="24"/>
      <c r="B556" s="25" t="str">
        <f>'[1]Công trình'!C198</f>
        <v>AK.91131</v>
      </c>
      <c r="C556" s="26"/>
      <c r="D556" s="27"/>
      <c r="E556" s="25" t="str">
        <f>'[1]Công trình'!D198</f>
        <v>Sơn kẻ đường bằng sơn dẻo nhiệt phản quang, dày sơn 2mm-Vạch 1.1-Màu vàng</v>
      </c>
      <c r="F556" s="28"/>
      <c r="G556" s="29">
        <f>'[1]Hao phí vật tư'!K933</f>
        <v>56.052</v>
      </c>
      <c r="H556" s="30">
        <f>'[1]Hao phí vật tư'!G933</f>
        <v>5.19</v>
      </c>
      <c r="I556" s="31">
        <f>'[1]Công trình'!S198</f>
        <v>0</v>
      </c>
      <c r="J556" s="29">
        <f t="shared" si="25"/>
        <v>0</v>
      </c>
      <c r="K556" s="29"/>
      <c r="L556" s="32"/>
    </row>
    <row r="557" spans="1:12" ht="30" hidden="1" outlineLevel="1" x14ac:dyDescent="0.25">
      <c r="A557" s="24"/>
      <c r="B557" s="25" t="str">
        <f>'[1]Công trình'!C199</f>
        <v>AK.91131</v>
      </c>
      <c r="C557" s="26"/>
      <c r="D557" s="27"/>
      <c r="E557" s="25" t="str">
        <f>'[1]Công trình'!D199</f>
        <v>Sơn kẻ đường bằng sơn dẻo nhiệt phản quang, dày sơn 2mm-Vạch 7.3-Màu trắng</v>
      </c>
      <c r="F557" s="28"/>
      <c r="G557" s="29">
        <f>'[1]Hao phí vật tư'!K946</f>
        <v>62.28</v>
      </c>
      <c r="H557" s="30">
        <f>'[1]Hao phí vật tư'!G946</f>
        <v>5.19</v>
      </c>
      <c r="I557" s="31">
        <f>'[1]Công trình'!S199</f>
        <v>0</v>
      </c>
      <c r="J557" s="29">
        <f t="shared" si="25"/>
        <v>0</v>
      </c>
      <c r="K557" s="29"/>
      <c r="L557" s="32"/>
    </row>
    <row r="558" spans="1:12" ht="30" hidden="1" outlineLevel="1" x14ac:dyDescent="0.25">
      <c r="A558" s="24"/>
      <c r="B558" s="25" t="str">
        <f>'[1]Công trình'!C230</f>
        <v>AK.91131</v>
      </c>
      <c r="C558" s="26"/>
      <c r="D558" s="27"/>
      <c r="E558" s="25" t="str">
        <f>'[1]Công trình'!D230</f>
        <v>Sơn kẻ đường bằng sơn dẻo nhiệt phản quang, dày sơn 2mm-Vạch 1.1</v>
      </c>
      <c r="F558" s="28"/>
      <c r="G558" s="29">
        <f>'[1]Hao phí vật tư'!K1021</f>
        <v>32.697000000000003</v>
      </c>
      <c r="H558" s="30">
        <f>'[1]Hao phí vật tư'!G1021</f>
        <v>5.19</v>
      </c>
      <c r="I558" s="31">
        <f>'[1]Công trình'!S230</f>
        <v>0</v>
      </c>
      <c r="J558" s="29">
        <f t="shared" si="25"/>
        <v>0</v>
      </c>
      <c r="K558" s="29"/>
      <c r="L558" s="32"/>
    </row>
    <row r="559" spans="1:12" ht="30" hidden="1" outlineLevel="1" x14ac:dyDescent="0.25">
      <c r="A559" s="24"/>
      <c r="B559" s="25" t="str">
        <f>'[1]Công trình'!C231</f>
        <v>AK.91131</v>
      </c>
      <c r="C559" s="26"/>
      <c r="D559" s="27"/>
      <c r="E559" s="25" t="str">
        <f>'[1]Công trình'!D231</f>
        <v>Sơn kẻ đường bằng sơn dẻo nhiệt phản quang, dày sơn 2mm-Vạch 7.3</v>
      </c>
      <c r="F559" s="28"/>
      <c r="G559" s="29">
        <f>'[1]Hao phí vật tư'!K1034</f>
        <v>118.33199999999999</v>
      </c>
      <c r="H559" s="30">
        <f>'[1]Hao phí vật tư'!G1034</f>
        <v>5.19</v>
      </c>
      <c r="I559" s="31">
        <f>'[1]Công trình'!S231</f>
        <v>0</v>
      </c>
      <c r="J559" s="29">
        <f t="shared" si="25"/>
        <v>0</v>
      </c>
      <c r="K559" s="29"/>
      <c r="L559" s="32"/>
    </row>
    <row r="560" spans="1:12" ht="30" hidden="1" outlineLevel="1" x14ac:dyDescent="0.25">
      <c r="A560" s="24"/>
      <c r="B560" s="25" t="str">
        <f>'[1]Công trình'!C323</f>
        <v>AK.91131</v>
      </c>
      <c r="C560" s="26"/>
      <c r="D560" s="27"/>
      <c r="E560" s="25" t="str">
        <f>'[1]Công trình'!D323</f>
        <v>Sơn kẻ đường bằng sơn dẻo nhiệt phản quang, dày sơn 2mm-Vạch 1.1-Màu vàng</v>
      </c>
      <c r="F560" s="28"/>
      <c r="G560" s="29">
        <f>'[1]Hao phí vật tư'!K1612</f>
        <v>52.938000000000002</v>
      </c>
      <c r="H560" s="30">
        <f>'[1]Hao phí vật tư'!G1612</f>
        <v>5.19</v>
      </c>
      <c r="I560" s="31">
        <f>'[1]Công trình'!S323</f>
        <v>0</v>
      </c>
      <c r="J560" s="29">
        <f t="shared" si="25"/>
        <v>0</v>
      </c>
      <c r="K560" s="29"/>
      <c r="L560" s="32"/>
    </row>
    <row r="561" spans="1:12" ht="30" hidden="1" outlineLevel="1" x14ac:dyDescent="0.25">
      <c r="A561" s="24"/>
      <c r="B561" s="25" t="str">
        <f>'[1]Công trình'!C324</f>
        <v>AK.91131</v>
      </c>
      <c r="C561" s="26"/>
      <c r="D561" s="27"/>
      <c r="E561" s="25" t="str">
        <f>'[1]Công trình'!D324</f>
        <v>Sơn kẻ đường bằng sơn dẻo nhiệt phản quang, dày sơn 2mm-Vạch 7.3  màu trắng</v>
      </c>
      <c r="F561" s="28"/>
      <c r="G561" s="29">
        <f>'[1]Hao phí vật tư'!K1625</f>
        <v>62.28</v>
      </c>
      <c r="H561" s="30">
        <f>'[1]Hao phí vật tư'!G1625</f>
        <v>5.19</v>
      </c>
      <c r="I561" s="31">
        <f>'[1]Công trình'!S324</f>
        <v>0</v>
      </c>
      <c r="J561" s="29">
        <f t="shared" si="25"/>
        <v>0</v>
      </c>
      <c r="K561" s="29"/>
      <c r="L561" s="32"/>
    </row>
    <row r="562" spans="1:12" ht="30" hidden="1" outlineLevel="1" x14ac:dyDescent="0.25">
      <c r="A562" s="24"/>
      <c r="B562" s="25" t="str">
        <f>'[1]Công trình'!C447</f>
        <v>AK.91131</v>
      </c>
      <c r="C562" s="26"/>
      <c r="D562" s="27"/>
      <c r="E562" s="25" t="str">
        <f>'[1]Công trình'!D447</f>
        <v>Sơn kẻ đường bằng sơn dẻo nhiệt phản quang, dày sơn 2mm-Vạch 1.1-Màu vàng</v>
      </c>
      <c r="F562" s="28"/>
      <c r="G562" s="29">
        <f>'[1]Hao phí vật tư'!K2275</f>
        <v>95.755499999999998</v>
      </c>
      <c r="H562" s="30">
        <f>'[1]Hao phí vật tư'!G2275</f>
        <v>5.19</v>
      </c>
      <c r="I562" s="31">
        <f>'[1]Công trình'!S447</f>
        <v>0</v>
      </c>
      <c r="J562" s="29">
        <f t="shared" si="25"/>
        <v>0</v>
      </c>
      <c r="K562" s="29"/>
      <c r="L562" s="32"/>
    </row>
    <row r="563" spans="1:12" ht="30" hidden="1" outlineLevel="1" x14ac:dyDescent="0.25">
      <c r="A563" s="24"/>
      <c r="B563" s="25" t="str">
        <f>'[1]Công trình'!C448</f>
        <v>AK.91131</v>
      </c>
      <c r="C563" s="26"/>
      <c r="D563" s="27"/>
      <c r="E563" s="25" t="str">
        <f>'[1]Công trình'!D448</f>
        <v>Sơn kẻ đường bằng sơn dẻo nhiệt phản quang, dày sơn 2mm-Vạch 7.3-Màu  trắng</v>
      </c>
      <c r="F563" s="28"/>
      <c r="G563" s="29">
        <f>'[1]Hao phí vật tư'!K2288</f>
        <v>93.42</v>
      </c>
      <c r="H563" s="30">
        <f>'[1]Hao phí vật tư'!G2288</f>
        <v>5.19</v>
      </c>
      <c r="I563" s="31">
        <f>'[1]Công trình'!S448</f>
        <v>0</v>
      </c>
      <c r="J563" s="29">
        <f t="shared" si="25"/>
        <v>0</v>
      </c>
      <c r="K563" s="29"/>
      <c r="L563" s="32"/>
    </row>
    <row r="564" spans="1:12" ht="30" hidden="1" outlineLevel="1" x14ac:dyDescent="0.25">
      <c r="A564" s="24"/>
      <c r="B564" s="25" t="str">
        <f>'[1]Công trình'!C582</f>
        <v>AK.91131</v>
      </c>
      <c r="C564" s="26"/>
      <c r="D564" s="27"/>
      <c r="E564" s="25" t="str">
        <f>'[1]Công trình'!D582</f>
        <v>Sơn kẻ đường bằng sơn dẻo nhiệt phản quang, dày sơn 2mm-Vạch 1.1-Màu vàng</v>
      </c>
      <c r="F564" s="28"/>
      <c r="G564" s="29">
        <f>'[1]Hao phí vật tư'!K3010</f>
        <v>162.70650000000001</v>
      </c>
      <c r="H564" s="30">
        <f>'[1]Hao phí vật tư'!G3010</f>
        <v>5.19</v>
      </c>
      <c r="I564" s="31">
        <f>'[1]Công trình'!S582</f>
        <v>0</v>
      </c>
      <c r="J564" s="29">
        <f t="shared" si="25"/>
        <v>0</v>
      </c>
      <c r="K564" s="29"/>
      <c r="L564" s="32"/>
    </row>
    <row r="565" spans="1:12" ht="30" hidden="1" outlineLevel="1" x14ac:dyDescent="0.25">
      <c r="A565" s="24"/>
      <c r="B565" s="25" t="str">
        <f>'[1]Công trình'!C584</f>
        <v>AK.91131</v>
      </c>
      <c r="C565" s="26"/>
      <c r="D565" s="27"/>
      <c r="E565" s="25" t="str">
        <f>'[1]Công trình'!D584</f>
        <v>Sơn kẻ đường bằng sơn dẻo nhiệt phản quang, dày sơn 2mm-Vạch 7.3-Màu trắng</v>
      </c>
      <c r="F565" s="28"/>
      <c r="G565" s="29">
        <f>'[1]Hao phí vật tư'!K3036</f>
        <v>186.84</v>
      </c>
      <c r="H565" s="30">
        <f>'[1]Hao phí vật tư'!G3036</f>
        <v>5.19</v>
      </c>
      <c r="I565" s="31">
        <f>'[1]Công trình'!S584</f>
        <v>0</v>
      </c>
      <c r="J565" s="29">
        <f t="shared" si="25"/>
        <v>0</v>
      </c>
      <c r="K565" s="29"/>
      <c r="L565" s="32"/>
    </row>
    <row r="566" spans="1:12" ht="30" hidden="1" outlineLevel="1" x14ac:dyDescent="0.25">
      <c r="A566" s="24"/>
      <c r="B566" s="25" t="str">
        <f>'[1]Công trình'!C583</f>
        <v>AK.91131</v>
      </c>
      <c r="C566" s="26"/>
      <c r="D566" s="27"/>
      <c r="E566" s="25" t="str">
        <f>'[1]Công trình'!D583</f>
        <v>Sơn kẻ đường bằng sơn dẻo nhiệt phản quang, dày sơn 2mm-Vạch 1.2-Màu vàng</v>
      </c>
      <c r="F566" s="28"/>
      <c r="G566" s="29">
        <f>'[1]Hao phí vật tư'!K3023</f>
        <v>32.697000000000003</v>
      </c>
      <c r="H566" s="30">
        <f>'[1]Hao phí vật tư'!G3023</f>
        <v>5.19</v>
      </c>
      <c r="I566" s="31">
        <f>'[1]Công trình'!S583</f>
        <v>0</v>
      </c>
      <c r="J566" s="29">
        <f t="shared" si="25"/>
        <v>0</v>
      </c>
      <c r="K566" s="29"/>
      <c r="L566" s="32"/>
    </row>
    <row r="567" spans="1:12" ht="30" hidden="1" outlineLevel="1" x14ac:dyDescent="0.25">
      <c r="A567" s="24"/>
      <c r="B567" s="25" t="str">
        <f>'[1]Công trình'!C701</f>
        <v>AK.91131</v>
      </c>
      <c r="C567" s="26"/>
      <c r="D567" s="27"/>
      <c r="E567" s="25" t="str">
        <f>'[1]Công trình'!D701</f>
        <v>Sơn kẻ đường bằng sơn dẻo nhiệt phản quang, dày sơn 2mm-Vạch 1.1-Màu vàng</v>
      </c>
      <c r="F567" s="28"/>
      <c r="G567" s="29">
        <f>'[1]Hao phí vật tư'!K3671</f>
        <v>170.4915</v>
      </c>
      <c r="H567" s="30">
        <f>'[1]Hao phí vật tư'!G3671</f>
        <v>5.19</v>
      </c>
      <c r="I567" s="31">
        <f>'[1]Công trình'!S701</f>
        <v>0</v>
      </c>
      <c r="J567" s="29">
        <f t="shared" si="25"/>
        <v>0</v>
      </c>
      <c r="K567" s="29"/>
      <c r="L567" s="32"/>
    </row>
    <row r="568" spans="1:12" ht="30" hidden="1" outlineLevel="1" x14ac:dyDescent="0.25">
      <c r="A568" s="24"/>
      <c r="B568" s="25" t="str">
        <f>'[1]Công trình'!C702</f>
        <v>AK.91131</v>
      </c>
      <c r="C568" s="26"/>
      <c r="D568" s="27"/>
      <c r="E568" s="25" t="str">
        <f>'[1]Công trình'!D702</f>
        <v>Sơn kẻ đường bằng sơn dẻo nhiệt phản quang, dày sơn 2mm-Vạch 7.3-Màu trắng</v>
      </c>
      <c r="F568" s="28"/>
      <c r="G568" s="29">
        <f>'[1]Hao phí vật tư'!K3684</f>
        <v>217.98</v>
      </c>
      <c r="H568" s="30">
        <f>'[1]Hao phí vật tư'!G3684</f>
        <v>5.19</v>
      </c>
      <c r="I568" s="31">
        <f>'[1]Công trình'!S702</f>
        <v>0</v>
      </c>
      <c r="J568" s="29">
        <f t="shared" si="25"/>
        <v>0</v>
      </c>
      <c r="K568" s="29"/>
      <c r="L568" s="32"/>
    </row>
    <row r="569" spans="1:12" ht="30" hidden="1" outlineLevel="1" x14ac:dyDescent="0.25">
      <c r="A569" s="24"/>
      <c r="B569" s="25" t="str">
        <f>'[1]Công trình'!C745</f>
        <v>AK.91131</v>
      </c>
      <c r="C569" s="26"/>
      <c r="D569" s="27"/>
      <c r="E569" s="25" t="str">
        <f>'[1]Công trình'!D745</f>
        <v>Sơn kẻ đường bằng sơn dẻo nhiệt phản quang, dày sơn 2mm-Vạch 1.1-Màu vàng</v>
      </c>
      <c r="F569" s="28"/>
      <c r="G569" s="29">
        <f>'[1]Hao phí vật tư'!K3837</f>
        <v>21.797999999999998</v>
      </c>
      <c r="H569" s="30">
        <f>'[1]Hao phí vật tư'!G3837</f>
        <v>5.19</v>
      </c>
      <c r="I569" s="31">
        <f>'[1]Công trình'!S745</f>
        <v>0</v>
      </c>
      <c r="J569" s="29">
        <f t="shared" si="25"/>
        <v>0</v>
      </c>
      <c r="K569" s="29"/>
      <c r="L569" s="32"/>
    </row>
    <row r="570" spans="1:12" ht="30" hidden="1" outlineLevel="1" x14ac:dyDescent="0.25">
      <c r="A570" s="24"/>
      <c r="B570" s="25" t="str">
        <f>'[1]Công trình'!C746</f>
        <v>AK.91131</v>
      </c>
      <c r="C570" s="26"/>
      <c r="D570" s="27"/>
      <c r="E570" s="25" t="str">
        <f>'[1]Công trình'!D746</f>
        <v>Sơn kẻ đường bằng sơn dẻo nhiệt phản quang, dày sơn 2mm-Vạch 7.3-Màu trắng</v>
      </c>
      <c r="F570" s="28"/>
      <c r="G570" s="29">
        <f>'[1]Hao phí vật tư'!K3850</f>
        <v>62.28</v>
      </c>
      <c r="H570" s="30">
        <f>'[1]Hao phí vật tư'!G3850</f>
        <v>5.19</v>
      </c>
      <c r="I570" s="31">
        <f>'[1]Công trình'!S746</f>
        <v>0</v>
      </c>
      <c r="J570" s="29">
        <f t="shared" si="25"/>
        <v>0</v>
      </c>
      <c r="K570" s="29"/>
      <c r="L570" s="32"/>
    </row>
    <row r="571" spans="1:12" collapsed="1" x14ac:dyDescent="0.25">
      <c r="A571" s="24">
        <v>41</v>
      </c>
      <c r="B571" s="33" t="s">
        <v>89</v>
      </c>
      <c r="C571" s="26">
        <v>139</v>
      </c>
      <c r="D571" s="27">
        <v>0</v>
      </c>
      <c r="E571" s="34" t="s">
        <v>90</v>
      </c>
      <c r="F571" s="28" t="s">
        <v>53</v>
      </c>
      <c r="G571" s="35">
        <f>SUBTOTAL(9,G572:G588)</f>
        <v>74.737499999999997</v>
      </c>
      <c r="H571" s="36"/>
      <c r="I571" s="26"/>
      <c r="J571" s="35">
        <f>SUBTOTAL(9,J572:J588)</f>
        <v>0</v>
      </c>
      <c r="K571" s="35"/>
      <c r="L571" s="37">
        <f>+J571-K571</f>
        <v>0</v>
      </c>
    </row>
    <row r="572" spans="1:12" ht="30" hidden="1" outlineLevel="1" x14ac:dyDescent="0.25">
      <c r="A572" s="24"/>
      <c r="B572" s="25" t="str">
        <f>'[1]Công trình'!C84</f>
        <v>AK.91131</v>
      </c>
      <c r="C572" s="26"/>
      <c r="D572" s="27"/>
      <c r="E572" s="25" t="str">
        <f>'[1]Công trình'!D84</f>
        <v>Sơn kẻ đường bằng sơn dẻo nhiệt phản quang, dày sơn 2mm-Vạch 1.1-Màu vàng</v>
      </c>
      <c r="F572" s="28"/>
      <c r="G572" s="29">
        <f>'[1]Hao phí vật tư'!K338</f>
        <v>2.9249999999999998</v>
      </c>
      <c r="H572" s="30">
        <f>'[1]Hao phí vật tư'!G338</f>
        <v>0.25</v>
      </c>
      <c r="I572" s="31">
        <f>'[1]Công trình'!S84</f>
        <v>0</v>
      </c>
      <c r="J572" s="29">
        <f t="shared" ref="J572:J588" si="26">+I572*H572</f>
        <v>0</v>
      </c>
      <c r="K572" s="29"/>
      <c r="L572" s="32"/>
    </row>
    <row r="573" spans="1:12" ht="30" hidden="1" outlineLevel="1" x14ac:dyDescent="0.25">
      <c r="A573" s="24"/>
      <c r="B573" s="25" t="str">
        <f>'[1]Công trình'!C85</f>
        <v>AK.91131</v>
      </c>
      <c r="C573" s="26"/>
      <c r="D573" s="27"/>
      <c r="E573" s="25" t="str">
        <f>'[1]Công trình'!D85</f>
        <v>Sơn kẻ đường bằng sơn dẻo nhiệt phản quang, dày sơn 2mm-Vạch 1.2-Màu trắng</v>
      </c>
      <c r="F573" s="28"/>
      <c r="G573" s="29">
        <f>'[1]Hao phí vật tư'!K351</f>
        <v>3</v>
      </c>
      <c r="H573" s="30">
        <f>'[1]Hao phí vật tư'!G351</f>
        <v>0.25</v>
      </c>
      <c r="I573" s="31">
        <f>'[1]Công trình'!S85</f>
        <v>0</v>
      </c>
      <c r="J573" s="29">
        <f t="shared" si="26"/>
        <v>0</v>
      </c>
      <c r="K573" s="29"/>
      <c r="L573" s="32"/>
    </row>
    <row r="574" spans="1:12" ht="30" hidden="1" outlineLevel="1" x14ac:dyDescent="0.25">
      <c r="A574" s="24"/>
      <c r="B574" s="25" t="str">
        <f>'[1]Công trình'!C198</f>
        <v>AK.91131</v>
      </c>
      <c r="C574" s="26"/>
      <c r="D574" s="27"/>
      <c r="E574" s="25" t="str">
        <f>'[1]Công trình'!D198</f>
        <v>Sơn kẻ đường bằng sơn dẻo nhiệt phản quang, dày sơn 2mm-Vạch 1.1-Màu vàng</v>
      </c>
      <c r="F574" s="28"/>
      <c r="G574" s="29">
        <f>'[1]Hao phí vật tư'!K934</f>
        <v>2.7</v>
      </c>
      <c r="H574" s="30">
        <f>'[1]Hao phí vật tư'!G934</f>
        <v>0.25</v>
      </c>
      <c r="I574" s="31">
        <f>'[1]Công trình'!S198</f>
        <v>0</v>
      </c>
      <c r="J574" s="29">
        <f t="shared" si="26"/>
        <v>0</v>
      </c>
      <c r="K574" s="29"/>
      <c r="L574" s="32"/>
    </row>
    <row r="575" spans="1:12" ht="30" hidden="1" outlineLevel="1" x14ac:dyDescent="0.25">
      <c r="A575" s="24"/>
      <c r="B575" s="25" t="str">
        <f>'[1]Công trình'!C199</f>
        <v>AK.91131</v>
      </c>
      <c r="C575" s="26"/>
      <c r="D575" s="27"/>
      <c r="E575" s="25" t="str">
        <f>'[1]Công trình'!D199</f>
        <v>Sơn kẻ đường bằng sơn dẻo nhiệt phản quang, dày sơn 2mm-Vạch 7.3-Màu trắng</v>
      </c>
      <c r="F575" s="28"/>
      <c r="G575" s="29">
        <f>'[1]Hao phí vật tư'!K947</f>
        <v>3</v>
      </c>
      <c r="H575" s="30">
        <f>'[1]Hao phí vật tư'!G947</f>
        <v>0.25</v>
      </c>
      <c r="I575" s="31">
        <f>'[1]Công trình'!S199</f>
        <v>0</v>
      </c>
      <c r="J575" s="29">
        <f t="shared" si="26"/>
        <v>0</v>
      </c>
      <c r="K575" s="29"/>
      <c r="L575" s="32"/>
    </row>
    <row r="576" spans="1:12" ht="30" hidden="1" outlineLevel="1" x14ac:dyDescent="0.25">
      <c r="A576" s="24"/>
      <c r="B576" s="25" t="str">
        <f>'[1]Công trình'!C230</f>
        <v>AK.91131</v>
      </c>
      <c r="C576" s="26"/>
      <c r="D576" s="27"/>
      <c r="E576" s="25" t="str">
        <f>'[1]Công trình'!D230</f>
        <v>Sơn kẻ đường bằng sơn dẻo nhiệt phản quang, dày sơn 2mm-Vạch 1.1</v>
      </c>
      <c r="F576" s="28"/>
      <c r="G576" s="29">
        <f>'[1]Hao phí vật tư'!K1022</f>
        <v>1.575</v>
      </c>
      <c r="H576" s="30">
        <f>'[1]Hao phí vật tư'!G1022</f>
        <v>0.25</v>
      </c>
      <c r="I576" s="31">
        <f>'[1]Công trình'!S230</f>
        <v>0</v>
      </c>
      <c r="J576" s="29">
        <f t="shared" si="26"/>
        <v>0</v>
      </c>
      <c r="K576" s="29"/>
      <c r="L576" s="32"/>
    </row>
    <row r="577" spans="1:12" ht="30" hidden="1" outlineLevel="1" x14ac:dyDescent="0.25">
      <c r="A577" s="24"/>
      <c r="B577" s="25" t="str">
        <f>'[1]Công trình'!C231</f>
        <v>AK.91131</v>
      </c>
      <c r="C577" s="26"/>
      <c r="D577" s="27"/>
      <c r="E577" s="25" t="str">
        <f>'[1]Công trình'!D231</f>
        <v>Sơn kẻ đường bằng sơn dẻo nhiệt phản quang, dày sơn 2mm-Vạch 7.3</v>
      </c>
      <c r="F577" s="28"/>
      <c r="G577" s="29">
        <f>'[1]Hao phí vật tư'!K1035</f>
        <v>5.7</v>
      </c>
      <c r="H577" s="30">
        <f>'[1]Hao phí vật tư'!G1035</f>
        <v>0.25</v>
      </c>
      <c r="I577" s="31">
        <f>'[1]Công trình'!S231</f>
        <v>0</v>
      </c>
      <c r="J577" s="29">
        <f t="shared" si="26"/>
        <v>0</v>
      </c>
      <c r="K577" s="29"/>
      <c r="L577" s="32"/>
    </row>
    <row r="578" spans="1:12" ht="30" hidden="1" outlineLevel="1" x14ac:dyDescent="0.25">
      <c r="A578" s="24"/>
      <c r="B578" s="25" t="str">
        <f>'[1]Công trình'!C323</f>
        <v>AK.91131</v>
      </c>
      <c r="C578" s="26"/>
      <c r="D578" s="27"/>
      <c r="E578" s="25" t="str">
        <f>'[1]Công trình'!D323</f>
        <v>Sơn kẻ đường bằng sơn dẻo nhiệt phản quang, dày sơn 2mm-Vạch 1.1-Màu vàng</v>
      </c>
      <c r="F578" s="28"/>
      <c r="G578" s="29">
        <f>'[1]Hao phí vật tư'!K1613</f>
        <v>2.5499999999999998</v>
      </c>
      <c r="H578" s="30">
        <f>'[1]Hao phí vật tư'!G1613</f>
        <v>0.25</v>
      </c>
      <c r="I578" s="31">
        <f>'[1]Công trình'!S323</f>
        <v>0</v>
      </c>
      <c r="J578" s="29">
        <f t="shared" si="26"/>
        <v>0</v>
      </c>
      <c r="K578" s="29"/>
      <c r="L578" s="32"/>
    </row>
    <row r="579" spans="1:12" ht="30" hidden="1" outlineLevel="1" x14ac:dyDescent="0.25">
      <c r="A579" s="24"/>
      <c r="B579" s="25" t="str">
        <f>'[1]Công trình'!C324</f>
        <v>AK.91131</v>
      </c>
      <c r="C579" s="26"/>
      <c r="D579" s="27"/>
      <c r="E579" s="25" t="str">
        <f>'[1]Công trình'!D324</f>
        <v>Sơn kẻ đường bằng sơn dẻo nhiệt phản quang, dày sơn 2mm-Vạch 7.3  màu trắng</v>
      </c>
      <c r="F579" s="28"/>
      <c r="G579" s="29">
        <f>'[1]Hao phí vật tư'!K1626</f>
        <v>3</v>
      </c>
      <c r="H579" s="30">
        <f>'[1]Hao phí vật tư'!G1626</f>
        <v>0.25</v>
      </c>
      <c r="I579" s="31">
        <f>'[1]Công trình'!S324</f>
        <v>0</v>
      </c>
      <c r="J579" s="29">
        <f t="shared" si="26"/>
        <v>0</v>
      </c>
      <c r="K579" s="29"/>
      <c r="L579" s="32"/>
    </row>
    <row r="580" spans="1:12" ht="30" hidden="1" outlineLevel="1" x14ac:dyDescent="0.25">
      <c r="A580" s="24"/>
      <c r="B580" s="25" t="str">
        <f>'[1]Công trình'!C447</f>
        <v>AK.91131</v>
      </c>
      <c r="C580" s="26"/>
      <c r="D580" s="27"/>
      <c r="E580" s="25" t="str">
        <f>'[1]Công trình'!D447</f>
        <v>Sơn kẻ đường bằng sơn dẻo nhiệt phản quang, dày sơn 2mm-Vạch 1.1-Màu vàng</v>
      </c>
      <c r="F580" s="28"/>
      <c r="G580" s="29">
        <f>'[1]Hao phí vật tư'!K2276</f>
        <v>4.6124999999999998</v>
      </c>
      <c r="H580" s="30">
        <f>'[1]Hao phí vật tư'!G2276</f>
        <v>0.25</v>
      </c>
      <c r="I580" s="31">
        <f>'[1]Công trình'!S447</f>
        <v>0</v>
      </c>
      <c r="J580" s="29">
        <f t="shared" si="26"/>
        <v>0</v>
      </c>
      <c r="K580" s="29"/>
      <c r="L580" s="32"/>
    </row>
    <row r="581" spans="1:12" ht="30" hidden="1" outlineLevel="1" x14ac:dyDescent="0.25">
      <c r="A581" s="24"/>
      <c r="B581" s="25" t="str">
        <f>'[1]Công trình'!C448</f>
        <v>AK.91131</v>
      </c>
      <c r="C581" s="26"/>
      <c r="D581" s="27"/>
      <c r="E581" s="25" t="str">
        <f>'[1]Công trình'!D448</f>
        <v>Sơn kẻ đường bằng sơn dẻo nhiệt phản quang, dày sơn 2mm-Vạch 7.3-Màu  trắng</v>
      </c>
      <c r="F581" s="28"/>
      <c r="G581" s="29">
        <f>'[1]Hao phí vật tư'!K2289</f>
        <v>4.5</v>
      </c>
      <c r="H581" s="30">
        <f>'[1]Hao phí vật tư'!G2289</f>
        <v>0.25</v>
      </c>
      <c r="I581" s="31">
        <f>'[1]Công trình'!S448</f>
        <v>0</v>
      </c>
      <c r="J581" s="29">
        <f t="shared" si="26"/>
        <v>0</v>
      </c>
      <c r="K581" s="29"/>
      <c r="L581" s="32"/>
    </row>
    <row r="582" spans="1:12" ht="30" hidden="1" outlineLevel="1" x14ac:dyDescent="0.25">
      <c r="A582" s="24"/>
      <c r="B582" s="25" t="str">
        <f>'[1]Công trình'!C582</f>
        <v>AK.91131</v>
      </c>
      <c r="C582" s="26"/>
      <c r="D582" s="27"/>
      <c r="E582" s="25" t="str">
        <f>'[1]Công trình'!D582</f>
        <v>Sơn kẻ đường bằng sơn dẻo nhiệt phản quang, dày sơn 2mm-Vạch 1.1-Màu vàng</v>
      </c>
      <c r="F582" s="28"/>
      <c r="G582" s="29">
        <f>'[1]Hao phí vật tư'!K3011</f>
        <v>7.8375000000000004</v>
      </c>
      <c r="H582" s="30">
        <f>'[1]Hao phí vật tư'!G3011</f>
        <v>0.25</v>
      </c>
      <c r="I582" s="31">
        <f>'[1]Công trình'!S582</f>
        <v>0</v>
      </c>
      <c r="J582" s="29">
        <f t="shared" si="26"/>
        <v>0</v>
      </c>
      <c r="K582" s="29"/>
      <c r="L582" s="32"/>
    </row>
    <row r="583" spans="1:12" ht="30" hidden="1" outlineLevel="1" x14ac:dyDescent="0.25">
      <c r="A583" s="24"/>
      <c r="B583" s="25" t="str">
        <f>'[1]Công trình'!C584</f>
        <v>AK.91131</v>
      </c>
      <c r="C583" s="26"/>
      <c r="D583" s="27"/>
      <c r="E583" s="25" t="str">
        <f>'[1]Công trình'!D584</f>
        <v>Sơn kẻ đường bằng sơn dẻo nhiệt phản quang, dày sơn 2mm-Vạch 7.3-Màu trắng</v>
      </c>
      <c r="F583" s="28"/>
      <c r="G583" s="29">
        <f>'[1]Hao phí vật tư'!K3037</f>
        <v>9</v>
      </c>
      <c r="H583" s="30">
        <f>'[1]Hao phí vật tư'!G3037</f>
        <v>0.25</v>
      </c>
      <c r="I583" s="31">
        <f>'[1]Công trình'!S584</f>
        <v>0</v>
      </c>
      <c r="J583" s="29">
        <f t="shared" si="26"/>
        <v>0</v>
      </c>
      <c r="K583" s="29"/>
      <c r="L583" s="32"/>
    </row>
    <row r="584" spans="1:12" ht="30" hidden="1" outlineLevel="1" x14ac:dyDescent="0.25">
      <c r="A584" s="24"/>
      <c r="B584" s="25" t="str">
        <f>'[1]Công trình'!C583</f>
        <v>AK.91131</v>
      </c>
      <c r="C584" s="26"/>
      <c r="D584" s="27"/>
      <c r="E584" s="25" t="str">
        <f>'[1]Công trình'!D583</f>
        <v>Sơn kẻ đường bằng sơn dẻo nhiệt phản quang, dày sơn 2mm-Vạch 1.2-Màu vàng</v>
      </c>
      <c r="F584" s="28"/>
      <c r="G584" s="29">
        <f>'[1]Hao phí vật tư'!K3024</f>
        <v>1.575</v>
      </c>
      <c r="H584" s="30">
        <f>'[1]Hao phí vật tư'!G3024</f>
        <v>0.25</v>
      </c>
      <c r="I584" s="31">
        <f>'[1]Công trình'!S583</f>
        <v>0</v>
      </c>
      <c r="J584" s="29">
        <f t="shared" si="26"/>
        <v>0</v>
      </c>
      <c r="K584" s="29"/>
      <c r="L584" s="32"/>
    </row>
    <row r="585" spans="1:12" ht="30" hidden="1" outlineLevel="1" x14ac:dyDescent="0.25">
      <c r="A585" s="24"/>
      <c r="B585" s="25" t="str">
        <f>'[1]Công trình'!C701</f>
        <v>AK.91131</v>
      </c>
      <c r="C585" s="26"/>
      <c r="D585" s="27"/>
      <c r="E585" s="25" t="str">
        <f>'[1]Công trình'!D701</f>
        <v>Sơn kẻ đường bằng sơn dẻo nhiệt phản quang, dày sơn 2mm-Vạch 1.1-Màu vàng</v>
      </c>
      <c r="F585" s="28"/>
      <c r="G585" s="29">
        <f>'[1]Hao phí vật tư'!K3672</f>
        <v>8.2125000000000004</v>
      </c>
      <c r="H585" s="30">
        <f>'[1]Hao phí vật tư'!G3672</f>
        <v>0.25</v>
      </c>
      <c r="I585" s="31">
        <f>'[1]Công trình'!S701</f>
        <v>0</v>
      </c>
      <c r="J585" s="29">
        <f t="shared" si="26"/>
        <v>0</v>
      </c>
      <c r="K585" s="29"/>
      <c r="L585" s="32"/>
    </row>
    <row r="586" spans="1:12" ht="30" hidden="1" outlineLevel="1" x14ac:dyDescent="0.25">
      <c r="A586" s="24"/>
      <c r="B586" s="25" t="str">
        <f>'[1]Công trình'!C702</f>
        <v>AK.91131</v>
      </c>
      <c r="C586" s="26"/>
      <c r="D586" s="27"/>
      <c r="E586" s="25" t="str">
        <f>'[1]Công trình'!D702</f>
        <v>Sơn kẻ đường bằng sơn dẻo nhiệt phản quang, dày sơn 2mm-Vạch 7.3-Màu trắng</v>
      </c>
      <c r="F586" s="28"/>
      <c r="G586" s="29">
        <f>'[1]Hao phí vật tư'!K3685</f>
        <v>10.5</v>
      </c>
      <c r="H586" s="30">
        <f>'[1]Hao phí vật tư'!G3685</f>
        <v>0.25</v>
      </c>
      <c r="I586" s="31">
        <f>'[1]Công trình'!S702</f>
        <v>0</v>
      </c>
      <c r="J586" s="29">
        <f t="shared" si="26"/>
        <v>0</v>
      </c>
      <c r="K586" s="29"/>
      <c r="L586" s="32"/>
    </row>
    <row r="587" spans="1:12" ht="30" hidden="1" outlineLevel="1" x14ac:dyDescent="0.25">
      <c r="A587" s="24"/>
      <c r="B587" s="25" t="str">
        <f>'[1]Công trình'!C745</f>
        <v>AK.91131</v>
      </c>
      <c r="C587" s="26"/>
      <c r="D587" s="27"/>
      <c r="E587" s="25" t="str">
        <f>'[1]Công trình'!D745</f>
        <v>Sơn kẻ đường bằng sơn dẻo nhiệt phản quang, dày sơn 2mm-Vạch 1.1-Màu vàng</v>
      </c>
      <c r="F587" s="28"/>
      <c r="G587" s="29">
        <f>'[1]Hao phí vật tư'!K3838</f>
        <v>1.05</v>
      </c>
      <c r="H587" s="30">
        <f>'[1]Hao phí vật tư'!G3838</f>
        <v>0.25</v>
      </c>
      <c r="I587" s="31">
        <f>'[1]Công trình'!S745</f>
        <v>0</v>
      </c>
      <c r="J587" s="29">
        <f t="shared" si="26"/>
        <v>0</v>
      </c>
      <c r="K587" s="29"/>
      <c r="L587" s="32"/>
    </row>
    <row r="588" spans="1:12" ht="30" hidden="1" outlineLevel="1" x14ac:dyDescent="0.25">
      <c r="A588" s="24"/>
      <c r="B588" s="25" t="str">
        <f>'[1]Công trình'!C746</f>
        <v>AK.91131</v>
      </c>
      <c r="C588" s="26"/>
      <c r="D588" s="27"/>
      <c r="E588" s="25" t="str">
        <f>'[1]Công trình'!D746</f>
        <v>Sơn kẻ đường bằng sơn dẻo nhiệt phản quang, dày sơn 2mm-Vạch 7.3-Màu trắng</v>
      </c>
      <c r="F588" s="28"/>
      <c r="G588" s="29">
        <f>'[1]Hao phí vật tư'!K3851</f>
        <v>3</v>
      </c>
      <c r="H588" s="30">
        <f>'[1]Hao phí vật tư'!G3851</f>
        <v>0.25</v>
      </c>
      <c r="I588" s="31">
        <f>'[1]Công trình'!S746</f>
        <v>0</v>
      </c>
      <c r="J588" s="29">
        <f t="shared" si="26"/>
        <v>0</v>
      </c>
      <c r="K588" s="29"/>
      <c r="L588" s="32"/>
    </row>
    <row r="589" spans="1:12" collapsed="1" x14ac:dyDescent="0.25">
      <c r="A589" s="24">
        <v>42</v>
      </c>
      <c r="B589" s="33" t="s">
        <v>91</v>
      </c>
      <c r="C589" s="26">
        <v>28</v>
      </c>
      <c r="D589" s="27">
        <v>0</v>
      </c>
      <c r="E589" s="34" t="s">
        <v>92</v>
      </c>
      <c r="F589" s="28" t="s">
        <v>53</v>
      </c>
      <c r="G589" s="35">
        <f>SUBTOTAL(9,G590:G590)</f>
        <v>82.96</v>
      </c>
      <c r="H589" s="36"/>
      <c r="I589" s="26"/>
      <c r="J589" s="35">
        <f>SUBTOTAL(9,J590:J590)</f>
        <v>82.96</v>
      </c>
      <c r="K589" s="35"/>
      <c r="L589" s="37">
        <f>+J589-K589</f>
        <v>82.96</v>
      </c>
    </row>
    <row r="590" spans="1:12" ht="45" hidden="1" outlineLevel="1" x14ac:dyDescent="0.25">
      <c r="A590" s="24"/>
      <c r="B590" s="47" t="str">
        <f>'[1]Công trình'!C23</f>
        <v>TT. thép buộc đầu cừ</v>
      </c>
      <c r="C590" s="26"/>
      <c r="D590" s="27"/>
      <c r="E590" s="25" t="str">
        <f>'[1]Công trình'!D23</f>
        <v>Thép buộc đầu cừ</v>
      </c>
      <c r="F590" s="28"/>
      <c r="G590" s="29">
        <f>'[1]Hao phí vật tư'!K102</f>
        <v>82.96</v>
      </c>
      <c r="H590" s="30">
        <f>'[1]Hao phí vật tư'!G102</f>
        <v>1</v>
      </c>
      <c r="I590" s="31">
        <f>'[1]Công trình'!S23</f>
        <v>82.96</v>
      </c>
      <c r="J590" s="29">
        <f>+I590*H590</f>
        <v>82.96</v>
      </c>
      <c r="K590" s="29"/>
      <c r="L590" s="32"/>
    </row>
    <row r="591" spans="1:12" collapsed="1" x14ac:dyDescent="0.25">
      <c r="A591" s="24">
        <v>43</v>
      </c>
      <c r="B591" s="33" t="s">
        <v>93</v>
      </c>
      <c r="C591" s="26">
        <v>22</v>
      </c>
      <c r="D591" s="27">
        <v>0</v>
      </c>
      <c r="E591" s="34" t="s">
        <v>94</v>
      </c>
      <c r="F591" s="28" t="s">
        <v>53</v>
      </c>
      <c r="G591" s="35">
        <f>SUBTOTAL(9,G592:G647)</f>
        <v>4521.5075000000006</v>
      </c>
      <c r="H591" s="36"/>
      <c r="I591" s="26"/>
      <c r="J591" s="35">
        <f>SUBTOTAL(9,J592:J647)</f>
        <v>3198.4544079999996</v>
      </c>
      <c r="K591" s="35">
        <v>1998.94</v>
      </c>
      <c r="L591" s="37">
        <f>+J591-K591</f>
        <v>1199.5144079999995</v>
      </c>
    </row>
    <row r="592" spans="1:12" ht="30" hidden="1" outlineLevel="1" x14ac:dyDescent="0.25">
      <c r="A592" s="24"/>
      <c r="B592" s="25" t="str">
        <f>'[1]Công trình'!C37</f>
        <v>AG.32321</v>
      </c>
      <c r="C592" s="26"/>
      <c r="D592" s="27"/>
      <c r="E592" s="25" t="str">
        <f>'[1]Công trình'!D37</f>
        <v xml:space="preserve">Ván khuôn </v>
      </c>
      <c r="F592" s="28"/>
      <c r="G592" s="29">
        <f>'[1]Hao phí vật tư'!K170</f>
        <v>5.4669999999999996</v>
      </c>
      <c r="H592" s="30">
        <f>'[1]Hao phí vật tư'!G170</f>
        <v>13.95</v>
      </c>
      <c r="I592" s="31">
        <f>'[1]Công trình'!S37</f>
        <v>0</v>
      </c>
      <c r="J592" s="29">
        <f t="shared" ref="J592:J647" si="27">+I592*H592</f>
        <v>0</v>
      </c>
      <c r="K592" s="29"/>
      <c r="L592" s="32"/>
    </row>
    <row r="593" spans="1:12" ht="30" hidden="1" outlineLevel="1" x14ac:dyDescent="0.25">
      <c r="A593" s="24"/>
      <c r="B593" s="25" t="str">
        <f>'[1]Công trình'!C132</f>
        <v>AF.82511</v>
      </c>
      <c r="C593" s="26"/>
      <c r="D593" s="27"/>
      <c r="E593" s="25" t="str">
        <f>'[1]Công trình'!D132</f>
        <v>Ván khuôn</v>
      </c>
      <c r="F593" s="28"/>
      <c r="G593" s="29">
        <f>'[1]Hao phí vật tư'!K514</f>
        <v>61.683300000000003</v>
      </c>
      <c r="H593" s="30">
        <f>'[1]Hao phí vật tư'!G514</f>
        <v>32.020000000000003</v>
      </c>
      <c r="I593" s="31">
        <f>'[1]Công trình'!S132</f>
        <v>1.8207</v>
      </c>
      <c r="J593" s="29">
        <f t="shared" si="27"/>
        <v>58.298814000000007</v>
      </c>
      <c r="K593" s="29"/>
      <c r="L593" s="32"/>
    </row>
    <row r="594" spans="1:12" ht="30" hidden="1" outlineLevel="1" x14ac:dyDescent="0.25">
      <c r="A594" s="24"/>
      <c r="B594" s="25" t="str">
        <f>'[1]Công trình'!C137</f>
        <v>AF.82511</v>
      </c>
      <c r="C594" s="26"/>
      <c r="D594" s="27"/>
      <c r="E594" s="25" t="str">
        <f>'[1]Công trình'!D137</f>
        <v>Ván khuôn</v>
      </c>
      <c r="F594" s="28"/>
      <c r="G594" s="29">
        <f>'[1]Hao phí vật tư'!K555</f>
        <v>81.801500000000004</v>
      </c>
      <c r="H594" s="30">
        <f>'[1]Hao phí vật tư'!G555</f>
        <v>32.020000000000003</v>
      </c>
      <c r="I594" s="31">
        <f>'[1]Công trình'!S137</f>
        <v>1.502</v>
      </c>
      <c r="J594" s="29">
        <f t="shared" si="27"/>
        <v>48.094040000000007</v>
      </c>
      <c r="K594" s="29"/>
      <c r="L594" s="32"/>
    </row>
    <row r="595" spans="1:12" ht="30" hidden="1" outlineLevel="1" x14ac:dyDescent="0.25">
      <c r="A595" s="24"/>
      <c r="B595" s="25" t="str">
        <f>'[1]Công trình'!C147</f>
        <v>AF.86211</v>
      </c>
      <c r="C595" s="26"/>
      <c r="D595" s="27"/>
      <c r="E595" s="25" t="str">
        <f>'[1]Công trình'!D147</f>
        <v xml:space="preserve">Ván khuôn </v>
      </c>
      <c r="F595" s="28"/>
      <c r="G595" s="29">
        <f>'[1]Hao phí vật tư'!K608</f>
        <v>75.003600000000006</v>
      </c>
      <c r="H595" s="30">
        <f>'[1]Hao phí vật tư'!G608</f>
        <v>48.84</v>
      </c>
      <c r="I595" s="31">
        <f>'[1]Công trình'!S147</f>
        <v>1.5356999999999998</v>
      </c>
      <c r="J595" s="29">
        <f t="shared" si="27"/>
        <v>75.003587999999993</v>
      </c>
      <c r="K595" s="29"/>
      <c r="L595" s="32"/>
    </row>
    <row r="596" spans="1:12" ht="30" hidden="1" outlineLevel="1" x14ac:dyDescent="0.25">
      <c r="A596" s="24"/>
      <c r="B596" s="25" t="str">
        <f>'[1]Công trình'!C151</f>
        <v>AF.82511</v>
      </c>
      <c r="C596" s="26"/>
      <c r="D596" s="27"/>
      <c r="E596" s="25" t="str">
        <f>'[1]Công trình'!D151</f>
        <v xml:space="preserve">Ván khuôn </v>
      </c>
      <c r="F596" s="28"/>
      <c r="G596" s="29">
        <f>'[1]Hao phí vật tư'!K641</f>
        <v>2.3311000000000002</v>
      </c>
      <c r="H596" s="30">
        <f>'[1]Hao phí vật tư'!G641</f>
        <v>32.020000000000003</v>
      </c>
      <c r="I596" s="31">
        <f>'[1]Công trình'!S151</f>
        <v>7.2800000000000004E-2</v>
      </c>
      <c r="J596" s="29">
        <f t="shared" si="27"/>
        <v>2.3310560000000002</v>
      </c>
      <c r="K596" s="29"/>
      <c r="L596" s="32"/>
    </row>
    <row r="597" spans="1:12" ht="30" hidden="1" outlineLevel="1" x14ac:dyDescent="0.25">
      <c r="A597" s="24"/>
      <c r="B597" s="25" t="str">
        <f>'[1]Công trình'!C157</f>
        <v>AG.32511</v>
      </c>
      <c r="C597" s="26"/>
      <c r="D597" s="27"/>
      <c r="E597" s="25" t="str">
        <f>'[1]Công trình'!D157</f>
        <v>Gia công, lắp dựng, tháo dỡ ván khuôn kim loại, ván khuôn nắp đan</v>
      </c>
      <c r="F597" s="28"/>
      <c r="G597" s="29">
        <f>'[1]Hao phí vật tư'!K687</f>
        <v>1.1929000000000001</v>
      </c>
      <c r="H597" s="30">
        <f>'[1]Hao phí vật tư'!G687</f>
        <v>13.68</v>
      </c>
      <c r="I597" s="31">
        <f>'[1]Công trình'!S157</f>
        <v>8.72E-2</v>
      </c>
      <c r="J597" s="29">
        <f t="shared" si="27"/>
        <v>1.192896</v>
      </c>
      <c r="K597" s="29"/>
      <c r="L597" s="32"/>
    </row>
    <row r="598" spans="1:12" ht="30" hidden="1" outlineLevel="1" x14ac:dyDescent="0.25">
      <c r="A598" s="24"/>
      <c r="B598" s="25" t="str">
        <f>'[1]Công trình'!C165</f>
        <v>AF.86211</v>
      </c>
      <c r="C598" s="26"/>
      <c r="D598" s="27"/>
      <c r="E598" s="25" t="str">
        <f>'[1]Công trình'!D165</f>
        <v xml:space="preserve">Ván khuôn </v>
      </c>
      <c r="F598" s="28"/>
      <c r="G598" s="29">
        <f>'[1]Hao phí vật tư'!K739</f>
        <v>18.354099999999999</v>
      </c>
      <c r="H598" s="30">
        <f>'[1]Hao phí vật tư'!G739</f>
        <v>48.84</v>
      </c>
      <c r="I598" s="31">
        <f>'[1]Công trình'!S165</f>
        <v>0.37580000000000002</v>
      </c>
      <c r="J598" s="29">
        <f t="shared" si="27"/>
        <v>18.354072000000002</v>
      </c>
      <c r="K598" s="29"/>
      <c r="L598" s="32"/>
    </row>
    <row r="599" spans="1:12" ht="30" hidden="1" outlineLevel="1" x14ac:dyDescent="0.25">
      <c r="A599" s="24"/>
      <c r="B599" s="25" t="str">
        <f>'[1]Công trình'!C170</f>
        <v>AF.86211</v>
      </c>
      <c r="C599" s="26"/>
      <c r="D599" s="27"/>
      <c r="E599" s="25" t="str">
        <f>'[1]Công trình'!D170</f>
        <v xml:space="preserve">Ván khuôn </v>
      </c>
      <c r="F599" s="28"/>
      <c r="G599" s="29">
        <f>'[1]Hao phí vật tư'!K782</f>
        <v>25.660499999999999</v>
      </c>
      <c r="H599" s="30">
        <f>'[1]Hao phí vật tư'!G782</f>
        <v>48.84</v>
      </c>
      <c r="I599" s="31">
        <f>'[1]Công trình'!S170</f>
        <v>0.52539999999999998</v>
      </c>
      <c r="J599" s="29">
        <f t="shared" si="27"/>
        <v>25.660536</v>
      </c>
      <c r="K599" s="29"/>
      <c r="L599" s="32"/>
    </row>
    <row r="600" spans="1:12" ht="30" hidden="1" outlineLevel="1" x14ac:dyDescent="0.25">
      <c r="A600" s="24"/>
      <c r="B600" s="25" t="str">
        <f>'[1]Công trình'!C185</f>
        <v>AF.82511</v>
      </c>
      <c r="C600" s="26"/>
      <c r="D600" s="27"/>
      <c r="E600" s="25" t="str">
        <f>'[1]Công trình'!D185</f>
        <v xml:space="preserve">Ván khuôn </v>
      </c>
      <c r="F600" s="28"/>
      <c r="G600" s="29">
        <f>'[1]Hao phí vật tư'!K867</f>
        <v>16.746500000000001</v>
      </c>
      <c r="H600" s="30">
        <f>'[1]Hao phí vật tư'!G867</f>
        <v>32.020000000000003</v>
      </c>
      <c r="I600" s="31">
        <f>'[1]Công trình'!S185</f>
        <v>0.52300000000000002</v>
      </c>
      <c r="J600" s="29">
        <f t="shared" si="27"/>
        <v>16.746460000000003</v>
      </c>
      <c r="K600" s="29"/>
      <c r="L600" s="32"/>
    </row>
    <row r="601" spans="1:12" ht="30" hidden="1" outlineLevel="1" x14ac:dyDescent="0.25">
      <c r="A601" s="24"/>
      <c r="B601" s="25" t="str">
        <f>'[1]Công trình'!C261</f>
        <v>AF.82511</v>
      </c>
      <c r="C601" s="26"/>
      <c r="D601" s="27"/>
      <c r="E601" s="25" t="str">
        <f>'[1]Công trình'!D261</f>
        <v>Ván khuôn</v>
      </c>
      <c r="F601" s="28"/>
      <c r="G601" s="29">
        <f>'[1]Hao phí vật tư'!K1210</f>
        <v>63.9407</v>
      </c>
      <c r="H601" s="30">
        <f>'[1]Hao phí vật tư'!G1210</f>
        <v>32.020000000000003</v>
      </c>
      <c r="I601" s="31">
        <f>'[1]Công trình'!S261</f>
        <v>1.8895</v>
      </c>
      <c r="J601" s="29">
        <f t="shared" si="27"/>
        <v>60.501790000000007</v>
      </c>
      <c r="K601" s="29"/>
      <c r="L601" s="32"/>
    </row>
    <row r="602" spans="1:12" ht="30" hidden="1" outlineLevel="1" x14ac:dyDescent="0.25">
      <c r="A602" s="24"/>
      <c r="B602" s="25" t="str">
        <f>'[1]Công trình'!C266</f>
        <v>AF.82511</v>
      </c>
      <c r="C602" s="26"/>
      <c r="D602" s="27"/>
      <c r="E602" s="25" t="str">
        <f>'[1]Công trình'!D266</f>
        <v>Ván khuôn</v>
      </c>
      <c r="F602" s="28"/>
      <c r="G602" s="29">
        <f>'[1]Hao phí vật tư'!K1251</f>
        <v>86.883099999999999</v>
      </c>
      <c r="H602" s="30">
        <f>'[1]Hao phí vật tư'!G1251</f>
        <v>32.020000000000003</v>
      </c>
      <c r="I602" s="31">
        <f>'[1]Công trình'!S266</f>
        <v>2.6551</v>
      </c>
      <c r="J602" s="29">
        <f t="shared" si="27"/>
        <v>85.01630200000001</v>
      </c>
      <c r="K602" s="29"/>
      <c r="L602" s="32"/>
    </row>
    <row r="603" spans="1:12" ht="30" hidden="1" outlineLevel="1" x14ac:dyDescent="0.25">
      <c r="A603" s="24"/>
      <c r="B603" s="25" t="str">
        <f>'[1]Công trình'!C276</f>
        <v>AF.86211</v>
      </c>
      <c r="C603" s="26"/>
      <c r="D603" s="27"/>
      <c r="E603" s="25" t="str">
        <f>'[1]Công trình'!D276</f>
        <v xml:space="preserve">Ván khuôn </v>
      </c>
      <c r="F603" s="28"/>
      <c r="G603" s="29">
        <f>'[1]Hao phí vật tư'!K1304</f>
        <v>84.493200000000002</v>
      </c>
      <c r="H603" s="30">
        <f>'[1]Hao phí vật tư'!G1304</f>
        <v>48.84</v>
      </c>
      <c r="I603" s="31">
        <f>'[1]Công trình'!S276</f>
        <v>1.7299</v>
      </c>
      <c r="J603" s="29">
        <f t="shared" si="27"/>
        <v>84.488316000000012</v>
      </c>
      <c r="K603" s="29"/>
      <c r="L603" s="32"/>
    </row>
    <row r="604" spans="1:12" ht="30" hidden="1" outlineLevel="1" x14ac:dyDescent="0.25">
      <c r="A604" s="24"/>
      <c r="B604" s="25" t="str">
        <f>'[1]Công trình'!C280</f>
        <v>AF.82511</v>
      </c>
      <c r="C604" s="26"/>
      <c r="D604" s="27"/>
      <c r="E604" s="25" t="str">
        <f>'[1]Công trình'!D280</f>
        <v xml:space="preserve">Ván khuôn </v>
      </c>
      <c r="F604" s="28"/>
      <c r="G604" s="29">
        <f>'[1]Hao phí vật tư'!K1337</f>
        <v>2.6640999999999999</v>
      </c>
      <c r="H604" s="30">
        <f>'[1]Hao phí vật tư'!G1337</f>
        <v>32.020000000000003</v>
      </c>
      <c r="I604" s="31">
        <f>'[1]Công trình'!S280</f>
        <v>8.3199999999999996E-2</v>
      </c>
      <c r="J604" s="29">
        <f t="shared" si="27"/>
        <v>2.6640640000000002</v>
      </c>
      <c r="K604" s="29"/>
      <c r="L604" s="32"/>
    </row>
    <row r="605" spans="1:12" ht="30" hidden="1" outlineLevel="1" x14ac:dyDescent="0.25">
      <c r="A605" s="24"/>
      <c r="B605" s="25" t="str">
        <f>'[1]Công trình'!C286</f>
        <v>AG.32511</v>
      </c>
      <c r="C605" s="26"/>
      <c r="D605" s="27"/>
      <c r="E605" s="25" t="str">
        <f>'[1]Công trình'!D286</f>
        <v>Gia công, lắp dựng, tháo dỡ ván khuôn kim loại, ván khuôn nắp đan</v>
      </c>
      <c r="F605" s="28"/>
      <c r="G605" s="29">
        <f>'[1]Hao phí vật tư'!K1383</f>
        <v>1.3638999999999999</v>
      </c>
      <c r="H605" s="30">
        <f>'[1]Hao phí vật tư'!G1383</f>
        <v>13.68</v>
      </c>
      <c r="I605" s="31">
        <f>'[1]Công trình'!S286</f>
        <v>9.9599999999999994E-2</v>
      </c>
      <c r="J605" s="29">
        <f t="shared" si="27"/>
        <v>1.362528</v>
      </c>
      <c r="K605" s="29"/>
      <c r="L605" s="32"/>
    </row>
    <row r="606" spans="1:12" ht="30" hidden="1" outlineLevel="1" x14ac:dyDescent="0.25">
      <c r="A606" s="24"/>
      <c r="B606" s="25" t="str">
        <f>'[1]Công trình'!C293</f>
        <v>AF.86211</v>
      </c>
      <c r="C606" s="26"/>
      <c r="D606" s="27"/>
      <c r="E606" s="25" t="str">
        <f>'[1]Công trình'!D293</f>
        <v xml:space="preserve">Ván khuôn </v>
      </c>
      <c r="F606" s="28"/>
      <c r="G606" s="29">
        <f>'[1]Hao phí vật tư'!K1435</f>
        <v>24.473700000000001</v>
      </c>
      <c r="H606" s="30">
        <f>'[1]Hao phí vật tư'!G1435</f>
        <v>48.84</v>
      </c>
      <c r="I606" s="31">
        <f>'[1]Công trình'!S293</f>
        <v>0.50109999999999999</v>
      </c>
      <c r="J606" s="29">
        <f t="shared" si="27"/>
        <v>24.473724000000001</v>
      </c>
      <c r="K606" s="29"/>
      <c r="L606" s="32"/>
    </row>
    <row r="607" spans="1:12" ht="30" hidden="1" outlineLevel="1" x14ac:dyDescent="0.25">
      <c r="A607" s="24"/>
      <c r="B607" s="25" t="str">
        <f>'[1]Công trình'!C306</f>
        <v>AF.82511</v>
      </c>
      <c r="C607" s="26"/>
      <c r="D607" s="27"/>
      <c r="E607" s="25" t="str">
        <f>'[1]Công trình'!D306</f>
        <v xml:space="preserve">Ván khuôn </v>
      </c>
      <c r="F607" s="28"/>
      <c r="G607" s="29">
        <f>'[1]Hao phí vật tư'!K1508</f>
        <v>18.847000000000001</v>
      </c>
      <c r="H607" s="30">
        <f>'[1]Hao phí vật tư'!G1508</f>
        <v>32.020000000000003</v>
      </c>
      <c r="I607" s="31">
        <f>'[1]Công trình'!S306</f>
        <v>0.57650000000000001</v>
      </c>
      <c r="J607" s="29">
        <f t="shared" si="27"/>
        <v>18.459530000000001</v>
      </c>
      <c r="K607" s="29"/>
      <c r="L607" s="32"/>
    </row>
    <row r="608" spans="1:12" ht="30" hidden="1" outlineLevel="1" x14ac:dyDescent="0.25">
      <c r="A608" s="24"/>
      <c r="B608" s="25" t="str">
        <f>'[1]Công trình'!C378</f>
        <v>AF.82511</v>
      </c>
      <c r="C608" s="26"/>
      <c r="D608" s="27"/>
      <c r="E608" s="25" t="str">
        <f>'[1]Công trình'!D378</f>
        <v>Ván khuôn</v>
      </c>
      <c r="F608" s="28"/>
      <c r="G608" s="29">
        <f>'[1]Hao phí vật tư'!K1828</f>
        <v>109.8862</v>
      </c>
      <c r="H608" s="30">
        <f>'[1]Hao phí vật tư'!G1828</f>
        <v>32.020000000000003</v>
      </c>
      <c r="I608" s="31">
        <f>'[1]Công trình'!S378</f>
        <v>3.3778999999999999</v>
      </c>
      <c r="J608" s="29">
        <f t="shared" si="27"/>
        <v>108.160358</v>
      </c>
      <c r="K608" s="29"/>
      <c r="L608" s="32"/>
    </row>
    <row r="609" spans="1:12" ht="30" hidden="1" outlineLevel="1" x14ac:dyDescent="0.25">
      <c r="A609" s="24"/>
      <c r="B609" s="25" t="str">
        <f>'[1]Công trình'!C383</f>
        <v>AF.82511</v>
      </c>
      <c r="C609" s="26"/>
      <c r="D609" s="27"/>
      <c r="E609" s="25" t="str">
        <f>'[1]Công trình'!D383</f>
        <v>Ván khuôn</v>
      </c>
      <c r="F609" s="28"/>
      <c r="G609" s="29">
        <f>'[1]Hao phí vật tư'!K1869</f>
        <v>143.91069999999999</v>
      </c>
      <c r="H609" s="30">
        <f>'[1]Hao phí vật tư'!G1869</f>
        <v>32.020000000000003</v>
      </c>
      <c r="I609" s="31">
        <f>'[1]Công trình'!S383</f>
        <v>4.4210000000000003</v>
      </c>
      <c r="J609" s="29">
        <f t="shared" si="27"/>
        <v>141.56042000000002</v>
      </c>
      <c r="K609" s="29"/>
      <c r="L609" s="32"/>
    </row>
    <row r="610" spans="1:12" ht="30" hidden="1" outlineLevel="1" x14ac:dyDescent="0.25">
      <c r="A610" s="24"/>
      <c r="B610" s="25" t="str">
        <f>'[1]Công trình'!C393</f>
        <v>AF.86211</v>
      </c>
      <c r="C610" s="26"/>
      <c r="D610" s="27"/>
      <c r="E610" s="25" t="str">
        <f>'[1]Công trình'!D393</f>
        <v xml:space="preserve">Ván khuôn </v>
      </c>
      <c r="F610" s="28"/>
      <c r="G610" s="29">
        <f>'[1]Hao phí vật tư'!K1922</f>
        <v>195.8142</v>
      </c>
      <c r="H610" s="30">
        <f>'[1]Hao phí vật tư'!G1922</f>
        <v>48.84</v>
      </c>
      <c r="I610" s="31">
        <f>'[1]Công trình'!S393</f>
        <v>4.0092999999999996</v>
      </c>
      <c r="J610" s="29">
        <f t="shared" si="27"/>
        <v>195.814212</v>
      </c>
      <c r="K610" s="29"/>
      <c r="L610" s="32"/>
    </row>
    <row r="611" spans="1:12" ht="30" hidden="1" outlineLevel="1" x14ac:dyDescent="0.25">
      <c r="A611" s="24"/>
      <c r="B611" s="25" t="str">
        <f>'[1]Công trình'!C397</f>
        <v>AF.82511</v>
      </c>
      <c r="C611" s="26"/>
      <c r="D611" s="27"/>
      <c r="E611" s="25" t="str">
        <f>'[1]Công trình'!D397</f>
        <v xml:space="preserve">Ván khuôn </v>
      </c>
      <c r="F611" s="28"/>
      <c r="G611" s="29">
        <f>'[1]Hao phí vật tư'!K1955</f>
        <v>5.6611000000000002</v>
      </c>
      <c r="H611" s="30">
        <f>'[1]Hao phí vật tư'!G1955</f>
        <v>32.020000000000003</v>
      </c>
      <c r="I611" s="31">
        <f>'[1]Công trình'!S397</f>
        <v>0.17680000000000001</v>
      </c>
      <c r="J611" s="29">
        <f t="shared" si="27"/>
        <v>5.6611360000000008</v>
      </c>
      <c r="K611" s="29"/>
      <c r="L611" s="32"/>
    </row>
    <row r="612" spans="1:12" ht="30" hidden="1" outlineLevel="1" x14ac:dyDescent="0.25">
      <c r="A612" s="24"/>
      <c r="B612" s="25" t="str">
        <f>'[1]Công trình'!C403</f>
        <v>AG.32511</v>
      </c>
      <c r="C612" s="26"/>
      <c r="D612" s="27"/>
      <c r="E612" s="25" t="str">
        <f>'[1]Công trình'!D403</f>
        <v>Gia công, lắp dựng, tháo dỡ ván khuôn kim loại, ván khuôn nắp đan</v>
      </c>
      <c r="F612" s="28"/>
      <c r="G612" s="29">
        <f>'[1]Hao phí vật tư'!K2001</f>
        <v>2.8974000000000002</v>
      </c>
      <c r="H612" s="30">
        <f>'[1]Hao phí vật tư'!G2001</f>
        <v>13.68</v>
      </c>
      <c r="I612" s="31">
        <f>'[1]Công trình'!S403</f>
        <v>0</v>
      </c>
      <c r="J612" s="29">
        <f t="shared" si="27"/>
        <v>0</v>
      </c>
      <c r="K612" s="29"/>
      <c r="L612" s="32"/>
    </row>
    <row r="613" spans="1:12" ht="30" hidden="1" outlineLevel="1" x14ac:dyDescent="0.25">
      <c r="A613" s="24"/>
      <c r="B613" s="25" t="str">
        <f>'[1]Công trình'!C410</f>
        <v>AF.86211</v>
      </c>
      <c r="C613" s="26"/>
      <c r="D613" s="27"/>
      <c r="E613" s="25" t="str">
        <f>'[1]Công trình'!D410</f>
        <v xml:space="preserve">Ván khuôn </v>
      </c>
      <c r="F613" s="28"/>
      <c r="G613" s="29">
        <f>'[1]Hao phí vật tư'!K2053</f>
        <v>52.009700000000002</v>
      </c>
      <c r="H613" s="30">
        <f>'[1]Hao phí vật tư'!G2053</f>
        <v>48.84</v>
      </c>
      <c r="I613" s="31">
        <f>'[1]Công trình'!S410</f>
        <v>0</v>
      </c>
      <c r="J613" s="29">
        <f t="shared" si="27"/>
        <v>0</v>
      </c>
      <c r="K613" s="29"/>
      <c r="L613" s="32"/>
    </row>
    <row r="614" spans="1:12" ht="30" hidden="1" outlineLevel="1" x14ac:dyDescent="0.25">
      <c r="A614" s="24"/>
      <c r="B614" s="25" t="str">
        <f>'[1]Công trình'!C427</f>
        <v>AF.82511</v>
      </c>
      <c r="C614" s="26"/>
      <c r="D614" s="27"/>
      <c r="E614" s="25" t="str">
        <f>'[1]Công trình'!D427</f>
        <v xml:space="preserve">Ván khuôn </v>
      </c>
      <c r="F614" s="28"/>
      <c r="G614" s="29">
        <f>'[1]Hao phí vật tư'!K2147</f>
        <v>38.715400000000002</v>
      </c>
      <c r="H614" s="30">
        <f>'[1]Hao phí vật tư'!G2147</f>
        <v>32.020000000000003</v>
      </c>
      <c r="I614" s="31">
        <f>'[1]Công trình'!S427</f>
        <v>1.2091000000000001</v>
      </c>
      <c r="J614" s="29">
        <f t="shared" si="27"/>
        <v>38.715382000000005</v>
      </c>
      <c r="K614" s="29"/>
      <c r="L614" s="32"/>
    </row>
    <row r="615" spans="1:12" ht="30" hidden="1" outlineLevel="1" x14ac:dyDescent="0.25">
      <c r="A615" s="24"/>
      <c r="B615" s="25" t="str">
        <f>'[1]Công trình'!C436</f>
        <v>AF.82511</v>
      </c>
      <c r="C615" s="26"/>
      <c r="D615" s="27"/>
      <c r="E615" s="25" t="str">
        <f>'[1]Công trình'!D436</f>
        <v xml:space="preserve">Ván khuôn </v>
      </c>
      <c r="F615" s="28"/>
      <c r="G615" s="29">
        <f>'[1]Hao phí vật tư'!K2228</f>
        <v>4.5917000000000003</v>
      </c>
      <c r="H615" s="30">
        <f>'[1]Hao phí vật tư'!G2228</f>
        <v>32.020000000000003</v>
      </c>
      <c r="I615" s="31">
        <f>'[1]Công trình'!S436</f>
        <v>0</v>
      </c>
      <c r="J615" s="29">
        <f t="shared" si="27"/>
        <v>0</v>
      </c>
      <c r="K615" s="29"/>
      <c r="L615" s="32"/>
    </row>
    <row r="616" spans="1:12" ht="30" hidden="1" outlineLevel="1" x14ac:dyDescent="0.25">
      <c r="A616" s="24"/>
      <c r="B616" s="25" t="str">
        <f>'[1]Công trình'!C504</f>
        <v>AF.82511</v>
      </c>
      <c r="C616" s="26"/>
      <c r="D616" s="27"/>
      <c r="E616" s="25" t="str">
        <f>'[1]Công trình'!D504</f>
        <v>Ván khuôn</v>
      </c>
      <c r="F616" s="28"/>
      <c r="G616" s="29">
        <f>'[1]Hao phí vật tư'!K2511</f>
        <v>90.360399999999998</v>
      </c>
      <c r="H616" s="30">
        <f>'[1]Hao phí vật tư'!G2511</f>
        <v>32.020000000000003</v>
      </c>
      <c r="I616" s="31">
        <f>'[1]Công trình'!S504</f>
        <v>0.6794</v>
      </c>
      <c r="J616" s="29">
        <f t="shared" si="27"/>
        <v>21.754388000000002</v>
      </c>
      <c r="K616" s="29"/>
      <c r="L616" s="32"/>
    </row>
    <row r="617" spans="1:12" ht="30" hidden="1" outlineLevel="1" x14ac:dyDescent="0.25">
      <c r="A617" s="24"/>
      <c r="B617" s="25" t="str">
        <f>'[1]Công trình'!C509</f>
        <v>AF.82511</v>
      </c>
      <c r="C617" s="26"/>
      <c r="D617" s="27"/>
      <c r="E617" s="25" t="str">
        <f>'[1]Công trình'!D509</f>
        <v>Ván khuôn</v>
      </c>
      <c r="F617" s="28"/>
      <c r="G617" s="29">
        <f>'[1]Hao phí vật tư'!K2552</f>
        <v>195.44049999999999</v>
      </c>
      <c r="H617" s="30">
        <f>'[1]Hao phí vật tư'!G2552</f>
        <v>32.020000000000003</v>
      </c>
      <c r="I617" s="31">
        <f>'[1]Công trình'!S509</f>
        <v>1.9498</v>
      </c>
      <c r="J617" s="29">
        <f t="shared" si="27"/>
        <v>62.432596000000004</v>
      </c>
      <c r="K617" s="29"/>
      <c r="L617" s="32"/>
    </row>
    <row r="618" spans="1:12" ht="30" hidden="1" outlineLevel="1" x14ac:dyDescent="0.25">
      <c r="A618" s="24"/>
      <c r="B618" s="25" t="str">
        <f>'[1]Công trình'!C514</f>
        <v>AF.82511</v>
      </c>
      <c r="C618" s="26"/>
      <c r="D618" s="27"/>
      <c r="E618" s="25" t="str">
        <f>'[1]Công trình'!D514</f>
        <v>Ván khuôn</v>
      </c>
      <c r="F618" s="28"/>
      <c r="G618" s="29">
        <f>'[1]Hao phí vật tư'!K2593</f>
        <v>163.10990000000001</v>
      </c>
      <c r="H618" s="30">
        <f>'[1]Hao phí vật tư'!G2593</f>
        <v>32.020000000000003</v>
      </c>
      <c r="I618" s="31">
        <f>'[1]Công trình'!S514</f>
        <v>1.4279999999999999</v>
      </c>
      <c r="J618" s="29">
        <f t="shared" si="27"/>
        <v>45.724560000000004</v>
      </c>
      <c r="K618" s="29"/>
      <c r="L618" s="32"/>
    </row>
    <row r="619" spans="1:12" ht="30" hidden="1" outlineLevel="1" x14ac:dyDescent="0.25">
      <c r="A619" s="24"/>
      <c r="B619" s="25" t="str">
        <f>'[1]Công trình'!C529</f>
        <v>AF.86211</v>
      </c>
      <c r="C619" s="26"/>
      <c r="D619" s="27"/>
      <c r="E619" s="25" t="str">
        <f>'[1]Công trình'!D529</f>
        <v xml:space="preserve">Ván khuôn </v>
      </c>
      <c r="F619" s="28"/>
      <c r="G619" s="29">
        <f>'[1]Hao phí vật tư'!K2667</f>
        <v>335.0326</v>
      </c>
      <c r="H619" s="30">
        <f>'[1]Hao phí vật tư'!G2667</f>
        <v>48.84</v>
      </c>
      <c r="I619" s="31">
        <f>'[1]Công trình'!S529</f>
        <v>6.8597999999999999</v>
      </c>
      <c r="J619" s="29">
        <f t="shared" si="27"/>
        <v>335.03263200000004</v>
      </c>
      <c r="K619" s="29"/>
      <c r="L619" s="32"/>
    </row>
    <row r="620" spans="1:12" ht="30" hidden="1" outlineLevel="1" x14ac:dyDescent="0.25">
      <c r="A620" s="24"/>
      <c r="B620" s="25" t="str">
        <f>'[1]Công trình'!C533</f>
        <v>AF.82511</v>
      </c>
      <c r="C620" s="26"/>
      <c r="D620" s="27"/>
      <c r="E620" s="25" t="str">
        <f>'[1]Công trình'!D533</f>
        <v xml:space="preserve">Ván khuôn </v>
      </c>
      <c r="F620" s="28"/>
      <c r="G620" s="29">
        <f>'[1]Hao phí vật tư'!K2700</f>
        <v>9.1577000000000002</v>
      </c>
      <c r="H620" s="30">
        <f>'[1]Hao phí vật tư'!G2700</f>
        <v>32.020000000000003</v>
      </c>
      <c r="I620" s="31">
        <f>'[1]Công trình'!S533</f>
        <v>0.28599999999999998</v>
      </c>
      <c r="J620" s="29">
        <f t="shared" si="27"/>
        <v>9.1577199999999994</v>
      </c>
      <c r="K620" s="29"/>
      <c r="L620" s="32"/>
    </row>
    <row r="621" spans="1:12" ht="30" hidden="1" outlineLevel="1" x14ac:dyDescent="0.25">
      <c r="A621" s="24"/>
      <c r="B621" s="25" t="str">
        <f>'[1]Công trình'!C539</f>
        <v>AG.32511</v>
      </c>
      <c r="C621" s="26"/>
      <c r="D621" s="27"/>
      <c r="E621" s="25" t="str">
        <f>'[1]Công trình'!D539</f>
        <v>Gia công, lắp dựng, tháo dỡ ván khuôn kim loại, ván khuôn nắp đan</v>
      </c>
      <c r="F621" s="28"/>
      <c r="G621" s="29">
        <f>'[1]Hao phí vật tư'!K2746</f>
        <v>4.6881000000000004</v>
      </c>
      <c r="H621" s="30">
        <f>'[1]Hao phí vật tư'!G2746</f>
        <v>13.68</v>
      </c>
      <c r="I621" s="31">
        <f>'[1]Công trình'!S539</f>
        <v>0</v>
      </c>
      <c r="J621" s="29">
        <f t="shared" si="27"/>
        <v>0</v>
      </c>
      <c r="K621" s="29"/>
      <c r="L621" s="32"/>
    </row>
    <row r="622" spans="1:12" ht="30" hidden="1" outlineLevel="1" x14ac:dyDescent="0.25">
      <c r="A622" s="24"/>
      <c r="B622" s="25" t="str">
        <f>'[1]Công trình'!C546</f>
        <v>AF.86211</v>
      </c>
      <c r="C622" s="26"/>
      <c r="D622" s="27"/>
      <c r="E622" s="25" t="str">
        <f>'[1]Công trình'!D546</f>
        <v xml:space="preserve">Ván khuôn </v>
      </c>
      <c r="F622" s="28"/>
      <c r="G622" s="29">
        <f>'[1]Hao phí vật tư'!K2798</f>
        <v>84.131799999999998</v>
      </c>
      <c r="H622" s="30">
        <f>'[1]Hao phí vật tư'!G2798</f>
        <v>48.84</v>
      </c>
      <c r="I622" s="31">
        <f>'[1]Công trình'!S546</f>
        <v>0</v>
      </c>
      <c r="J622" s="29">
        <f t="shared" si="27"/>
        <v>0</v>
      </c>
      <c r="K622" s="29"/>
      <c r="L622" s="32"/>
    </row>
    <row r="623" spans="1:12" ht="30" hidden="1" outlineLevel="1" x14ac:dyDescent="0.25">
      <c r="A623" s="24"/>
      <c r="B623" s="25" t="str">
        <f>'[1]Công trình'!C565</f>
        <v>AF.82511</v>
      </c>
      <c r="C623" s="26"/>
      <c r="D623" s="27"/>
      <c r="E623" s="25" t="str">
        <f>'[1]Công trình'!D565</f>
        <v xml:space="preserve">Ván khuôn </v>
      </c>
      <c r="F623" s="28"/>
      <c r="G623" s="29">
        <f>'[1]Hao phí vật tư'!K2908</f>
        <v>62.413400000000003</v>
      </c>
      <c r="H623" s="30">
        <f>'[1]Hao phí vật tư'!G2908</f>
        <v>32.020000000000003</v>
      </c>
      <c r="I623" s="31">
        <f>'[1]Công trình'!S565</f>
        <v>1.9492</v>
      </c>
      <c r="J623" s="29">
        <f t="shared" si="27"/>
        <v>62.413384000000008</v>
      </c>
      <c r="K623" s="29"/>
      <c r="L623" s="32"/>
    </row>
    <row r="624" spans="1:12" ht="30" hidden="1" outlineLevel="1" x14ac:dyDescent="0.25">
      <c r="A624" s="24"/>
      <c r="B624" s="25" t="str">
        <f>'[1]Công trình'!C640</f>
        <v>AF.82511</v>
      </c>
      <c r="C624" s="26"/>
      <c r="D624" s="27"/>
      <c r="E624" s="25" t="str">
        <f>'[1]Công trình'!D640</f>
        <v>Ván khuôn</v>
      </c>
      <c r="F624" s="28"/>
      <c r="G624" s="29">
        <f>'[1]Hao phí vật tư'!K3275</f>
        <v>179.55539999999999</v>
      </c>
      <c r="H624" s="30">
        <f>'[1]Hao phí vật tư'!G3275</f>
        <v>32.020000000000003</v>
      </c>
      <c r="I624" s="31">
        <f>'[1]Công trình'!S640</f>
        <v>0</v>
      </c>
      <c r="J624" s="29">
        <f t="shared" si="27"/>
        <v>0</v>
      </c>
      <c r="K624" s="29"/>
      <c r="L624" s="32"/>
    </row>
    <row r="625" spans="1:12" ht="30" hidden="1" outlineLevel="1" x14ac:dyDescent="0.25">
      <c r="A625" s="24"/>
      <c r="B625" s="25" t="str">
        <f>'[1]Công trình'!C635</f>
        <v>AF.82511</v>
      </c>
      <c r="C625" s="26"/>
      <c r="D625" s="27"/>
      <c r="E625" s="25" t="str">
        <f>'[1]Công trình'!D635</f>
        <v>Ván khuôn</v>
      </c>
      <c r="F625" s="28"/>
      <c r="G625" s="29">
        <f>'[1]Hao phí vật tư'!K3234</f>
        <v>89.803299999999993</v>
      </c>
      <c r="H625" s="30">
        <f>'[1]Hao phí vật tư'!G3234</f>
        <v>32.020000000000003</v>
      </c>
      <c r="I625" s="31">
        <f>'[1]Công trình'!S635</f>
        <v>0</v>
      </c>
      <c r="J625" s="29">
        <f t="shared" si="27"/>
        <v>0</v>
      </c>
      <c r="K625" s="29"/>
      <c r="L625" s="32"/>
    </row>
    <row r="626" spans="1:12" ht="30" hidden="1" outlineLevel="1" x14ac:dyDescent="0.25">
      <c r="A626" s="24"/>
      <c r="B626" s="25" t="str">
        <f>'[1]Công trình'!C645</f>
        <v>AF.82511</v>
      </c>
      <c r="C626" s="26"/>
      <c r="D626" s="27"/>
      <c r="E626" s="25" t="str">
        <f>'[1]Công trình'!D645</f>
        <v>Ván khuôn</v>
      </c>
      <c r="F626" s="28"/>
      <c r="G626" s="29">
        <f>'[1]Hao phí vật tư'!K3316</f>
        <v>203.29820000000001</v>
      </c>
      <c r="H626" s="30">
        <f>'[1]Hao phí vật tư'!G3316</f>
        <v>32.020000000000003</v>
      </c>
      <c r="I626" s="31">
        <f>'[1]Công trình'!S645</f>
        <v>0</v>
      </c>
      <c r="J626" s="29">
        <f t="shared" si="27"/>
        <v>0</v>
      </c>
      <c r="K626" s="29"/>
      <c r="L626" s="32"/>
    </row>
    <row r="627" spans="1:12" ht="30" hidden="1" outlineLevel="1" x14ac:dyDescent="0.25">
      <c r="A627" s="24"/>
      <c r="B627" s="25" t="str">
        <f>'[1]Công trình'!C655</f>
        <v>AF.86211</v>
      </c>
      <c r="C627" s="26"/>
      <c r="D627" s="27"/>
      <c r="E627" s="25" t="str">
        <f>'[1]Công trình'!D655</f>
        <v xml:space="preserve">Ván khuôn </v>
      </c>
      <c r="F627" s="28"/>
      <c r="G627" s="29">
        <f>'[1]Hao phí vật tư'!K3371</f>
        <v>263.48200000000003</v>
      </c>
      <c r="H627" s="30">
        <f>'[1]Hao phí vật tư'!G3371</f>
        <v>48.84</v>
      </c>
      <c r="I627" s="31">
        <f>'[1]Công trình'!S655</f>
        <v>5.3948</v>
      </c>
      <c r="J627" s="29">
        <f t="shared" si="27"/>
        <v>263.482032</v>
      </c>
      <c r="K627" s="29"/>
      <c r="L627" s="32"/>
    </row>
    <row r="628" spans="1:12" ht="30" hidden="1" outlineLevel="1" x14ac:dyDescent="0.25">
      <c r="A628" s="24"/>
      <c r="B628" s="25" t="str">
        <f>'[1]Công trình'!C659</f>
        <v>AF.82511</v>
      </c>
      <c r="C628" s="26"/>
      <c r="D628" s="27"/>
      <c r="E628" s="25" t="str">
        <f>'[1]Công trình'!D659</f>
        <v xml:space="preserve">Ván khuôn </v>
      </c>
      <c r="F628" s="28"/>
      <c r="G628" s="29">
        <f>'[1]Hao phí vật tư'!K3404</f>
        <v>7.9922000000000004</v>
      </c>
      <c r="H628" s="30">
        <f>'[1]Hao phí vật tư'!G3404</f>
        <v>32.020000000000003</v>
      </c>
      <c r="I628" s="31">
        <f>'[1]Công trình'!S659</f>
        <v>0.24959999999999999</v>
      </c>
      <c r="J628" s="29">
        <f t="shared" si="27"/>
        <v>7.9921920000000002</v>
      </c>
      <c r="K628" s="29"/>
      <c r="L628" s="32"/>
    </row>
    <row r="629" spans="1:12" ht="30" hidden="1" outlineLevel="1" x14ac:dyDescent="0.25">
      <c r="A629" s="24"/>
      <c r="B629" s="25" t="str">
        <f>'[1]Công trình'!C665</f>
        <v>AG.32511</v>
      </c>
      <c r="C629" s="26"/>
      <c r="D629" s="27"/>
      <c r="E629" s="25" t="str">
        <f>'[1]Công trình'!D665</f>
        <v>Gia công, lắp dựng, tháo dỡ ván khuôn kim loại, ván khuôn nắp đan</v>
      </c>
      <c r="F629" s="28"/>
      <c r="G629" s="29">
        <f>'[1]Hao phí vật tư'!K3450</f>
        <v>4.0903</v>
      </c>
      <c r="H629" s="30">
        <f>'[1]Hao phí vật tư'!G3450</f>
        <v>13.68</v>
      </c>
      <c r="I629" s="31">
        <f>'[1]Công trình'!S665</f>
        <v>0</v>
      </c>
      <c r="J629" s="29">
        <f t="shared" si="27"/>
        <v>0</v>
      </c>
      <c r="K629" s="29"/>
      <c r="L629" s="32"/>
    </row>
    <row r="630" spans="1:12" ht="30" hidden="1" outlineLevel="1" x14ac:dyDescent="0.25">
      <c r="A630" s="24"/>
      <c r="B630" s="25" t="str">
        <f>'[1]Công trình'!C672</f>
        <v>AF.86211</v>
      </c>
      <c r="C630" s="26"/>
      <c r="D630" s="27"/>
      <c r="E630" s="25" t="str">
        <f>'[1]Công trình'!D672</f>
        <v xml:space="preserve">Ván khuôn </v>
      </c>
      <c r="F630" s="28"/>
      <c r="G630" s="29">
        <f>'[1]Hao phí vật tư'!K3502</f>
        <v>73.426100000000005</v>
      </c>
      <c r="H630" s="30">
        <f>'[1]Hao phí vật tư'!G3502</f>
        <v>48.84</v>
      </c>
      <c r="I630" s="31">
        <f>'[1]Công trình'!S672</f>
        <v>0</v>
      </c>
      <c r="J630" s="29">
        <f t="shared" si="27"/>
        <v>0</v>
      </c>
      <c r="K630" s="29"/>
      <c r="L630" s="32"/>
    </row>
    <row r="631" spans="1:12" ht="30" hidden="1" outlineLevel="1" x14ac:dyDescent="0.25">
      <c r="A631" s="24"/>
      <c r="B631" s="25" t="str">
        <f>'[1]Công trình'!C683</f>
        <v>AF.82511</v>
      </c>
      <c r="C631" s="26"/>
      <c r="D631" s="27"/>
      <c r="E631" s="25" t="str">
        <f>'[1]Công trình'!D683</f>
        <v xml:space="preserve">Ván khuôn </v>
      </c>
      <c r="F631" s="28"/>
      <c r="G631" s="29">
        <f>'[1]Hao phí vật tư'!K3562</f>
        <v>55.484299999999998</v>
      </c>
      <c r="H631" s="30">
        <f>'[1]Hao phí vật tư'!G3562</f>
        <v>32.020000000000003</v>
      </c>
      <c r="I631" s="31">
        <f>'[1]Công trình'!S683</f>
        <v>1.6667999999999998</v>
      </c>
      <c r="J631" s="29">
        <f t="shared" si="27"/>
        <v>53.370936</v>
      </c>
      <c r="K631" s="29"/>
      <c r="L631" s="32"/>
    </row>
    <row r="632" spans="1:12" ht="30" hidden="1" outlineLevel="1" x14ac:dyDescent="0.25">
      <c r="A632" s="24"/>
      <c r="B632" s="25" t="str">
        <f>'[1]Công trình'!C785</f>
        <v>AF.82511</v>
      </c>
      <c r="C632" s="26"/>
      <c r="D632" s="27"/>
      <c r="E632" s="25" t="str">
        <f>'[1]Công trình'!D785</f>
        <v>Ván khuôn</v>
      </c>
      <c r="F632" s="28"/>
      <c r="G632" s="29">
        <f>'[1]Hao phí vật tư'!K3961</f>
        <v>80.770499999999998</v>
      </c>
      <c r="H632" s="30">
        <f>'[1]Hao phí vật tư'!G3961</f>
        <v>32.020000000000003</v>
      </c>
      <c r="I632" s="31">
        <f>'[1]Công trình'!S785</f>
        <v>1.0296000000000001</v>
      </c>
      <c r="J632" s="29">
        <f t="shared" si="27"/>
        <v>32.967792000000003</v>
      </c>
      <c r="K632" s="29"/>
      <c r="L632" s="32"/>
    </row>
    <row r="633" spans="1:12" ht="30" hidden="1" outlineLevel="1" x14ac:dyDescent="0.25">
      <c r="A633" s="24"/>
      <c r="B633" s="25" t="str">
        <f>'[1]Công trình'!C790</f>
        <v>AF.82511</v>
      </c>
      <c r="C633" s="26"/>
      <c r="D633" s="27"/>
      <c r="E633" s="25" t="str">
        <f>'[1]Công trình'!D790</f>
        <v>Ván khuôn</v>
      </c>
      <c r="F633" s="28"/>
      <c r="G633" s="29">
        <f>'[1]Hao phí vật tư'!K4002</f>
        <v>164.8005</v>
      </c>
      <c r="H633" s="30">
        <f>'[1]Hao phí vật tư'!G4002</f>
        <v>32.020000000000003</v>
      </c>
      <c r="I633" s="31">
        <f>'[1]Công trình'!S790</f>
        <v>4.7131999999999996</v>
      </c>
      <c r="J633" s="29">
        <f t="shared" si="27"/>
        <v>150.916664</v>
      </c>
      <c r="K633" s="29"/>
      <c r="L633" s="32"/>
    </row>
    <row r="634" spans="1:12" ht="30" hidden="1" outlineLevel="1" x14ac:dyDescent="0.25">
      <c r="A634" s="24"/>
      <c r="B634" s="25" t="str">
        <f>'[1]Công trình'!C795</f>
        <v>AF.82511</v>
      </c>
      <c r="C634" s="26"/>
      <c r="D634" s="27"/>
      <c r="E634" s="25" t="str">
        <f>'[1]Công trình'!D795</f>
        <v>Ván khuôn</v>
      </c>
      <c r="F634" s="28"/>
      <c r="G634" s="29">
        <f>'[1]Hao phí vật tư'!K4043</f>
        <v>227.85429999999999</v>
      </c>
      <c r="H634" s="30">
        <f>'[1]Hao phí vật tư'!G4043</f>
        <v>32.020000000000003</v>
      </c>
      <c r="I634" s="31">
        <f>'[1]Công trình'!S795</f>
        <v>6.4653</v>
      </c>
      <c r="J634" s="29">
        <f t="shared" si="27"/>
        <v>207.01890600000002</v>
      </c>
      <c r="K634" s="29"/>
      <c r="L634" s="32"/>
    </row>
    <row r="635" spans="1:12" ht="30" hidden="1" outlineLevel="1" x14ac:dyDescent="0.25">
      <c r="A635" s="24"/>
      <c r="B635" s="25" t="str">
        <f>'[1]Công trình'!C805</f>
        <v>AF.86211</v>
      </c>
      <c r="C635" s="26"/>
      <c r="D635" s="27"/>
      <c r="E635" s="25" t="str">
        <f>'[1]Công trình'!D805</f>
        <v xml:space="preserve">Ván khuôn </v>
      </c>
      <c r="F635" s="28"/>
      <c r="G635" s="29">
        <f>'[1]Hao phí vật tư'!K4096</f>
        <v>124.2343</v>
      </c>
      <c r="H635" s="30">
        <f>'[1]Hao phí vật tư'!G4096</f>
        <v>48.84</v>
      </c>
      <c r="I635" s="31">
        <f>'[1]Công trình'!S805</f>
        <v>2.5436999999999999</v>
      </c>
      <c r="J635" s="29">
        <f t="shared" si="27"/>
        <v>124.234308</v>
      </c>
      <c r="K635" s="29"/>
      <c r="L635" s="32"/>
    </row>
    <row r="636" spans="1:12" ht="30" hidden="1" outlineLevel="1" x14ac:dyDescent="0.25">
      <c r="A636" s="24"/>
      <c r="B636" s="25" t="str">
        <f>'[1]Công trình'!C809</f>
        <v>AF.82511</v>
      </c>
      <c r="C636" s="26"/>
      <c r="D636" s="27"/>
      <c r="E636" s="25" t="str">
        <f>'[1]Công trình'!D809</f>
        <v xml:space="preserve">Ván khuôn </v>
      </c>
      <c r="F636" s="28"/>
      <c r="G636" s="29">
        <f>'[1]Hao phí vật tư'!K4129</f>
        <v>3.4965999999999999</v>
      </c>
      <c r="H636" s="30">
        <f>'[1]Hao phí vật tư'!G4129</f>
        <v>32.020000000000003</v>
      </c>
      <c r="I636" s="31">
        <f>'[1]Công trình'!S809</f>
        <v>0.10920000000000001</v>
      </c>
      <c r="J636" s="29">
        <f t="shared" si="27"/>
        <v>3.4965840000000004</v>
      </c>
      <c r="K636" s="29"/>
      <c r="L636" s="32"/>
    </row>
    <row r="637" spans="1:12" ht="30" hidden="1" outlineLevel="1" x14ac:dyDescent="0.25">
      <c r="A637" s="24"/>
      <c r="B637" s="25" t="str">
        <f>'[1]Công trình'!C815</f>
        <v>AG.32511</v>
      </c>
      <c r="C637" s="26"/>
      <c r="D637" s="27"/>
      <c r="E637" s="25" t="str">
        <f>'[1]Công trình'!D815</f>
        <v>Gia công, lắp dựng, tháo dỡ ván khuôn kim loại, ván khuôn nắp đan</v>
      </c>
      <c r="F637" s="28"/>
      <c r="G637" s="29">
        <f>'[1]Hao phí vật tư'!K4175</f>
        <v>1.7892999999999999</v>
      </c>
      <c r="H637" s="30">
        <f>'[1]Hao phí vật tư'!G4175</f>
        <v>13.68</v>
      </c>
      <c r="I637" s="31">
        <f>'[1]Công trình'!S815</f>
        <v>0.1308</v>
      </c>
      <c r="J637" s="29">
        <f t="shared" si="27"/>
        <v>1.789344</v>
      </c>
      <c r="K637" s="29"/>
      <c r="L637" s="32"/>
    </row>
    <row r="638" spans="1:12" ht="30" hidden="1" outlineLevel="1" x14ac:dyDescent="0.25">
      <c r="A638" s="24"/>
      <c r="B638" s="25" t="str">
        <f>'[1]Công trình'!C822</f>
        <v>AF.86211</v>
      </c>
      <c r="C638" s="26"/>
      <c r="D638" s="27"/>
      <c r="E638" s="25" t="str">
        <f>'[1]Công trình'!D822</f>
        <v xml:space="preserve">Ván khuôn </v>
      </c>
      <c r="F638" s="28"/>
      <c r="G638" s="29">
        <f>'[1]Hao phí vật tư'!K4227</f>
        <v>56.595799999999997</v>
      </c>
      <c r="H638" s="30">
        <f>'[1]Hao phí vật tư'!G4227</f>
        <v>48.84</v>
      </c>
      <c r="I638" s="31">
        <f>'[1]Công trình'!S822</f>
        <v>0</v>
      </c>
      <c r="J638" s="29">
        <f t="shared" si="27"/>
        <v>0</v>
      </c>
      <c r="K638" s="29"/>
      <c r="L638" s="32"/>
    </row>
    <row r="639" spans="1:12" ht="30" hidden="1" outlineLevel="1" x14ac:dyDescent="0.25">
      <c r="A639" s="24"/>
      <c r="B639" s="25" t="str">
        <f>'[1]Công trình'!C834</f>
        <v>AF.82511</v>
      </c>
      <c r="C639" s="26"/>
      <c r="D639" s="27"/>
      <c r="E639" s="25" t="str">
        <f>'[1]Công trình'!D834</f>
        <v xml:space="preserve">Ván khuôn </v>
      </c>
      <c r="F639" s="28"/>
      <c r="G639" s="29">
        <f>'[1]Hao phí vật tư'!K4294</f>
        <v>23.265699999999999</v>
      </c>
      <c r="H639" s="30">
        <f>'[1]Hao phí vật tư'!G4294</f>
        <v>32.020000000000003</v>
      </c>
      <c r="I639" s="31">
        <f>'[1]Công trình'!S834</f>
        <v>0.72660000000000002</v>
      </c>
      <c r="J639" s="29">
        <f t="shared" si="27"/>
        <v>23.265732000000003</v>
      </c>
      <c r="K639" s="29"/>
      <c r="L639" s="32"/>
    </row>
    <row r="640" spans="1:12" ht="30" hidden="1" outlineLevel="1" x14ac:dyDescent="0.25">
      <c r="A640" s="24"/>
      <c r="B640" s="25" t="str">
        <f>'[1]Công trình'!C878</f>
        <v>AF.82511</v>
      </c>
      <c r="C640" s="26"/>
      <c r="D640" s="27"/>
      <c r="E640" s="25" t="str">
        <f>'[1]Công trình'!D878</f>
        <v>Ván khuôn</v>
      </c>
      <c r="F640" s="28"/>
      <c r="G640" s="29">
        <f>'[1]Hao phí vật tư'!K4445</f>
        <v>110.4434</v>
      </c>
      <c r="H640" s="30">
        <f>'[1]Hao phí vật tư'!G4445</f>
        <v>32.020000000000003</v>
      </c>
      <c r="I640" s="31">
        <f>'[1]Công trình'!S878</f>
        <v>0</v>
      </c>
      <c r="J640" s="29">
        <f t="shared" si="27"/>
        <v>0</v>
      </c>
      <c r="K640" s="29"/>
      <c r="L640" s="32"/>
    </row>
    <row r="641" spans="1:12" ht="30" hidden="1" outlineLevel="1" x14ac:dyDescent="0.25">
      <c r="A641" s="24"/>
      <c r="B641" s="25" t="str">
        <f>'[1]Công trình'!C883</f>
        <v>AF.82511</v>
      </c>
      <c r="C641" s="26"/>
      <c r="D641" s="27"/>
      <c r="E641" s="25" t="str">
        <f>'[1]Công trình'!D883</f>
        <v>Ván khuôn</v>
      </c>
      <c r="F641" s="28"/>
      <c r="G641" s="29">
        <f>'[1]Hao phí vật tư'!K4486</f>
        <v>12.4078</v>
      </c>
      <c r="H641" s="30">
        <f>'[1]Hao phí vật tư'!G4486</f>
        <v>32.020000000000003</v>
      </c>
      <c r="I641" s="31">
        <f>'[1]Công trình'!S883</f>
        <v>0.3392</v>
      </c>
      <c r="J641" s="29">
        <f t="shared" si="27"/>
        <v>10.861184000000002</v>
      </c>
      <c r="K641" s="29"/>
      <c r="L641" s="32"/>
    </row>
    <row r="642" spans="1:12" ht="30" hidden="1" outlineLevel="1" x14ac:dyDescent="0.25">
      <c r="A642" s="24"/>
      <c r="B642" s="25" t="str">
        <f>'[1]Công trình'!C889</f>
        <v>AF.82511</v>
      </c>
      <c r="C642" s="26"/>
      <c r="D642" s="27"/>
      <c r="E642" s="25" t="str">
        <f>'[1]Công trình'!D889</f>
        <v>Ván khuôn</v>
      </c>
      <c r="F642" s="28"/>
      <c r="G642" s="29">
        <f>'[1]Hao phí vật tư'!K4533</f>
        <v>306.9341</v>
      </c>
      <c r="H642" s="30">
        <f>'[1]Hao phí vật tư'!G4533</f>
        <v>32.020000000000003</v>
      </c>
      <c r="I642" s="31">
        <f>'[1]Công trình'!S889</f>
        <v>9.5856999999999992</v>
      </c>
      <c r="J642" s="29">
        <f t="shared" si="27"/>
        <v>306.93411400000002</v>
      </c>
      <c r="K642" s="29"/>
      <c r="L642" s="32"/>
    </row>
    <row r="643" spans="1:12" ht="30" hidden="1" outlineLevel="1" x14ac:dyDescent="0.25">
      <c r="A643" s="24"/>
      <c r="B643" s="25" t="str">
        <f>'[1]Công trình'!C899</f>
        <v>AF.86211</v>
      </c>
      <c r="C643" s="26"/>
      <c r="D643" s="27"/>
      <c r="E643" s="25" t="str">
        <f>'[1]Công trình'!D899</f>
        <v xml:space="preserve">Ván khuôn </v>
      </c>
      <c r="F643" s="28"/>
      <c r="G643" s="29">
        <f>'[1]Hao phí vật tư'!K4586</f>
        <v>323.5455</v>
      </c>
      <c r="H643" s="30">
        <f>'[1]Hao phí vật tư'!G4586</f>
        <v>48.84</v>
      </c>
      <c r="I643" s="31">
        <f>'[1]Công trình'!S899</f>
        <v>6.6246</v>
      </c>
      <c r="J643" s="29">
        <f t="shared" si="27"/>
        <v>323.54546400000004</v>
      </c>
      <c r="K643" s="29"/>
      <c r="L643" s="32"/>
    </row>
    <row r="644" spans="1:12" ht="30" hidden="1" outlineLevel="1" x14ac:dyDescent="0.25">
      <c r="A644" s="24"/>
      <c r="B644" s="25" t="str">
        <f>'[1]Công trình'!C903</f>
        <v>AF.82511</v>
      </c>
      <c r="C644" s="26"/>
      <c r="D644" s="27"/>
      <c r="E644" s="25" t="str">
        <f>'[1]Công trình'!D903</f>
        <v xml:space="preserve">Ván khuôn </v>
      </c>
      <c r="F644" s="28"/>
      <c r="G644" s="29">
        <f>'[1]Hao phí vật tư'!K4619</f>
        <v>9.3241999999999994</v>
      </c>
      <c r="H644" s="30">
        <f>'[1]Hao phí vật tư'!G4619</f>
        <v>32.020000000000003</v>
      </c>
      <c r="I644" s="31">
        <f>'[1]Công trình'!S903</f>
        <v>0.29120000000000001</v>
      </c>
      <c r="J644" s="29">
        <f t="shared" si="27"/>
        <v>9.324224000000001</v>
      </c>
      <c r="K644" s="29"/>
      <c r="L644" s="32"/>
    </row>
    <row r="645" spans="1:12" ht="30" hidden="1" outlineLevel="1" x14ac:dyDescent="0.25">
      <c r="A645" s="24"/>
      <c r="B645" s="25" t="str">
        <f>'[1]Công trình'!C909</f>
        <v>AG.32511</v>
      </c>
      <c r="C645" s="26"/>
      <c r="D645" s="27"/>
      <c r="E645" s="25" t="str">
        <f>'[1]Công trình'!D909</f>
        <v>Gia công, lắp dựng, tháo dỡ ván khuôn kim loại, ván khuôn nắp đan</v>
      </c>
      <c r="F645" s="28"/>
      <c r="G645" s="29">
        <f>'[1]Hao phí vật tư'!K4665</f>
        <v>4.9946000000000002</v>
      </c>
      <c r="H645" s="30">
        <f>'[1]Hao phí vật tư'!G4665</f>
        <v>13.68</v>
      </c>
      <c r="I645" s="31">
        <f>'[1]Công trình'!S909</f>
        <v>0.36499999999999999</v>
      </c>
      <c r="J645" s="29">
        <f t="shared" si="27"/>
        <v>4.9931999999999999</v>
      </c>
      <c r="K645" s="29"/>
      <c r="L645" s="32"/>
    </row>
    <row r="646" spans="1:12" ht="30" hidden="1" outlineLevel="1" x14ac:dyDescent="0.25">
      <c r="A646" s="24"/>
      <c r="B646" s="25" t="str">
        <f>'[1]Công trình'!C917</f>
        <v>AF.86211</v>
      </c>
      <c r="C646" s="26"/>
      <c r="D646" s="27"/>
      <c r="E646" s="25" t="str">
        <f>'[1]Công trình'!D917</f>
        <v xml:space="preserve">Ván khuôn </v>
      </c>
      <c r="F646" s="28"/>
      <c r="G646" s="29">
        <f>'[1]Hao phí vật tư'!K4720</f>
        <v>60.063400000000001</v>
      </c>
      <c r="H646" s="30">
        <f>'[1]Hao phí vật tư'!G4720</f>
        <v>48.84</v>
      </c>
      <c r="I646" s="31">
        <f>'[1]Công trình'!S917</f>
        <v>1.2297</v>
      </c>
      <c r="J646" s="29">
        <f t="shared" si="27"/>
        <v>60.058548000000002</v>
      </c>
      <c r="K646" s="29"/>
      <c r="L646" s="32"/>
    </row>
    <row r="647" spans="1:12" ht="30" hidden="1" outlineLevel="1" x14ac:dyDescent="0.25">
      <c r="A647" s="24"/>
      <c r="B647" s="25" t="str">
        <f>'[1]Công trình'!C928</f>
        <v>AF.82511</v>
      </c>
      <c r="C647" s="26"/>
      <c r="D647" s="27"/>
      <c r="E647" s="25" t="str">
        <f>'[1]Công trình'!D928</f>
        <v xml:space="preserve">Ván khuôn </v>
      </c>
      <c r="F647" s="28"/>
      <c r="G647" s="29">
        <f>'[1]Hao phí vật tư'!K4780</f>
        <v>65.128699999999995</v>
      </c>
      <c r="H647" s="30">
        <f>'[1]Hao phí vật tư'!G4780</f>
        <v>32.020000000000003</v>
      </c>
      <c r="I647" s="31">
        <f>'[1]Công trình'!S928</f>
        <v>2.0339999999999998</v>
      </c>
      <c r="J647" s="29">
        <f t="shared" si="27"/>
        <v>65.128680000000003</v>
      </c>
      <c r="K647" s="29"/>
      <c r="L647" s="32"/>
    </row>
    <row r="648" spans="1:12" collapsed="1" x14ac:dyDescent="0.25">
      <c r="A648" s="24">
        <v>44</v>
      </c>
      <c r="B648" s="33" t="s">
        <v>95</v>
      </c>
      <c r="C648" s="26">
        <v>23</v>
      </c>
      <c r="D648" s="27">
        <v>0</v>
      </c>
      <c r="E648" s="34" t="s">
        <v>96</v>
      </c>
      <c r="F648" s="28" t="s">
        <v>53</v>
      </c>
      <c r="G648" s="35">
        <f>SUBTOTAL(9,G649:G649)</f>
        <v>107.82769999999999</v>
      </c>
      <c r="H648" s="36"/>
      <c r="I648" s="26"/>
      <c r="J648" s="35">
        <f>SUBTOTAL(9,J649:J649)</f>
        <v>107.82764999999999</v>
      </c>
      <c r="K648" s="35">
        <v>85.3</v>
      </c>
      <c r="L648" s="37">
        <f>+J648-K648</f>
        <v>22.527649999999994</v>
      </c>
    </row>
    <row r="649" spans="1:12" ht="30" hidden="1" outlineLevel="1" x14ac:dyDescent="0.25">
      <c r="A649" s="24"/>
      <c r="B649" s="25" t="str">
        <f>'[1]Công trình'!C19</f>
        <v>AF.82411</v>
      </c>
      <c r="C649" s="26"/>
      <c r="D649" s="27"/>
      <c r="E649" s="25" t="str">
        <f>'[1]Công trình'!D19</f>
        <v>Ván khuôn thép mặt đường bê tông</v>
      </c>
      <c r="F649" s="28"/>
      <c r="G649" s="29">
        <f>'[1]Hao phí vật tư'!K68</f>
        <v>107.82769999999999</v>
      </c>
      <c r="H649" s="30">
        <f>'[1]Hao phí vật tư'!G68</f>
        <v>31.5</v>
      </c>
      <c r="I649" s="31">
        <f>'[1]Công trình'!S19</f>
        <v>3.4230999999999998</v>
      </c>
      <c r="J649" s="29">
        <f>+I649*H649</f>
        <v>107.82764999999999</v>
      </c>
      <c r="K649" s="29"/>
      <c r="L649" s="32"/>
    </row>
    <row r="650" spans="1:12" collapsed="1" x14ac:dyDescent="0.25">
      <c r="A650" s="24">
        <v>45</v>
      </c>
      <c r="B650" s="33" t="s">
        <v>97</v>
      </c>
      <c r="C650" s="26">
        <v>24</v>
      </c>
      <c r="D650" s="27">
        <v>0</v>
      </c>
      <c r="E650" s="34" t="s">
        <v>98</v>
      </c>
      <c r="F650" s="28" t="s">
        <v>53</v>
      </c>
      <c r="G650" s="35">
        <f>SUBTOTAL(9,G651:G706)</f>
        <v>6321.1140000000014</v>
      </c>
      <c r="H650" s="36"/>
      <c r="I650" s="26"/>
      <c r="J650" s="35">
        <f>SUBTOTAL(9,J651:J706)</f>
        <v>4323.2140400000008</v>
      </c>
      <c r="K650" s="35">
        <v>28.725000000000001</v>
      </c>
      <c r="L650" s="37">
        <f>+J650-K650</f>
        <v>4294.4890400000004</v>
      </c>
    </row>
    <row r="651" spans="1:12" ht="30" hidden="1" outlineLevel="1" x14ac:dyDescent="0.25">
      <c r="A651" s="24"/>
      <c r="B651" s="25" t="str">
        <f>'[1]Công trình'!C37</f>
        <v>AG.32321</v>
      </c>
      <c r="C651" s="26"/>
      <c r="D651" s="27"/>
      <c r="E651" s="25" t="str">
        <f>'[1]Công trình'!D37</f>
        <v xml:space="preserve">Ván khuôn </v>
      </c>
      <c r="F651" s="28"/>
      <c r="G651" s="29">
        <f>'[1]Hao phí vật tư'!K169</f>
        <v>13.536199999999999</v>
      </c>
      <c r="H651" s="30">
        <f>'[1]Hao phí vật tư'!G169</f>
        <v>34.54</v>
      </c>
      <c r="I651" s="31">
        <f>'[1]Công trình'!S37</f>
        <v>0</v>
      </c>
      <c r="J651" s="29">
        <f t="shared" ref="J651:J706" si="28">+I651*H651</f>
        <v>0</v>
      </c>
      <c r="K651" s="29"/>
      <c r="L651" s="32"/>
    </row>
    <row r="652" spans="1:12" ht="30" hidden="1" outlineLevel="1" x14ac:dyDescent="0.25">
      <c r="A652" s="24"/>
      <c r="B652" s="25" t="str">
        <f>'[1]Công trình'!C132</f>
        <v>AF.82511</v>
      </c>
      <c r="C652" s="26"/>
      <c r="D652" s="27"/>
      <c r="E652" s="25" t="str">
        <f>'[1]Công trình'!D132</f>
        <v>Ván khuôn</v>
      </c>
      <c r="F652" s="28"/>
      <c r="G652" s="29">
        <f>'[1]Hao phí vật tư'!K513</f>
        <v>99.806799999999996</v>
      </c>
      <c r="H652" s="30">
        <f>'[1]Hao phí vật tư'!G513</f>
        <v>51.81</v>
      </c>
      <c r="I652" s="31">
        <f>'[1]Công trình'!S132</f>
        <v>1.8207</v>
      </c>
      <c r="J652" s="29">
        <f t="shared" si="28"/>
        <v>94.330466999999999</v>
      </c>
      <c r="K652" s="29"/>
      <c r="L652" s="32"/>
    </row>
    <row r="653" spans="1:12" ht="30" hidden="1" outlineLevel="1" x14ac:dyDescent="0.25">
      <c r="A653" s="24"/>
      <c r="B653" s="25" t="str">
        <f>'[1]Công trình'!C137</f>
        <v>AF.82511</v>
      </c>
      <c r="C653" s="26"/>
      <c r="D653" s="27"/>
      <c r="E653" s="25" t="str">
        <f>'[1]Công trình'!D137</f>
        <v>Ván khuôn</v>
      </c>
      <c r="F653" s="28"/>
      <c r="G653" s="29">
        <f>'[1]Hao phí vật tư'!K554</f>
        <v>132.35900000000001</v>
      </c>
      <c r="H653" s="30">
        <f>'[1]Hao phí vật tư'!G554</f>
        <v>51.81</v>
      </c>
      <c r="I653" s="31">
        <f>'[1]Công trình'!S137</f>
        <v>1.502</v>
      </c>
      <c r="J653" s="29">
        <f t="shared" si="28"/>
        <v>77.81862000000001</v>
      </c>
      <c r="K653" s="29"/>
      <c r="L653" s="32"/>
    </row>
    <row r="654" spans="1:12" ht="30" hidden="1" outlineLevel="1" x14ac:dyDescent="0.25">
      <c r="A654" s="24"/>
      <c r="B654" s="25" t="str">
        <f>'[1]Công trình'!C147</f>
        <v>AF.86211</v>
      </c>
      <c r="C654" s="26"/>
      <c r="D654" s="27"/>
      <c r="E654" s="25" t="str">
        <f>'[1]Công trình'!D147</f>
        <v xml:space="preserve">Ván khuôn </v>
      </c>
      <c r="F654" s="28"/>
      <c r="G654" s="29">
        <f>'[1]Hao phí vật tư'!K607</f>
        <v>79.564599999999999</v>
      </c>
      <c r="H654" s="30">
        <f>'[1]Hao phí vật tư'!G607</f>
        <v>51.81</v>
      </c>
      <c r="I654" s="31">
        <f>'[1]Công trình'!S147</f>
        <v>1.5356999999999998</v>
      </c>
      <c r="J654" s="29">
        <f t="shared" si="28"/>
        <v>79.564616999999998</v>
      </c>
      <c r="K654" s="29"/>
      <c r="L654" s="32"/>
    </row>
    <row r="655" spans="1:12" ht="30" hidden="1" outlineLevel="1" x14ac:dyDescent="0.25">
      <c r="A655" s="24"/>
      <c r="B655" s="25" t="str">
        <f>'[1]Công trình'!C151</f>
        <v>AF.82511</v>
      </c>
      <c r="C655" s="26"/>
      <c r="D655" s="27"/>
      <c r="E655" s="25" t="str">
        <f>'[1]Công trình'!D151</f>
        <v xml:space="preserve">Ván khuôn </v>
      </c>
      <c r="F655" s="28"/>
      <c r="G655" s="29">
        <f>'[1]Hao phí vật tư'!K640</f>
        <v>3.7717999999999998</v>
      </c>
      <c r="H655" s="30">
        <f>'[1]Hao phí vật tư'!G640</f>
        <v>51.81</v>
      </c>
      <c r="I655" s="31">
        <f>'[1]Công trình'!S151</f>
        <v>7.2800000000000004E-2</v>
      </c>
      <c r="J655" s="29">
        <f t="shared" si="28"/>
        <v>3.7717680000000002</v>
      </c>
      <c r="K655" s="29"/>
      <c r="L655" s="32"/>
    </row>
    <row r="656" spans="1:12" ht="30" hidden="1" outlineLevel="1" x14ac:dyDescent="0.25">
      <c r="A656" s="24"/>
      <c r="B656" s="25" t="str">
        <f>'[1]Công trình'!C157</f>
        <v>AG.32511</v>
      </c>
      <c r="C656" s="26"/>
      <c r="D656" s="27"/>
      <c r="E656" s="25" t="str">
        <f>'[1]Công trình'!D157</f>
        <v>Gia công, lắp dựng, tháo dỡ ván khuôn kim loại, ván khuôn nắp đan</v>
      </c>
      <c r="F656" s="28"/>
      <c r="G656" s="29">
        <f>'[1]Hao phí vật tư'!K686</f>
        <v>2.0082</v>
      </c>
      <c r="H656" s="30">
        <f>'[1]Hao phí vật tư'!G686</f>
        <v>23.03</v>
      </c>
      <c r="I656" s="31">
        <f>'[1]Công trình'!S157</f>
        <v>8.72E-2</v>
      </c>
      <c r="J656" s="29">
        <f t="shared" si="28"/>
        <v>2.008216</v>
      </c>
      <c r="K656" s="29"/>
      <c r="L656" s="32"/>
    </row>
    <row r="657" spans="1:12" ht="30" hidden="1" outlineLevel="1" x14ac:dyDescent="0.25">
      <c r="A657" s="24"/>
      <c r="B657" s="25" t="str">
        <f>'[1]Công trình'!C165</f>
        <v>AF.86211</v>
      </c>
      <c r="C657" s="26"/>
      <c r="D657" s="27"/>
      <c r="E657" s="25" t="str">
        <f>'[1]Công trình'!D165</f>
        <v xml:space="preserve">Ván khuôn </v>
      </c>
      <c r="F657" s="28"/>
      <c r="G657" s="29">
        <f>'[1]Hao phí vật tư'!K738</f>
        <v>19.470199999999998</v>
      </c>
      <c r="H657" s="30">
        <f>'[1]Hao phí vật tư'!G738</f>
        <v>51.81</v>
      </c>
      <c r="I657" s="31">
        <f>'[1]Công trình'!S165</f>
        <v>0.37580000000000002</v>
      </c>
      <c r="J657" s="29">
        <f t="shared" si="28"/>
        <v>19.470198000000003</v>
      </c>
      <c r="K657" s="29"/>
      <c r="L657" s="32"/>
    </row>
    <row r="658" spans="1:12" ht="30" hidden="1" outlineLevel="1" x14ac:dyDescent="0.25">
      <c r="A658" s="24"/>
      <c r="B658" s="25" t="str">
        <f>'[1]Công trình'!C170</f>
        <v>AF.86211</v>
      </c>
      <c r="C658" s="26"/>
      <c r="D658" s="27"/>
      <c r="E658" s="25" t="str">
        <f>'[1]Công trình'!D170</f>
        <v xml:space="preserve">Ván khuôn </v>
      </c>
      <c r="F658" s="28"/>
      <c r="G658" s="29">
        <f>'[1]Hao phí vật tư'!K781</f>
        <v>27.221</v>
      </c>
      <c r="H658" s="30">
        <f>'[1]Hao phí vật tư'!G781</f>
        <v>51.81</v>
      </c>
      <c r="I658" s="31">
        <f>'[1]Công trình'!S170</f>
        <v>0.52539999999999998</v>
      </c>
      <c r="J658" s="29">
        <f t="shared" si="28"/>
        <v>27.220974000000002</v>
      </c>
      <c r="K658" s="29"/>
      <c r="L658" s="32"/>
    </row>
    <row r="659" spans="1:12" ht="30" hidden="1" outlineLevel="1" x14ac:dyDescent="0.25">
      <c r="A659" s="24"/>
      <c r="B659" s="25" t="str">
        <f>'[1]Công trình'!C185</f>
        <v>AF.82511</v>
      </c>
      <c r="C659" s="26"/>
      <c r="D659" s="27"/>
      <c r="E659" s="25" t="str">
        <f>'[1]Công trình'!D185</f>
        <v xml:space="preserve">Ván khuôn </v>
      </c>
      <c r="F659" s="28"/>
      <c r="G659" s="29">
        <f>'[1]Hao phí vật tư'!K866</f>
        <v>27.096599999999999</v>
      </c>
      <c r="H659" s="30">
        <f>'[1]Hao phí vật tư'!G866</f>
        <v>51.81</v>
      </c>
      <c r="I659" s="31">
        <f>'[1]Công trình'!S185</f>
        <v>0.52300000000000002</v>
      </c>
      <c r="J659" s="29">
        <f t="shared" si="28"/>
        <v>27.096630000000001</v>
      </c>
      <c r="K659" s="29"/>
      <c r="L659" s="32"/>
    </row>
    <row r="660" spans="1:12" ht="30" hidden="1" outlineLevel="1" x14ac:dyDescent="0.25">
      <c r="A660" s="24"/>
      <c r="B660" s="25" t="str">
        <f>'[1]Công trình'!C261</f>
        <v>AF.82511</v>
      </c>
      <c r="C660" s="26"/>
      <c r="D660" s="27"/>
      <c r="E660" s="25" t="str">
        <f>'[1]Công trình'!D261</f>
        <v>Ván khuôn</v>
      </c>
      <c r="F660" s="28"/>
      <c r="G660" s="29">
        <f>'[1]Hao phí vật tư'!K1209</f>
        <v>103.4594</v>
      </c>
      <c r="H660" s="30">
        <f>'[1]Hao phí vật tư'!G1209</f>
        <v>51.81</v>
      </c>
      <c r="I660" s="31">
        <f>'[1]Công trình'!S261</f>
        <v>1.8895</v>
      </c>
      <c r="J660" s="29">
        <f t="shared" si="28"/>
        <v>97.894995000000009</v>
      </c>
      <c r="K660" s="29"/>
      <c r="L660" s="32"/>
    </row>
    <row r="661" spans="1:12" ht="30" hidden="1" outlineLevel="1" x14ac:dyDescent="0.25">
      <c r="A661" s="24"/>
      <c r="B661" s="25" t="str">
        <f>'[1]Công trình'!C266</f>
        <v>AF.82511</v>
      </c>
      <c r="C661" s="26"/>
      <c r="D661" s="27"/>
      <c r="E661" s="25" t="str">
        <f>'[1]Công trình'!D266</f>
        <v>Ván khuôn</v>
      </c>
      <c r="F661" s="28"/>
      <c r="G661" s="29">
        <f>'[1]Hao phí vật tư'!K1250</f>
        <v>140.5813</v>
      </c>
      <c r="H661" s="30">
        <f>'[1]Hao phí vật tư'!G1250</f>
        <v>51.81</v>
      </c>
      <c r="I661" s="31">
        <f>'[1]Công trình'!S266</f>
        <v>2.6551</v>
      </c>
      <c r="J661" s="29">
        <f t="shared" si="28"/>
        <v>137.560731</v>
      </c>
      <c r="K661" s="29"/>
      <c r="L661" s="32"/>
    </row>
    <row r="662" spans="1:12" ht="30" hidden="1" outlineLevel="1" x14ac:dyDescent="0.25">
      <c r="A662" s="24"/>
      <c r="B662" s="25" t="str">
        <f>'[1]Công trình'!C276</f>
        <v>AF.86211</v>
      </c>
      <c r="C662" s="26"/>
      <c r="D662" s="27"/>
      <c r="E662" s="25" t="str">
        <f>'[1]Công trình'!D276</f>
        <v xml:space="preserve">Ván khuôn </v>
      </c>
      <c r="F662" s="28"/>
      <c r="G662" s="29">
        <f>'[1]Hao phí vật tư'!K1303</f>
        <v>89.631299999999996</v>
      </c>
      <c r="H662" s="30">
        <f>'[1]Hao phí vật tư'!G1303</f>
        <v>51.81</v>
      </c>
      <c r="I662" s="31">
        <f>'[1]Công trình'!S276</f>
        <v>1.7299</v>
      </c>
      <c r="J662" s="29">
        <f t="shared" si="28"/>
        <v>89.626119000000003</v>
      </c>
      <c r="K662" s="29"/>
      <c r="L662" s="32"/>
    </row>
    <row r="663" spans="1:12" ht="30" hidden="1" outlineLevel="1" x14ac:dyDescent="0.25">
      <c r="A663" s="24"/>
      <c r="B663" s="25" t="str">
        <f>'[1]Công trình'!C280</f>
        <v>AF.82511</v>
      </c>
      <c r="C663" s="26"/>
      <c r="D663" s="27"/>
      <c r="E663" s="25" t="str">
        <f>'[1]Công trình'!D280</f>
        <v xml:space="preserve">Ván khuôn </v>
      </c>
      <c r="F663" s="28"/>
      <c r="G663" s="29">
        <f>'[1]Hao phí vật tư'!K1336</f>
        <v>4.3106</v>
      </c>
      <c r="H663" s="30">
        <f>'[1]Hao phí vật tư'!G1336</f>
        <v>51.81</v>
      </c>
      <c r="I663" s="31">
        <f>'[1]Công trình'!S280</f>
        <v>8.3199999999999996E-2</v>
      </c>
      <c r="J663" s="29">
        <f t="shared" si="28"/>
        <v>4.3105919999999998</v>
      </c>
      <c r="K663" s="29"/>
      <c r="L663" s="32"/>
    </row>
    <row r="664" spans="1:12" ht="30" hidden="1" outlineLevel="1" x14ac:dyDescent="0.25">
      <c r="A664" s="24"/>
      <c r="B664" s="25" t="str">
        <f>'[1]Công trình'!C286</f>
        <v>AG.32511</v>
      </c>
      <c r="C664" s="26"/>
      <c r="D664" s="27"/>
      <c r="E664" s="25" t="str">
        <f>'[1]Công trình'!D286</f>
        <v>Gia công, lắp dựng, tháo dỡ ván khuôn kim loại, ván khuôn nắp đan</v>
      </c>
      <c r="F664" s="28"/>
      <c r="G664" s="29">
        <f>'[1]Hao phí vật tư'!K1382</f>
        <v>2.2961</v>
      </c>
      <c r="H664" s="30">
        <f>'[1]Hao phí vật tư'!G1382</f>
        <v>23.03</v>
      </c>
      <c r="I664" s="31">
        <f>'[1]Công trình'!S286</f>
        <v>9.9599999999999994E-2</v>
      </c>
      <c r="J664" s="29">
        <f t="shared" si="28"/>
        <v>2.2937880000000002</v>
      </c>
      <c r="K664" s="29"/>
      <c r="L664" s="32"/>
    </row>
    <row r="665" spans="1:12" ht="30" hidden="1" outlineLevel="1" x14ac:dyDescent="0.25">
      <c r="A665" s="24"/>
      <c r="B665" s="25" t="str">
        <f>'[1]Công trình'!C293</f>
        <v>AF.86211</v>
      </c>
      <c r="C665" s="26"/>
      <c r="D665" s="27"/>
      <c r="E665" s="25" t="str">
        <f>'[1]Công trình'!D293</f>
        <v xml:space="preserve">Ván khuôn </v>
      </c>
      <c r="F665" s="28"/>
      <c r="G665" s="29">
        <f>'[1]Hao phí vật tư'!K1434</f>
        <v>25.962</v>
      </c>
      <c r="H665" s="30">
        <f>'[1]Hao phí vật tư'!G1434</f>
        <v>51.81</v>
      </c>
      <c r="I665" s="31">
        <f>'[1]Công trình'!S293</f>
        <v>0.50109999999999999</v>
      </c>
      <c r="J665" s="29">
        <f t="shared" si="28"/>
        <v>25.961991000000001</v>
      </c>
      <c r="K665" s="29"/>
      <c r="L665" s="32"/>
    </row>
    <row r="666" spans="1:12" ht="30" hidden="1" outlineLevel="1" x14ac:dyDescent="0.25">
      <c r="A666" s="24"/>
      <c r="B666" s="25" t="str">
        <f>'[1]Công trình'!C306</f>
        <v>AF.82511</v>
      </c>
      <c r="C666" s="26"/>
      <c r="D666" s="27"/>
      <c r="E666" s="25" t="str">
        <f>'[1]Công trình'!D306</f>
        <v xml:space="preserve">Ván khuôn </v>
      </c>
      <c r="F666" s="28"/>
      <c r="G666" s="29">
        <f>'[1]Hao phí vật tư'!K1507</f>
        <v>30.4954</v>
      </c>
      <c r="H666" s="30">
        <f>'[1]Hao phí vật tư'!G1507</f>
        <v>51.81</v>
      </c>
      <c r="I666" s="31">
        <f>'[1]Công trình'!S306</f>
        <v>0.57650000000000001</v>
      </c>
      <c r="J666" s="29">
        <f t="shared" si="28"/>
        <v>29.868465</v>
      </c>
      <c r="K666" s="29"/>
      <c r="L666" s="32"/>
    </row>
    <row r="667" spans="1:12" ht="30" hidden="1" outlineLevel="1" x14ac:dyDescent="0.25">
      <c r="A667" s="24"/>
      <c r="B667" s="25" t="str">
        <f>'[1]Công trình'!C378</f>
        <v>AF.82511</v>
      </c>
      <c r="C667" s="26"/>
      <c r="D667" s="27"/>
      <c r="E667" s="25" t="str">
        <f>'[1]Công trình'!D378</f>
        <v>Ván khuôn</v>
      </c>
      <c r="F667" s="28"/>
      <c r="G667" s="29">
        <f>'[1]Hao phí vật tư'!K1827</f>
        <v>177.80160000000001</v>
      </c>
      <c r="H667" s="30">
        <f>'[1]Hao phí vật tư'!G1827</f>
        <v>51.81</v>
      </c>
      <c r="I667" s="31">
        <f>'[1]Công trình'!S378</f>
        <v>3.3778999999999999</v>
      </c>
      <c r="J667" s="29">
        <f t="shared" si="28"/>
        <v>175.00899899999999</v>
      </c>
      <c r="K667" s="29"/>
      <c r="L667" s="32"/>
    </row>
    <row r="668" spans="1:12" ht="30" hidden="1" outlineLevel="1" x14ac:dyDescent="0.25">
      <c r="A668" s="24"/>
      <c r="B668" s="25" t="str">
        <f>'[1]Công trình'!C383</f>
        <v>AF.82511</v>
      </c>
      <c r="C668" s="26"/>
      <c r="D668" s="27"/>
      <c r="E668" s="25" t="str">
        <f>'[1]Công trình'!D383</f>
        <v>Ván khuôn</v>
      </c>
      <c r="F668" s="28"/>
      <c r="G668" s="29">
        <f>'[1]Hao phí vật tư'!K1868</f>
        <v>232.85489999999999</v>
      </c>
      <c r="H668" s="30">
        <f>'[1]Hao phí vật tư'!G1868</f>
        <v>51.81</v>
      </c>
      <c r="I668" s="31">
        <f>'[1]Công trình'!S383</f>
        <v>4.4210000000000003</v>
      </c>
      <c r="J668" s="29">
        <f t="shared" si="28"/>
        <v>229.05201000000002</v>
      </c>
      <c r="K668" s="29"/>
      <c r="L668" s="32"/>
    </row>
    <row r="669" spans="1:12" ht="30" hidden="1" outlineLevel="1" x14ac:dyDescent="0.25">
      <c r="A669" s="24"/>
      <c r="B669" s="25" t="str">
        <f>'[1]Công trình'!C393</f>
        <v>AF.86211</v>
      </c>
      <c r="C669" s="26"/>
      <c r="D669" s="27"/>
      <c r="E669" s="25" t="str">
        <f>'[1]Công trình'!D393</f>
        <v xml:space="preserve">Ván khuôn </v>
      </c>
      <c r="F669" s="28"/>
      <c r="G669" s="29">
        <f>'[1]Hao phí vật tư'!K1921</f>
        <v>207.7218</v>
      </c>
      <c r="H669" s="30">
        <f>'[1]Hao phí vật tư'!G1921</f>
        <v>51.81</v>
      </c>
      <c r="I669" s="31">
        <f>'[1]Công trình'!S393</f>
        <v>4.0092999999999996</v>
      </c>
      <c r="J669" s="29">
        <f t="shared" si="28"/>
        <v>207.721833</v>
      </c>
      <c r="K669" s="29"/>
      <c r="L669" s="32"/>
    </row>
    <row r="670" spans="1:12" ht="30" hidden="1" outlineLevel="1" x14ac:dyDescent="0.25">
      <c r="A670" s="24"/>
      <c r="B670" s="25" t="str">
        <f>'[1]Công trình'!C397</f>
        <v>AF.82511</v>
      </c>
      <c r="C670" s="26"/>
      <c r="D670" s="27"/>
      <c r="E670" s="25" t="str">
        <f>'[1]Công trình'!D397</f>
        <v xml:space="preserve">Ván khuôn </v>
      </c>
      <c r="F670" s="28"/>
      <c r="G670" s="29">
        <f>'[1]Hao phí vật tư'!K1954</f>
        <v>9.16</v>
      </c>
      <c r="H670" s="30">
        <f>'[1]Hao phí vật tư'!G1954</f>
        <v>51.81</v>
      </c>
      <c r="I670" s="31">
        <f>'[1]Công trình'!S397</f>
        <v>0.17680000000000001</v>
      </c>
      <c r="J670" s="29">
        <f t="shared" si="28"/>
        <v>9.1600080000000013</v>
      </c>
      <c r="K670" s="29"/>
      <c r="L670" s="32"/>
    </row>
    <row r="671" spans="1:12" ht="30" hidden="1" outlineLevel="1" x14ac:dyDescent="0.25">
      <c r="A671" s="24"/>
      <c r="B671" s="25" t="str">
        <f>'[1]Công trình'!C403</f>
        <v>AG.32511</v>
      </c>
      <c r="C671" s="26"/>
      <c r="D671" s="27"/>
      <c r="E671" s="25" t="str">
        <f>'[1]Công trình'!D403</f>
        <v>Gia công, lắp dựng, tháo dỡ ván khuôn kim loại, ván khuôn nắp đan</v>
      </c>
      <c r="F671" s="28"/>
      <c r="G671" s="29">
        <f>'[1]Hao phí vật tư'!K2000</f>
        <v>4.8777999999999997</v>
      </c>
      <c r="H671" s="30">
        <f>'[1]Hao phí vật tư'!G2000</f>
        <v>23.03</v>
      </c>
      <c r="I671" s="31">
        <f>'[1]Công trình'!S403</f>
        <v>0</v>
      </c>
      <c r="J671" s="29">
        <f t="shared" si="28"/>
        <v>0</v>
      </c>
      <c r="K671" s="29"/>
      <c r="L671" s="32"/>
    </row>
    <row r="672" spans="1:12" ht="30" hidden="1" outlineLevel="1" x14ac:dyDescent="0.25">
      <c r="A672" s="24"/>
      <c r="B672" s="25" t="str">
        <f>'[1]Công trình'!C410</f>
        <v>AF.86211</v>
      </c>
      <c r="C672" s="26"/>
      <c r="D672" s="27"/>
      <c r="E672" s="25" t="str">
        <f>'[1]Công trình'!D410</f>
        <v xml:space="preserve">Ván khuôn </v>
      </c>
      <c r="F672" s="28"/>
      <c r="G672" s="29">
        <f>'[1]Hao phí vật tư'!K2052</f>
        <v>55.172499999999999</v>
      </c>
      <c r="H672" s="30">
        <f>'[1]Hao phí vật tư'!G2052</f>
        <v>51.81</v>
      </c>
      <c r="I672" s="31">
        <f>'[1]Công trình'!S410</f>
        <v>0</v>
      </c>
      <c r="J672" s="29">
        <f t="shared" si="28"/>
        <v>0</v>
      </c>
      <c r="K672" s="29"/>
      <c r="L672" s="32"/>
    </row>
    <row r="673" spans="1:12" ht="30" hidden="1" outlineLevel="1" x14ac:dyDescent="0.25">
      <c r="A673" s="24"/>
      <c r="B673" s="25" t="str">
        <f>'[1]Công trình'!C427</f>
        <v>AF.82511</v>
      </c>
      <c r="C673" s="26"/>
      <c r="D673" s="27"/>
      <c r="E673" s="25" t="str">
        <f>'[1]Công trình'!D427</f>
        <v xml:space="preserve">Ván khuôn </v>
      </c>
      <c r="F673" s="28"/>
      <c r="G673" s="29">
        <f>'[1]Hao phí vật tư'!K2146</f>
        <v>62.643500000000003</v>
      </c>
      <c r="H673" s="30">
        <f>'[1]Hao phí vật tư'!G2146</f>
        <v>51.81</v>
      </c>
      <c r="I673" s="31">
        <f>'[1]Công trình'!S427</f>
        <v>1.2091000000000001</v>
      </c>
      <c r="J673" s="29">
        <f t="shared" si="28"/>
        <v>62.643471000000005</v>
      </c>
      <c r="K673" s="29"/>
      <c r="L673" s="32"/>
    </row>
    <row r="674" spans="1:12" ht="30" hidden="1" outlineLevel="1" x14ac:dyDescent="0.25">
      <c r="A674" s="24"/>
      <c r="B674" s="25" t="str">
        <f>'[1]Công trình'!C436</f>
        <v>AF.82511</v>
      </c>
      <c r="C674" s="26"/>
      <c r="D674" s="27"/>
      <c r="E674" s="25" t="str">
        <f>'[1]Công trình'!D436</f>
        <v xml:space="preserve">Ván khuôn </v>
      </c>
      <c r="F674" s="28"/>
      <c r="G674" s="29">
        <f>'[1]Hao phí vật tư'!K2227</f>
        <v>7.4295999999999998</v>
      </c>
      <c r="H674" s="30">
        <f>'[1]Hao phí vật tư'!G2227</f>
        <v>51.81</v>
      </c>
      <c r="I674" s="31">
        <f>'[1]Công trình'!S436</f>
        <v>0</v>
      </c>
      <c r="J674" s="29">
        <f t="shared" si="28"/>
        <v>0</v>
      </c>
      <c r="K674" s="29"/>
      <c r="L674" s="32"/>
    </row>
    <row r="675" spans="1:12" ht="30" hidden="1" outlineLevel="1" x14ac:dyDescent="0.25">
      <c r="A675" s="24"/>
      <c r="B675" s="25" t="str">
        <f>'[1]Công trình'!C504</f>
        <v>AF.82511</v>
      </c>
      <c r="C675" s="26"/>
      <c r="D675" s="27"/>
      <c r="E675" s="25" t="str">
        <f>'[1]Công trình'!D504</f>
        <v>Ván khuôn</v>
      </c>
      <c r="F675" s="28"/>
      <c r="G675" s="29">
        <f>'[1]Hao phí vật tư'!K2510</f>
        <v>146.20779999999999</v>
      </c>
      <c r="H675" s="30">
        <f>'[1]Hao phí vật tư'!G2510</f>
        <v>51.81</v>
      </c>
      <c r="I675" s="31">
        <f>'[1]Công trình'!S504</f>
        <v>0.6794</v>
      </c>
      <c r="J675" s="29">
        <f t="shared" si="28"/>
        <v>35.199714</v>
      </c>
      <c r="K675" s="29"/>
      <c r="L675" s="32"/>
    </row>
    <row r="676" spans="1:12" ht="30" hidden="1" outlineLevel="1" x14ac:dyDescent="0.25">
      <c r="A676" s="24"/>
      <c r="B676" s="25" t="str">
        <f>'[1]Công trình'!C509</f>
        <v>AF.82511</v>
      </c>
      <c r="C676" s="26"/>
      <c r="D676" s="27"/>
      <c r="E676" s="25" t="str">
        <f>'[1]Công trình'!D509</f>
        <v>Ván khuôn</v>
      </c>
      <c r="F676" s="28"/>
      <c r="G676" s="29">
        <f>'[1]Hao phí vật tư'!K2551</f>
        <v>316.23270000000002</v>
      </c>
      <c r="H676" s="30">
        <f>'[1]Hao phí vật tư'!G2551</f>
        <v>51.81</v>
      </c>
      <c r="I676" s="31">
        <f>'[1]Công trình'!S509</f>
        <v>1.9498</v>
      </c>
      <c r="J676" s="29">
        <f t="shared" si="28"/>
        <v>101.019138</v>
      </c>
      <c r="K676" s="29"/>
      <c r="L676" s="32"/>
    </row>
    <row r="677" spans="1:12" ht="30" hidden="1" outlineLevel="1" x14ac:dyDescent="0.25">
      <c r="A677" s="24"/>
      <c r="B677" s="25" t="str">
        <f>'[1]Công trình'!C514</f>
        <v>AF.82511</v>
      </c>
      <c r="C677" s="26"/>
      <c r="D677" s="27"/>
      <c r="E677" s="25" t="str">
        <f>'[1]Công trình'!D514</f>
        <v>Ván khuôn</v>
      </c>
      <c r="F677" s="28"/>
      <c r="G677" s="29">
        <f>'[1]Hao phí vật tư'!K2592</f>
        <v>263.92009999999999</v>
      </c>
      <c r="H677" s="30">
        <f>'[1]Hao phí vật tư'!G2592</f>
        <v>51.81</v>
      </c>
      <c r="I677" s="31">
        <f>'[1]Công trình'!S514</f>
        <v>1.4279999999999999</v>
      </c>
      <c r="J677" s="29">
        <f t="shared" si="28"/>
        <v>73.984679999999997</v>
      </c>
      <c r="K677" s="29"/>
      <c r="L677" s="32"/>
    </row>
    <row r="678" spans="1:12" ht="30" hidden="1" outlineLevel="1" x14ac:dyDescent="0.25">
      <c r="A678" s="24"/>
      <c r="B678" s="25" t="str">
        <f>'[1]Công trình'!C529</f>
        <v>AF.86211</v>
      </c>
      <c r="C678" s="26"/>
      <c r="D678" s="27"/>
      <c r="E678" s="25" t="str">
        <f>'[1]Công trình'!D529</f>
        <v xml:space="preserve">Ván khuôn </v>
      </c>
      <c r="F678" s="28"/>
      <c r="G678" s="29">
        <f>'[1]Hao phí vật tư'!K2666</f>
        <v>355.40620000000001</v>
      </c>
      <c r="H678" s="30">
        <f>'[1]Hao phí vật tư'!G2666</f>
        <v>51.81</v>
      </c>
      <c r="I678" s="31">
        <f>'[1]Công trình'!S529</f>
        <v>6.8597999999999999</v>
      </c>
      <c r="J678" s="29">
        <f t="shared" si="28"/>
        <v>355.40623800000003</v>
      </c>
      <c r="K678" s="29"/>
      <c r="L678" s="32"/>
    </row>
    <row r="679" spans="1:12" ht="30" hidden="1" outlineLevel="1" x14ac:dyDescent="0.25">
      <c r="A679" s="24"/>
      <c r="B679" s="25" t="str">
        <f>'[1]Công trình'!C533</f>
        <v>AF.82511</v>
      </c>
      <c r="C679" s="26"/>
      <c r="D679" s="27"/>
      <c r="E679" s="25" t="str">
        <f>'[1]Công trình'!D533</f>
        <v xml:space="preserve">Ván khuôn </v>
      </c>
      <c r="F679" s="28"/>
      <c r="G679" s="29">
        <f>'[1]Hao phí vật tư'!K2699</f>
        <v>14.8177</v>
      </c>
      <c r="H679" s="30">
        <f>'[1]Hao phí vật tư'!G2699</f>
        <v>51.81</v>
      </c>
      <c r="I679" s="31">
        <f>'[1]Công trình'!S533</f>
        <v>0.28599999999999998</v>
      </c>
      <c r="J679" s="29">
        <f t="shared" si="28"/>
        <v>14.81766</v>
      </c>
      <c r="K679" s="29"/>
      <c r="L679" s="32"/>
    </row>
    <row r="680" spans="1:12" ht="30" hidden="1" outlineLevel="1" x14ac:dyDescent="0.25">
      <c r="A680" s="24"/>
      <c r="B680" s="25" t="str">
        <f>'[1]Công trình'!C539</f>
        <v>AG.32511</v>
      </c>
      <c r="C680" s="26"/>
      <c r="D680" s="27"/>
      <c r="E680" s="25" t="str">
        <f>'[1]Công trình'!D539</f>
        <v>Gia công, lắp dựng, tháo dỡ ván khuôn kim loại, ván khuôn nắp đan</v>
      </c>
      <c r="F680" s="28"/>
      <c r="G680" s="29">
        <f>'[1]Hao phí vật tư'!K2745</f>
        <v>7.8924000000000003</v>
      </c>
      <c r="H680" s="30">
        <f>'[1]Hao phí vật tư'!G2745</f>
        <v>23.03</v>
      </c>
      <c r="I680" s="31">
        <f>'[1]Công trình'!S539</f>
        <v>0</v>
      </c>
      <c r="J680" s="29">
        <f t="shared" si="28"/>
        <v>0</v>
      </c>
      <c r="K680" s="29"/>
      <c r="L680" s="32"/>
    </row>
    <row r="681" spans="1:12" ht="30" hidden="1" outlineLevel="1" x14ac:dyDescent="0.25">
      <c r="A681" s="24"/>
      <c r="B681" s="25" t="str">
        <f>'[1]Công trình'!C546</f>
        <v>AF.86211</v>
      </c>
      <c r="C681" s="26"/>
      <c r="D681" s="27"/>
      <c r="E681" s="25" t="str">
        <f>'[1]Công trình'!D546</f>
        <v xml:space="preserve">Ván khuôn </v>
      </c>
      <c r="F681" s="28"/>
      <c r="G681" s="29">
        <f>'[1]Hao phí vật tư'!K2797</f>
        <v>89.247900000000001</v>
      </c>
      <c r="H681" s="30">
        <f>'[1]Hao phí vật tư'!G2797</f>
        <v>51.81</v>
      </c>
      <c r="I681" s="31">
        <f>'[1]Công trình'!S546</f>
        <v>0</v>
      </c>
      <c r="J681" s="29">
        <f t="shared" si="28"/>
        <v>0</v>
      </c>
      <c r="K681" s="29"/>
      <c r="L681" s="32"/>
    </row>
    <row r="682" spans="1:12" ht="30" hidden="1" outlineLevel="1" x14ac:dyDescent="0.25">
      <c r="A682" s="24"/>
      <c r="B682" s="25" t="str">
        <f>'[1]Công trình'!C565</f>
        <v>AF.82511</v>
      </c>
      <c r="C682" s="26"/>
      <c r="D682" s="27"/>
      <c r="E682" s="25" t="str">
        <f>'[1]Công trình'!D565</f>
        <v xml:space="preserve">Ván khuôn </v>
      </c>
      <c r="F682" s="28"/>
      <c r="G682" s="29">
        <f>'[1]Hao phí vật tư'!K2907</f>
        <v>100.9881</v>
      </c>
      <c r="H682" s="30">
        <f>'[1]Hao phí vật tư'!G2907</f>
        <v>51.81</v>
      </c>
      <c r="I682" s="31">
        <f>'[1]Công trình'!S565</f>
        <v>1.9492</v>
      </c>
      <c r="J682" s="29">
        <f t="shared" si="28"/>
        <v>100.98805200000001</v>
      </c>
      <c r="K682" s="29"/>
      <c r="L682" s="32"/>
    </row>
    <row r="683" spans="1:12" ht="30" hidden="1" outlineLevel="1" x14ac:dyDescent="0.25">
      <c r="A683" s="24"/>
      <c r="B683" s="25" t="str">
        <f>'[1]Công trình'!C640</f>
        <v>AF.82511</v>
      </c>
      <c r="C683" s="26"/>
      <c r="D683" s="27"/>
      <c r="E683" s="25" t="str">
        <f>'[1]Công trình'!D640</f>
        <v>Ván khuôn</v>
      </c>
      <c r="F683" s="28"/>
      <c r="G683" s="29">
        <f>'[1]Hao phí vật tư'!K3274</f>
        <v>290.52980000000002</v>
      </c>
      <c r="H683" s="30">
        <f>'[1]Hao phí vật tư'!G3274</f>
        <v>51.81</v>
      </c>
      <c r="I683" s="31">
        <f>'[1]Công trình'!S640</f>
        <v>0</v>
      </c>
      <c r="J683" s="29">
        <f t="shared" si="28"/>
        <v>0</v>
      </c>
      <c r="K683" s="29"/>
      <c r="L683" s="32"/>
    </row>
    <row r="684" spans="1:12" ht="30" hidden="1" outlineLevel="1" x14ac:dyDescent="0.25">
      <c r="A684" s="24"/>
      <c r="B684" s="25" t="str">
        <f>'[1]Công trình'!C635</f>
        <v>AF.82511</v>
      </c>
      <c r="C684" s="26"/>
      <c r="D684" s="27"/>
      <c r="E684" s="25" t="str">
        <f>'[1]Công trình'!D635</f>
        <v>Ván khuôn</v>
      </c>
      <c r="F684" s="28"/>
      <c r="G684" s="29">
        <f>'[1]Hao phí vật tư'!K3233</f>
        <v>145.30629999999999</v>
      </c>
      <c r="H684" s="30">
        <f>'[1]Hao phí vật tư'!G3233</f>
        <v>51.81</v>
      </c>
      <c r="I684" s="31">
        <f>'[1]Công trình'!S635</f>
        <v>0</v>
      </c>
      <c r="J684" s="29">
        <f t="shared" si="28"/>
        <v>0</v>
      </c>
      <c r="K684" s="29"/>
      <c r="L684" s="32"/>
    </row>
    <row r="685" spans="1:12" ht="30" hidden="1" outlineLevel="1" x14ac:dyDescent="0.25">
      <c r="A685" s="24"/>
      <c r="B685" s="25" t="str">
        <f>'[1]Công trình'!C645</f>
        <v>AF.82511</v>
      </c>
      <c r="C685" s="26"/>
      <c r="D685" s="27"/>
      <c r="E685" s="25" t="str">
        <f>'[1]Công trình'!D645</f>
        <v>Ván khuôn</v>
      </c>
      <c r="F685" s="28"/>
      <c r="G685" s="29">
        <f>'[1]Hao phí vật tư'!K3315</f>
        <v>328.94690000000003</v>
      </c>
      <c r="H685" s="30">
        <f>'[1]Hao phí vật tư'!G3315</f>
        <v>51.81</v>
      </c>
      <c r="I685" s="31">
        <f>'[1]Công trình'!S645</f>
        <v>0</v>
      </c>
      <c r="J685" s="29">
        <f t="shared" si="28"/>
        <v>0</v>
      </c>
      <c r="K685" s="29"/>
      <c r="L685" s="32"/>
    </row>
    <row r="686" spans="1:12" ht="30" hidden="1" outlineLevel="1" x14ac:dyDescent="0.25">
      <c r="A686" s="24"/>
      <c r="B686" s="25" t="str">
        <f>'[1]Công trình'!C655</f>
        <v>AF.86211</v>
      </c>
      <c r="C686" s="26"/>
      <c r="D686" s="27"/>
      <c r="E686" s="25" t="str">
        <f>'[1]Công trình'!D655</f>
        <v xml:space="preserve">Ván khuôn </v>
      </c>
      <c r="F686" s="28"/>
      <c r="G686" s="29">
        <f>'[1]Hao phí vật tư'!K3370</f>
        <v>279.50459999999998</v>
      </c>
      <c r="H686" s="30">
        <f>'[1]Hao phí vật tư'!G3370</f>
        <v>51.81</v>
      </c>
      <c r="I686" s="31">
        <f>'[1]Công trình'!S655</f>
        <v>5.3948</v>
      </c>
      <c r="J686" s="29">
        <f t="shared" si="28"/>
        <v>279.50458800000001</v>
      </c>
      <c r="K686" s="29"/>
      <c r="L686" s="32"/>
    </row>
    <row r="687" spans="1:12" ht="30" hidden="1" outlineLevel="1" x14ac:dyDescent="0.25">
      <c r="A687" s="24"/>
      <c r="B687" s="25" t="str">
        <f>'[1]Công trình'!C659</f>
        <v>AF.82511</v>
      </c>
      <c r="C687" s="26"/>
      <c r="D687" s="27"/>
      <c r="E687" s="25" t="str">
        <f>'[1]Công trình'!D659</f>
        <v xml:space="preserve">Ván khuôn </v>
      </c>
      <c r="F687" s="28"/>
      <c r="G687" s="29">
        <f>'[1]Hao phí vật tư'!K3403</f>
        <v>12.931800000000001</v>
      </c>
      <c r="H687" s="30">
        <f>'[1]Hao phí vật tư'!G3403</f>
        <v>51.81</v>
      </c>
      <c r="I687" s="31">
        <f>'[1]Công trình'!S659</f>
        <v>0.24959999999999999</v>
      </c>
      <c r="J687" s="29">
        <f t="shared" si="28"/>
        <v>12.931775999999999</v>
      </c>
      <c r="K687" s="29"/>
      <c r="L687" s="32"/>
    </row>
    <row r="688" spans="1:12" ht="30" hidden="1" outlineLevel="1" x14ac:dyDescent="0.25">
      <c r="A688" s="24"/>
      <c r="B688" s="25" t="str">
        <f>'[1]Công trình'!C665</f>
        <v>AG.32511</v>
      </c>
      <c r="C688" s="26"/>
      <c r="D688" s="27"/>
      <c r="E688" s="25" t="str">
        <f>'[1]Công trình'!D665</f>
        <v>Gia công, lắp dựng, tháo dỡ ván khuôn kim loại, ván khuôn nắp đan</v>
      </c>
      <c r="F688" s="28"/>
      <c r="G688" s="29">
        <f>'[1]Hao phí vật tư'!K3449</f>
        <v>6.8860000000000001</v>
      </c>
      <c r="H688" s="30">
        <f>'[1]Hao phí vật tư'!G3449</f>
        <v>23.03</v>
      </c>
      <c r="I688" s="31">
        <f>'[1]Công trình'!S665</f>
        <v>0</v>
      </c>
      <c r="J688" s="29">
        <f t="shared" si="28"/>
        <v>0</v>
      </c>
      <c r="K688" s="29"/>
      <c r="L688" s="32"/>
    </row>
    <row r="689" spans="1:12" ht="30" hidden="1" outlineLevel="1" x14ac:dyDescent="0.25">
      <c r="A689" s="24"/>
      <c r="B689" s="25" t="str">
        <f>'[1]Công trình'!C672</f>
        <v>AF.86211</v>
      </c>
      <c r="C689" s="26"/>
      <c r="D689" s="27"/>
      <c r="E689" s="25" t="str">
        <f>'[1]Công trình'!D672</f>
        <v xml:space="preserve">Ván khuôn </v>
      </c>
      <c r="F689" s="28"/>
      <c r="G689" s="29">
        <f>'[1]Hao phí vật tư'!K3501</f>
        <v>77.891199999999998</v>
      </c>
      <c r="H689" s="30">
        <f>'[1]Hao phí vật tư'!G3501</f>
        <v>51.81</v>
      </c>
      <c r="I689" s="31">
        <f>'[1]Công trình'!S672</f>
        <v>0</v>
      </c>
      <c r="J689" s="29">
        <f t="shared" si="28"/>
        <v>0</v>
      </c>
      <c r="K689" s="29"/>
      <c r="L689" s="32"/>
    </row>
    <row r="690" spans="1:12" ht="30" hidden="1" outlineLevel="1" x14ac:dyDescent="0.25">
      <c r="A690" s="24"/>
      <c r="B690" s="25" t="str">
        <f>'[1]Công trình'!C683</f>
        <v>AF.82511</v>
      </c>
      <c r="C690" s="26"/>
      <c r="D690" s="27"/>
      <c r="E690" s="25" t="str">
        <f>'[1]Công trình'!D683</f>
        <v xml:space="preserve">Ván khuôn </v>
      </c>
      <c r="F690" s="28"/>
      <c r="G690" s="29">
        <f>'[1]Hao phí vật tư'!K3561</f>
        <v>89.776399999999995</v>
      </c>
      <c r="H690" s="30">
        <f>'[1]Hao phí vật tư'!G3561</f>
        <v>51.81</v>
      </c>
      <c r="I690" s="31">
        <f>'[1]Công trình'!S683</f>
        <v>1.6667999999999998</v>
      </c>
      <c r="J690" s="29">
        <f t="shared" si="28"/>
        <v>86.35690799999999</v>
      </c>
      <c r="K690" s="29"/>
      <c r="L690" s="32"/>
    </row>
    <row r="691" spans="1:12" ht="30" hidden="1" outlineLevel="1" x14ac:dyDescent="0.25">
      <c r="A691" s="24"/>
      <c r="B691" s="25" t="str">
        <f>'[1]Công trình'!C785</f>
        <v>AF.82511</v>
      </c>
      <c r="C691" s="26"/>
      <c r="D691" s="27"/>
      <c r="E691" s="25" t="str">
        <f>'[1]Công trình'!D785</f>
        <v>Ván khuôn</v>
      </c>
      <c r="F691" s="28"/>
      <c r="G691" s="29">
        <f>'[1]Hao phí vật tư'!K3960</f>
        <v>130.69069999999999</v>
      </c>
      <c r="H691" s="30">
        <f>'[1]Hao phí vật tư'!G3960</f>
        <v>51.81</v>
      </c>
      <c r="I691" s="31">
        <f>'[1]Công trình'!S785</f>
        <v>1.0296000000000001</v>
      </c>
      <c r="J691" s="29">
        <f t="shared" si="28"/>
        <v>53.343576000000006</v>
      </c>
      <c r="K691" s="29"/>
      <c r="L691" s="32"/>
    </row>
    <row r="692" spans="1:12" ht="30" hidden="1" outlineLevel="1" x14ac:dyDescent="0.25">
      <c r="A692" s="24"/>
      <c r="B692" s="25" t="str">
        <f>'[1]Công trình'!C790</f>
        <v>AF.82511</v>
      </c>
      <c r="C692" s="26"/>
      <c r="D692" s="27"/>
      <c r="E692" s="25" t="str">
        <f>'[1]Công trình'!D790</f>
        <v>Ván khuôn</v>
      </c>
      <c r="F692" s="28"/>
      <c r="G692" s="29">
        <f>'[1]Hao phí vật tư'!K4001</f>
        <v>266.65570000000002</v>
      </c>
      <c r="H692" s="30">
        <f>'[1]Hao phí vật tư'!G4001</f>
        <v>51.81</v>
      </c>
      <c r="I692" s="31">
        <f>'[1]Công trình'!S790</f>
        <v>4.7131999999999996</v>
      </c>
      <c r="J692" s="29">
        <f t="shared" si="28"/>
        <v>244.19089199999999</v>
      </c>
      <c r="K692" s="29"/>
      <c r="L692" s="32"/>
    </row>
    <row r="693" spans="1:12" ht="30" hidden="1" outlineLevel="1" x14ac:dyDescent="0.25">
      <c r="A693" s="24"/>
      <c r="B693" s="25" t="str">
        <f>'[1]Công trình'!C795</f>
        <v>AF.82511</v>
      </c>
      <c r="C693" s="26"/>
      <c r="D693" s="27"/>
      <c r="E693" s="25" t="str">
        <f>'[1]Công trình'!D795</f>
        <v>Ván khuôn</v>
      </c>
      <c r="F693" s="28"/>
      <c r="G693" s="29">
        <f>'[1]Hao phí vật tư'!K4042</f>
        <v>368.68</v>
      </c>
      <c r="H693" s="30">
        <f>'[1]Hao phí vật tư'!G4042</f>
        <v>51.81</v>
      </c>
      <c r="I693" s="31">
        <f>'[1]Công trình'!S795</f>
        <v>6.4653</v>
      </c>
      <c r="J693" s="29">
        <f t="shared" si="28"/>
        <v>334.96719300000001</v>
      </c>
      <c r="K693" s="29"/>
      <c r="L693" s="32"/>
    </row>
    <row r="694" spans="1:12" ht="30" hidden="1" outlineLevel="1" x14ac:dyDescent="0.25">
      <c r="A694" s="24"/>
      <c r="B694" s="25" t="str">
        <f>'[1]Công trình'!C805</f>
        <v>AF.86211</v>
      </c>
      <c r="C694" s="26"/>
      <c r="D694" s="27"/>
      <c r="E694" s="25" t="str">
        <f>'[1]Công trình'!D805</f>
        <v xml:space="preserve">Ván khuôn </v>
      </c>
      <c r="F694" s="28"/>
      <c r="G694" s="29">
        <f>'[1]Hao phí vật tư'!K4095</f>
        <v>131.78909999999999</v>
      </c>
      <c r="H694" s="30">
        <f>'[1]Hao phí vật tư'!G4095</f>
        <v>51.81</v>
      </c>
      <c r="I694" s="31">
        <f>'[1]Công trình'!S805</f>
        <v>2.5436999999999999</v>
      </c>
      <c r="J694" s="29">
        <f t="shared" si="28"/>
        <v>131.789097</v>
      </c>
      <c r="K694" s="29"/>
      <c r="L694" s="32"/>
    </row>
    <row r="695" spans="1:12" ht="30" hidden="1" outlineLevel="1" x14ac:dyDescent="0.25">
      <c r="A695" s="24"/>
      <c r="B695" s="25" t="str">
        <f>'[1]Công trình'!C809</f>
        <v>AF.82511</v>
      </c>
      <c r="C695" s="26"/>
      <c r="D695" s="27"/>
      <c r="E695" s="25" t="str">
        <f>'[1]Công trình'!D809</f>
        <v xml:space="preserve">Ván khuôn </v>
      </c>
      <c r="F695" s="28"/>
      <c r="G695" s="29">
        <f>'[1]Hao phí vật tư'!K4128</f>
        <v>5.6577000000000002</v>
      </c>
      <c r="H695" s="30">
        <f>'[1]Hao phí vật tư'!G4128</f>
        <v>51.81</v>
      </c>
      <c r="I695" s="31">
        <f>'[1]Công trình'!S809</f>
        <v>0.10920000000000001</v>
      </c>
      <c r="J695" s="29">
        <f t="shared" si="28"/>
        <v>5.6576520000000006</v>
      </c>
      <c r="K695" s="29"/>
      <c r="L695" s="32"/>
    </row>
    <row r="696" spans="1:12" ht="30" hidden="1" outlineLevel="1" x14ac:dyDescent="0.25">
      <c r="A696" s="24"/>
      <c r="B696" s="25" t="str">
        <f>'[1]Công trình'!C815</f>
        <v>AG.32511</v>
      </c>
      <c r="C696" s="26"/>
      <c r="D696" s="27"/>
      <c r="E696" s="25" t="str">
        <f>'[1]Công trình'!D815</f>
        <v>Gia công, lắp dựng, tháo dỡ ván khuôn kim loại, ván khuôn nắp đan</v>
      </c>
      <c r="F696" s="28"/>
      <c r="G696" s="29">
        <f>'[1]Hao phí vật tư'!K4174</f>
        <v>3.0123000000000002</v>
      </c>
      <c r="H696" s="30">
        <f>'[1]Hao phí vật tư'!G4174</f>
        <v>23.03</v>
      </c>
      <c r="I696" s="31">
        <f>'[1]Công trình'!S815</f>
        <v>0.1308</v>
      </c>
      <c r="J696" s="29">
        <f t="shared" si="28"/>
        <v>3.012324</v>
      </c>
      <c r="K696" s="29"/>
      <c r="L696" s="32"/>
    </row>
    <row r="697" spans="1:12" ht="30" hidden="1" outlineLevel="1" x14ac:dyDescent="0.25">
      <c r="A697" s="24"/>
      <c r="B697" s="25" t="str">
        <f>'[1]Công trình'!C822</f>
        <v>AF.86211</v>
      </c>
      <c r="C697" s="26"/>
      <c r="D697" s="27"/>
      <c r="E697" s="25" t="str">
        <f>'[1]Công trình'!D822</f>
        <v xml:space="preserve">Ván khuôn </v>
      </c>
      <c r="F697" s="28"/>
      <c r="G697" s="29">
        <f>'[1]Hao phí vật tư'!K4226</f>
        <v>60.037399999999998</v>
      </c>
      <c r="H697" s="30">
        <f>'[1]Hao phí vật tư'!G4226</f>
        <v>51.81</v>
      </c>
      <c r="I697" s="31">
        <f>'[1]Công trình'!S822</f>
        <v>0</v>
      </c>
      <c r="J697" s="29">
        <f t="shared" si="28"/>
        <v>0</v>
      </c>
      <c r="K697" s="29"/>
      <c r="L697" s="32"/>
    </row>
    <row r="698" spans="1:12" ht="30" hidden="1" outlineLevel="1" x14ac:dyDescent="0.25">
      <c r="A698" s="24"/>
      <c r="B698" s="25" t="str">
        <f>'[1]Công trình'!C834</f>
        <v>AF.82511</v>
      </c>
      <c r="C698" s="26"/>
      <c r="D698" s="27"/>
      <c r="E698" s="25" t="str">
        <f>'[1]Công trình'!D834</f>
        <v xml:space="preserve">Ván khuôn </v>
      </c>
      <c r="F698" s="28"/>
      <c r="G698" s="29">
        <f>'[1]Hao phí vật tư'!K4293</f>
        <v>37.645099999999999</v>
      </c>
      <c r="H698" s="30">
        <f>'[1]Hao phí vật tư'!G4293</f>
        <v>51.81</v>
      </c>
      <c r="I698" s="31">
        <f>'[1]Công trình'!S834</f>
        <v>0.72660000000000002</v>
      </c>
      <c r="J698" s="29">
        <f t="shared" si="28"/>
        <v>37.645146000000004</v>
      </c>
      <c r="K698" s="29"/>
      <c r="L698" s="32"/>
    </row>
    <row r="699" spans="1:12" ht="30" hidden="1" outlineLevel="1" x14ac:dyDescent="0.25">
      <c r="A699" s="24"/>
      <c r="B699" s="25" t="str">
        <f>'[1]Công trình'!C878</f>
        <v>AF.82511</v>
      </c>
      <c r="C699" s="26"/>
      <c r="D699" s="27"/>
      <c r="E699" s="25" t="str">
        <f>'[1]Công trình'!D878</f>
        <v>Ván khuôn</v>
      </c>
      <c r="F699" s="28"/>
      <c r="G699" s="29">
        <f>'[1]Hao phí vật tư'!K4444</f>
        <v>178.70310000000001</v>
      </c>
      <c r="H699" s="30">
        <f>'[1]Hao phí vật tư'!G4444</f>
        <v>51.81</v>
      </c>
      <c r="I699" s="31">
        <f>'[1]Công trình'!S878</f>
        <v>0</v>
      </c>
      <c r="J699" s="29">
        <f t="shared" si="28"/>
        <v>0</v>
      </c>
      <c r="K699" s="29"/>
      <c r="L699" s="32"/>
    </row>
    <row r="700" spans="1:12" ht="30" hidden="1" outlineLevel="1" x14ac:dyDescent="0.25">
      <c r="A700" s="24"/>
      <c r="B700" s="25" t="str">
        <f>'[1]Công trình'!C883</f>
        <v>AF.82511</v>
      </c>
      <c r="C700" s="26"/>
      <c r="D700" s="27"/>
      <c r="E700" s="25" t="str">
        <f>'[1]Công trình'!D883</f>
        <v>Ván khuôn</v>
      </c>
      <c r="F700" s="28"/>
      <c r="G700" s="29">
        <f>'[1]Hao phí vật tư'!K4485</f>
        <v>20.0764</v>
      </c>
      <c r="H700" s="30">
        <f>'[1]Hao phí vật tư'!G4485</f>
        <v>51.81</v>
      </c>
      <c r="I700" s="31">
        <f>'[1]Công trình'!S883</f>
        <v>0.3392</v>
      </c>
      <c r="J700" s="29">
        <f t="shared" si="28"/>
        <v>17.573952000000002</v>
      </c>
      <c r="K700" s="29"/>
      <c r="L700" s="32"/>
    </row>
    <row r="701" spans="1:12" ht="30" hidden="1" outlineLevel="1" x14ac:dyDescent="0.25">
      <c r="A701" s="24"/>
      <c r="B701" s="25" t="str">
        <f>'[1]Công trình'!C889</f>
        <v>AF.82511</v>
      </c>
      <c r="C701" s="26"/>
      <c r="D701" s="27"/>
      <c r="E701" s="25" t="str">
        <f>'[1]Công trình'!D889</f>
        <v>Ván khuôn</v>
      </c>
      <c r="F701" s="28"/>
      <c r="G701" s="29">
        <f>'[1]Hao phí vật tư'!K4532</f>
        <v>496.63510000000002</v>
      </c>
      <c r="H701" s="30">
        <f>'[1]Hao phí vật tư'!G4532</f>
        <v>51.81</v>
      </c>
      <c r="I701" s="31">
        <f>'[1]Công trình'!S889</f>
        <v>9.5856999999999992</v>
      </c>
      <c r="J701" s="29">
        <f t="shared" si="28"/>
        <v>496.63511699999998</v>
      </c>
      <c r="K701" s="29"/>
      <c r="L701" s="32"/>
    </row>
    <row r="702" spans="1:12" ht="30" hidden="1" outlineLevel="1" x14ac:dyDescent="0.25">
      <c r="A702" s="24"/>
      <c r="B702" s="25" t="str">
        <f>'[1]Công trình'!C899</f>
        <v>AF.86211</v>
      </c>
      <c r="C702" s="26"/>
      <c r="D702" s="27"/>
      <c r="E702" s="25" t="str">
        <f>'[1]Công trình'!D899</f>
        <v xml:space="preserve">Ván khuôn </v>
      </c>
      <c r="F702" s="28"/>
      <c r="G702" s="29">
        <f>'[1]Hao phí vật tư'!K4585</f>
        <v>343.22050000000002</v>
      </c>
      <c r="H702" s="30">
        <f>'[1]Hao phí vật tư'!G4585</f>
        <v>51.81</v>
      </c>
      <c r="I702" s="31">
        <f>'[1]Công trình'!S899</f>
        <v>6.6246</v>
      </c>
      <c r="J702" s="29">
        <f t="shared" si="28"/>
        <v>343.22052600000001</v>
      </c>
      <c r="K702" s="29"/>
      <c r="L702" s="32"/>
    </row>
    <row r="703" spans="1:12" ht="30" hidden="1" outlineLevel="1" x14ac:dyDescent="0.25">
      <c r="A703" s="24"/>
      <c r="B703" s="25" t="str">
        <f>'[1]Công trình'!C903</f>
        <v>AF.82511</v>
      </c>
      <c r="C703" s="26"/>
      <c r="D703" s="27"/>
      <c r="E703" s="25" t="str">
        <f>'[1]Công trình'!D903</f>
        <v xml:space="preserve">Ván khuôn </v>
      </c>
      <c r="F703" s="28"/>
      <c r="G703" s="29">
        <f>'[1]Hao phí vật tư'!K4618</f>
        <v>15.0871</v>
      </c>
      <c r="H703" s="30">
        <f>'[1]Hao phí vật tư'!G4618</f>
        <v>51.81</v>
      </c>
      <c r="I703" s="31">
        <f>'[1]Công trình'!S903</f>
        <v>0.29120000000000001</v>
      </c>
      <c r="J703" s="29">
        <f t="shared" si="28"/>
        <v>15.087072000000001</v>
      </c>
      <c r="K703" s="29"/>
      <c r="L703" s="32"/>
    </row>
    <row r="704" spans="1:12" ht="30" hidden="1" outlineLevel="1" x14ac:dyDescent="0.25">
      <c r="A704" s="24"/>
      <c r="B704" s="25" t="str">
        <f>'[1]Công trình'!C909</f>
        <v>AG.32511</v>
      </c>
      <c r="C704" s="26"/>
      <c r="D704" s="27"/>
      <c r="E704" s="25" t="str">
        <f>'[1]Công trình'!D909</f>
        <v>Gia công, lắp dựng, tháo dỡ ván khuôn kim loại, ván khuôn nắp đan</v>
      </c>
      <c r="F704" s="28"/>
      <c r="G704" s="29">
        <f>'[1]Hao phí vật tư'!K4664</f>
        <v>8.4083000000000006</v>
      </c>
      <c r="H704" s="30">
        <f>'[1]Hao phí vật tư'!G4664</f>
        <v>23.03</v>
      </c>
      <c r="I704" s="31">
        <f>'[1]Công trình'!S909</f>
        <v>0.36499999999999999</v>
      </c>
      <c r="J704" s="29">
        <f t="shared" si="28"/>
        <v>8.4059500000000007</v>
      </c>
      <c r="K704" s="29"/>
      <c r="L704" s="32"/>
    </row>
    <row r="705" spans="1:12" ht="30" hidden="1" outlineLevel="1" x14ac:dyDescent="0.25">
      <c r="A705" s="24"/>
      <c r="B705" s="25" t="str">
        <f>'[1]Công trình'!C917</f>
        <v>AF.86211</v>
      </c>
      <c r="C705" s="26"/>
      <c r="D705" s="27"/>
      <c r="E705" s="25" t="str">
        <f>'[1]Công trình'!D917</f>
        <v xml:space="preserve">Ván khuôn </v>
      </c>
      <c r="F705" s="28"/>
      <c r="G705" s="29">
        <f>'[1]Hao phí vật tư'!K4719</f>
        <v>63.715899999999998</v>
      </c>
      <c r="H705" s="30">
        <f>'[1]Hao phí vật tư'!G4719</f>
        <v>51.81</v>
      </c>
      <c r="I705" s="31">
        <f>'[1]Công trình'!S917</f>
        <v>1.2297</v>
      </c>
      <c r="J705" s="29">
        <f t="shared" si="28"/>
        <v>63.710757000000001</v>
      </c>
      <c r="K705" s="29"/>
      <c r="L705" s="32"/>
    </row>
    <row r="706" spans="1:12" ht="30" hidden="1" outlineLevel="1" x14ac:dyDescent="0.25">
      <c r="A706" s="24"/>
      <c r="B706" s="25" t="str">
        <f>'[1]Công trình'!C928</f>
        <v>AF.82511</v>
      </c>
      <c r="C706" s="26"/>
      <c r="D706" s="27"/>
      <c r="E706" s="25" t="str">
        <f>'[1]Công trình'!D928</f>
        <v xml:space="preserve">Ván khuôn </v>
      </c>
      <c r="F706" s="28"/>
      <c r="G706" s="29">
        <f>'[1]Hao phí vật tư'!K4779</f>
        <v>105.3815</v>
      </c>
      <c r="H706" s="30">
        <f>'[1]Hao phí vật tư'!G4779</f>
        <v>51.81</v>
      </c>
      <c r="I706" s="31">
        <f>'[1]Công trình'!S928</f>
        <v>2.0339999999999998</v>
      </c>
      <c r="J706" s="29">
        <f t="shared" si="28"/>
        <v>105.38154</v>
      </c>
      <c r="K706" s="29"/>
      <c r="L706" s="32"/>
    </row>
    <row r="707" spans="1:12" collapsed="1" x14ac:dyDescent="0.25">
      <c r="A707" s="24">
        <v>46</v>
      </c>
      <c r="B707" s="33" t="s">
        <v>91</v>
      </c>
      <c r="C707" s="26">
        <v>1086</v>
      </c>
      <c r="D707" s="27">
        <v>0</v>
      </c>
      <c r="E707" s="34" t="s">
        <v>92</v>
      </c>
      <c r="F707" s="28" t="s">
        <v>53</v>
      </c>
      <c r="G707" s="35">
        <f>SUBTOTAL(9,G708:G709)</f>
        <v>11.224</v>
      </c>
      <c r="H707" s="36"/>
      <c r="I707" s="26"/>
      <c r="J707" s="35">
        <f>SUBTOTAL(9,J708:J709)</f>
        <v>9.76</v>
      </c>
      <c r="K707" s="35"/>
      <c r="L707" s="37">
        <f>+J707-K707</f>
        <v>9.76</v>
      </c>
    </row>
    <row r="708" spans="1:12" ht="45" hidden="1" outlineLevel="1" x14ac:dyDescent="0.25">
      <c r="A708" s="24"/>
      <c r="B708" s="25" t="str">
        <f>'[1]Công trình'!C521</f>
        <v>TT. thép buộc đầu cừ</v>
      </c>
      <c r="C708" s="26"/>
      <c r="D708" s="27"/>
      <c r="E708" s="25" t="str">
        <f>'[1]Công trình'!D521</f>
        <v>Thép buộc đầu cừ</v>
      </c>
      <c r="F708" s="28"/>
      <c r="G708" s="29">
        <f>'[1]Hao phí vật tư'!K2642</f>
        <v>8.2959999999999994</v>
      </c>
      <c r="H708" s="30">
        <f>'[1]Hao phí vật tư'!G2642</f>
        <v>1</v>
      </c>
      <c r="I708" s="31">
        <f>'[1]Công trình'!S521</f>
        <v>6.8319999999999999</v>
      </c>
      <c r="J708" s="29">
        <f>+I708*H708</f>
        <v>6.8319999999999999</v>
      </c>
      <c r="K708" s="29"/>
      <c r="L708" s="32"/>
    </row>
    <row r="709" spans="1:12" ht="45" hidden="1" outlineLevel="1" x14ac:dyDescent="0.25">
      <c r="A709" s="24"/>
      <c r="B709" s="25" t="str">
        <f>'[1]Công trình'!C782</f>
        <v>TT. thép buộc đầu cừ</v>
      </c>
      <c r="C709" s="26"/>
      <c r="D709" s="27"/>
      <c r="E709" s="25" t="str">
        <f>'[1]Công trình'!D782</f>
        <v>Thép buộc đầu cừ</v>
      </c>
      <c r="F709" s="28"/>
      <c r="G709" s="29">
        <f>'[1]Hao phí vật tư'!K3950</f>
        <v>2.9279999999999999</v>
      </c>
      <c r="H709" s="30">
        <f>'[1]Hao phí vật tư'!G3950</f>
        <v>1</v>
      </c>
      <c r="I709" s="31">
        <f>'[1]Công trình'!S782</f>
        <v>2.9279999999999999</v>
      </c>
      <c r="J709" s="29">
        <f>+I709*H709</f>
        <v>2.9279999999999999</v>
      </c>
      <c r="K709" s="29"/>
      <c r="L709" s="32"/>
    </row>
    <row r="710" spans="1:12" collapsed="1" x14ac:dyDescent="0.25">
      <c r="A710" s="24">
        <v>47</v>
      </c>
      <c r="B710" s="33" t="s">
        <v>99</v>
      </c>
      <c r="C710" s="26">
        <v>71</v>
      </c>
      <c r="D710" s="27">
        <v>0</v>
      </c>
      <c r="E710" s="34" t="s">
        <v>100</v>
      </c>
      <c r="F710" s="28" t="s">
        <v>53</v>
      </c>
      <c r="G710" s="35">
        <f>SUBTOTAL(9,G711:G726)</f>
        <v>29557.688999999998</v>
      </c>
      <c r="H710" s="36"/>
      <c r="I710" s="26"/>
      <c r="J710" s="35">
        <f>SUBTOTAL(9,J711:J726)</f>
        <v>27403.343999999997</v>
      </c>
      <c r="K710" s="35">
        <v>33624.209000000003</v>
      </c>
      <c r="L710" s="37">
        <f>+J710-K710</f>
        <v>-6220.8650000000052</v>
      </c>
    </row>
    <row r="711" spans="1:12" ht="30" hidden="1" outlineLevel="1" x14ac:dyDescent="0.25">
      <c r="A711" s="24" t="s">
        <v>101</v>
      </c>
      <c r="B711" s="25" t="str">
        <f>'[1]Công trình'!C35</f>
        <v>AG.13111</v>
      </c>
      <c r="C711" s="26"/>
      <c r="D711" s="27"/>
      <c r="E711" s="25" t="str">
        <f>'[1]Công trình'!D35</f>
        <v xml:space="preserve"> Cốt thép,ĐK ≤10mm </v>
      </c>
      <c r="F711" s="28"/>
      <c r="G711" s="29">
        <f>'[1]Hao phí vật tư'!K149</f>
        <v>205.02</v>
      </c>
      <c r="H711" s="30">
        <f>'[1]Hao phí vật tư'!G149</f>
        <v>1005</v>
      </c>
      <c r="I711" s="31">
        <f>'[1]Công trình'!S35</f>
        <v>0</v>
      </c>
      <c r="J711" s="29">
        <f t="shared" ref="J711:J726" si="29">+I711*H711</f>
        <v>0</v>
      </c>
      <c r="K711" s="29"/>
      <c r="L711" s="32"/>
    </row>
    <row r="712" spans="1:12" ht="30" hidden="1" outlineLevel="1" x14ac:dyDescent="0.25">
      <c r="A712" s="24" t="s">
        <v>102</v>
      </c>
      <c r="B712" s="25" t="str">
        <f>'[1]Công trình'!C156</f>
        <v>AG.13231</v>
      </c>
      <c r="C712" s="26"/>
      <c r="D712" s="27"/>
      <c r="E712" s="25" t="str">
        <f>'[1]Công trình'!D156</f>
        <v>Cốt thép ĐK&lt;=10mm</v>
      </c>
      <c r="F712" s="28"/>
      <c r="G712" s="29">
        <f>'[1]Hao phí vật tư'!K678</f>
        <v>188.08799999999999</v>
      </c>
      <c r="H712" s="30">
        <f>'[1]Hao phí vật tư'!G678</f>
        <v>1020</v>
      </c>
      <c r="I712" s="31">
        <f>'[1]Công trình'!S156</f>
        <v>0.18440000000000001</v>
      </c>
      <c r="J712" s="29">
        <f t="shared" si="29"/>
        <v>188.08800000000002</v>
      </c>
      <c r="K712" s="29"/>
      <c r="L712" s="32"/>
    </row>
    <row r="713" spans="1:12" ht="30" hidden="1" outlineLevel="1" x14ac:dyDescent="0.25">
      <c r="A713" s="24" t="s">
        <v>103</v>
      </c>
      <c r="B713" s="25" t="str">
        <f>'[1]Công trình'!C149</f>
        <v>AF.61311</v>
      </c>
      <c r="C713" s="26"/>
      <c r="D713" s="27"/>
      <c r="E713" s="25" t="str">
        <f>'[1]Công trình'!D149</f>
        <v>Lắp dựng cốt thép  ĐK ≤10mm</v>
      </c>
      <c r="F713" s="28"/>
      <c r="G713" s="29">
        <f>'[1]Hao phí vật tư'!K632</f>
        <v>1391.2215000000001</v>
      </c>
      <c r="H713" s="30">
        <f>'[1]Hao phí vật tư'!G632</f>
        <v>1005</v>
      </c>
      <c r="I713" s="31">
        <f>'[1]Công trình'!S149</f>
        <v>1.3843000000000001</v>
      </c>
      <c r="J713" s="29">
        <f t="shared" si="29"/>
        <v>1391.2215000000001</v>
      </c>
      <c r="K713" s="29"/>
      <c r="L713" s="32"/>
    </row>
    <row r="714" spans="1:12" ht="30" hidden="1" outlineLevel="1" x14ac:dyDescent="0.25">
      <c r="A714" s="24" t="s">
        <v>102</v>
      </c>
      <c r="B714" s="25" t="str">
        <f>'[1]Công trình'!C285</f>
        <v>AG.13231</v>
      </c>
      <c r="C714" s="26"/>
      <c r="D714" s="27"/>
      <c r="E714" s="25" t="str">
        <f>'[1]Công trình'!D285</f>
        <v>Cốt thép ĐK&lt;=10mm</v>
      </c>
      <c r="F714" s="28"/>
      <c r="G714" s="29">
        <f>'[1]Hao phí vật tư'!K1374</f>
        <v>214.91399999999999</v>
      </c>
      <c r="H714" s="30">
        <f>'[1]Hao phí vật tư'!G1374</f>
        <v>1020</v>
      </c>
      <c r="I714" s="31">
        <f>'[1]Công trình'!S285</f>
        <v>0.2107</v>
      </c>
      <c r="J714" s="29">
        <f t="shared" si="29"/>
        <v>214.91399999999999</v>
      </c>
      <c r="K714" s="29"/>
      <c r="L714" s="32"/>
    </row>
    <row r="715" spans="1:12" ht="30" hidden="1" outlineLevel="1" x14ac:dyDescent="0.25">
      <c r="A715" s="24" t="s">
        <v>103</v>
      </c>
      <c r="B715" s="25" t="str">
        <f>'[1]Công trình'!C278</f>
        <v>AF.61311</v>
      </c>
      <c r="C715" s="26"/>
      <c r="D715" s="27"/>
      <c r="E715" s="25" t="str">
        <f>'[1]Công trình'!D278</f>
        <v>Lắp dựng cốt thép  ĐK ≤10mm</v>
      </c>
      <c r="F715" s="28"/>
      <c r="G715" s="29">
        <f>'[1]Hao phí vật tư'!K1328</f>
        <v>1581.4680000000001</v>
      </c>
      <c r="H715" s="30">
        <f>'[1]Hao phí vật tư'!G1328</f>
        <v>1005</v>
      </c>
      <c r="I715" s="31">
        <f>'[1]Công trình'!S278</f>
        <v>1.5734999999999999</v>
      </c>
      <c r="J715" s="29">
        <f t="shared" si="29"/>
        <v>1581.3674999999998</v>
      </c>
      <c r="K715" s="29"/>
      <c r="L715" s="32"/>
    </row>
    <row r="716" spans="1:12" ht="30" hidden="1" outlineLevel="1" x14ac:dyDescent="0.25">
      <c r="A716" s="24" t="s">
        <v>102</v>
      </c>
      <c r="B716" s="25" t="str">
        <f>'[1]Công trình'!C402</f>
        <v>AG.13231</v>
      </c>
      <c r="C716" s="26"/>
      <c r="D716" s="27"/>
      <c r="E716" s="25" t="str">
        <f>'[1]Công trình'!D402</f>
        <v>Cốt thép ĐK&lt;=10mm</v>
      </c>
      <c r="F716" s="28"/>
      <c r="G716" s="29">
        <f>'[1]Hao phí vật tư'!K1992</f>
        <v>456.654</v>
      </c>
      <c r="H716" s="30">
        <f>'[1]Hao phí vật tư'!G1992</f>
        <v>1020</v>
      </c>
      <c r="I716" s="31">
        <f>'[1]Công trình'!S402</f>
        <v>0</v>
      </c>
      <c r="J716" s="29">
        <f t="shared" si="29"/>
        <v>0</v>
      </c>
      <c r="K716" s="29"/>
      <c r="L716" s="32"/>
    </row>
    <row r="717" spans="1:12" ht="30" hidden="1" outlineLevel="1" x14ac:dyDescent="0.25">
      <c r="A717" s="24" t="s">
        <v>103</v>
      </c>
      <c r="B717" s="25" t="str">
        <f>'[1]Công trình'!C395</f>
        <v>AF.61311</v>
      </c>
      <c r="C717" s="26"/>
      <c r="D717" s="27"/>
      <c r="E717" s="25" t="str">
        <f>'[1]Công trình'!D395</f>
        <v>Lắp dựng cốt thép  ĐK ≤10mm</v>
      </c>
      <c r="F717" s="28"/>
      <c r="G717" s="29">
        <f>'[1]Hao phí vật tư'!K1946</f>
        <v>3618.5025000000001</v>
      </c>
      <c r="H717" s="30">
        <f>'[1]Hao phí vật tư'!G1946</f>
        <v>1005</v>
      </c>
      <c r="I717" s="31">
        <f>'[1]Công trình'!S395</f>
        <v>3.6005000000000003</v>
      </c>
      <c r="J717" s="29">
        <f t="shared" si="29"/>
        <v>3618.5025000000001</v>
      </c>
      <c r="K717" s="29"/>
      <c r="L717" s="32"/>
    </row>
    <row r="718" spans="1:12" ht="30" hidden="1" outlineLevel="1" x14ac:dyDescent="0.25">
      <c r="A718" s="24"/>
      <c r="B718" s="25" t="str">
        <f>'[1]Công trình'!C432</f>
        <v>AF.61311</v>
      </c>
      <c r="C718" s="26"/>
      <c r="D718" s="27"/>
      <c r="E718" s="25" t="str">
        <f>'[1]Công trình'!D432</f>
        <v>Cốt thép  ĐK ≤10mm</v>
      </c>
      <c r="F718" s="28"/>
      <c r="G718" s="29">
        <f>'[1]Hao phí vật tư'!K2188</f>
        <v>109.0425</v>
      </c>
      <c r="H718" s="30">
        <f>'[1]Hao phí vật tư'!G2188</f>
        <v>1005</v>
      </c>
      <c r="I718" s="31">
        <f>'[1]Công trình'!S432</f>
        <v>0</v>
      </c>
      <c r="J718" s="29">
        <f t="shared" si="29"/>
        <v>0</v>
      </c>
      <c r="K718" s="29"/>
      <c r="L718" s="32"/>
    </row>
    <row r="719" spans="1:12" ht="30" hidden="1" outlineLevel="1" x14ac:dyDescent="0.25">
      <c r="A719" s="24"/>
      <c r="B719" s="25" t="str">
        <f>'[1]Công trình'!C538</f>
        <v>AG.13231</v>
      </c>
      <c r="C719" s="26"/>
      <c r="D719" s="27"/>
      <c r="E719" s="25" t="str">
        <f>'[1]Công trình'!D538</f>
        <v>Cốt thép ĐK&lt;=10mm</v>
      </c>
      <c r="F719" s="28"/>
      <c r="G719" s="29">
        <f>'[1]Hao phí vật tư'!K2737</f>
        <v>738.78599999999994</v>
      </c>
      <c r="H719" s="30">
        <f>'[1]Hao phí vật tư'!G2737</f>
        <v>1020</v>
      </c>
      <c r="I719" s="31">
        <f>'[1]Công trình'!S538</f>
        <v>0</v>
      </c>
      <c r="J719" s="29">
        <f t="shared" si="29"/>
        <v>0</v>
      </c>
      <c r="K719" s="29"/>
      <c r="L719" s="32"/>
    </row>
    <row r="720" spans="1:12" ht="30" hidden="1" outlineLevel="1" x14ac:dyDescent="0.25">
      <c r="A720" s="24"/>
      <c r="B720" s="25" t="str">
        <f>'[1]Công trình'!C531</f>
        <v>AF.61311</v>
      </c>
      <c r="C720" s="26"/>
      <c r="D720" s="27"/>
      <c r="E720" s="25" t="str">
        <f>'[1]Công trình'!D531</f>
        <v>Lắp dựng cốt thép  ĐK ≤10mm</v>
      </c>
      <c r="F720" s="28"/>
      <c r="G720" s="29">
        <f>'[1]Hao phí vật tư'!K2691</f>
        <v>6102.8625000000002</v>
      </c>
      <c r="H720" s="30">
        <f>'[1]Hao phí vật tư'!G2691</f>
        <v>1005</v>
      </c>
      <c r="I720" s="31">
        <f>'[1]Công trình'!S531</f>
        <v>6.0724999999999998</v>
      </c>
      <c r="J720" s="29">
        <f t="shared" si="29"/>
        <v>6102.8625000000002</v>
      </c>
      <c r="K720" s="29"/>
      <c r="L720" s="32"/>
    </row>
    <row r="721" spans="1:12" ht="30" hidden="1" outlineLevel="1" x14ac:dyDescent="0.25">
      <c r="A721" s="24"/>
      <c r="B721" s="25" t="str">
        <f>'[1]Công trình'!C664</f>
        <v>AG.13231</v>
      </c>
      <c r="C721" s="26"/>
      <c r="D721" s="27"/>
      <c r="E721" s="25" t="str">
        <f>'[1]Công trình'!D664</f>
        <v>Cốt thép ĐK&lt;=10mm</v>
      </c>
      <c r="F721" s="28"/>
      <c r="G721" s="29">
        <f>'[1]Hao phí vật tư'!K3441</f>
        <v>644.74199999999996</v>
      </c>
      <c r="H721" s="30">
        <f>'[1]Hao phí vật tư'!G3441</f>
        <v>1020</v>
      </c>
      <c r="I721" s="31">
        <f>'[1]Công trình'!S664</f>
        <v>0</v>
      </c>
      <c r="J721" s="29">
        <f t="shared" si="29"/>
        <v>0</v>
      </c>
      <c r="K721" s="29"/>
      <c r="L721" s="32"/>
    </row>
    <row r="722" spans="1:12" ht="30" hidden="1" outlineLevel="1" x14ac:dyDescent="0.25">
      <c r="A722" s="24"/>
      <c r="B722" s="25" t="str">
        <f>'[1]Công trình'!C657</f>
        <v>AF.61311</v>
      </c>
      <c r="C722" s="26"/>
      <c r="D722" s="27"/>
      <c r="E722" s="25" t="str">
        <f>'[1]Công trình'!D657</f>
        <v>Lắp dựng cốt thép  ĐK ≤10mm</v>
      </c>
      <c r="F722" s="28"/>
      <c r="G722" s="29">
        <f>'[1]Hao phí vật tư'!K3395</f>
        <v>4993.6440000000002</v>
      </c>
      <c r="H722" s="30">
        <f>'[1]Hao phí vật tư'!G3395</f>
        <v>1005</v>
      </c>
      <c r="I722" s="31">
        <f>'[1]Công trình'!S657</f>
        <v>4.9687999999999999</v>
      </c>
      <c r="J722" s="29">
        <f t="shared" si="29"/>
        <v>4993.6440000000002</v>
      </c>
      <c r="K722" s="29"/>
      <c r="L722" s="32"/>
    </row>
    <row r="723" spans="1:12" ht="30" hidden="1" outlineLevel="1" x14ac:dyDescent="0.25">
      <c r="A723" s="24"/>
      <c r="B723" s="25" t="str">
        <f>'[1]Công trình'!C814</f>
        <v>AG.13231</v>
      </c>
      <c r="C723" s="26"/>
      <c r="D723" s="27"/>
      <c r="E723" s="25" t="str">
        <f>'[1]Công trình'!D814</f>
        <v>Cốt thép ĐK&lt;=10mm</v>
      </c>
      <c r="F723" s="28"/>
      <c r="G723" s="29">
        <f>'[1]Hao phí vật tư'!K4166</f>
        <v>282.02999999999997</v>
      </c>
      <c r="H723" s="30">
        <f>'[1]Hao phí vật tư'!G4166</f>
        <v>1020</v>
      </c>
      <c r="I723" s="31">
        <f>'[1]Công trình'!S814</f>
        <v>0.27650000000000002</v>
      </c>
      <c r="J723" s="29">
        <f t="shared" si="29"/>
        <v>282.03000000000003</v>
      </c>
      <c r="K723" s="29"/>
      <c r="L723" s="32"/>
    </row>
    <row r="724" spans="1:12" ht="30" hidden="1" outlineLevel="1" x14ac:dyDescent="0.25">
      <c r="A724" s="24"/>
      <c r="B724" s="25" t="str">
        <f>'[1]Công trình'!C807</f>
        <v>AF.61311</v>
      </c>
      <c r="C724" s="26"/>
      <c r="D724" s="27"/>
      <c r="E724" s="25" t="str">
        <f>'[1]Công trình'!D807</f>
        <v>Lắp dựng cốt thép  ĐK ≤10mm</v>
      </c>
      <c r="F724" s="28"/>
      <c r="G724" s="29">
        <f>'[1]Hao phí vật tư'!K4120</f>
        <v>2264.3654999999999</v>
      </c>
      <c r="H724" s="30">
        <f>'[1]Hao phí vật tư'!G4120</f>
        <v>1005</v>
      </c>
      <c r="I724" s="31">
        <f>'[1]Công trình'!S807</f>
        <v>2.2530999999999999</v>
      </c>
      <c r="J724" s="29">
        <f t="shared" si="29"/>
        <v>2264.3654999999999</v>
      </c>
      <c r="K724" s="29"/>
      <c r="L724" s="32"/>
    </row>
    <row r="725" spans="1:12" ht="30" hidden="1" outlineLevel="1" x14ac:dyDescent="0.25">
      <c r="A725" s="24"/>
      <c r="B725" s="25" t="str">
        <f>'[1]Công trình'!C908</f>
        <v>AG.13231</v>
      </c>
      <c r="C725" s="26"/>
      <c r="D725" s="27"/>
      <c r="E725" s="25" t="str">
        <f>'[1]Công trình'!D908</f>
        <v>Cốt thép ĐK&lt;=10mm</v>
      </c>
      <c r="F725" s="28"/>
      <c r="G725" s="29">
        <f>'[1]Hao phí vật tư'!K4656</f>
        <v>798.55799999999999</v>
      </c>
      <c r="H725" s="30">
        <f>'[1]Hao phí vật tư'!G4656</f>
        <v>1020</v>
      </c>
      <c r="I725" s="31">
        <f>'[1]Công trình'!S908</f>
        <v>0.78290000000000004</v>
      </c>
      <c r="J725" s="29">
        <f t="shared" si="29"/>
        <v>798.55799999999999</v>
      </c>
      <c r="K725" s="29"/>
      <c r="L725" s="32"/>
    </row>
    <row r="726" spans="1:12" ht="30" hidden="1" outlineLevel="1" x14ac:dyDescent="0.25">
      <c r="A726" s="24"/>
      <c r="B726" s="25" t="str">
        <f>'[1]Công trình'!C901</f>
        <v>AF.61311</v>
      </c>
      <c r="C726" s="26"/>
      <c r="D726" s="27"/>
      <c r="E726" s="25" t="str">
        <f>'[1]Công trình'!D901</f>
        <v>Lắp dựng cốt thép  ĐK ≤10mm</v>
      </c>
      <c r="F726" s="28"/>
      <c r="G726" s="29">
        <f>'[1]Hao phí vật tư'!K4610</f>
        <v>5967.7905000000001</v>
      </c>
      <c r="H726" s="30">
        <f>'[1]Hao phí vật tư'!G4610</f>
        <v>1005</v>
      </c>
      <c r="I726" s="31">
        <f>'[1]Công trình'!S901</f>
        <v>5.9381000000000004</v>
      </c>
      <c r="J726" s="29">
        <f t="shared" si="29"/>
        <v>5967.7905000000001</v>
      </c>
      <c r="K726" s="29"/>
      <c r="L726" s="32"/>
    </row>
    <row r="727" spans="1:12" collapsed="1" x14ac:dyDescent="0.25">
      <c r="A727" s="24">
        <v>48</v>
      </c>
      <c r="B727" s="33" t="s">
        <v>104</v>
      </c>
      <c r="C727" s="26">
        <v>27</v>
      </c>
      <c r="D727" s="27">
        <v>0</v>
      </c>
      <c r="E727" s="34" t="s">
        <v>105</v>
      </c>
      <c r="F727" s="28" t="s">
        <v>106</v>
      </c>
      <c r="G727" s="35">
        <f>SUBTOTAL(9,G728:G738)</f>
        <v>18295.126499999998</v>
      </c>
      <c r="H727" s="36"/>
      <c r="I727" s="26"/>
      <c r="J727" s="35">
        <f>SUBTOTAL(9,J728:J738)</f>
        <v>17390.215500000002</v>
      </c>
      <c r="K727" s="35">
        <v>12000</v>
      </c>
      <c r="L727" s="37">
        <f>+J727-K727</f>
        <v>5390.2155000000021</v>
      </c>
    </row>
    <row r="728" spans="1:12" ht="30" hidden="1" outlineLevel="1" x14ac:dyDescent="0.25">
      <c r="A728" s="24"/>
      <c r="B728" s="25" t="str">
        <f>'[1]Công trình'!C24</f>
        <v>AL.16121</v>
      </c>
      <c r="C728" s="26"/>
      <c r="D728" s="27"/>
      <c r="E728" s="25" t="str">
        <f>'[1]Công trình'!D24</f>
        <v>Vải địa kỹ thuật R&gt;=17KN/m</v>
      </c>
      <c r="F728" s="28"/>
      <c r="G728" s="29">
        <f>'[1]Hao phí vật tư'!K105</f>
        <v>709.8</v>
      </c>
      <c r="H728" s="30">
        <f>'[1]Hao phí vật tư'!G105</f>
        <v>105</v>
      </c>
      <c r="I728" s="31">
        <f>'[1]Công trình'!S24</f>
        <v>6.76</v>
      </c>
      <c r="J728" s="29">
        <f t="shared" ref="J728:J738" si="30">+I728*H728</f>
        <v>709.8</v>
      </c>
      <c r="K728" s="29"/>
      <c r="L728" s="32"/>
    </row>
    <row r="729" spans="1:12" ht="30" hidden="1" outlineLevel="1" x14ac:dyDescent="0.25">
      <c r="A729" s="24"/>
      <c r="B729" s="25" t="str">
        <f>'[1]Công trình'!C68</f>
        <v>AL.16121</v>
      </c>
      <c r="C729" s="26"/>
      <c r="D729" s="27"/>
      <c r="E729" s="25" t="str">
        <f>'[1]Công trình'!D68</f>
        <v>Vải địa kỹ thuật R&gt;=17KN/m</v>
      </c>
      <c r="F729" s="28"/>
      <c r="G729" s="29">
        <f>'[1]Hao phí vật tư'!K242</f>
        <v>2291.0055000000002</v>
      </c>
      <c r="H729" s="30">
        <f>'[1]Hao phí vật tư'!G242</f>
        <v>105</v>
      </c>
      <c r="I729" s="31">
        <f>'[1]Công trình'!S68</f>
        <v>21.723500000000001</v>
      </c>
      <c r="J729" s="29">
        <f t="shared" si="30"/>
        <v>2280.9675000000002</v>
      </c>
      <c r="K729" s="29"/>
      <c r="L729" s="32"/>
    </row>
    <row r="730" spans="1:12" ht="30" hidden="1" outlineLevel="1" x14ac:dyDescent="0.25">
      <c r="A730" s="24"/>
      <c r="B730" s="25" t="str">
        <f>'[1]Công trình'!C118</f>
        <v>AL.16121</v>
      </c>
      <c r="C730" s="26"/>
      <c r="D730" s="27"/>
      <c r="E730" s="25" t="str">
        <f>'[1]Công trình'!D118</f>
        <v>Vải địa kỹ thuật R&gt;=17KN/m</v>
      </c>
      <c r="F730" s="28"/>
      <c r="G730" s="29">
        <f>'[1]Hao phí vật tư'!K415</f>
        <v>1252.2825</v>
      </c>
      <c r="H730" s="30">
        <f>'[1]Hao phí vật tư'!G415</f>
        <v>105</v>
      </c>
      <c r="I730" s="31">
        <f>'[1]Công trình'!S118</f>
        <v>11.020300000000001</v>
      </c>
      <c r="J730" s="29">
        <f t="shared" si="30"/>
        <v>1157.1315</v>
      </c>
      <c r="K730" s="29"/>
      <c r="L730" s="32"/>
    </row>
    <row r="731" spans="1:12" ht="30" hidden="1" outlineLevel="1" x14ac:dyDescent="0.25">
      <c r="A731" s="24"/>
      <c r="B731" s="25" t="str">
        <f>'[1]Công trình'!C246</f>
        <v>AL.16121</v>
      </c>
      <c r="C731" s="26"/>
      <c r="D731" s="27"/>
      <c r="E731" s="25" t="str">
        <f>'[1]Công trình'!D246</f>
        <v>Vải địa kỹ thuật R&gt;=17KN/m</v>
      </c>
      <c r="F731" s="28"/>
      <c r="G731" s="29">
        <f>'[1]Hao phí vật tư'!K1102</f>
        <v>1235.9024999999999</v>
      </c>
      <c r="H731" s="30">
        <f>'[1]Hao phí vật tư'!G1102</f>
        <v>105</v>
      </c>
      <c r="I731" s="31">
        <f>'[1]Công trình'!S246</f>
        <v>11.7705</v>
      </c>
      <c r="J731" s="29">
        <f t="shared" si="30"/>
        <v>1235.9024999999999</v>
      </c>
      <c r="K731" s="29"/>
      <c r="L731" s="32"/>
    </row>
    <row r="732" spans="1:12" ht="30" hidden="1" outlineLevel="1" x14ac:dyDescent="0.25">
      <c r="A732" s="24"/>
      <c r="B732" s="25" t="str">
        <f>'[1]Công trình'!C356</f>
        <v>AL.16121</v>
      </c>
      <c r="C732" s="26"/>
      <c r="D732" s="27"/>
      <c r="E732" s="25" t="str">
        <f>'[1]Công trình'!D356</f>
        <v>Vải địa kỹ thuật R&gt;=17KN/m</v>
      </c>
      <c r="F732" s="28"/>
      <c r="G732" s="29">
        <f>'[1]Hao phí vật tư'!K1685</f>
        <v>2710.9214999999999</v>
      </c>
      <c r="H732" s="30">
        <f>'[1]Hao phí vật tư'!G1685</f>
        <v>105</v>
      </c>
      <c r="I732" s="31">
        <f>'[1]Công trình'!S356</f>
        <v>24.4285</v>
      </c>
      <c r="J732" s="29">
        <f t="shared" si="30"/>
        <v>2564.9924999999998</v>
      </c>
      <c r="K732" s="29"/>
      <c r="L732" s="32"/>
    </row>
    <row r="733" spans="1:12" ht="30" hidden="1" outlineLevel="1" x14ac:dyDescent="0.25">
      <c r="A733" s="24"/>
      <c r="B733" s="25" t="str">
        <f>'[1]Công trình'!C373</f>
        <v>AL.16121</v>
      </c>
      <c r="C733" s="26"/>
      <c r="D733" s="27"/>
      <c r="E733" s="25" t="str">
        <f>'[1]Công trình'!D373</f>
        <v>Vải địa kỹ thuật R&gt;=17KN/m</v>
      </c>
      <c r="F733" s="28"/>
      <c r="G733" s="29">
        <f>'[1]Hao phí vật tư'!K1794</f>
        <v>135.66</v>
      </c>
      <c r="H733" s="30">
        <f>'[1]Hao phí vật tư'!G1794</f>
        <v>105</v>
      </c>
      <c r="I733" s="31">
        <f>'[1]Công trình'!S373</f>
        <v>1.292</v>
      </c>
      <c r="J733" s="29">
        <f t="shared" si="30"/>
        <v>135.66</v>
      </c>
      <c r="K733" s="29"/>
      <c r="L733" s="32"/>
    </row>
    <row r="734" spans="1:12" ht="30" hidden="1" outlineLevel="1" x14ac:dyDescent="0.25">
      <c r="A734" s="24"/>
      <c r="B734" s="25" t="str">
        <f>'[1]Công trình'!C522</f>
        <v>AL.16121</v>
      </c>
      <c r="C734" s="26"/>
      <c r="D734" s="27"/>
      <c r="E734" s="25" t="str">
        <f>'[1]Công trình'!D522</f>
        <v>Vải địa kỹ thuật R&gt;=17KN/m</v>
      </c>
      <c r="F734" s="28"/>
      <c r="G734" s="29">
        <f>'[1]Hao phí vật tư'!K2645</f>
        <v>66.36</v>
      </c>
      <c r="H734" s="30">
        <f>'[1]Hao phí vật tư'!G2645</f>
        <v>105</v>
      </c>
      <c r="I734" s="31">
        <f>'[1]Công trình'!S522</f>
        <v>0.46</v>
      </c>
      <c r="J734" s="29">
        <f t="shared" si="30"/>
        <v>48.300000000000004</v>
      </c>
      <c r="K734" s="29"/>
      <c r="L734" s="32"/>
    </row>
    <row r="735" spans="1:12" ht="30" hidden="1" outlineLevel="1" x14ac:dyDescent="0.25">
      <c r="A735" s="24"/>
      <c r="B735" s="25" t="str">
        <f>'[1]Công trình'!C489</f>
        <v>AL.16121</v>
      </c>
      <c r="C735" s="26"/>
      <c r="D735" s="27"/>
      <c r="E735" s="25" t="str">
        <f>'[1]Công trình'!D489</f>
        <v>Vải địa kỹ thuật R&gt;=17KN/m</v>
      </c>
      <c r="F735" s="28"/>
      <c r="G735" s="29">
        <f>'[1]Hao phí vật tư'!K2401</f>
        <v>5285.1644999999999</v>
      </c>
      <c r="H735" s="30">
        <f>'[1]Hao phí vật tư'!G2401</f>
        <v>105</v>
      </c>
      <c r="I735" s="31">
        <f>'[1]Công trình'!S489</f>
        <v>46.243499999999997</v>
      </c>
      <c r="J735" s="29">
        <f t="shared" si="30"/>
        <v>4855.5675000000001</v>
      </c>
      <c r="K735" s="29"/>
      <c r="L735" s="32"/>
    </row>
    <row r="736" spans="1:12" ht="30" hidden="1" outlineLevel="1" x14ac:dyDescent="0.25">
      <c r="A736" s="24"/>
      <c r="B736" s="25" t="str">
        <f>'[1]Công trình'!C619</f>
        <v>AL.16121</v>
      </c>
      <c r="C736" s="26"/>
      <c r="D736" s="27"/>
      <c r="E736" s="25" t="str">
        <f>'[1]Công trình'!D619</f>
        <v>Vải địa kỹ thuật R&gt;=17KN/m</v>
      </c>
      <c r="F736" s="28"/>
      <c r="G736" s="29">
        <f>'[1]Hao phí vật tư'!K3117</f>
        <v>4001.0355</v>
      </c>
      <c r="H736" s="30">
        <f>'[1]Hao phí vật tư'!G3117</f>
        <v>105</v>
      </c>
      <c r="I736" s="31">
        <f>'[1]Công trình'!S619</f>
        <v>36.1419</v>
      </c>
      <c r="J736" s="29">
        <f t="shared" si="30"/>
        <v>3794.8995</v>
      </c>
      <c r="K736" s="29"/>
      <c r="L736" s="32"/>
    </row>
    <row r="737" spans="1:12" ht="30" hidden="1" outlineLevel="1" x14ac:dyDescent="0.25">
      <c r="A737" s="24"/>
      <c r="B737" s="25" t="str">
        <f>'[1]Công trình'!C729</f>
        <v>AL.16121</v>
      </c>
      <c r="C737" s="26"/>
      <c r="D737" s="27"/>
      <c r="E737" s="25" t="str">
        <f>'[1]Công trình'!D729</f>
        <v>Vải địa kỹ thuật R&gt;17KN/m</v>
      </c>
      <c r="F737" s="28"/>
      <c r="G737" s="29">
        <f>'[1]Hao phí vật tư'!K3739</f>
        <v>585.99450000000002</v>
      </c>
      <c r="H737" s="30">
        <f>'[1]Hao phí vật tư'!G3739</f>
        <v>105</v>
      </c>
      <c r="I737" s="31">
        <f>'[1]Công trình'!S729</f>
        <v>5.5808999999999997</v>
      </c>
      <c r="J737" s="29">
        <f t="shared" si="30"/>
        <v>585.99450000000002</v>
      </c>
      <c r="K737" s="29"/>
      <c r="L737" s="32"/>
    </row>
    <row r="738" spans="1:12" ht="30" hidden="1" outlineLevel="1" x14ac:dyDescent="0.25">
      <c r="A738" s="24"/>
      <c r="B738" s="25" t="str">
        <f>'[1]Công trình'!C783</f>
        <v>AL.16121</v>
      </c>
      <c r="C738" s="26"/>
      <c r="D738" s="27"/>
      <c r="E738" s="25" t="str">
        <f>'[1]Công trình'!D783</f>
        <v>Vải địa kỹ thuật R&gt;17KN/m</v>
      </c>
      <c r="F738" s="28"/>
      <c r="G738" s="29">
        <f>'[1]Hao phí vật tư'!K3953</f>
        <v>21</v>
      </c>
      <c r="H738" s="30">
        <f>'[1]Hao phí vật tư'!G3953</f>
        <v>105</v>
      </c>
      <c r="I738" s="31">
        <f>'[1]Công trình'!S783</f>
        <v>0.2</v>
      </c>
      <c r="J738" s="29">
        <f t="shared" si="30"/>
        <v>21</v>
      </c>
      <c r="K738" s="29"/>
      <c r="L738" s="32"/>
    </row>
    <row r="739" spans="1:12" collapsed="1" x14ac:dyDescent="0.25">
      <c r="A739" s="24">
        <v>49</v>
      </c>
      <c r="B739" s="33" t="s">
        <v>107</v>
      </c>
      <c r="C739" s="26">
        <v>16</v>
      </c>
      <c r="D739" s="27">
        <v>0</v>
      </c>
      <c r="E739" s="34" t="s">
        <v>108</v>
      </c>
      <c r="F739" s="28" t="s">
        <v>106</v>
      </c>
      <c r="G739" s="35">
        <f>SUBTOTAL(9,G740:G770)</f>
        <v>27126.737000000001</v>
      </c>
      <c r="H739" s="36"/>
      <c r="I739" s="26"/>
      <c r="J739" s="35">
        <f>SUBTOTAL(9,J740:J770)</f>
        <v>16323.692000000001</v>
      </c>
      <c r="K739" s="35"/>
      <c r="L739" s="37">
        <f>+J739-K739</f>
        <v>16323.692000000001</v>
      </c>
    </row>
    <row r="740" spans="1:12" ht="30" hidden="1" outlineLevel="1" x14ac:dyDescent="0.25">
      <c r="A740" s="24"/>
      <c r="B740" s="25" t="str">
        <f>'[1]Công trình'!C17</f>
        <v>AL.16201</v>
      </c>
      <c r="C740" s="26"/>
      <c r="D740" s="27"/>
      <c r="E740" s="25" t="str">
        <f>'[1]Công trình'!D17</f>
        <v>Ni long lót</v>
      </c>
      <c r="F740" s="28"/>
      <c r="G740" s="29">
        <f>'[1]Hao phí vật tư'!K49</f>
        <v>2840.0790000000002</v>
      </c>
      <c r="H740" s="30">
        <f>'[1]Hao phí vật tư'!G49</f>
        <v>110</v>
      </c>
      <c r="I740" s="31">
        <f>'[1]Công trình'!S17</f>
        <v>25.818899999999999</v>
      </c>
      <c r="J740" s="29">
        <f t="shared" ref="J740:J770" si="31">+I740*H740</f>
        <v>2840.0789999999997</v>
      </c>
      <c r="K740" s="29"/>
      <c r="L740" s="32"/>
    </row>
    <row r="741" spans="1:12" ht="30" hidden="1" outlineLevel="1" x14ac:dyDescent="0.25">
      <c r="A741" s="24"/>
      <c r="B741" s="25" t="str">
        <f>'[1]Công trình'!C128</f>
        <v>AL.16201</v>
      </c>
      <c r="C741" s="26"/>
      <c r="D741" s="27"/>
      <c r="E741" s="25" t="str">
        <f>'[1]Công trình'!D128</f>
        <v>Ni long lót</v>
      </c>
      <c r="F741" s="28"/>
      <c r="G741" s="29">
        <f>'[1]Hao phí vật tư'!K486</f>
        <v>458.59</v>
      </c>
      <c r="H741" s="30">
        <f>'[1]Hao phí vật tư'!G486</f>
        <v>110</v>
      </c>
      <c r="I741" s="31">
        <f>'[1]Công trình'!S128</f>
        <v>3.7703000000000002</v>
      </c>
      <c r="J741" s="29">
        <f t="shared" si="31"/>
        <v>414.733</v>
      </c>
      <c r="K741" s="29"/>
      <c r="L741" s="32"/>
    </row>
    <row r="742" spans="1:12" ht="30" hidden="1" outlineLevel="1" x14ac:dyDescent="0.25">
      <c r="A742" s="24"/>
      <c r="B742" s="25" t="str">
        <f>'[1]Công trình'!C135</f>
        <v>AL.16201</v>
      </c>
      <c r="C742" s="26"/>
      <c r="D742" s="27"/>
      <c r="E742" s="25" t="str">
        <f>'[1]Công trình'!D135</f>
        <v>Ni long lót</v>
      </c>
      <c r="F742" s="28"/>
      <c r="G742" s="29">
        <f>'[1]Hao phí vật tư'!K547</f>
        <v>288.959</v>
      </c>
      <c r="H742" s="30">
        <f>'[1]Hao phí vật tư'!G547</f>
        <v>110</v>
      </c>
      <c r="I742" s="31">
        <f>'[1]Công trình'!S135</f>
        <v>2.4828000000000001</v>
      </c>
      <c r="J742" s="29">
        <f t="shared" si="31"/>
        <v>273.108</v>
      </c>
      <c r="K742" s="29"/>
      <c r="L742" s="32"/>
    </row>
    <row r="743" spans="1:12" ht="30" hidden="1" outlineLevel="1" x14ac:dyDescent="0.25">
      <c r="A743" s="24"/>
      <c r="B743" s="25" t="str">
        <f>'[1]Công trình'!C140</f>
        <v>AL.16201</v>
      </c>
      <c r="C743" s="26"/>
      <c r="D743" s="27"/>
      <c r="E743" s="25" t="str">
        <f>'[1]Công trình'!D140</f>
        <v>Ni long lót</v>
      </c>
      <c r="F743" s="28"/>
      <c r="G743" s="29">
        <f>'[1]Hao phí vật tư'!K588</f>
        <v>140.51400000000001</v>
      </c>
      <c r="H743" s="30">
        <f>'[1]Hao phí vật tư'!G588</f>
        <v>110</v>
      </c>
      <c r="I743" s="31">
        <f>'[1]Công trình'!S140</f>
        <v>0.751</v>
      </c>
      <c r="J743" s="29">
        <f t="shared" si="31"/>
        <v>82.61</v>
      </c>
      <c r="K743" s="29"/>
      <c r="L743" s="32"/>
    </row>
    <row r="744" spans="1:12" ht="30" hidden="1" outlineLevel="1" x14ac:dyDescent="0.25">
      <c r="A744" s="24"/>
      <c r="B744" s="25" t="str">
        <f>'[1]Công trình'!C166</f>
        <v>AL.16201</v>
      </c>
      <c r="C744" s="26"/>
      <c r="D744" s="27"/>
      <c r="E744" s="25" t="str">
        <f>'[1]Công trình'!D166</f>
        <v>Ni long lót</v>
      </c>
      <c r="F744" s="28"/>
      <c r="G744" s="29">
        <f>'[1]Hao phí vật tư'!K750</f>
        <v>12.023</v>
      </c>
      <c r="H744" s="30">
        <f>'[1]Hao phí vật tư'!G750</f>
        <v>110</v>
      </c>
      <c r="I744" s="31">
        <f>'[1]Công trình'!S166</f>
        <v>0.10929999999999999</v>
      </c>
      <c r="J744" s="29">
        <f t="shared" si="31"/>
        <v>12.023</v>
      </c>
      <c r="K744" s="29"/>
      <c r="L744" s="32"/>
    </row>
    <row r="745" spans="1:12" ht="30" hidden="1" outlineLevel="1" x14ac:dyDescent="0.25">
      <c r="A745" s="24"/>
      <c r="B745" s="25" t="str">
        <f>'[1]Công trình'!C171</f>
        <v>AL.16201</v>
      </c>
      <c r="C745" s="26"/>
      <c r="D745" s="27"/>
      <c r="E745" s="25" t="str">
        <f>'[1]Công trình'!D171</f>
        <v>Ni long lót</v>
      </c>
      <c r="F745" s="28"/>
      <c r="G745" s="29">
        <f>'[1]Hao phí vật tư'!K793</f>
        <v>8.0190000000000001</v>
      </c>
      <c r="H745" s="30">
        <f>'[1]Hao phí vật tư'!G793</f>
        <v>110</v>
      </c>
      <c r="I745" s="31">
        <f>'[1]Công trình'!S171</f>
        <v>7.2800000000000004E-2</v>
      </c>
      <c r="J745" s="29">
        <f t="shared" si="31"/>
        <v>8.0080000000000009</v>
      </c>
      <c r="K745" s="29"/>
      <c r="L745" s="32"/>
    </row>
    <row r="746" spans="1:12" ht="30" hidden="1" outlineLevel="1" x14ac:dyDescent="0.25">
      <c r="A746" s="24"/>
      <c r="B746" s="25" t="str">
        <f>'[1]Công trình'!C257</f>
        <v>AL.16201</v>
      </c>
      <c r="C746" s="26"/>
      <c r="D746" s="27"/>
      <c r="E746" s="25" t="str">
        <f>'[1]Công trình'!D257</f>
        <v>Ni long lót</v>
      </c>
      <c r="F746" s="28"/>
      <c r="G746" s="29">
        <f>'[1]Hao phí vật tư'!K1182</f>
        <v>653.00400000000002</v>
      </c>
      <c r="H746" s="30">
        <f>'[1]Hao phí vật tư'!G1182</f>
        <v>110</v>
      </c>
      <c r="I746" s="31">
        <f>'[1]Công trình'!S257</f>
        <v>5.5304000000000002</v>
      </c>
      <c r="J746" s="29">
        <f t="shared" si="31"/>
        <v>608.34400000000005</v>
      </c>
      <c r="K746" s="29"/>
      <c r="L746" s="32"/>
    </row>
    <row r="747" spans="1:12" ht="30" hidden="1" outlineLevel="1" x14ac:dyDescent="0.25">
      <c r="A747" s="24"/>
      <c r="B747" s="25" t="str">
        <f>'[1]Công trình'!C264</f>
        <v>AL.16201</v>
      </c>
      <c r="C747" s="26"/>
      <c r="D747" s="27"/>
      <c r="E747" s="25" t="str">
        <f>'[1]Công trình'!D264</f>
        <v>Ni long lót</v>
      </c>
      <c r="F747" s="28"/>
      <c r="G747" s="29">
        <f>'[1]Hao phí vật tư'!K1243</f>
        <v>299.52999999999997</v>
      </c>
      <c r="H747" s="30">
        <f>'[1]Hao phí vật tư'!G1243</f>
        <v>110</v>
      </c>
      <c r="I747" s="31">
        <f>'[1]Công trình'!S264</f>
        <v>2.5767000000000002</v>
      </c>
      <c r="J747" s="29">
        <f t="shared" si="31"/>
        <v>283.43700000000001</v>
      </c>
      <c r="K747" s="29"/>
      <c r="L747" s="32"/>
    </row>
    <row r="748" spans="1:12" ht="30" hidden="1" outlineLevel="1" x14ac:dyDescent="0.25">
      <c r="A748" s="24"/>
      <c r="B748" s="25" t="str">
        <f>'[1]Công trình'!C269</f>
        <v>AL.16201</v>
      </c>
      <c r="C748" s="26"/>
      <c r="D748" s="27"/>
      <c r="E748" s="25" t="str">
        <f>'[1]Công trình'!D269</f>
        <v>Ni long lót</v>
      </c>
      <c r="F748" s="28"/>
      <c r="G748" s="29">
        <f>'[1]Hao phí vật tư'!K1284</f>
        <v>149.23699999999999</v>
      </c>
      <c r="H748" s="30">
        <f>'[1]Hao phí vật tư'!G1284</f>
        <v>110</v>
      </c>
      <c r="I748" s="31">
        <f>'[1]Công trình'!S269</f>
        <v>1.3274999999999999</v>
      </c>
      <c r="J748" s="29">
        <f t="shared" si="31"/>
        <v>146.02499999999998</v>
      </c>
      <c r="K748" s="29"/>
      <c r="L748" s="32"/>
    </row>
    <row r="749" spans="1:12" ht="30" hidden="1" outlineLevel="1" x14ac:dyDescent="0.25">
      <c r="A749" s="24"/>
      <c r="B749" s="25" t="str">
        <f>'[1]Công trình'!C294</f>
        <v>AL.16201</v>
      </c>
      <c r="C749" s="26"/>
      <c r="D749" s="27"/>
      <c r="E749" s="25" t="str">
        <f>'[1]Công trình'!D294</f>
        <v>Ni long lót</v>
      </c>
      <c r="F749" s="28"/>
      <c r="G749" s="29">
        <f>'[1]Hao phí vật tư'!K1446</f>
        <v>16.038</v>
      </c>
      <c r="H749" s="30">
        <f>'[1]Hao phí vật tư'!G1446</f>
        <v>110</v>
      </c>
      <c r="I749" s="31">
        <f>'[1]Công trình'!S294</f>
        <v>0.14580000000000001</v>
      </c>
      <c r="J749" s="29">
        <f t="shared" si="31"/>
        <v>16.038</v>
      </c>
      <c r="K749" s="29"/>
      <c r="L749" s="32"/>
    </row>
    <row r="750" spans="1:12" ht="30" hidden="1" outlineLevel="1" x14ac:dyDescent="0.25">
      <c r="A750" s="24"/>
      <c r="B750" s="25" t="str">
        <f>'[1]Công trình'!C374</f>
        <v>AL.16201</v>
      </c>
      <c r="C750" s="26"/>
      <c r="D750" s="27"/>
      <c r="E750" s="25" t="str">
        <f>'[1]Công trình'!D374</f>
        <v>Ni long lót</v>
      </c>
      <c r="F750" s="28"/>
      <c r="G750" s="29">
        <f>'[1]Hao phí vật tư'!K1800</f>
        <v>1252.3499999999999</v>
      </c>
      <c r="H750" s="30">
        <f>'[1]Hao phí vật tư'!G1800</f>
        <v>110</v>
      </c>
      <c r="I750" s="31">
        <f>'[1]Công trình'!S374</f>
        <v>10.4222</v>
      </c>
      <c r="J750" s="29">
        <f t="shared" si="31"/>
        <v>1146.442</v>
      </c>
      <c r="K750" s="29"/>
      <c r="L750" s="32"/>
    </row>
    <row r="751" spans="1:12" ht="30" hidden="1" outlineLevel="1" x14ac:dyDescent="0.25">
      <c r="A751" s="24"/>
      <c r="B751" s="25" t="str">
        <f>'[1]Công trình'!C381</f>
        <v>AL.16201</v>
      </c>
      <c r="C751" s="26"/>
      <c r="D751" s="27"/>
      <c r="E751" s="25" t="str">
        <f>'[1]Công trình'!D381</f>
        <v>Ni long lót</v>
      </c>
      <c r="F751" s="28"/>
      <c r="G751" s="29">
        <f>'[1]Hao phí vật tư'!K1861</f>
        <v>514.76700000000005</v>
      </c>
      <c r="H751" s="30">
        <f>'[1]Hao phí vật tư'!G1861</f>
        <v>110</v>
      </c>
      <c r="I751" s="31">
        <f>'[1]Công trình'!S381</f>
        <v>4.6063000000000001</v>
      </c>
      <c r="J751" s="29">
        <f t="shared" si="31"/>
        <v>506.69299999999998</v>
      </c>
      <c r="K751" s="29"/>
      <c r="L751" s="32"/>
    </row>
    <row r="752" spans="1:12" ht="30" hidden="1" outlineLevel="1" x14ac:dyDescent="0.25">
      <c r="A752" s="24"/>
      <c r="B752" s="25" t="str">
        <f>'[1]Công trình'!C386</f>
        <v>AL.16201</v>
      </c>
      <c r="C752" s="26"/>
      <c r="D752" s="27"/>
      <c r="E752" s="25" t="str">
        <f>'[1]Công trình'!D386</f>
        <v>Ni long lót</v>
      </c>
      <c r="F752" s="28"/>
      <c r="G752" s="29">
        <f>'[1]Hao phí vật tư'!K1902</f>
        <v>247.19200000000001</v>
      </c>
      <c r="H752" s="30">
        <f>'[1]Hao phí vật tư'!G1902</f>
        <v>110</v>
      </c>
      <c r="I752" s="31">
        <f>'[1]Công trình'!S386</f>
        <v>2.2105000000000001</v>
      </c>
      <c r="J752" s="29">
        <f t="shared" si="31"/>
        <v>243.155</v>
      </c>
      <c r="K752" s="29"/>
      <c r="L752" s="32"/>
    </row>
    <row r="753" spans="1:12" ht="30" hidden="1" outlineLevel="1" x14ac:dyDescent="0.25">
      <c r="A753" s="24"/>
      <c r="B753" s="25" t="str">
        <f>'[1]Công trình'!C411</f>
        <v>AL.16201</v>
      </c>
      <c r="C753" s="26"/>
      <c r="D753" s="27"/>
      <c r="E753" s="25" t="str">
        <f>'[1]Công trình'!D411</f>
        <v>Ni long lót</v>
      </c>
      <c r="F753" s="28"/>
      <c r="G753" s="29">
        <f>'[1]Hao phí vật tư'!K2064</f>
        <v>34.067</v>
      </c>
      <c r="H753" s="30">
        <f>'[1]Hao phí vật tư'!G2064</f>
        <v>110</v>
      </c>
      <c r="I753" s="31">
        <f>'[1]Công trình'!S411</f>
        <v>0</v>
      </c>
      <c r="J753" s="29">
        <f t="shared" si="31"/>
        <v>0</v>
      </c>
      <c r="K753" s="29"/>
      <c r="L753" s="32"/>
    </row>
    <row r="754" spans="1:12" ht="30" hidden="1" outlineLevel="1" x14ac:dyDescent="0.25">
      <c r="A754" s="24"/>
      <c r="B754" s="25" t="str">
        <f>'[1]Công trình'!C500</f>
        <v>AL.16201</v>
      </c>
      <c r="C754" s="26"/>
      <c r="D754" s="27"/>
      <c r="E754" s="25" t="str">
        <f>'[1]Công trình'!D500</f>
        <v>Ni long lót</v>
      </c>
      <c r="F754" s="28"/>
      <c r="G754" s="29">
        <f>'[1]Hao phí vật tư'!K2483</f>
        <v>4423.6390000000001</v>
      </c>
      <c r="H754" s="30">
        <f>'[1]Hao phí vật tư'!G2483</f>
        <v>110</v>
      </c>
      <c r="I754" s="31">
        <f>'[1]Công trình'!S500</f>
        <v>10.6332</v>
      </c>
      <c r="J754" s="29">
        <f t="shared" si="31"/>
        <v>1169.652</v>
      </c>
      <c r="K754" s="29"/>
      <c r="L754" s="32"/>
    </row>
    <row r="755" spans="1:12" ht="30" hidden="1" outlineLevel="1" x14ac:dyDescent="0.25">
      <c r="A755" s="24"/>
      <c r="B755" s="25" t="str">
        <f>'[1]Công trình'!C507</f>
        <v>AL.16201</v>
      </c>
      <c r="C755" s="26"/>
      <c r="D755" s="27"/>
      <c r="E755" s="25" t="str">
        <f>'[1]Công trình'!D507</f>
        <v>Ni long lót</v>
      </c>
      <c r="F755" s="28"/>
      <c r="G755" s="29">
        <f>'[1]Hao phí vật tư'!K2544</f>
        <v>204.93</v>
      </c>
      <c r="H755" s="30">
        <f>'[1]Hao phí vật tư'!G2544</f>
        <v>110</v>
      </c>
      <c r="I755" s="31">
        <f>'[1]Công trình'!S507</f>
        <v>0.44850000000000001</v>
      </c>
      <c r="J755" s="29">
        <f t="shared" si="31"/>
        <v>49.335000000000001</v>
      </c>
      <c r="K755" s="29"/>
      <c r="L755" s="32"/>
    </row>
    <row r="756" spans="1:12" ht="30" hidden="1" outlineLevel="1" x14ac:dyDescent="0.25">
      <c r="A756" s="24"/>
      <c r="B756" s="25" t="str">
        <f>'[1]Công trình'!C512</f>
        <v>AL.16201</v>
      </c>
      <c r="C756" s="26"/>
      <c r="D756" s="27"/>
      <c r="E756" s="25" t="str">
        <f>'[1]Công trình'!D512</f>
        <v>Ni long lót</v>
      </c>
      <c r="F756" s="28"/>
      <c r="G756" s="29">
        <f>'[1]Hao phí vật tư'!K2585</f>
        <v>915.55200000000002</v>
      </c>
      <c r="H756" s="30">
        <f>'[1]Hao phí vật tư'!G2585</f>
        <v>110</v>
      </c>
      <c r="I756" s="31">
        <f>'[1]Công trình'!S512</f>
        <v>2.6589</v>
      </c>
      <c r="J756" s="29">
        <f t="shared" si="31"/>
        <v>292.47899999999998</v>
      </c>
      <c r="K756" s="29"/>
      <c r="L756" s="32"/>
    </row>
    <row r="757" spans="1:12" ht="30" hidden="1" outlineLevel="1" x14ac:dyDescent="0.25">
      <c r="A757" s="24"/>
      <c r="B757" s="25" t="str">
        <f>'[1]Công trình'!C517</f>
        <v>AL.16201</v>
      </c>
      <c r="C757" s="26"/>
      <c r="D757" s="27"/>
      <c r="E757" s="25" t="str">
        <f>'[1]Công trình'!D517</f>
        <v>Ni long lót</v>
      </c>
      <c r="F757" s="28"/>
      <c r="G757" s="29">
        <f>'[1]Hao phí vật tư'!K2626</f>
        <v>280.17</v>
      </c>
      <c r="H757" s="30">
        <f>'[1]Hao phí vật tư'!G2626</f>
        <v>110</v>
      </c>
      <c r="I757" s="31">
        <f>'[1]Công trình'!S517</f>
        <v>0.71399999999999997</v>
      </c>
      <c r="J757" s="29">
        <f t="shared" si="31"/>
        <v>78.539999999999992</v>
      </c>
      <c r="K757" s="29"/>
      <c r="L757" s="32"/>
    </row>
    <row r="758" spans="1:12" ht="30" hidden="1" outlineLevel="1" x14ac:dyDescent="0.25">
      <c r="A758" s="24"/>
      <c r="B758" s="25" t="str">
        <f>'[1]Công trình'!C547</f>
        <v>AL.16201</v>
      </c>
      <c r="C758" s="26"/>
      <c r="D758" s="27"/>
      <c r="E758" s="25" t="str">
        <f>'[1]Công trình'!D547</f>
        <v>Ni long lót</v>
      </c>
      <c r="F758" s="28"/>
      <c r="G758" s="29">
        <f>'[1]Hao phí vật tư'!K2809</f>
        <v>55.121000000000002</v>
      </c>
      <c r="H758" s="30">
        <f>'[1]Hao phí vật tư'!G2809</f>
        <v>110</v>
      </c>
      <c r="I758" s="31">
        <f>'[1]Công trình'!S547</f>
        <v>0</v>
      </c>
      <c r="J758" s="29">
        <f t="shared" si="31"/>
        <v>0</v>
      </c>
      <c r="K758" s="29"/>
      <c r="L758" s="32"/>
    </row>
    <row r="759" spans="1:12" ht="30" hidden="1" outlineLevel="1" x14ac:dyDescent="0.25">
      <c r="A759" s="24"/>
      <c r="B759" s="25" t="str">
        <f>'[1]Công trình'!C631</f>
        <v>AL.16201</v>
      </c>
      <c r="C759" s="26"/>
      <c r="D759" s="27"/>
      <c r="E759" s="25" t="str">
        <f>'[1]Công trình'!D631</f>
        <v>Ni long lót</v>
      </c>
      <c r="F759" s="28"/>
      <c r="G759" s="29">
        <f>'[1]Hao phí vật tư'!K3206</f>
        <v>3333.1320000000001</v>
      </c>
      <c r="H759" s="30">
        <f>'[1]Hao phí vật tư'!G3206</f>
        <v>110</v>
      </c>
      <c r="I759" s="31">
        <f>'[1]Công trình'!S631</f>
        <v>0</v>
      </c>
      <c r="J759" s="29">
        <f t="shared" si="31"/>
        <v>0</v>
      </c>
      <c r="K759" s="29"/>
      <c r="L759" s="32"/>
    </row>
    <row r="760" spans="1:12" ht="30" hidden="1" outlineLevel="1" x14ac:dyDescent="0.25">
      <c r="A760" s="24"/>
      <c r="B760" s="25" t="str">
        <f>'[1]Công trình'!C643</f>
        <v>AL.16201</v>
      </c>
      <c r="C760" s="26"/>
      <c r="D760" s="27"/>
      <c r="E760" s="25" t="str">
        <f>'[1]Công trình'!D643</f>
        <v>Ni long lót</v>
      </c>
      <c r="F760" s="28"/>
      <c r="G760" s="29">
        <f>'[1]Hao phí vật tư'!K3308</f>
        <v>841.14800000000002</v>
      </c>
      <c r="H760" s="30">
        <f>'[1]Hao phí vật tư'!G3308</f>
        <v>110</v>
      </c>
      <c r="I760" s="31">
        <f>'[1]Công trình'!S643</f>
        <v>0</v>
      </c>
      <c r="J760" s="29">
        <f t="shared" si="31"/>
        <v>0</v>
      </c>
      <c r="K760" s="29"/>
      <c r="L760" s="32"/>
    </row>
    <row r="761" spans="1:12" ht="30" hidden="1" outlineLevel="1" x14ac:dyDescent="0.25">
      <c r="A761" s="24"/>
      <c r="B761" s="25" t="str">
        <f>'[1]Công trình'!C638</f>
        <v>AL.16201</v>
      </c>
      <c r="C761" s="26"/>
      <c r="D761" s="27"/>
      <c r="E761" s="25" t="str">
        <f>'[1]Công trình'!D638</f>
        <v>Ni long lót</v>
      </c>
      <c r="F761" s="28"/>
      <c r="G761" s="29">
        <f>'[1]Hao phí vật tư'!K3267</f>
        <v>203.66499999999999</v>
      </c>
      <c r="H761" s="30">
        <f>'[1]Hao phí vật tư'!G3267</f>
        <v>110</v>
      </c>
      <c r="I761" s="31">
        <f>'[1]Công trình'!S638</f>
        <v>0</v>
      </c>
      <c r="J761" s="29">
        <f t="shared" si="31"/>
        <v>0</v>
      </c>
      <c r="K761" s="29"/>
      <c r="L761" s="32"/>
    </row>
    <row r="762" spans="1:12" ht="30" hidden="1" outlineLevel="1" x14ac:dyDescent="0.25">
      <c r="A762" s="24"/>
      <c r="B762" s="25" t="str">
        <f>'[1]Công trình'!C648</f>
        <v>AL.16201</v>
      </c>
      <c r="C762" s="26"/>
      <c r="D762" s="27"/>
      <c r="E762" s="25" t="str">
        <f>'[1]Công trình'!D648</f>
        <v>Ni long lót</v>
      </c>
      <c r="F762" s="28"/>
      <c r="G762" s="29">
        <f>'[1]Hao phí vật tư'!K3349</f>
        <v>349.20600000000002</v>
      </c>
      <c r="H762" s="30">
        <f>'[1]Hao phí vật tư'!G3349</f>
        <v>110</v>
      </c>
      <c r="I762" s="31">
        <f>'[1]Công trình'!S648</f>
        <v>0</v>
      </c>
      <c r="J762" s="29">
        <f t="shared" si="31"/>
        <v>0</v>
      </c>
      <c r="K762" s="29"/>
      <c r="L762" s="32"/>
    </row>
    <row r="763" spans="1:12" ht="30" hidden="1" outlineLevel="1" x14ac:dyDescent="0.25">
      <c r="A763" s="24"/>
      <c r="B763" s="25" t="str">
        <f>'[1]Công trình'!C776</f>
        <v>AL.16201</v>
      </c>
      <c r="C763" s="26"/>
      <c r="D763" s="27"/>
      <c r="E763" s="25" t="str">
        <f>'[1]Công trình'!D776</f>
        <v>Ni long lót</v>
      </c>
      <c r="F763" s="28"/>
      <c r="G763" s="29">
        <f>'[1]Hao phí vật tư'!K3914</f>
        <v>3215.1680000000001</v>
      </c>
      <c r="H763" s="30">
        <f>'[1]Hao phí vật tư'!G3914</f>
        <v>110</v>
      </c>
      <c r="I763" s="31">
        <f>'[1]Công trình'!S776</f>
        <v>26.367699999999999</v>
      </c>
      <c r="J763" s="29">
        <f t="shared" si="31"/>
        <v>2900.4470000000001</v>
      </c>
      <c r="K763" s="29"/>
      <c r="L763" s="32"/>
    </row>
    <row r="764" spans="1:12" ht="30" hidden="1" outlineLevel="1" x14ac:dyDescent="0.25">
      <c r="A764" s="24"/>
      <c r="B764" s="25" t="str">
        <f>'[1]Công trình'!C788</f>
        <v>AL.16201</v>
      </c>
      <c r="C764" s="26"/>
      <c r="D764" s="27"/>
      <c r="E764" s="25" t="str">
        <f>'[1]Công trình'!D788</f>
        <v>Ni long lót</v>
      </c>
      <c r="F764" s="28"/>
      <c r="G764" s="29">
        <f>'[1]Hao phí vật tư'!K3994</f>
        <v>185.95500000000001</v>
      </c>
      <c r="H764" s="30">
        <f>'[1]Hao phí vật tư'!G3994</f>
        <v>110</v>
      </c>
      <c r="I764" s="31">
        <f>'[1]Công trình'!S788</f>
        <v>0.69</v>
      </c>
      <c r="J764" s="29">
        <f t="shared" si="31"/>
        <v>75.899999999999991</v>
      </c>
      <c r="K764" s="29"/>
      <c r="L764" s="32"/>
    </row>
    <row r="765" spans="1:12" ht="30" hidden="1" outlineLevel="1" x14ac:dyDescent="0.25">
      <c r="A765" s="24"/>
      <c r="B765" s="25" t="str">
        <f>'[1]Công trình'!C793</f>
        <v>AL.16201</v>
      </c>
      <c r="C765" s="26"/>
      <c r="D765" s="27"/>
      <c r="E765" s="25" t="str">
        <f>'[1]Công trình'!D793</f>
        <v>Ni long lót</v>
      </c>
      <c r="F765" s="28"/>
      <c r="G765" s="29">
        <f>'[1]Hao phí vật tư'!K4035</f>
        <v>772.024</v>
      </c>
      <c r="H765" s="30">
        <f>'[1]Hao phí vật tư'!G4035</f>
        <v>110</v>
      </c>
      <c r="I765" s="31">
        <f>'[1]Công trình'!S793</f>
        <v>6.4271000000000003</v>
      </c>
      <c r="J765" s="29">
        <f t="shared" si="31"/>
        <v>706.98099999999999</v>
      </c>
      <c r="K765" s="29"/>
      <c r="L765" s="32"/>
    </row>
    <row r="766" spans="1:12" ht="30" hidden="1" outlineLevel="1" x14ac:dyDescent="0.25">
      <c r="A766" s="24"/>
      <c r="B766" s="25" t="str">
        <f>'[1]Công trình'!C798</f>
        <v>AL.16201</v>
      </c>
      <c r="C766" s="26"/>
      <c r="D766" s="27"/>
      <c r="E766" s="25" t="str">
        <f>'[1]Công trình'!D798</f>
        <v>Ni long lót</v>
      </c>
      <c r="F766" s="28"/>
      <c r="G766" s="29">
        <f>'[1]Hao phí vật tư'!K4076</f>
        <v>391.38</v>
      </c>
      <c r="H766" s="30">
        <f>'[1]Hao phí vật tư'!G4076</f>
        <v>110</v>
      </c>
      <c r="I766" s="31">
        <f>'[1]Công trình'!S798</f>
        <v>3.2326000000000001</v>
      </c>
      <c r="J766" s="29">
        <f t="shared" si="31"/>
        <v>355.58600000000001</v>
      </c>
      <c r="K766" s="29"/>
      <c r="L766" s="32"/>
    </row>
    <row r="767" spans="1:12" ht="30" hidden="1" outlineLevel="1" x14ac:dyDescent="0.25">
      <c r="A767" s="24"/>
      <c r="B767" s="25" t="str">
        <f>'[1]Công trình'!C874</f>
        <v>AL.16201</v>
      </c>
      <c r="C767" s="26"/>
      <c r="D767" s="27"/>
      <c r="E767" s="25" t="str">
        <f>'[1]Công trình'!D874</f>
        <v>Ni long lót</v>
      </c>
      <c r="F767" s="28"/>
      <c r="G767" s="29">
        <f>'[1]Hao phí vật tư'!K4417</f>
        <v>4347.0020000000004</v>
      </c>
      <c r="H767" s="30">
        <f>'[1]Hao phí vật tư'!G4417</f>
        <v>110</v>
      </c>
      <c r="I767" s="31">
        <f>'[1]Công trình'!S874</f>
        <v>32.365600000000001</v>
      </c>
      <c r="J767" s="29">
        <f t="shared" si="31"/>
        <v>3560.2159999999999</v>
      </c>
      <c r="K767" s="29"/>
      <c r="L767" s="32"/>
    </row>
    <row r="768" spans="1:12" ht="30" hidden="1" outlineLevel="1" x14ac:dyDescent="0.25">
      <c r="A768" s="24"/>
      <c r="B768" s="25" t="str">
        <f>'[1]Công trình'!C881</f>
        <v>AL.16201</v>
      </c>
      <c r="C768" s="26"/>
      <c r="D768" s="27"/>
      <c r="E768" s="25" t="str">
        <f>'[1]Công trình'!D881</f>
        <v>Ni long lót</v>
      </c>
      <c r="F768" s="28"/>
      <c r="G768" s="29">
        <f>'[1]Hao phí vật tư'!K4478</f>
        <v>136.62</v>
      </c>
      <c r="H768" s="30">
        <f>'[1]Hao phí vật tư'!G4478</f>
        <v>110</v>
      </c>
      <c r="I768" s="31">
        <f>'[1]Công trình'!S881</f>
        <v>0</v>
      </c>
      <c r="J768" s="29">
        <f t="shared" si="31"/>
        <v>0</v>
      </c>
      <c r="K768" s="29"/>
      <c r="L768" s="32"/>
    </row>
    <row r="769" spans="1:12" ht="30" hidden="1" outlineLevel="1" x14ac:dyDescent="0.25">
      <c r="A769" s="24"/>
      <c r="B769" s="25" t="str">
        <f>'[1]Công trình'!C886</f>
        <v>AL.16201</v>
      </c>
      <c r="C769" s="26"/>
      <c r="D769" s="27"/>
      <c r="E769" s="25" t="str">
        <f>'[1]Công trình'!D886</f>
        <v>Ni long lót</v>
      </c>
      <c r="F769" s="28"/>
      <c r="G769" s="29">
        <f>'[1]Hao phí vật tư'!K4519</f>
        <v>30.448</v>
      </c>
      <c r="H769" s="30">
        <f>'[1]Hao phí vật tư'!G4519</f>
        <v>110</v>
      </c>
      <c r="I769" s="31">
        <f>'[1]Công trình'!S886</f>
        <v>0.24229999999999999</v>
      </c>
      <c r="J769" s="29">
        <f t="shared" si="31"/>
        <v>26.652999999999999</v>
      </c>
      <c r="K769" s="29"/>
      <c r="L769" s="32"/>
    </row>
    <row r="770" spans="1:12" ht="30" hidden="1" outlineLevel="1" x14ac:dyDescent="0.25">
      <c r="A770" s="24"/>
      <c r="B770" s="25" t="str">
        <f>'[1]Công trình'!C892</f>
        <v>AL.16201</v>
      </c>
      <c r="C770" s="26"/>
      <c r="D770" s="27"/>
      <c r="E770" s="25" t="str">
        <f>'[1]Công trình'!D892</f>
        <v>Ni long lót</v>
      </c>
      <c r="F770" s="28"/>
      <c r="G770" s="29">
        <f>'[1]Hao phí vật tư'!K4566</f>
        <v>527.20799999999997</v>
      </c>
      <c r="H770" s="30">
        <f>'[1]Hao phí vật tư'!G4566</f>
        <v>110</v>
      </c>
      <c r="I770" s="31">
        <f>'[1]Công trình'!S892</f>
        <v>4.7927999999999997</v>
      </c>
      <c r="J770" s="29">
        <f t="shared" si="31"/>
        <v>527.20799999999997</v>
      </c>
      <c r="K770" s="29"/>
      <c r="L770" s="32"/>
    </row>
    <row r="771" spans="1:12" collapsed="1" x14ac:dyDescent="0.25">
      <c r="A771" s="24">
        <v>50</v>
      </c>
      <c r="B771" s="33" t="s">
        <v>109</v>
      </c>
      <c r="C771" s="26">
        <v>249</v>
      </c>
      <c r="D771" s="27">
        <v>0</v>
      </c>
      <c r="E771" s="34" t="s">
        <v>110</v>
      </c>
      <c r="F771" s="28" t="s">
        <v>20</v>
      </c>
      <c r="G771" s="35">
        <f>SUBTOTAL(9,G772:G777)</f>
        <v>210</v>
      </c>
      <c r="H771" s="36"/>
      <c r="I771" s="26"/>
      <c r="J771" s="35">
        <f>SUBTOTAL(9,J772:J777)</f>
        <v>36</v>
      </c>
      <c r="K771" s="35">
        <v>210</v>
      </c>
      <c r="L771" s="37">
        <f>+J771-K771</f>
        <v>-174</v>
      </c>
    </row>
    <row r="772" spans="1:12" ht="30" hidden="1" outlineLevel="1" x14ac:dyDescent="0.25">
      <c r="A772" s="24"/>
      <c r="B772" s="25" t="str">
        <f>'[1]Công trình'!C172</f>
        <v>TT.250KN</v>
      </c>
      <c r="C772" s="26"/>
      <c r="D772" s="27"/>
      <c r="E772" s="25" t="str">
        <f>'[1]Công trình'!D172</f>
        <v>Cung cấp, lắp đặt bộ song chắn rác bó vỉa bằng gang tải trọng 250KN</v>
      </c>
      <c r="F772" s="28"/>
      <c r="G772" s="29">
        <f>'[1]Hao phí vật tư'!K799</f>
        <v>20</v>
      </c>
      <c r="H772" s="30">
        <f>'[1]Hao phí vật tư'!G799</f>
        <v>1</v>
      </c>
      <c r="I772" s="31">
        <f>'[1]Công trình'!S172</f>
        <v>20</v>
      </c>
      <c r="J772" s="29">
        <f t="shared" ref="J772:J777" si="32">+I772*H772</f>
        <v>20</v>
      </c>
      <c r="K772" s="29"/>
      <c r="L772" s="32"/>
    </row>
    <row r="773" spans="1:12" ht="30" hidden="1" outlineLevel="1" x14ac:dyDescent="0.25">
      <c r="A773" s="24"/>
      <c r="B773" s="25" t="str">
        <f>'[1]Công trình'!C295</f>
        <v>TT.250KN</v>
      </c>
      <c r="C773" s="26"/>
      <c r="D773" s="27"/>
      <c r="E773" s="25" t="str">
        <f>'[1]Công trình'!D295</f>
        <v>Cung cấp, lắp đặt bộ song chắn rác bó vỉa bằng gang tải trọng 250KN</v>
      </c>
      <c r="F773" s="28"/>
      <c r="G773" s="29">
        <f>'[1]Hao phí vật tư'!K1452</f>
        <v>16</v>
      </c>
      <c r="H773" s="30">
        <f>'[1]Hao phí vật tư'!G1452</f>
        <v>1</v>
      </c>
      <c r="I773" s="31">
        <f>'[1]Công trình'!S295</f>
        <v>16</v>
      </c>
      <c r="J773" s="29">
        <f t="shared" si="32"/>
        <v>16</v>
      </c>
      <c r="K773" s="29"/>
      <c r="L773" s="32"/>
    </row>
    <row r="774" spans="1:12" ht="30" hidden="1" outlineLevel="1" x14ac:dyDescent="0.25">
      <c r="A774" s="24"/>
      <c r="B774" s="25" t="str">
        <f>'[1]Công trình'!C412</f>
        <v>TT.250KN</v>
      </c>
      <c r="C774" s="26"/>
      <c r="D774" s="27"/>
      <c r="E774" s="25" t="str">
        <f>'[1]Công trình'!D412</f>
        <v>Cung cấp, lắp đặt bộ song chắn rác bó vỉa bằng gang tải trọng 250KN</v>
      </c>
      <c r="F774" s="28"/>
      <c r="G774" s="29">
        <f>'[1]Hao phí vật tư'!K2070</f>
        <v>34</v>
      </c>
      <c r="H774" s="30">
        <f>'[1]Hao phí vật tư'!G2070</f>
        <v>1</v>
      </c>
      <c r="I774" s="31">
        <f>'[1]Công trình'!S412</f>
        <v>0</v>
      </c>
      <c r="J774" s="29">
        <f t="shared" si="32"/>
        <v>0</v>
      </c>
      <c r="K774" s="29"/>
      <c r="L774" s="32"/>
    </row>
    <row r="775" spans="1:12" ht="30" hidden="1" outlineLevel="1" x14ac:dyDescent="0.25">
      <c r="A775" s="24"/>
      <c r="B775" s="25" t="str">
        <f>'[1]Công trình'!C548</f>
        <v>TT.250KN</v>
      </c>
      <c r="C775" s="26"/>
      <c r="D775" s="27"/>
      <c r="E775" s="25" t="str">
        <f>'[1]Công trình'!D548</f>
        <v>Cung cấp, lắp đặt bộ song chắn rác bó vỉa bằng gang tải trọng 250KN</v>
      </c>
      <c r="F775" s="28"/>
      <c r="G775" s="29">
        <f>'[1]Hao phí vật tư'!K2815</f>
        <v>55</v>
      </c>
      <c r="H775" s="30">
        <f>'[1]Hao phí vật tư'!G2815</f>
        <v>1</v>
      </c>
      <c r="I775" s="31">
        <f>'[1]Công trình'!S548</f>
        <v>0</v>
      </c>
      <c r="J775" s="29">
        <f t="shared" si="32"/>
        <v>0</v>
      </c>
      <c r="K775" s="29"/>
      <c r="L775" s="32"/>
    </row>
    <row r="776" spans="1:12" ht="30" hidden="1" outlineLevel="1" x14ac:dyDescent="0.25">
      <c r="A776" s="24"/>
      <c r="B776" s="25" t="str">
        <f>'[1]Công trình'!C673</f>
        <v>TT.250KN</v>
      </c>
      <c r="C776" s="26"/>
      <c r="D776" s="27"/>
      <c r="E776" s="25" t="str">
        <f>'[1]Công trình'!D673</f>
        <v>Cung cấp, lắp đặt bộ song chắn rác bó vỉa bằng gang tải trọng 250KN</v>
      </c>
      <c r="F776" s="28"/>
      <c r="G776" s="29">
        <f>'[1]Hao phí vật tư'!K3513</f>
        <v>48</v>
      </c>
      <c r="H776" s="30">
        <f>'[1]Hao phí vật tư'!G3513</f>
        <v>1</v>
      </c>
      <c r="I776" s="31">
        <f>'[1]Công trình'!S673</f>
        <v>0</v>
      </c>
      <c r="J776" s="29">
        <f t="shared" si="32"/>
        <v>0</v>
      </c>
      <c r="K776" s="29"/>
      <c r="L776" s="32"/>
    </row>
    <row r="777" spans="1:12" ht="30" hidden="1" outlineLevel="1" x14ac:dyDescent="0.25">
      <c r="A777" s="24"/>
      <c r="B777" s="25" t="str">
        <f>'[1]Công trình'!C823</f>
        <v>TT.250KN</v>
      </c>
      <c r="C777" s="26"/>
      <c r="D777" s="27"/>
      <c r="E777" s="25" t="str">
        <f>'[1]Công trình'!D823</f>
        <v>Cung cấp, lắp đặt bộ song chắn rác bó vỉa bằng gang tải trọng 250KN</v>
      </c>
      <c r="F777" s="28"/>
      <c r="G777" s="29">
        <f>'[1]Hao phí vật tư'!K4238</f>
        <v>37</v>
      </c>
      <c r="H777" s="30">
        <f>'[1]Hao phí vật tư'!G4238</f>
        <v>1</v>
      </c>
      <c r="I777" s="31">
        <f>'[1]Công trình'!S823</f>
        <v>0</v>
      </c>
      <c r="J777" s="29">
        <f t="shared" si="32"/>
        <v>0</v>
      </c>
      <c r="K777" s="29"/>
      <c r="L777" s="32"/>
    </row>
    <row r="778" spans="1:12" collapsed="1" x14ac:dyDescent="0.25">
      <c r="A778" s="24">
        <v>51</v>
      </c>
      <c r="B778" s="33" t="s">
        <v>111</v>
      </c>
      <c r="C778" s="26">
        <v>1884</v>
      </c>
      <c r="D778" s="27">
        <v>0</v>
      </c>
      <c r="E778" s="34" t="s">
        <v>112</v>
      </c>
      <c r="F778" s="28" t="s">
        <v>20</v>
      </c>
      <c r="G778" s="35">
        <f>SUBTOTAL(9,G779:G779)</f>
        <v>56</v>
      </c>
      <c r="H778" s="36"/>
      <c r="I778" s="26"/>
      <c r="J778" s="35">
        <f>SUBTOTAL(9,J779:J779)</f>
        <v>56</v>
      </c>
      <c r="K778" s="35">
        <v>56</v>
      </c>
      <c r="L778" s="37">
        <f>+J778-K778</f>
        <v>0</v>
      </c>
    </row>
    <row r="779" spans="1:12" ht="30" hidden="1" outlineLevel="1" x14ac:dyDescent="0.25">
      <c r="A779" s="24"/>
      <c r="B779" s="25" t="str">
        <f>'[1]Công trình'!C918</f>
        <v>TT. Chắn rác 250</v>
      </c>
      <c r="C779" s="26"/>
      <c r="D779" s="27"/>
      <c r="E779" s="25" t="str">
        <f>'[1]Công trình'!D918</f>
        <v>Cung cấp lắp đặt lưới chắn rác bằng Composite tải trọng 250KN</v>
      </c>
      <c r="F779" s="28"/>
      <c r="G779" s="29">
        <f>'[1]Hao phí vật tư'!K4731</f>
        <v>56</v>
      </c>
      <c r="H779" s="30">
        <f>'[1]Hao phí vật tư'!G4731</f>
        <v>1</v>
      </c>
      <c r="I779" s="31">
        <f>'[1]Công trình'!S918</f>
        <v>56</v>
      </c>
      <c r="J779" s="29">
        <f>+I779*H779</f>
        <v>56</v>
      </c>
      <c r="K779" s="29"/>
      <c r="L779" s="32"/>
    </row>
    <row r="780" spans="1:12" collapsed="1" x14ac:dyDescent="0.25">
      <c r="A780" s="24">
        <v>52</v>
      </c>
      <c r="B780" s="33" t="s">
        <v>113</v>
      </c>
      <c r="C780" s="26">
        <v>253</v>
      </c>
      <c r="D780" s="27">
        <v>0</v>
      </c>
      <c r="E780" s="34" t="s">
        <v>114</v>
      </c>
      <c r="F780" s="28" t="s">
        <v>20</v>
      </c>
      <c r="G780" s="35">
        <f>SUBTOTAL(9,G781:G787)</f>
        <v>411</v>
      </c>
      <c r="H780" s="36"/>
      <c r="I780" s="26"/>
      <c r="J780" s="35">
        <f>SUBTOTAL(9,J781:J787)</f>
        <v>131</v>
      </c>
      <c r="K780" s="35">
        <v>411</v>
      </c>
      <c r="L780" s="37">
        <f>+J780-K780</f>
        <v>-280</v>
      </c>
    </row>
    <row r="781" spans="1:12" ht="30" hidden="1" outlineLevel="1" x14ac:dyDescent="0.25">
      <c r="A781" s="24"/>
      <c r="B781" s="25" t="str">
        <f>'[1]Công trình'!C160</f>
        <v>TT.DN200</v>
      </c>
      <c r="C781" s="26"/>
      <c r="D781" s="27"/>
      <c r="E781" s="25" t="str">
        <f>'[1]Công trình'!D160</f>
        <v>Cung cấp lắp đặt van cửa lật ngăn mùi HDPE  DN200</v>
      </c>
      <c r="F781" s="28"/>
      <c r="G781" s="29">
        <f>'[1]Hao phí vật tư'!K710</f>
        <v>28</v>
      </c>
      <c r="H781" s="30">
        <f>'[1]Hao phí vật tư'!G710</f>
        <v>1</v>
      </c>
      <c r="I781" s="31">
        <f>'[1]Công trình'!S160</f>
        <v>22</v>
      </c>
      <c r="J781" s="29">
        <f t="shared" ref="J781:J787" si="33">+I781*H781</f>
        <v>22</v>
      </c>
      <c r="K781" s="29"/>
      <c r="L781" s="32"/>
    </row>
    <row r="782" spans="1:12" ht="30" hidden="1" outlineLevel="1" x14ac:dyDescent="0.25">
      <c r="A782" s="24"/>
      <c r="B782" s="25" t="str">
        <f>'[1]Công trình'!C289</f>
        <v>TT.DN200</v>
      </c>
      <c r="C782" s="26"/>
      <c r="D782" s="27"/>
      <c r="E782" s="25" t="str">
        <f>'[1]Công trình'!D289</f>
        <v>Cung cấp lắp đặt van cửa lật ngăn mùi HDPE  DN200</v>
      </c>
      <c r="F782" s="28"/>
      <c r="G782" s="29">
        <f>'[1]Hao phí vật tư'!K1406</f>
        <v>32</v>
      </c>
      <c r="H782" s="30">
        <f>'[1]Hao phí vật tư'!G1406</f>
        <v>1</v>
      </c>
      <c r="I782" s="31">
        <f>'[1]Công trình'!S289</f>
        <v>32</v>
      </c>
      <c r="J782" s="29">
        <f t="shared" si="33"/>
        <v>32</v>
      </c>
      <c r="K782" s="29"/>
      <c r="L782" s="32"/>
    </row>
    <row r="783" spans="1:12" ht="30" hidden="1" outlineLevel="1" x14ac:dyDescent="0.25">
      <c r="A783" s="24"/>
      <c r="B783" s="25" t="str">
        <f>'[1]Công trình'!C406</f>
        <v>TT.DN200</v>
      </c>
      <c r="C783" s="26"/>
      <c r="D783" s="27"/>
      <c r="E783" s="25" t="str">
        <f>'[1]Công trình'!D406</f>
        <v>Cung cấp lắp đặt van cửa lật ngăn mùi HDPE  DN200</v>
      </c>
      <c r="F783" s="28"/>
      <c r="G783" s="29">
        <f>'[1]Hao phí vật tư'!K2024</f>
        <v>68</v>
      </c>
      <c r="H783" s="30">
        <f>'[1]Hao phí vật tư'!G2024</f>
        <v>1</v>
      </c>
      <c r="I783" s="31">
        <f>'[1]Công trình'!S406</f>
        <v>0</v>
      </c>
      <c r="J783" s="29">
        <f t="shared" si="33"/>
        <v>0</v>
      </c>
      <c r="K783" s="29"/>
      <c r="L783" s="32"/>
    </row>
    <row r="784" spans="1:12" ht="30" hidden="1" outlineLevel="1" x14ac:dyDescent="0.25">
      <c r="A784" s="24"/>
      <c r="B784" s="25" t="str">
        <f>'[1]Công trình'!C542</f>
        <v>TT.DN200</v>
      </c>
      <c r="C784" s="26"/>
      <c r="D784" s="27"/>
      <c r="E784" s="25" t="str">
        <f>'[1]Công trình'!D542</f>
        <v>Cung cấp lắp đặt van cửa lật ngăn mùi HDPE  DN200</v>
      </c>
      <c r="F784" s="28"/>
      <c r="G784" s="29">
        <f>'[1]Hao phí vật tư'!K2769</f>
        <v>110</v>
      </c>
      <c r="H784" s="30">
        <f>'[1]Hao phí vật tư'!G2769</f>
        <v>1</v>
      </c>
      <c r="I784" s="31">
        <f>'[1]Công trình'!S542</f>
        <v>0</v>
      </c>
      <c r="J784" s="29">
        <f t="shared" si="33"/>
        <v>0</v>
      </c>
      <c r="K784" s="29"/>
      <c r="L784" s="32"/>
    </row>
    <row r="785" spans="1:12" ht="30" hidden="1" outlineLevel="1" x14ac:dyDescent="0.25">
      <c r="A785" s="24"/>
      <c r="B785" s="25" t="str">
        <f>'[1]Công trình'!C668</f>
        <v>TT.DN200</v>
      </c>
      <c r="C785" s="26"/>
      <c r="D785" s="27"/>
      <c r="E785" s="25" t="str">
        <f>'[1]Công trình'!D668</f>
        <v>Cung cấp lắp đặt van cửa lật ngăn mùi HDPE  DN200</v>
      </c>
      <c r="F785" s="28"/>
      <c r="G785" s="29">
        <f>'[1]Hao phí vật tư'!K3473</f>
        <v>96</v>
      </c>
      <c r="H785" s="30">
        <f>'[1]Hao phí vật tư'!G3473</f>
        <v>1</v>
      </c>
      <c r="I785" s="31">
        <f>'[1]Công trình'!S668</f>
        <v>0</v>
      </c>
      <c r="J785" s="29">
        <f t="shared" si="33"/>
        <v>0</v>
      </c>
      <c r="K785" s="29"/>
      <c r="L785" s="32"/>
    </row>
    <row r="786" spans="1:12" ht="30" hidden="1" outlineLevel="1" x14ac:dyDescent="0.25">
      <c r="A786" s="24"/>
      <c r="B786" s="25" t="str">
        <f>'[1]Công trình'!C818</f>
        <v>TT.DN200</v>
      </c>
      <c r="C786" s="26"/>
      <c r="D786" s="27"/>
      <c r="E786" s="25" t="str">
        <f>'[1]Công trình'!D818</f>
        <v>Cung cấp lắp đặt van cửa lật ngăn mùi HDPE  DN200</v>
      </c>
      <c r="F786" s="28"/>
      <c r="G786" s="29">
        <f>'[1]Hao phí vật tư'!K4198</f>
        <v>21</v>
      </c>
      <c r="H786" s="30">
        <f>'[1]Hao phí vật tư'!G4198</f>
        <v>1</v>
      </c>
      <c r="I786" s="31">
        <f>'[1]Công trình'!S818</f>
        <v>21</v>
      </c>
      <c r="J786" s="29">
        <f t="shared" si="33"/>
        <v>21</v>
      </c>
      <c r="K786" s="29"/>
      <c r="L786" s="32"/>
    </row>
    <row r="787" spans="1:12" ht="30" hidden="1" outlineLevel="1" x14ac:dyDescent="0.25">
      <c r="A787" s="24"/>
      <c r="B787" s="25" t="str">
        <f>'[1]Công trình'!C913</f>
        <v>TT.DN200</v>
      </c>
      <c r="C787" s="26"/>
      <c r="D787" s="27"/>
      <c r="E787" s="25" t="str">
        <f>'[1]Công trình'!D913</f>
        <v>Cung cấp lắp đặt van cửa lật ngăn mùi HDPE  DN200</v>
      </c>
      <c r="F787" s="28"/>
      <c r="G787" s="29">
        <f>'[1]Hao phí vật tư'!K4691</f>
        <v>56</v>
      </c>
      <c r="H787" s="30">
        <f>'[1]Hao phí vật tư'!G4691</f>
        <v>1</v>
      </c>
      <c r="I787" s="31">
        <f>'[1]Công trình'!S913</f>
        <v>56</v>
      </c>
      <c r="J787" s="29">
        <f t="shared" si="33"/>
        <v>56</v>
      </c>
      <c r="K787" s="29"/>
      <c r="L787" s="32"/>
    </row>
    <row r="788" spans="1:12" collapsed="1" x14ac:dyDescent="0.25">
      <c r="A788" s="24">
        <v>53</v>
      </c>
      <c r="B788" s="33" t="s">
        <v>115</v>
      </c>
      <c r="C788" s="26">
        <v>274</v>
      </c>
      <c r="D788" s="27">
        <v>0</v>
      </c>
      <c r="E788" s="34" t="s">
        <v>116</v>
      </c>
      <c r="F788" s="28" t="s">
        <v>53</v>
      </c>
      <c r="G788" s="35">
        <f>SUBTOTAL(9,G789:G791)</f>
        <v>101.6576</v>
      </c>
      <c r="H788" s="36"/>
      <c r="I788" s="26"/>
      <c r="J788" s="35">
        <f>SUBTOTAL(9,J789:J791)</f>
        <v>97.974600000000009</v>
      </c>
      <c r="K788" s="35"/>
      <c r="L788" s="37">
        <f>+J788-K788</f>
        <v>97.974600000000009</v>
      </c>
    </row>
    <row r="789" spans="1:12" ht="30" hidden="1" outlineLevel="1" x14ac:dyDescent="0.25">
      <c r="A789" s="24"/>
      <c r="B789" s="25" t="str">
        <f>'[1]Công trình'!C178</f>
        <v>BB.13502</v>
      </c>
      <c r="C789" s="26"/>
      <c r="D789" s="27"/>
      <c r="E789" s="25" t="str">
        <f>'[1]Công trình'!D178</f>
        <v>Trát mối nối cống D300</v>
      </c>
      <c r="F789" s="28"/>
      <c r="G789" s="29">
        <f>'[1]Hao phí vật tư'!K831</f>
        <v>7.3727999999999998</v>
      </c>
      <c r="H789" s="30">
        <f>'[1]Hao phí vật tư'!G831</f>
        <v>0.30719999999999997</v>
      </c>
      <c r="I789" s="31">
        <f>'[1]Công trình'!S178</f>
        <v>24</v>
      </c>
      <c r="J789" s="29">
        <f>+I789*H789</f>
        <v>7.3727999999999998</v>
      </c>
      <c r="K789" s="29"/>
      <c r="L789" s="32"/>
    </row>
    <row r="790" spans="1:12" ht="30" hidden="1" outlineLevel="1" x14ac:dyDescent="0.25">
      <c r="A790" s="24"/>
      <c r="B790" s="25" t="str">
        <f>'[1]Công trình'!C425</f>
        <v>BB.13507</v>
      </c>
      <c r="C790" s="26"/>
      <c r="D790" s="27"/>
      <c r="E790" s="25" t="str">
        <f>'[1]Công trình'!D425</f>
        <v>Trát mối nối cống D800</v>
      </c>
      <c r="F790" s="28"/>
      <c r="G790" s="29">
        <f>'[1]Hao phí vật tư'!K2138</f>
        <v>58.927999999999997</v>
      </c>
      <c r="H790" s="30">
        <f>'[1]Hao phí vật tư'!G2138</f>
        <v>0.73660000000000003</v>
      </c>
      <c r="I790" s="31">
        <f>'[1]Công trình'!S425</f>
        <v>75</v>
      </c>
      <c r="J790" s="29">
        <f>+I790*H790</f>
        <v>55.245000000000005</v>
      </c>
      <c r="K790" s="29"/>
      <c r="L790" s="32"/>
    </row>
    <row r="791" spans="1:12" ht="30" hidden="1" outlineLevel="1" x14ac:dyDescent="0.25">
      <c r="A791" s="24"/>
      <c r="B791" s="25" t="str">
        <f>'[1]Công trình'!C562</f>
        <v>BB.13507</v>
      </c>
      <c r="C791" s="26"/>
      <c r="D791" s="27"/>
      <c r="E791" s="25" t="str">
        <f>'[1]Công trình'!D562</f>
        <v>Trát mối nối cống D800</v>
      </c>
      <c r="F791" s="28"/>
      <c r="G791" s="29">
        <f>'[1]Hao phí vật tư'!K2892</f>
        <v>35.3568</v>
      </c>
      <c r="H791" s="30">
        <f>'[1]Hao phí vật tư'!G2892</f>
        <v>0.73660000000000003</v>
      </c>
      <c r="I791" s="31">
        <f>'[1]Công trình'!S562</f>
        <v>48</v>
      </c>
      <c r="J791" s="29">
        <f>+I791*H791</f>
        <v>35.3568</v>
      </c>
      <c r="K791" s="29"/>
      <c r="L791" s="32"/>
    </row>
    <row r="792" spans="1:12" collapsed="1" x14ac:dyDescent="0.25">
      <c r="A792" s="24">
        <v>54</v>
      </c>
      <c r="B792" s="33" t="s">
        <v>117</v>
      </c>
      <c r="C792" s="26">
        <v>61</v>
      </c>
      <c r="D792" s="27">
        <v>0</v>
      </c>
      <c r="E792" s="34" t="s">
        <v>118</v>
      </c>
      <c r="F792" s="28" t="s">
        <v>53</v>
      </c>
      <c r="G792" s="35">
        <f>SUBTOTAL(9,G793:G925)</f>
        <v>957732.47639999969</v>
      </c>
      <c r="H792" s="36"/>
      <c r="I792" s="26"/>
      <c r="J792" s="35">
        <f>SUBTOTAL(9,J793:J925)</f>
        <v>287133.73815850005</v>
      </c>
      <c r="K792" s="35">
        <f>2970*50</f>
        <v>148500</v>
      </c>
      <c r="L792" s="37">
        <f>+J792-K792</f>
        <v>138633.73815850005</v>
      </c>
    </row>
    <row r="793" spans="1:12" ht="45" hidden="1" outlineLevel="1" x14ac:dyDescent="0.25">
      <c r="A793" s="24"/>
      <c r="B793" s="25" t="str">
        <f>'[1]Công trình'!C20</f>
        <v>AF.15413</v>
      </c>
      <c r="C793" s="26"/>
      <c r="D793" s="27"/>
      <c r="E793" s="25" t="str">
        <f>'[1]Công trình'!D20</f>
        <v>Bê tông sản xuất bằng máy trộn và đổ bằng thủ công, bê tông mặt đường dày mặt đường ≤25cm, bê tông M250, đá 1x2, PCB40</v>
      </c>
      <c r="F793" s="28"/>
      <c r="G793" s="29">
        <f>'[1]Hao phí vật tư'!K78</f>
        <v>133495.92420000001</v>
      </c>
      <c r="H793" s="30">
        <f>'[1]Hao phí vật tư'!G78</f>
        <v>320.82499999999999</v>
      </c>
      <c r="I793" s="31">
        <f>'[1]Công trình'!S20</f>
        <v>416.10199999999998</v>
      </c>
      <c r="J793" s="29"/>
      <c r="K793" s="29"/>
      <c r="L793" s="32"/>
    </row>
    <row r="794" spans="1:12" ht="30" hidden="1" outlineLevel="1" x14ac:dyDescent="0.25">
      <c r="A794" s="24"/>
      <c r="B794" s="25" t="str">
        <f>'[1]Công trình'!C36</f>
        <v>AG.11112</v>
      </c>
      <c r="C794" s="26"/>
      <c r="D794" s="27"/>
      <c r="E794" s="25" t="str">
        <f>'[1]Công trình'!D36</f>
        <v>Bê tông cọc tiêu  bê tông M200, đá 1x2</v>
      </c>
      <c r="F794" s="28"/>
      <c r="G794" s="29">
        <f>'[1]Hao phí vật tư'!K156</f>
        <v>394.53559999999999</v>
      </c>
      <c r="H794" s="30">
        <f>'[1]Hao phí vật tư'!G156</f>
        <v>273.03500000000003</v>
      </c>
      <c r="I794" s="31">
        <f>'[1]Công trình'!S36</f>
        <v>0</v>
      </c>
      <c r="J794" s="29">
        <f t="shared" ref="J794:J801" si="34">+I794*H794</f>
        <v>0</v>
      </c>
      <c r="K794" s="29"/>
      <c r="L794" s="32"/>
    </row>
    <row r="795" spans="1:12" ht="30" hidden="1" outlineLevel="1" x14ac:dyDescent="0.25">
      <c r="A795" s="24"/>
      <c r="B795" s="25" t="str">
        <f>'[1]Công trình'!C29</f>
        <v>AF.11211</v>
      </c>
      <c r="C795" s="26"/>
      <c r="D795" s="27"/>
      <c r="E795" s="25" t="str">
        <f>'[1]Công trình'!D29</f>
        <v>Bê tông móng SX bằng máy trộn, đổ bằng thủ công, rộng ≤250cm, M150, đá 1x2, PCB40</v>
      </c>
      <c r="F795" s="28"/>
      <c r="G795" s="29">
        <f>'[1]Hao phí vật tư'!K117</f>
        <v>88.97</v>
      </c>
      <c r="H795" s="30">
        <f>'[1]Hao phí vật tư'!G117</f>
        <v>222.42500000000001</v>
      </c>
      <c r="I795" s="31">
        <f>'[1]Công trình'!S29</f>
        <v>0</v>
      </c>
      <c r="J795" s="29">
        <f t="shared" si="34"/>
        <v>0</v>
      </c>
      <c r="K795" s="29"/>
      <c r="L795" s="32"/>
    </row>
    <row r="796" spans="1:12" ht="30" hidden="1" outlineLevel="1" x14ac:dyDescent="0.25">
      <c r="A796" s="24"/>
      <c r="B796" s="25" t="str">
        <f>'[1]Công trình'!C38</f>
        <v>AF.11211</v>
      </c>
      <c r="C796" s="26"/>
      <c r="D796" s="27"/>
      <c r="E796" s="25" t="str">
        <f>'[1]Công trình'!D38</f>
        <v>Bê tông móng SX bằng máy trộn, đổ bằng thủ công, rộng ≤250cm, M150, đá 1x2, PCB40</v>
      </c>
      <c r="F796" s="28"/>
      <c r="G796" s="29">
        <f>'[1]Hao phí vật tư'!K179</f>
        <v>1153.2736</v>
      </c>
      <c r="H796" s="30">
        <f>'[1]Hao phí vật tư'!G179</f>
        <v>222.42500000000001</v>
      </c>
      <c r="I796" s="31">
        <f>'[1]Công trình'!S38</f>
        <v>0</v>
      </c>
      <c r="J796" s="29">
        <f t="shared" si="34"/>
        <v>0</v>
      </c>
      <c r="K796" s="29"/>
      <c r="L796" s="32"/>
    </row>
    <row r="797" spans="1:12" ht="30" hidden="1" outlineLevel="1" x14ac:dyDescent="0.25">
      <c r="A797" s="24"/>
      <c r="B797" s="25" t="str">
        <f>'[1]Công trình'!C78</f>
        <v>AF.11211</v>
      </c>
      <c r="C797" s="26"/>
      <c r="D797" s="27"/>
      <c r="E797" s="25" t="str">
        <f>'[1]Công trình'!D78</f>
        <v>Bê tông móng SX bằng máy trộn, đổ bằng thủ công, rộng ≤250cm, M150, đá 1x2, PCB40</v>
      </c>
      <c r="F797" s="28"/>
      <c r="G797" s="29">
        <f>'[1]Hao phí vật tư'!K305</f>
        <v>71.176000000000002</v>
      </c>
      <c r="H797" s="30">
        <f>'[1]Hao phí vật tư'!G305</f>
        <v>222.42500000000001</v>
      </c>
      <c r="I797" s="31">
        <f>'[1]Công trình'!S78</f>
        <v>0</v>
      </c>
      <c r="J797" s="29">
        <f t="shared" si="34"/>
        <v>0</v>
      </c>
      <c r="K797" s="29"/>
      <c r="L797" s="32"/>
    </row>
    <row r="798" spans="1:12" ht="30" hidden="1" outlineLevel="1" x14ac:dyDescent="0.25">
      <c r="A798" s="24"/>
      <c r="B798" s="25" t="str">
        <f>'[1]Công trình'!C130</f>
        <v>AK.55113</v>
      </c>
      <c r="C798" s="26"/>
      <c r="D798" s="27"/>
      <c r="E798" s="25" t="str">
        <f>'[1]Công trình'!D130</f>
        <v>Lát gạch Tarazo màu vỉa hè-KT 300x300x50mm, vữa M75</v>
      </c>
      <c r="F798" s="28"/>
      <c r="G798" s="29">
        <f>'[1]Hao phí vật tư'!K504</f>
        <v>2784.8919999999998</v>
      </c>
      <c r="H798" s="30">
        <f>'[1]Hao phí vật tư'!G504</f>
        <v>6.68</v>
      </c>
      <c r="I798" s="31">
        <f>'[1]Công trình'!S130</f>
        <v>377.03199999999998</v>
      </c>
      <c r="J798" s="29">
        <f t="shared" si="34"/>
        <v>2518.5737599999998</v>
      </c>
      <c r="K798" s="29"/>
      <c r="L798" s="32"/>
    </row>
    <row r="799" spans="1:12" ht="30" hidden="1" outlineLevel="1" x14ac:dyDescent="0.25">
      <c r="A799" s="24"/>
      <c r="B799" s="25" t="str">
        <f>'[1]Công trình'!C134</f>
        <v>AF.11213</v>
      </c>
      <c r="C799" s="26"/>
      <c r="D799" s="27"/>
      <c r="E799" s="25" t="str">
        <f>'[1]Công trình'!D134</f>
        <v>Bê tông  bó vỉa  M250, đá 1x2, PCB40</v>
      </c>
      <c r="F799" s="28"/>
      <c r="G799" s="29">
        <f>'[1]Hao phí vật tư'!K535</f>
        <v>16827.2713</v>
      </c>
      <c r="H799" s="30">
        <f>'[1]Hao phí vật tư'!G535</f>
        <v>320.82499999999999</v>
      </c>
      <c r="I799" s="31">
        <f>'[1]Công trình'!S134</f>
        <v>49.574399999999997</v>
      </c>
      <c r="J799" s="29">
        <f t="shared" si="34"/>
        <v>15904.706879999998</v>
      </c>
      <c r="K799" s="29"/>
      <c r="L799" s="32"/>
    </row>
    <row r="800" spans="1:12" ht="30" hidden="1" outlineLevel="1" x14ac:dyDescent="0.25">
      <c r="A800" s="24"/>
      <c r="B800" s="25" t="str">
        <f>'[1]Công trình'!C148</f>
        <v>AF.17213</v>
      </c>
      <c r="C800" s="26"/>
      <c r="D800" s="27"/>
      <c r="E800" s="25" t="str">
        <f>'[1]Công trình'!D148</f>
        <v>Bê tông đá 1x2 M250</v>
      </c>
      <c r="F800" s="28"/>
      <c r="G800" s="29">
        <f>'[1]Hao phí vật tư'!K619</f>
        <v>4582.9850999999999</v>
      </c>
      <c r="H800" s="30">
        <f>'[1]Hao phí vật tư'!G619</f>
        <v>320.82499999999999</v>
      </c>
      <c r="I800" s="31">
        <f>'[1]Công trình'!S148</f>
        <v>14.285</v>
      </c>
      <c r="J800" s="29">
        <f t="shared" si="34"/>
        <v>4582.9851250000002</v>
      </c>
      <c r="K800" s="29"/>
      <c r="L800" s="32"/>
    </row>
    <row r="801" spans="1:12" ht="30" hidden="1" outlineLevel="1" x14ac:dyDescent="0.25">
      <c r="A801" s="24"/>
      <c r="B801" s="25" t="str">
        <f>'[1]Công trình'!C158</f>
        <v>AG.11413</v>
      </c>
      <c r="C801" s="26"/>
      <c r="D801" s="27"/>
      <c r="E801" s="25" t="str">
        <f>'[1]Công trình'!D158</f>
        <v>Bê tông tấm đan đá 1x2 M250</v>
      </c>
      <c r="F801" s="28"/>
      <c r="G801" s="29">
        <f>'[1]Hao phí vật tư'!K696</f>
        <v>444.77300000000002</v>
      </c>
      <c r="H801" s="30">
        <f>'[1]Hao phí vật tư'!G696</f>
        <v>317.69499999999999</v>
      </c>
      <c r="I801" s="31">
        <f>'[1]Công trình'!S158</f>
        <v>1.4</v>
      </c>
      <c r="J801" s="29">
        <f t="shared" si="34"/>
        <v>444.77299999999997</v>
      </c>
      <c r="K801" s="29"/>
      <c r="L801" s="32"/>
    </row>
    <row r="802" spans="1:12" ht="30" hidden="1" outlineLevel="1" x14ac:dyDescent="0.25">
      <c r="A802" s="24"/>
      <c r="B802" s="25" t="str">
        <f>'[1]Công trình'!C164</f>
        <v>AF.17213</v>
      </c>
      <c r="C802" s="26"/>
      <c r="D802" s="27"/>
      <c r="E802" s="25" t="str">
        <f>'[1]Công trình'!D164</f>
        <v>Bê tông sản xuất bằng máy trộn và đổ bằng thủ công, bê tông hố van, hố ga, bê tông M250, đá 1x2, PCB40</v>
      </c>
      <c r="F802" s="28"/>
      <c r="G802" s="29">
        <f>'[1]Hao phí vật tư'!K725</f>
        <v>1008.6738</v>
      </c>
      <c r="H802" s="30">
        <f>'[1]Hao phí vật tư'!G725</f>
        <v>320.82499999999999</v>
      </c>
      <c r="I802" s="31">
        <f>'[1]Công trình'!S164</f>
        <v>3.1440000000000001</v>
      </c>
      <c r="J802" s="29"/>
      <c r="K802" s="29"/>
      <c r="L802" s="32"/>
    </row>
    <row r="803" spans="1:12" ht="30" hidden="1" outlineLevel="1" x14ac:dyDescent="0.25">
      <c r="A803" s="24"/>
      <c r="B803" s="25" t="str">
        <f>'[1]Công trình'!C183</f>
        <v>BB.13505</v>
      </c>
      <c r="C803" s="26"/>
      <c r="D803" s="27"/>
      <c r="E803" s="25" t="str">
        <f>'[1]Công trình'!D183</f>
        <v>Trát mối nối cống D600</v>
      </c>
      <c r="F803" s="28"/>
      <c r="G803" s="29">
        <f>'[1]Hao phí vật tư'!K858</f>
        <v>193.60319999999999</v>
      </c>
      <c r="H803" s="30">
        <f>'[1]Hao phí vật tư'!G858</f>
        <v>2.8896000000000002</v>
      </c>
      <c r="I803" s="31">
        <f>'[1]Công trình'!S183</f>
        <v>66</v>
      </c>
      <c r="J803" s="29">
        <f>+I803*H803</f>
        <v>190.71360000000001</v>
      </c>
      <c r="K803" s="29"/>
      <c r="L803" s="32"/>
    </row>
    <row r="804" spans="1:12" ht="30" hidden="1" outlineLevel="1" x14ac:dyDescent="0.25">
      <c r="A804" s="24"/>
      <c r="B804" s="25" t="str">
        <f>'[1]Công trình'!C169</f>
        <v>AF.17213</v>
      </c>
      <c r="C804" s="26"/>
      <c r="D804" s="27"/>
      <c r="E804" s="25" t="str">
        <f>'[1]Công trình'!D169</f>
        <v>Bê tông sản xuất bằng máy trộn và đổ bằng thủ công, bê tông hố van, hố ga, bê tông M250, đá 1x2, PCB40</v>
      </c>
      <c r="F804" s="28"/>
      <c r="G804" s="29">
        <f>'[1]Hao phí vật tư'!K768</f>
        <v>882.91039999999998</v>
      </c>
      <c r="H804" s="30">
        <f>'[1]Hao phí vật tư'!G768</f>
        <v>320.82499999999999</v>
      </c>
      <c r="I804" s="31">
        <f>'[1]Công trình'!S169</f>
        <v>2.7519999999999998</v>
      </c>
      <c r="J804" s="29"/>
      <c r="K804" s="29"/>
      <c r="L804" s="32"/>
    </row>
    <row r="805" spans="1:12" ht="30" hidden="1" outlineLevel="1" x14ac:dyDescent="0.25">
      <c r="A805" s="24"/>
      <c r="B805" s="25" t="str">
        <f>'[1]Công trình'!C178</f>
        <v>BB.13502</v>
      </c>
      <c r="C805" s="26"/>
      <c r="D805" s="27"/>
      <c r="E805" s="25" t="str">
        <f>'[1]Công trình'!D178</f>
        <v>Trát mối nối cống D300</v>
      </c>
      <c r="F805" s="28"/>
      <c r="G805" s="29">
        <f>'[1]Hao phí vật tư'!K830</f>
        <v>28.8</v>
      </c>
      <c r="H805" s="30">
        <f>'[1]Hao phí vật tư'!G830</f>
        <v>1.2</v>
      </c>
      <c r="I805" s="31">
        <f>'[1]Công trình'!S178</f>
        <v>24</v>
      </c>
      <c r="J805" s="29">
        <f>+I805*H805</f>
        <v>28.799999999999997</v>
      </c>
      <c r="K805" s="29"/>
      <c r="L805" s="32"/>
    </row>
    <row r="806" spans="1:12" ht="30" hidden="1" outlineLevel="1" x14ac:dyDescent="0.25">
      <c r="A806" s="24"/>
      <c r="B806" s="25" t="str">
        <f>'[1]Công trình'!C129</f>
        <v>AF.11211</v>
      </c>
      <c r="C806" s="26"/>
      <c r="D806" s="27"/>
      <c r="E806" s="25" t="str">
        <f>'[1]Công trình'!D129</f>
        <v>Bê tông móng SX bằng máy trộn, đổ bằng thủ công, rộng ≤250cm, M150, đá 1x2, PCB40</v>
      </c>
      <c r="F806" s="28"/>
      <c r="G806" s="29">
        <f>'[1]Hao phí vật tư'!K492</f>
        <v>4636.4490999999998</v>
      </c>
      <c r="H806" s="30">
        <f>'[1]Hao phí vật tư'!G492</f>
        <v>222.42500000000001</v>
      </c>
      <c r="I806" s="31">
        <f>'[1]Công trình'!S129</f>
        <v>18.851600000000001</v>
      </c>
      <c r="J806" s="29"/>
      <c r="K806" s="29"/>
      <c r="L806" s="32"/>
    </row>
    <row r="807" spans="1:12" ht="30" hidden="1" outlineLevel="1" x14ac:dyDescent="0.25">
      <c r="A807" s="24"/>
      <c r="B807" s="25" t="str">
        <f>'[1]Công trình'!C133</f>
        <v>AF.11211</v>
      </c>
      <c r="C807" s="26"/>
      <c r="D807" s="27"/>
      <c r="E807" s="25" t="str">
        <f>'[1]Công trình'!D133</f>
        <v>Bê tông móng SX bằng máy trộn, đổ bằng thủ công, rộng ≤250cm, M150, đá 1x2, PCB40</v>
      </c>
      <c r="F807" s="28"/>
      <c r="G807" s="29">
        <f>'[1]Hao phí vật tư'!K523</f>
        <v>3505.6404000000002</v>
      </c>
      <c r="H807" s="30">
        <f>'[1]Hao phí vật tư'!G523</f>
        <v>222.42500000000001</v>
      </c>
      <c r="I807" s="31">
        <f>'[1]Công trình'!S133</f>
        <v>14.8971</v>
      </c>
      <c r="J807" s="29"/>
      <c r="K807" s="29"/>
      <c r="L807" s="32"/>
    </row>
    <row r="808" spans="1:12" ht="30" hidden="1" outlineLevel="1" x14ac:dyDescent="0.25">
      <c r="A808" s="24"/>
      <c r="B808" s="25" t="str">
        <f>'[1]Công trình'!C138</f>
        <v>AF.11211</v>
      </c>
      <c r="C808" s="26"/>
      <c r="D808" s="27"/>
      <c r="E808" s="25" t="str">
        <f>'[1]Công trình'!D138</f>
        <v>Bê tông móng SX bằng máy trộn, đổ bằng thủ công, rộng ≤250cm, M150, đá 1x2, PCB40</v>
      </c>
      <c r="F808" s="28"/>
      <c r="G808" s="29">
        <f>'[1]Hao phí vật tư'!K564</f>
        <v>1704.6651999999999</v>
      </c>
      <c r="H808" s="30">
        <f>'[1]Hao phí vật tư'!G564</f>
        <v>222.42500000000001</v>
      </c>
      <c r="I808" s="31">
        <f>'[1]Công trình'!S138</f>
        <v>4.5061</v>
      </c>
      <c r="J808" s="29"/>
      <c r="K808" s="29"/>
      <c r="L808" s="32"/>
    </row>
    <row r="809" spans="1:12" ht="30" hidden="1" outlineLevel="1" x14ac:dyDescent="0.25">
      <c r="A809" s="24"/>
      <c r="B809" s="25" t="str">
        <f>'[1]Công trình'!C152</f>
        <v>AF.11211</v>
      </c>
      <c r="C809" s="26"/>
      <c r="D809" s="27"/>
      <c r="E809" s="25" t="str">
        <f>'[1]Công trình'!D152</f>
        <v>Bê tông móng SX bằng máy trộn, đổ bằng thủ công, rộng ≤250cm, M150, đá 1x2, PCB40</v>
      </c>
      <c r="F809" s="28"/>
      <c r="G809" s="29">
        <f>'[1]Hao phí vật tư'!K650</f>
        <v>700.63879999999995</v>
      </c>
      <c r="H809" s="30">
        <f>'[1]Hao phí vật tư'!G650</f>
        <v>222.42500000000001</v>
      </c>
      <c r="I809" s="31">
        <f>'[1]Công trình'!S152</f>
        <v>3.15</v>
      </c>
      <c r="J809" s="29"/>
      <c r="K809" s="29"/>
      <c r="L809" s="32"/>
    </row>
    <row r="810" spans="1:12" ht="30" hidden="1" outlineLevel="1" x14ac:dyDescent="0.25">
      <c r="A810" s="24"/>
      <c r="B810" s="25" t="str">
        <f>'[1]Công trình'!C163</f>
        <v>AF.11211</v>
      </c>
      <c r="C810" s="26"/>
      <c r="D810" s="27"/>
      <c r="E810" s="25" t="str">
        <f>'[1]Công trình'!D163</f>
        <v>Bê tông móng SX bằng máy trộn, đổ bằng thủ công, rộng ≤250cm, M150, đá 1x2, PCB40</v>
      </c>
      <c r="F810" s="28"/>
      <c r="G810" s="29">
        <f>'[1]Hao phí vật tư'!K713</f>
        <v>586.9796</v>
      </c>
      <c r="H810" s="30">
        <f>'[1]Hao phí vật tư'!G713</f>
        <v>222.42500000000001</v>
      </c>
      <c r="I810" s="31">
        <f>'[1]Công trình'!S163</f>
        <v>0.66</v>
      </c>
      <c r="J810" s="29"/>
      <c r="K810" s="29"/>
      <c r="L810" s="32"/>
    </row>
    <row r="811" spans="1:12" ht="30" hidden="1" outlineLevel="1" x14ac:dyDescent="0.25">
      <c r="A811" s="24"/>
      <c r="B811" s="25" t="str">
        <f>'[1]Công trình'!C168</f>
        <v>AF.11211</v>
      </c>
      <c r="C811" s="26"/>
      <c r="D811" s="27"/>
      <c r="E811" s="25" t="str">
        <f>'[1]Công trình'!D168</f>
        <v>Bê tông móng SX bằng máy trộn, đổ bằng thủ công, rộng ≤250cm, M150, đá 1x2, PCB40</v>
      </c>
      <c r="F811" s="28"/>
      <c r="G811" s="29">
        <f>'[1]Hao phí vật tư'!K756</f>
        <v>97.199700000000007</v>
      </c>
      <c r="H811" s="30">
        <f>'[1]Hao phí vật tư'!G756</f>
        <v>222.42500000000001</v>
      </c>
      <c r="I811" s="31">
        <f>'[1]Công trình'!S168</f>
        <v>0.437</v>
      </c>
      <c r="J811" s="29"/>
      <c r="K811" s="29"/>
      <c r="L811" s="32"/>
    </row>
    <row r="812" spans="1:12" ht="30" hidden="1" outlineLevel="1" x14ac:dyDescent="0.25">
      <c r="A812" s="24"/>
      <c r="B812" s="25" t="str">
        <f>'[1]Công trình'!C186</f>
        <v>AF.11211</v>
      </c>
      <c r="C812" s="26"/>
      <c r="D812" s="27"/>
      <c r="E812" s="25" t="str">
        <f>'[1]Công trình'!D186</f>
        <v>Bê tông móng SX bằng máy trộn, đổ bằng thủ công, rộng ≤250cm, M150, đá 1x2, PCB40</v>
      </c>
      <c r="F812" s="28"/>
      <c r="G812" s="29">
        <f>'[1]Hao phí vật tư'!K876</f>
        <v>2032.2972</v>
      </c>
      <c r="H812" s="30">
        <f>'[1]Hao phí vật tư'!G876</f>
        <v>222.42500000000001</v>
      </c>
      <c r="I812" s="31">
        <f>'[1]Công trình'!S186</f>
        <v>9.1369999999999987</v>
      </c>
      <c r="J812" s="29"/>
      <c r="K812" s="29"/>
      <c r="L812" s="32"/>
    </row>
    <row r="813" spans="1:12" ht="30" hidden="1" outlineLevel="1" x14ac:dyDescent="0.25">
      <c r="A813" s="24"/>
      <c r="B813" s="25" t="str">
        <f>'[1]Công trình'!C191</f>
        <v>AF.11211</v>
      </c>
      <c r="C813" s="26"/>
      <c r="D813" s="27"/>
      <c r="E813" s="25" t="str">
        <f>'[1]Công trình'!D191</f>
        <v>Bê tông móng SX bằng máy trộn, đổ bằng thủ công, rộng ≤250cm, M150, đá 1x2, PCB40</v>
      </c>
      <c r="F813" s="28"/>
      <c r="G813" s="29">
        <f>'[1]Hao phí vật tư'!K894</f>
        <v>88.97</v>
      </c>
      <c r="H813" s="30">
        <f>'[1]Hao phí vật tư'!G894</f>
        <v>222.42500000000001</v>
      </c>
      <c r="I813" s="31">
        <f>'[1]Công trình'!S191</f>
        <v>0</v>
      </c>
      <c r="J813" s="29"/>
      <c r="K813" s="29"/>
      <c r="L813" s="32"/>
    </row>
    <row r="814" spans="1:12" ht="30" hidden="1" outlineLevel="1" x14ac:dyDescent="0.25">
      <c r="A814" s="24"/>
      <c r="B814" s="25" t="str">
        <f>'[1]Công trình'!C139</f>
        <v>AF.11212</v>
      </c>
      <c r="C814" s="26"/>
      <c r="D814" s="27"/>
      <c r="E814" s="25" t="str">
        <f>'[1]Công trình'!D139</f>
        <v>Bê tông móng SX bằng máy trộn, đổ bằng thủ công, rộng ≤250cm, M200, đá 1x2, PCB40</v>
      </c>
      <c r="F814" s="28"/>
      <c r="G814" s="29">
        <f>'[1]Hao phí vật tư'!K576</f>
        <v>3522.1111999999998</v>
      </c>
      <c r="H814" s="30">
        <f>'[1]Hao phí vật tư'!G576</f>
        <v>275.72500000000002</v>
      </c>
      <c r="I814" s="31">
        <f>'[1]Công trình'!S139</f>
        <v>7.5102000000000002</v>
      </c>
      <c r="J814" s="29"/>
      <c r="K814" s="29"/>
      <c r="L814" s="32"/>
    </row>
    <row r="815" spans="1:12" ht="30" hidden="1" outlineLevel="1" x14ac:dyDescent="0.25">
      <c r="A815" s="24"/>
      <c r="B815" s="25" t="str">
        <f>'[1]Công trình'!C259</f>
        <v>AK.55113</v>
      </c>
      <c r="C815" s="26"/>
      <c r="D815" s="27"/>
      <c r="E815" s="25" t="str">
        <f>'[1]Công trình'!D259</f>
        <v>Lát gạch Tarazo màu vỉa hè-KT 300x300x50mm, vữa M75</v>
      </c>
      <c r="F815" s="28"/>
      <c r="G815" s="29">
        <f>'[1]Hao phí vật tư'!K1200</f>
        <v>3965.5151999999998</v>
      </c>
      <c r="H815" s="30">
        <f>'[1]Hao phí vật tư'!G1200</f>
        <v>6.68</v>
      </c>
      <c r="I815" s="31">
        <f>'[1]Công trình'!S259</f>
        <v>553.04</v>
      </c>
      <c r="J815" s="29">
        <f>+I815*H815</f>
        <v>3694.3071999999997</v>
      </c>
      <c r="K815" s="29"/>
      <c r="L815" s="32"/>
    </row>
    <row r="816" spans="1:12" ht="30" hidden="1" outlineLevel="1" x14ac:dyDescent="0.25">
      <c r="A816" s="24"/>
      <c r="B816" s="25" t="str">
        <f>'[1]Công trình'!C263</f>
        <v>AF.11213</v>
      </c>
      <c r="C816" s="26"/>
      <c r="D816" s="27"/>
      <c r="E816" s="25" t="str">
        <f>'[1]Công trình'!D263</f>
        <v>Bê tông  bó vỉa  M250, đá 1x2, PCB40</v>
      </c>
      <c r="F816" s="28"/>
      <c r="G816" s="29">
        <f>'[1]Hao phí vật tư'!K1231</f>
        <v>17443.255300000001</v>
      </c>
      <c r="H816" s="30">
        <f>'[1]Hao phí vật tư'!G1231</f>
        <v>320.82499999999999</v>
      </c>
      <c r="I816" s="31">
        <f>'[1]Công trình'!S263</f>
        <v>51.448099999999997</v>
      </c>
      <c r="J816" s="29">
        <f>+I816*H816</f>
        <v>16505.836682499998</v>
      </c>
      <c r="K816" s="29"/>
      <c r="L816" s="32"/>
    </row>
    <row r="817" spans="1:12" ht="30" hidden="1" outlineLevel="1" x14ac:dyDescent="0.25">
      <c r="A817" s="24"/>
      <c r="B817" s="25" t="str">
        <f>'[1]Công trình'!C277</f>
        <v>AF.17213</v>
      </c>
      <c r="C817" s="26"/>
      <c r="D817" s="27"/>
      <c r="E817" s="25" t="str">
        <f>'[1]Công trình'!D277</f>
        <v>Bê tông đá 1x2 M250</v>
      </c>
      <c r="F817" s="28"/>
      <c r="G817" s="29">
        <f>'[1]Hao phí vật tư'!K1315</f>
        <v>5174.5864000000001</v>
      </c>
      <c r="H817" s="30">
        <f>'[1]Hao phí vật tư'!G1315</f>
        <v>320.82499999999999</v>
      </c>
      <c r="I817" s="31">
        <f>'[1]Công trình'!S277</f>
        <v>16.129000000000001</v>
      </c>
      <c r="J817" s="29">
        <f>+I817*H817</f>
        <v>5174.5864250000004</v>
      </c>
      <c r="K817" s="29"/>
      <c r="L817" s="32"/>
    </row>
    <row r="818" spans="1:12" ht="30" hidden="1" outlineLevel="1" x14ac:dyDescent="0.25">
      <c r="A818" s="24"/>
      <c r="B818" s="25" t="str">
        <f>'[1]Công trình'!C287</f>
        <v>AG.11413</v>
      </c>
      <c r="C818" s="26"/>
      <c r="D818" s="27"/>
      <c r="E818" s="25" t="str">
        <f>'[1]Công trình'!D287</f>
        <v>Bê tông tấm đan đá 1x2 M250</v>
      </c>
      <c r="F818" s="28"/>
      <c r="G818" s="29">
        <f>'[1]Hao phí vật tư'!K1392</f>
        <v>508.31200000000001</v>
      </c>
      <c r="H818" s="30">
        <f>'[1]Hao phí vật tư'!G1392</f>
        <v>317.69499999999999</v>
      </c>
      <c r="I818" s="31">
        <f>'[1]Công trình'!S287</f>
        <v>1.6</v>
      </c>
      <c r="J818" s="29">
        <f>+I818*H818</f>
        <v>508.31200000000001</v>
      </c>
      <c r="K818" s="29"/>
      <c r="L818" s="32"/>
    </row>
    <row r="819" spans="1:12" ht="30" hidden="1" outlineLevel="1" x14ac:dyDescent="0.25">
      <c r="A819" s="24"/>
      <c r="B819" s="25" t="str">
        <f>'[1]Công trình'!C292</f>
        <v>AF.17213</v>
      </c>
      <c r="C819" s="26"/>
      <c r="D819" s="27"/>
      <c r="E819" s="25" t="str">
        <f>'[1]Công trình'!D292</f>
        <v>Bê tông sản xuất bằng máy trộn và đổ bằng thủ công, bê tông hố van, hố ga, bê tông M250, đá 1x2, PCB40</v>
      </c>
      <c r="F819" s="28"/>
      <c r="G819" s="29">
        <f>'[1]Hao phí vật tư'!K1421</f>
        <v>1344.8984</v>
      </c>
      <c r="H819" s="30">
        <f>'[1]Hao phí vật tư'!G1421</f>
        <v>320.82499999999999</v>
      </c>
      <c r="I819" s="31">
        <f>'[1]Công trình'!S292</f>
        <v>4.1920000000000002</v>
      </c>
      <c r="J819" s="29"/>
      <c r="K819" s="29"/>
      <c r="L819" s="32"/>
    </row>
    <row r="820" spans="1:12" ht="30" hidden="1" outlineLevel="1" x14ac:dyDescent="0.25">
      <c r="A820" s="24"/>
      <c r="B820" s="25" t="str">
        <f>'[1]Công trình'!C303</f>
        <v>BB.13505</v>
      </c>
      <c r="C820" s="26"/>
      <c r="D820" s="27"/>
      <c r="E820" s="25" t="str">
        <f>'[1]Công trình'!D303</f>
        <v>Trát mối nối cống D600</v>
      </c>
      <c r="F820" s="28"/>
      <c r="G820" s="29">
        <f>'[1]Hao phí vật tư'!K1492</f>
        <v>257.17439999999999</v>
      </c>
      <c r="H820" s="30">
        <f>'[1]Hao phí vật tư'!G1492</f>
        <v>2.8896000000000002</v>
      </c>
      <c r="I820" s="31">
        <f>'[1]Công trình'!S303</f>
        <v>87</v>
      </c>
      <c r="J820" s="29">
        <f>+I820*H820</f>
        <v>251.39520000000002</v>
      </c>
      <c r="K820" s="29"/>
      <c r="L820" s="32"/>
    </row>
    <row r="821" spans="1:12" ht="30" hidden="1" outlineLevel="1" x14ac:dyDescent="0.25">
      <c r="A821" s="24"/>
      <c r="B821" s="25" t="str">
        <f>'[1]Công trình'!C325</f>
        <v>AF.11222</v>
      </c>
      <c r="C821" s="26"/>
      <c r="D821" s="27"/>
      <c r="E821" s="25" t="str">
        <f>'[1]Công trình'!D325</f>
        <v>Bê tông móng SX bằng máy trộn, đổ bằng thủ công, rộng &gt;250cm, M200, đá 1x2, PCB40</v>
      </c>
      <c r="F821" s="28"/>
      <c r="G821" s="29">
        <f>'[1]Hao phí vật tư'!K1637</f>
        <v>5965.7542000000003</v>
      </c>
      <c r="H821" s="30">
        <f>'[1]Hao phí vật tư'!G1637</f>
        <v>265.47500000000002</v>
      </c>
      <c r="I821" s="31">
        <f>'[1]Công trình'!S325</f>
        <v>0</v>
      </c>
      <c r="J821" s="29">
        <f>+I821*H821</f>
        <v>0</v>
      </c>
      <c r="K821" s="29"/>
      <c r="L821" s="32"/>
    </row>
    <row r="822" spans="1:12" ht="30" hidden="1" outlineLevel="1" x14ac:dyDescent="0.25">
      <c r="A822" s="24"/>
      <c r="B822" s="25" t="str">
        <f>'[1]Công trình'!C258</f>
        <v>AF.11211</v>
      </c>
      <c r="C822" s="26"/>
      <c r="D822" s="27"/>
      <c r="E822" s="25" t="str">
        <f>'[1]Công trình'!D258</f>
        <v>Bê tông móng SX bằng máy trộn, đổ bằng thủ công, rộng ≤250cm, M150, đá 1x2, PCB40</v>
      </c>
      <c r="F822" s="28"/>
      <c r="G822" s="29">
        <f>'[1]Hao phí vật tư'!K1188</f>
        <v>6602.0189</v>
      </c>
      <c r="H822" s="30">
        <f>'[1]Hao phí vật tư'!G1188</f>
        <v>222.42500000000001</v>
      </c>
      <c r="I822" s="31">
        <f>'[1]Công trình'!S258</f>
        <v>27.652000000000001</v>
      </c>
      <c r="J822" s="29"/>
      <c r="K822" s="29"/>
      <c r="L822" s="32"/>
    </row>
    <row r="823" spans="1:12" ht="30" hidden="1" outlineLevel="1" x14ac:dyDescent="0.25">
      <c r="A823" s="24"/>
      <c r="B823" s="25" t="str">
        <f>'[1]Công trình'!C262</f>
        <v>AF.11211</v>
      </c>
      <c r="C823" s="26"/>
      <c r="D823" s="27"/>
      <c r="E823" s="25" t="str">
        <f>'[1]Công trình'!D262</f>
        <v>Bê tông móng SX bằng máy trộn, đổ bằng thủ công, rộng ≤250cm, M150, đá 1x2, PCB40</v>
      </c>
      <c r="F823" s="28"/>
      <c r="G823" s="29">
        <f>'[1]Hao phí vật tư'!K1219</f>
        <v>3633.9796999999999</v>
      </c>
      <c r="H823" s="30">
        <f>'[1]Hao phí vật tư'!G1219</f>
        <v>222.42500000000001</v>
      </c>
      <c r="I823" s="31">
        <f>'[1]Công trình'!S262</f>
        <v>15.4602</v>
      </c>
      <c r="J823" s="29"/>
      <c r="K823" s="29"/>
      <c r="L823" s="32"/>
    </row>
    <row r="824" spans="1:12" ht="30" hidden="1" outlineLevel="1" x14ac:dyDescent="0.25">
      <c r="A824" s="24"/>
      <c r="B824" s="25" t="str">
        <f>'[1]Công trình'!C267</f>
        <v>AF.11211</v>
      </c>
      <c r="C824" s="26"/>
      <c r="D824" s="27"/>
      <c r="E824" s="25" t="str">
        <f>'[1]Công trình'!D267</f>
        <v>Bê tông móng SX bằng máy trộn, đổ bằng thủ công, rộng ≤250cm, M150, đá 1x2, PCB40</v>
      </c>
      <c r="F824" s="28"/>
      <c r="G824" s="29">
        <f>'[1]Hao phí vật tư'!K1260</f>
        <v>1810.5395000000001</v>
      </c>
      <c r="H824" s="30">
        <f>'[1]Hao phí vật tư'!G1260</f>
        <v>222.42500000000001</v>
      </c>
      <c r="I824" s="31">
        <f>'[1]Công trình'!S267</f>
        <v>7.9654999999999996</v>
      </c>
      <c r="J824" s="29"/>
      <c r="K824" s="29"/>
      <c r="L824" s="32"/>
    </row>
    <row r="825" spans="1:12" ht="30" hidden="1" outlineLevel="1" x14ac:dyDescent="0.25">
      <c r="A825" s="24"/>
      <c r="B825" s="25" t="str">
        <f>'[1]Công trình'!C281</f>
        <v>AF.11211</v>
      </c>
      <c r="C825" s="26"/>
      <c r="D825" s="27"/>
      <c r="E825" s="25" t="str">
        <f>'[1]Công trình'!D281</f>
        <v>Bê tông móng SX bằng máy trộn, đổ bằng thủ công, rộng ≤250cm, M150, đá 1x2, PCB40</v>
      </c>
      <c r="F825" s="28"/>
      <c r="G825" s="29">
        <f>'[1]Hao phí vật tư'!K1346</f>
        <v>800.73</v>
      </c>
      <c r="H825" s="30">
        <f>'[1]Hao phí vật tư'!G1346</f>
        <v>222.42500000000001</v>
      </c>
      <c r="I825" s="31">
        <f>'[1]Công trình'!S281</f>
        <v>3.6</v>
      </c>
      <c r="J825" s="29"/>
      <c r="K825" s="29"/>
      <c r="L825" s="32"/>
    </row>
    <row r="826" spans="1:12" ht="30" hidden="1" outlineLevel="1" x14ac:dyDescent="0.25">
      <c r="A826" s="24"/>
      <c r="B826" s="25" t="str">
        <f>'[1]Công trình'!C291</f>
        <v>AF.11211</v>
      </c>
      <c r="C826" s="26"/>
      <c r="D826" s="27"/>
      <c r="E826" s="25" t="str">
        <f>'[1]Công trình'!D291</f>
        <v>Bê tông móng SX bằng máy trộn, đổ bằng thủ công, rộng ≤250cm, M150, đá 1x2, PCB40</v>
      </c>
      <c r="F826" s="28"/>
      <c r="G826" s="29">
        <f>'[1]Hao phí vật tư'!K1409</f>
        <v>195.73400000000001</v>
      </c>
      <c r="H826" s="30">
        <f>'[1]Hao phí vật tư'!G1409</f>
        <v>222.42500000000001</v>
      </c>
      <c r="I826" s="31">
        <f>'[1]Công trình'!S291</f>
        <v>0.88</v>
      </c>
      <c r="J826" s="29"/>
      <c r="K826" s="29"/>
      <c r="L826" s="32"/>
    </row>
    <row r="827" spans="1:12" ht="30" hidden="1" outlineLevel="1" x14ac:dyDescent="0.25">
      <c r="A827" s="24"/>
      <c r="B827" s="25" t="str">
        <f>'[1]Công trình'!C307</f>
        <v>AF.11211</v>
      </c>
      <c r="C827" s="26"/>
      <c r="D827" s="27"/>
      <c r="E827" s="25" t="str">
        <f>'[1]Công trình'!D307</f>
        <v>Bê tông móng SX bằng máy trộn, đổ bằng thủ công, rộng ≤250cm, M150, đá 1x2, PCB40</v>
      </c>
      <c r="F827" s="28"/>
      <c r="G827" s="29">
        <f>'[1]Hao phí vật tư'!K1517</f>
        <v>2268.0677000000001</v>
      </c>
      <c r="H827" s="30">
        <f>'[1]Hao phí vật tư'!G1517</f>
        <v>222.42500000000001</v>
      </c>
      <c r="I827" s="31">
        <f>'[1]Công trình'!S307</f>
        <v>9.9809999999999999</v>
      </c>
      <c r="J827" s="29"/>
      <c r="K827" s="29"/>
      <c r="L827" s="32"/>
    </row>
    <row r="828" spans="1:12" ht="30" hidden="1" outlineLevel="1" x14ac:dyDescent="0.25">
      <c r="A828" s="24"/>
      <c r="B828" s="25" t="str">
        <f>'[1]Công trình'!C317</f>
        <v>AF.11211</v>
      </c>
      <c r="C828" s="26"/>
      <c r="D828" s="27"/>
      <c r="E828" s="25" t="str">
        <f>'[1]Công trình'!D317</f>
        <v>Bê tông móng SX bằng máy trộn, đổ bằng thủ công, rộng ≤250cm, M150, đá 1x2, PCB40</v>
      </c>
      <c r="F828" s="28"/>
      <c r="G828" s="29">
        <f>'[1]Hao phí vật tư'!K1580</f>
        <v>142.352</v>
      </c>
      <c r="H828" s="30">
        <f>'[1]Hao phí vật tư'!G1580</f>
        <v>222.42500000000001</v>
      </c>
      <c r="I828" s="31">
        <f>'[1]Công trình'!S317</f>
        <v>0</v>
      </c>
      <c r="J828" s="29"/>
      <c r="K828" s="29"/>
      <c r="L828" s="32"/>
    </row>
    <row r="829" spans="1:12" ht="30" hidden="1" outlineLevel="1" x14ac:dyDescent="0.25">
      <c r="A829" s="24"/>
      <c r="B829" s="25" t="str">
        <f>'[1]Công trình'!C268</f>
        <v>AF.11212</v>
      </c>
      <c r="C829" s="26"/>
      <c r="D829" s="27"/>
      <c r="E829" s="25" t="str">
        <f>'[1]Công trình'!D268</f>
        <v>Bê tông móng SX bằng máy trộn, đổ bằng thủ công, rộng ≤250cm, M200, đá 1x2, PCB40</v>
      </c>
      <c r="F829" s="28"/>
      <c r="G829" s="29">
        <f>'[1]Hao phí vật tư'!K1272</f>
        <v>3740.7611000000002</v>
      </c>
      <c r="H829" s="30">
        <f>'[1]Hao phí vật tư'!G1272</f>
        <v>275.72500000000002</v>
      </c>
      <c r="I829" s="31">
        <f>'[1]Công trình'!S268</f>
        <v>13.2758</v>
      </c>
      <c r="J829" s="29"/>
      <c r="K829" s="29"/>
      <c r="L829" s="32"/>
    </row>
    <row r="830" spans="1:12" ht="30" hidden="1" outlineLevel="1" x14ac:dyDescent="0.25">
      <c r="A830" s="24"/>
      <c r="B830" s="25" t="str">
        <f>'[1]Công trình'!C308</f>
        <v>AF.11212</v>
      </c>
      <c r="C830" s="26"/>
      <c r="D830" s="27"/>
      <c r="E830" s="25" t="str">
        <f>'[1]Công trình'!D308</f>
        <v>Bê tông móng SX bằng máy trộn, đổ bằng thủ công, rộng ≤250cm, M200, đá 1x2, PCB40</v>
      </c>
      <c r="F830" s="28"/>
      <c r="G830" s="29">
        <f>'[1]Hao phí vật tư'!K1529</f>
        <v>380.77620000000002</v>
      </c>
      <c r="H830" s="30">
        <f>'[1]Hao phí vật tư'!G1529</f>
        <v>275.72500000000002</v>
      </c>
      <c r="I830" s="31">
        <f>'[1]Công trình'!S308</f>
        <v>1.3806</v>
      </c>
      <c r="J830" s="29"/>
      <c r="K830" s="29"/>
      <c r="L830" s="32"/>
    </row>
    <row r="831" spans="1:12" ht="30" hidden="1" outlineLevel="1" x14ac:dyDescent="0.25">
      <c r="A831" s="24"/>
      <c r="B831" s="25" t="str">
        <f>'[1]Công trình'!C376</f>
        <v>AK.55113</v>
      </c>
      <c r="C831" s="26"/>
      <c r="D831" s="27"/>
      <c r="E831" s="25" t="str">
        <f>'[1]Công trình'!D376</f>
        <v>Lát gạch Tarazo màu vỉa hè-KT 300x300x50mm, vữa M75</v>
      </c>
      <c r="F831" s="28"/>
      <c r="G831" s="29">
        <f>'[1]Hao phí vật tư'!K1818</f>
        <v>76.0518</v>
      </c>
      <c r="H831" s="30">
        <f>'[1]Hao phí vật tư'!G1818</f>
        <v>6.68</v>
      </c>
      <c r="I831" s="31">
        <f>'[1]Công trình'!S376</f>
        <v>10.4222</v>
      </c>
      <c r="J831" s="29">
        <f t="shared" ref="J831:J841" si="35">+I831*H831</f>
        <v>69.620295999999996</v>
      </c>
      <c r="K831" s="29"/>
      <c r="L831" s="32"/>
    </row>
    <row r="832" spans="1:12" ht="30" hidden="1" outlineLevel="1" x14ac:dyDescent="0.25">
      <c r="A832" s="24"/>
      <c r="B832" s="25" t="str">
        <f>'[1]Công trình'!C380</f>
        <v>AF.11213</v>
      </c>
      <c r="C832" s="26"/>
      <c r="D832" s="27"/>
      <c r="E832" s="25" t="str">
        <f>'[1]Công trình'!D380</f>
        <v>Bê tông  bó vỉa  M250, đá 1x2, PCB40</v>
      </c>
      <c r="F832" s="28"/>
      <c r="G832" s="29">
        <f>'[1]Hao phí vật tư'!K1849</f>
        <v>29977.2464</v>
      </c>
      <c r="H832" s="30">
        <f>'[1]Hao phí vật tư'!G1849</f>
        <v>320.82499999999999</v>
      </c>
      <c r="I832" s="31">
        <f>'[1]Công trình'!S380</f>
        <v>91.971699999999998</v>
      </c>
      <c r="J832" s="29">
        <f t="shared" si="35"/>
        <v>29506.820652499999</v>
      </c>
      <c r="K832" s="29"/>
      <c r="L832" s="32"/>
    </row>
    <row r="833" spans="1:12" ht="30" hidden="1" outlineLevel="1" x14ac:dyDescent="0.25">
      <c r="A833" s="24"/>
      <c r="B833" s="25" t="str">
        <f>'[1]Công trình'!C394</f>
        <v>AF.17213</v>
      </c>
      <c r="C833" s="26"/>
      <c r="D833" s="27"/>
      <c r="E833" s="25" t="str">
        <f>'[1]Công trình'!D394</f>
        <v>Bê tông đá 1x2 M250</v>
      </c>
      <c r="F833" s="28"/>
      <c r="G833" s="29">
        <f>'[1]Hao phí vật tư'!K1933</f>
        <v>11755.9905</v>
      </c>
      <c r="H833" s="30">
        <f>'[1]Hao phí vật tư'!G1933</f>
        <v>320.82499999999999</v>
      </c>
      <c r="I833" s="31">
        <f>'[1]Công trình'!S394</f>
        <v>36.643000000000001</v>
      </c>
      <c r="J833" s="29">
        <f t="shared" si="35"/>
        <v>11755.990475000001</v>
      </c>
      <c r="K833" s="29"/>
      <c r="L833" s="32"/>
    </row>
    <row r="834" spans="1:12" ht="30" hidden="1" outlineLevel="1" x14ac:dyDescent="0.25">
      <c r="A834" s="24"/>
      <c r="B834" s="25" t="str">
        <f>'[1]Công trình'!C404</f>
        <v>AG.11413</v>
      </c>
      <c r="C834" s="26"/>
      <c r="D834" s="27"/>
      <c r="E834" s="25" t="str">
        <f>'[1]Công trình'!D404</f>
        <v>Bê tông tấm đan đá 1x2 M250</v>
      </c>
      <c r="F834" s="28"/>
      <c r="G834" s="29">
        <f>'[1]Hao phí vật tư'!K2010</f>
        <v>1080.163</v>
      </c>
      <c r="H834" s="30">
        <f>'[1]Hao phí vật tư'!G2010</f>
        <v>317.69499999999999</v>
      </c>
      <c r="I834" s="31">
        <f>'[1]Công trình'!S404</f>
        <v>0</v>
      </c>
      <c r="J834" s="29">
        <f t="shared" si="35"/>
        <v>0</v>
      </c>
      <c r="K834" s="29"/>
      <c r="L834" s="32"/>
    </row>
    <row r="835" spans="1:12" ht="30" hidden="1" outlineLevel="1" x14ac:dyDescent="0.25">
      <c r="A835" s="24"/>
      <c r="B835" s="25" t="str">
        <f>'[1]Công trình'!C409</f>
        <v>AF.17213</v>
      </c>
      <c r="C835" s="26"/>
      <c r="D835" s="27"/>
      <c r="E835" s="25" t="str">
        <f>'[1]Công trình'!D409</f>
        <v>Bê tông sản xuất bằng máy trộn và đổ bằng thủ công, bê tông hố van, hố ga, bê tông M250, đá 1x2, PCB40</v>
      </c>
      <c r="F835" s="28"/>
      <c r="G835" s="29">
        <f>'[1]Hao phí vật tư'!K2039</f>
        <v>2857.9090999999999</v>
      </c>
      <c r="H835" s="30">
        <f>'[1]Hao phí vật tư'!G2039</f>
        <v>320.82499999999999</v>
      </c>
      <c r="I835" s="31">
        <f>'[1]Công trình'!S409</f>
        <v>0</v>
      </c>
      <c r="J835" s="29">
        <f t="shared" si="35"/>
        <v>0</v>
      </c>
      <c r="K835" s="29"/>
      <c r="L835" s="32"/>
    </row>
    <row r="836" spans="1:12" ht="30" hidden="1" outlineLevel="1" x14ac:dyDescent="0.25">
      <c r="A836" s="24"/>
      <c r="B836" s="25" t="str">
        <f>'[1]Công trình'!C419</f>
        <v>BB.13505</v>
      </c>
      <c r="C836" s="26"/>
      <c r="D836" s="27"/>
      <c r="E836" s="25" t="str">
        <f>'[1]Công trình'!D419</f>
        <v>Trát mối nối cống D600</v>
      </c>
      <c r="F836" s="28"/>
      <c r="G836" s="29">
        <f>'[1]Hao phí vật tư'!K2101</f>
        <v>265.84320000000002</v>
      </c>
      <c r="H836" s="30">
        <f>'[1]Hao phí vật tư'!G2101</f>
        <v>2.8896000000000002</v>
      </c>
      <c r="I836" s="31">
        <f>'[1]Công trình'!S419</f>
        <v>92</v>
      </c>
      <c r="J836" s="29">
        <f t="shared" si="35"/>
        <v>265.84320000000002</v>
      </c>
      <c r="K836" s="29"/>
      <c r="L836" s="32"/>
    </row>
    <row r="837" spans="1:12" ht="30" hidden="1" outlineLevel="1" x14ac:dyDescent="0.25">
      <c r="A837" s="24"/>
      <c r="B837" s="25" t="str">
        <f>'[1]Công trình'!C425</f>
        <v>BB.13507</v>
      </c>
      <c r="C837" s="26"/>
      <c r="D837" s="27"/>
      <c r="E837" s="25" t="str">
        <f>'[1]Công trình'!D425</f>
        <v>Trát mối nối cống D800</v>
      </c>
      <c r="F837" s="28"/>
      <c r="G837" s="29">
        <f>'[1]Hao phí vật tư'!K2137</f>
        <v>274.32</v>
      </c>
      <c r="H837" s="30">
        <f>'[1]Hao phí vật tư'!G2137</f>
        <v>3.4289999999999998</v>
      </c>
      <c r="I837" s="31">
        <f>'[1]Công trình'!S425</f>
        <v>75</v>
      </c>
      <c r="J837" s="29">
        <f t="shared" si="35"/>
        <v>257.17500000000001</v>
      </c>
      <c r="K837" s="29"/>
      <c r="L837" s="32"/>
    </row>
    <row r="838" spans="1:12" ht="30" hidden="1" outlineLevel="1" x14ac:dyDescent="0.25">
      <c r="A838" s="24"/>
      <c r="B838" s="25" t="str">
        <f>'[1]Công trình'!C433</f>
        <v>AF.17213</v>
      </c>
      <c r="C838" s="26"/>
      <c r="D838" s="27"/>
      <c r="E838" s="25" t="str">
        <f>'[1]Công trình'!D433</f>
        <v>Bê tông đá 1x2 M250</v>
      </c>
      <c r="F838" s="28"/>
      <c r="G838" s="29">
        <f>'[1]Hao phí vật tư'!K2195</f>
        <v>602.50940000000003</v>
      </c>
      <c r="H838" s="30">
        <f>'[1]Hao phí vật tư'!G2195</f>
        <v>320.82499999999999</v>
      </c>
      <c r="I838" s="31">
        <f>'[1]Công trình'!S433</f>
        <v>0</v>
      </c>
      <c r="J838" s="29">
        <f t="shared" si="35"/>
        <v>0</v>
      </c>
      <c r="K838" s="29"/>
      <c r="L838" s="32"/>
    </row>
    <row r="839" spans="1:12" ht="30" hidden="1" outlineLevel="1" x14ac:dyDescent="0.25">
      <c r="A839" s="24"/>
      <c r="B839" s="25" t="str">
        <f>'[1]Công trình'!C375</f>
        <v>AF.11211</v>
      </c>
      <c r="C839" s="26"/>
      <c r="D839" s="27"/>
      <c r="E839" s="25" t="str">
        <f>'[1]Công trình'!D375</f>
        <v>Bê tông móng SX bằng máy trộn, đổ bằng thủ công, rộng ≤250cm, M150, đá 1x2, PCB40</v>
      </c>
      <c r="F839" s="28"/>
      <c r="G839" s="29">
        <f>'[1]Hao phí vật tư'!K1806</f>
        <v>12661.543100000001</v>
      </c>
      <c r="H839" s="30">
        <f>'[1]Hao phí vật tư'!G1806</f>
        <v>222.42500000000001</v>
      </c>
      <c r="I839" s="31">
        <f>'[1]Công trình'!S375</f>
        <v>52.111400000000003</v>
      </c>
      <c r="J839" s="29">
        <f t="shared" si="35"/>
        <v>11590.878145000001</v>
      </c>
      <c r="K839" s="29"/>
      <c r="L839" s="32"/>
    </row>
    <row r="840" spans="1:12" ht="30" hidden="1" outlineLevel="1" x14ac:dyDescent="0.25">
      <c r="A840" s="24"/>
      <c r="B840" s="25" t="str">
        <f>'[1]Công trình'!C379</f>
        <v>AF.11211</v>
      </c>
      <c r="C840" s="26"/>
      <c r="D840" s="27"/>
      <c r="E840" s="25" t="str">
        <f>'[1]Công trình'!D379</f>
        <v>Bê tông móng SX bằng máy trộn, đổ bằng thủ công, rộng ≤250cm, M150, đá 1x2, PCB40</v>
      </c>
      <c r="F840" s="28"/>
      <c r="G840" s="29">
        <f>'[1]Hao phí vật tư'!K1837</f>
        <v>6245.2492000000002</v>
      </c>
      <c r="H840" s="30">
        <f>'[1]Hao phí vật tư'!G1837</f>
        <v>222.42500000000001</v>
      </c>
      <c r="I840" s="31">
        <f>'[1]Công trình'!S379</f>
        <v>27.6374</v>
      </c>
      <c r="J840" s="29">
        <f t="shared" si="35"/>
        <v>6147.2486950000002</v>
      </c>
      <c r="K840" s="29"/>
      <c r="L840" s="32"/>
    </row>
    <row r="841" spans="1:12" ht="30" hidden="1" outlineLevel="1" x14ac:dyDescent="0.25">
      <c r="A841" s="24"/>
      <c r="B841" s="25" t="str">
        <f>'[1]Công trình'!C384</f>
        <v>AF.11211</v>
      </c>
      <c r="C841" s="26"/>
      <c r="D841" s="27"/>
      <c r="E841" s="25" t="str">
        <f>'[1]Công trình'!D384</f>
        <v>Bê tông móng SX bằng máy trộn, đổ bằng thủ công, rộng ≤250cm, M150, đá 1x2, PCB40</v>
      </c>
      <c r="F841" s="28"/>
      <c r="G841" s="29">
        <f>'[1]Hao phí vật tư'!K1878</f>
        <v>2998.9562999999998</v>
      </c>
      <c r="H841" s="30">
        <f>'[1]Hao phí vật tư'!G1878</f>
        <v>222.42500000000001</v>
      </c>
      <c r="I841" s="31">
        <f>'[1]Công trình'!S384</f>
        <v>13.262700000000001</v>
      </c>
      <c r="J841" s="29">
        <f t="shared" si="35"/>
        <v>2949.9560475000003</v>
      </c>
      <c r="K841" s="29"/>
      <c r="L841" s="32"/>
    </row>
    <row r="842" spans="1:12" ht="30" hidden="1" outlineLevel="1" x14ac:dyDescent="0.25">
      <c r="A842" s="24"/>
      <c r="B842" s="25" t="str">
        <f>'[1]Công trình'!C398</f>
        <v>AF.11211</v>
      </c>
      <c r="C842" s="26"/>
      <c r="D842" s="27"/>
      <c r="E842" s="25" t="str">
        <f>'[1]Công trình'!D398</f>
        <v>Bê tông móng SX bằng máy trộn, đổ bằng thủ công, rộng ≤250cm, M150, đá 1x2, PCB40</v>
      </c>
      <c r="F842" s="28"/>
      <c r="G842" s="29">
        <f>'[1]Hao phí vật tư'!K1964</f>
        <v>1701.5513000000001</v>
      </c>
      <c r="H842" s="30">
        <f>'[1]Hao phí vật tư'!G1964</f>
        <v>222.42500000000001</v>
      </c>
      <c r="I842" s="31">
        <f>'[1]Công trình'!S398</f>
        <v>7.6499999999999995</v>
      </c>
      <c r="J842" s="29"/>
      <c r="K842" s="29"/>
      <c r="L842" s="32"/>
    </row>
    <row r="843" spans="1:12" ht="30" hidden="1" outlineLevel="1" x14ac:dyDescent="0.25">
      <c r="A843" s="24"/>
      <c r="B843" s="25" t="str">
        <f>'[1]Công trình'!C408</f>
        <v>AF.11211</v>
      </c>
      <c r="C843" s="26"/>
      <c r="D843" s="27"/>
      <c r="E843" s="25" t="str">
        <f>'[1]Công trình'!D408</f>
        <v>Bê tông móng SX bằng máy trộn, đổ bằng thủ công, rộng ≤250cm, M150, đá 1x2, PCB40</v>
      </c>
      <c r="F843" s="28"/>
      <c r="G843" s="29">
        <f>'[1]Hao phí vật tư'!K2027</f>
        <v>415.9348</v>
      </c>
      <c r="H843" s="30">
        <f>'[1]Hao phí vật tư'!G2027</f>
        <v>222.42500000000001</v>
      </c>
      <c r="I843" s="31">
        <f>'[1]Công trình'!S408</f>
        <v>0</v>
      </c>
      <c r="J843" s="29"/>
      <c r="K843" s="29"/>
      <c r="L843" s="32"/>
    </row>
    <row r="844" spans="1:12" ht="30" hidden="1" outlineLevel="1" x14ac:dyDescent="0.25">
      <c r="A844" s="24"/>
      <c r="B844" s="25" t="str">
        <f>'[1]Công trình'!C428</f>
        <v>AF.11211</v>
      </c>
      <c r="C844" s="26"/>
      <c r="D844" s="27"/>
      <c r="E844" s="25" t="str">
        <f>'[1]Công trình'!D428</f>
        <v>Bê tông móng SX bằng máy trộn, đổ bằng thủ công, rộng ≤250cm, M150, đá 1x2, PCB40</v>
      </c>
      <c r="F844" s="28"/>
      <c r="G844" s="29">
        <f>'[1]Hao phí vật tư'!K2156</f>
        <v>4881.7839000000004</v>
      </c>
      <c r="H844" s="30">
        <f>'[1]Hao phí vật tư'!G2156</f>
        <v>222.42500000000001</v>
      </c>
      <c r="I844" s="31">
        <f>'[1]Công trình'!S428</f>
        <v>21.323999999999998</v>
      </c>
      <c r="J844" s="29"/>
      <c r="K844" s="29"/>
      <c r="L844" s="32"/>
    </row>
    <row r="845" spans="1:12" ht="30" hidden="1" outlineLevel="1" x14ac:dyDescent="0.25">
      <c r="A845" s="24"/>
      <c r="B845" s="25" t="str">
        <f>'[1]Công trình'!C434</f>
        <v>AF.11251</v>
      </c>
      <c r="C845" s="26"/>
      <c r="D845" s="27"/>
      <c r="E845" s="25" t="str">
        <f>'[1]Công trình'!D434</f>
        <v>Bê tông móng SX bằng máy trộn, đổ bằng thủ công, rộng ≤250cm, M150, đá 4x6, PCB40</v>
      </c>
      <c r="F845" s="28"/>
      <c r="G845" s="29">
        <f>'[1]Hao phí vật tư'!K2207</f>
        <v>148.9622</v>
      </c>
      <c r="H845" s="30">
        <f>'[1]Hao phí vật tư'!G2207</f>
        <v>197.82499999999999</v>
      </c>
      <c r="I845" s="31">
        <f>'[1]Công trình'!S434</f>
        <v>0</v>
      </c>
      <c r="J845" s="29"/>
      <c r="K845" s="29"/>
      <c r="L845" s="32"/>
    </row>
    <row r="846" spans="1:12" ht="30" hidden="1" outlineLevel="1" x14ac:dyDescent="0.25">
      <c r="A846" s="24"/>
      <c r="B846" s="25" t="str">
        <f>'[1]Công trình'!C441</f>
        <v>AF.11211</v>
      </c>
      <c r="C846" s="26"/>
      <c r="D846" s="27"/>
      <c r="E846" s="25" t="str">
        <f>'[1]Công trình'!D441</f>
        <v>Bê tông móng SX bằng máy trộn, đổ bằng thủ công, rộng ≤250cm, M150, đá 1x2, PCB40</v>
      </c>
      <c r="F846" s="28"/>
      <c r="G846" s="29">
        <f>'[1]Hao phí vật tư'!K2243</f>
        <v>71.176000000000002</v>
      </c>
      <c r="H846" s="30">
        <f>'[1]Hao phí vật tư'!G2243</f>
        <v>222.42500000000001</v>
      </c>
      <c r="I846" s="31">
        <f>'[1]Công trình'!S441</f>
        <v>0</v>
      </c>
      <c r="J846" s="29"/>
      <c r="K846" s="29"/>
      <c r="L846" s="32"/>
    </row>
    <row r="847" spans="1:12" ht="30" hidden="1" outlineLevel="1" x14ac:dyDescent="0.25">
      <c r="A847" s="24"/>
      <c r="B847" s="25" t="str">
        <f>'[1]Công trình'!C385</f>
        <v>AF.11212</v>
      </c>
      <c r="C847" s="26"/>
      <c r="D847" s="27"/>
      <c r="E847" s="25" t="str">
        <f>'[1]Công trình'!D385</f>
        <v>Bê tông móng SX bằng máy trộn, đổ bằng thủ công, rộng ≤250cm, M200, đá 1x2, PCB40</v>
      </c>
      <c r="F847" s="28"/>
      <c r="G847" s="29">
        <f>'[1]Hao phí vật tư'!K1890</f>
        <v>6196.0922</v>
      </c>
      <c r="H847" s="30">
        <f>'[1]Hao phí vật tư'!G1890</f>
        <v>275.72500000000002</v>
      </c>
      <c r="I847" s="31">
        <f>'[1]Công trình'!S385</f>
        <v>22.104800000000001</v>
      </c>
      <c r="J847" s="29"/>
      <c r="K847" s="29"/>
      <c r="L847" s="32"/>
    </row>
    <row r="848" spans="1:12" ht="30" hidden="1" outlineLevel="1" x14ac:dyDescent="0.25">
      <c r="A848" s="24"/>
      <c r="B848" s="25" t="str">
        <f>'[1]Công trình'!C429</f>
        <v>AF.11212</v>
      </c>
      <c r="C848" s="26"/>
      <c r="D848" s="27"/>
      <c r="E848" s="25" t="str">
        <f>'[1]Công trình'!D429</f>
        <v>Bê tông móng SX bằng máy trộn, đổ bằng thủ công, rộng ≤250cm, M200, đá 1x2, PCB40</v>
      </c>
      <c r="F848" s="28"/>
      <c r="G848" s="29">
        <f>'[1]Hao phí vật tư'!K2168</f>
        <v>1764.3643</v>
      </c>
      <c r="H848" s="30">
        <f>'[1]Hao phí vật tư'!G2168</f>
        <v>275.72500000000002</v>
      </c>
      <c r="I848" s="31">
        <f>'[1]Công trình'!S429</f>
        <v>6.3986999999999998</v>
      </c>
      <c r="J848" s="29"/>
      <c r="K848" s="29"/>
      <c r="L848" s="32"/>
    </row>
    <row r="849" spans="1:12" ht="30" hidden="1" outlineLevel="1" x14ac:dyDescent="0.25">
      <c r="A849" s="24"/>
      <c r="B849" s="25" t="str">
        <f>'[1]Công trình'!C502</f>
        <v>AK.55113</v>
      </c>
      <c r="C849" s="26"/>
      <c r="D849" s="27"/>
      <c r="E849" s="25" t="str">
        <f>'[1]Công trình'!D502</f>
        <v>Lát gạch Tarazo màu vỉa hè-KT 300x300x50mm, vữa M75</v>
      </c>
      <c r="F849" s="28"/>
      <c r="G849" s="29">
        <f>'[1]Hao phí vật tư'!K2501</f>
        <v>27117.0592</v>
      </c>
      <c r="H849" s="30">
        <f>'[1]Hao phí vật tư'!G2501</f>
        <v>6.68</v>
      </c>
      <c r="I849" s="31">
        <f>'[1]Công trình'!S502</f>
        <v>1063.326</v>
      </c>
      <c r="J849" s="29">
        <f>+I849*H849</f>
        <v>7103.0176799999999</v>
      </c>
      <c r="K849" s="29"/>
      <c r="L849" s="32"/>
    </row>
    <row r="850" spans="1:12" ht="30" hidden="1" outlineLevel="1" x14ac:dyDescent="0.25">
      <c r="A850" s="24"/>
      <c r="B850" s="25" t="str">
        <f>'[1]Công trình'!C511</f>
        <v>AF.11213</v>
      </c>
      <c r="C850" s="26"/>
      <c r="D850" s="27"/>
      <c r="E850" s="25" t="str">
        <f>'[1]Công trình'!D511</f>
        <v>Bê tông  bó vỉa  M250, đá 1x2, PCB40</v>
      </c>
      <c r="F850" s="28"/>
      <c r="G850" s="29">
        <f>'[1]Hao phí vật tư'!K2573</f>
        <v>53316.623500000002</v>
      </c>
      <c r="H850" s="30">
        <f>'[1]Hao phí vật tư'!G2573</f>
        <v>320.82499999999999</v>
      </c>
      <c r="I850" s="31">
        <f>'[1]Công trình'!S511</f>
        <v>53.090400000000002</v>
      </c>
      <c r="J850" s="29">
        <f>+I850*H850</f>
        <v>17032.727579999999</v>
      </c>
      <c r="K850" s="29"/>
      <c r="L850" s="32"/>
    </row>
    <row r="851" spans="1:12" ht="30" hidden="1" outlineLevel="1" x14ac:dyDescent="0.25">
      <c r="A851" s="24"/>
      <c r="B851" s="25" t="str">
        <f>'[1]Công trình'!C530</f>
        <v>AF.17213</v>
      </c>
      <c r="C851" s="26"/>
      <c r="D851" s="27"/>
      <c r="E851" s="25" t="str">
        <f>'[1]Công trình'!D530</f>
        <v>Bê tông đá 1x2 M250</v>
      </c>
      <c r="F851" s="28"/>
      <c r="G851" s="29">
        <f>'[1]Hao phí vật tư'!K2678</f>
        <v>19951.785899999999</v>
      </c>
      <c r="H851" s="30">
        <f>'[1]Hao phí vật tư'!G2678</f>
        <v>320.82499999999999</v>
      </c>
      <c r="I851" s="31">
        <f>'[1]Công trình'!S530</f>
        <v>62.189</v>
      </c>
      <c r="J851" s="29">
        <f>+I851*H851</f>
        <v>19951.785925</v>
      </c>
      <c r="K851" s="29"/>
      <c r="L851" s="32"/>
    </row>
    <row r="852" spans="1:12" ht="30" hidden="1" outlineLevel="1" x14ac:dyDescent="0.25">
      <c r="A852" s="24"/>
      <c r="B852" s="25" t="str">
        <f>'[1]Công trình'!C540</f>
        <v>AG.11413</v>
      </c>
      <c r="C852" s="26"/>
      <c r="D852" s="27"/>
      <c r="E852" s="25" t="str">
        <f>'[1]Công trình'!D540</f>
        <v>Bê tông tấm đan đá 1x2 M250</v>
      </c>
      <c r="F852" s="28"/>
      <c r="G852" s="29">
        <f>'[1]Hao phí vật tư'!K2755</f>
        <v>1747.3225</v>
      </c>
      <c r="H852" s="30">
        <f>'[1]Hao phí vật tư'!G2755</f>
        <v>317.69499999999999</v>
      </c>
      <c r="I852" s="31">
        <f>'[1]Công trình'!S540</f>
        <v>0</v>
      </c>
      <c r="J852" s="29">
        <f>+I852*H852</f>
        <v>0</v>
      </c>
      <c r="K852" s="29"/>
      <c r="L852" s="32"/>
    </row>
    <row r="853" spans="1:12" ht="30" hidden="1" outlineLevel="1" x14ac:dyDescent="0.25">
      <c r="A853" s="24"/>
      <c r="B853" s="25" t="str">
        <f>'[1]Công trình'!C545</f>
        <v>AF.17213</v>
      </c>
      <c r="C853" s="26"/>
      <c r="D853" s="27"/>
      <c r="E853" s="25" t="str">
        <f>'[1]Công trình'!D545</f>
        <v>Bê tông sản xuất bằng máy trộn và đổ bằng thủ công, bê tông hố van, hố ga, bê tông M250, đá 1x2, PCB40</v>
      </c>
      <c r="F853" s="28"/>
      <c r="G853" s="29">
        <f>'[1]Hao phí vật tư'!K2784</f>
        <v>4623.0883000000003</v>
      </c>
      <c r="H853" s="30">
        <f>'[1]Hao phí vật tư'!G2784</f>
        <v>320.82499999999999</v>
      </c>
      <c r="I853" s="31">
        <f>'[1]Công trình'!S545</f>
        <v>0</v>
      </c>
      <c r="J853" s="29"/>
      <c r="K853" s="29"/>
      <c r="L853" s="32"/>
    </row>
    <row r="854" spans="1:12" ht="30" hidden="1" outlineLevel="1" x14ac:dyDescent="0.25">
      <c r="A854" s="24"/>
      <c r="B854" s="25" t="str">
        <f>'[1]Công trình'!C556</f>
        <v>BB.13505</v>
      </c>
      <c r="C854" s="26"/>
      <c r="D854" s="27"/>
      <c r="E854" s="25" t="str">
        <f>'[1]Công trình'!D556</f>
        <v>Trát mối nối cống D600</v>
      </c>
      <c r="F854" s="28"/>
      <c r="G854" s="29">
        <f>'[1]Hao phí vật tư'!K2855</f>
        <v>696.39359999999999</v>
      </c>
      <c r="H854" s="30">
        <f>'[1]Hao phí vật tư'!G2855</f>
        <v>2.8896000000000002</v>
      </c>
      <c r="I854" s="31">
        <f>'[1]Công trình'!S556</f>
        <v>241</v>
      </c>
      <c r="J854" s="29">
        <f>+I854*H854</f>
        <v>696.39359999999999</v>
      </c>
      <c r="K854" s="29"/>
      <c r="L854" s="32"/>
    </row>
    <row r="855" spans="1:12" ht="30" hidden="1" outlineLevel="1" x14ac:dyDescent="0.25">
      <c r="A855" s="24"/>
      <c r="B855" s="25" t="str">
        <f>'[1]Công trình'!C562</f>
        <v>BB.13507</v>
      </c>
      <c r="C855" s="26"/>
      <c r="D855" s="27"/>
      <c r="E855" s="25" t="str">
        <f>'[1]Công trình'!D562</f>
        <v>Trát mối nối cống D800</v>
      </c>
      <c r="F855" s="28"/>
      <c r="G855" s="29">
        <f>'[1]Hao phí vật tư'!K2891</f>
        <v>164.59200000000001</v>
      </c>
      <c r="H855" s="30">
        <f>'[1]Hao phí vật tư'!G2891</f>
        <v>3.4289999999999998</v>
      </c>
      <c r="I855" s="31">
        <f>'[1]Công trình'!S562</f>
        <v>48</v>
      </c>
      <c r="J855" s="29">
        <f>+I855*H855</f>
        <v>164.59199999999998</v>
      </c>
      <c r="K855" s="29"/>
      <c r="L855" s="32"/>
    </row>
    <row r="856" spans="1:12" ht="30" hidden="1" outlineLevel="1" x14ac:dyDescent="0.25">
      <c r="A856" s="24"/>
      <c r="B856" s="25" t="str">
        <f>'[1]Công trình'!C505</f>
        <v>AF.11221</v>
      </c>
      <c r="C856" s="26"/>
      <c r="D856" s="27"/>
      <c r="E856" s="25" t="str">
        <f>'[1]Công trình'!D505</f>
        <v>Bê tông móng SX bằng máy trộn, đổ bằng thủ công, rộng &gt;250cm, M150, đá 1x2, PCB40</v>
      </c>
      <c r="F856" s="28"/>
      <c r="G856" s="29">
        <f>'[1]Hao phí vật tư'!K2520</f>
        <v>18.016400000000001</v>
      </c>
      <c r="H856" s="30">
        <f>'[1]Hao phí vật tư'!G2520</f>
        <v>222.42500000000001</v>
      </c>
      <c r="I856" s="31">
        <f>'[1]Công trình'!S505</f>
        <v>1.95E-2</v>
      </c>
      <c r="J856" s="29"/>
      <c r="K856" s="29"/>
      <c r="L856" s="32"/>
    </row>
    <row r="857" spans="1:12" ht="30" hidden="1" outlineLevel="1" x14ac:dyDescent="0.25">
      <c r="A857" s="24"/>
      <c r="B857" s="25" t="str">
        <f>'[1]Công trình'!C501</f>
        <v>AF.11211</v>
      </c>
      <c r="C857" s="26"/>
      <c r="D857" s="27"/>
      <c r="E857" s="25" t="str">
        <f>'[1]Công trình'!D501</f>
        <v>Bê tông móng SX bằng máy trộn, đổ bằng thủ công, rộng ≤250cm, M150, đá 1x2, PCB40</v>
      </c>
      <c r="F857" s="28"/>
      <c r="G857" s="29">
        <f>'[1]Hao phí vật tư'!K2489</f>
        <v>45757.715900000003</v>
      </c>
      <c r="H857" s="30">
        <f>'[1]Hao phí vật tư'!G2489</f>
        <v>222.42500000000001</v>
      </c>
      <c r="I857" s="31">
        <f>'[1]Công trình'!S501</f>
        <v>53.1663</v>
      </c>
      <c r="J857" s="29"/>
      <c r="K857" s="29"/>
      <c r="L857" s="32"/>
    </row>
    <row r="858" spans="1:12" ht="30" hidden="1" outlineLevel="1" x14ac:dyDescent="0.25">
      <c r="A858" s="24"/>
      <c r="B858" s="25" t="str">
        <f>'[1]Công trình'!C510</f>
        <v>AF.11211</v>
      </c>
      <c r="C858" s="26"/>
      <c r="D858" s="27"/>
      <c r="E858" s="25" t="str">
        <f>'[1]Công trình'!D510</f>
        <v>Bê tông móng SX bằng máy trộn, đổ bằng thủ công, rộng ≤250cm, M150, đá 1x2, PCB40</v>
      </c>
      <c r="F858" s="28"/>
      <c r="G858" s="29">
        <f>'[1]Hao phí vật tư'!K2561</f>
        <v>11107.6821</v>
      </c>
      <c r="H858" s="30">
        <f>'[1]Hao phí vật tư'!G2561</f>
        <v>222.42500000000001</v>
      </c>
      <c r="I858" s="31">
        <f>'[1]Công trình'!S510</f>
        <v>15.9537</v>
      </c>
      <c r="J858" s="29"/>
      <c r="K858" s="29"/>
      <c r="L858" s="32"/>
    </row>
    <row r="859" spans="1:12" ht="30" hidden="1" outlineLevel="1" x14ac:dyDescent="0.25">
      <c r="A859" s="24"/>
      <c r="B859" s="25" t="str">
        <f>'[1]Công trình'!C515</f>
        <v>AF.11211</v>
      </c>
      <c r="C859" s="26"/>
      <c r="D859" s="27"/>
      <c r="E859" s="25" t="str">
        <f>'[1]Công trình'!D515</f>
        <v>Bê tông móng SX bằng máy trộn, đổ bằng thủ công, rộng ≤250cm, M150, đá 1x2, PCB40</v>
      </c>
      <c r="F859" s="28"/>
      <c r="G859" s="29">
        <f>'[1]Hao phí vật tư'!K2602</f>
        <v>3399.0989</v>
      </c>
      <c r="H859" s="30">
        <f>'[1]Hao phí vật tư'!G2602</f>
        <v>222.42500000000001</v>
      </c>
      <c r="I859" s="31">
        <f>'[1]Công trình'!S515</f>
        <v>4.2839999999999998</v>
      </c>
      <c r="J859" s="29"/>
      <c r="K859" s="29"/>
      <c r="L859" s="32"/>
    </row>
    <row r="860" spans="1:12" ht="30" hidden="1" outlineLevel="1" x14ac:dyDescent="0.25">
      <c r="A860" s="24"/>
      <c r="B860" s="25" t="str">
        <f>'[1]Công trình'!C534</f>
        <v>AF.11211</v>
      </c>
      <c r="C860" s="26"/>
      <c r="D860" s="27"/>
      <c r="E860" s="25" t="str">
        <f>'[1]Công trình'!D534</f>
        <v>Bê tông móng SX bằng máy trộn, đổ bằng thủ công, rộng ≤250cm, M150, đá 1x2, PCB40</v>
      </c>
      <c r="F860" s="28"/>
      <c r="G860" s="29">
        <f>'[1]Hao phí vật tư'!K2709</f>
        <v>2752.5093999999999</v>
      </c>
      <c r="H860" s="30">
        <f>'[1]Hao phí vật tư'!G2709</f>
        <v>222.42500000000001</v>
      </c>
      <c r="I860" s="31">
        <f>'[1]Công trình'!S534</f>
        <v>12.375</v>
      </c>
      <c r="J860" s="29"/>
      <c r="K860" s="29"/>
      <c r="L860" s="32"/>
    </row>
    <row r="861" spans="1:12" ht="30" hidden="1" outlineLevel="1" x14ac:dyDescent="0.25">
      <c r="A861" s="24"/>
      <c r="B861" s="25" t="str">
        <f>'[1]Công trình'!C544</f>
        <v>AF.11211</v>
      </c>
      <c r="C861" s="26"/>
      <c r="D861" s="27"/>
      <c r="E861" s="25" t="str">
        <f>'[1]Công trình'!D544</f>
        <v>Bê tông móng SX bằng máy trộn, đổ bằng thủ công, rộng ≤250cm, M150, đá 1x2, PCB40</v>
      </c>
      <c r="F861" s="28"/>
      <c r="G861" s="29">
        <f>'[1]Hao phí vật tư'!K2772</f>
        <v>1335.8846000000001</v>
      </c>
      <c r="H861" s="30">
        <f>'[1]Hao phí vật tư'!G2772</f>
        <v>222.42500000000001</v>
      </c>
      <c r="I861" s="31">
        <f>'[1]Công trình'!S544</f>
        <v>0</v>
      </c>
      <c r="J861" s="29"/>
      <c r="K861" s="29"/>
      <c r="L861" s="32"/>
    </row>
    <row r="862" spans="1:12" ht="30" hidden="1" outlineLevel="1" x14ac:dyDescent="0.25">
      <c r="A862" s="24"/>
      <c r="B862" s="25" t="str">
        <f>'[1]Công trình'!C566</f>
        <v>AF.11211</v>
      </c>
      <c r="C862" s="26"/>
      <c r="D862" s="27"/>
      <c r="E862" s="25" t="str">
        <f>'[1]Công trình'!D566</f>
        <v>Bê tông móng SX bằng máy trộn, đổ bằng thủ công, rộng ≤250cm, M150, đá 1x2, PCB40</v>
      </c>
      <c r="F862" s="28"/>
      <c r="G862" s="29">
        <f>'[1]Hao phí vật tư'!K2917</f>
        <v>7588.2512999999999</v>
      </c>
      <c r="H862" s="30">
        <f>'[1]Hao phí vật tư'!G2917</f>
        <v>222.42500000000001</v>
      </c>
      <c r="I862" s="31">
        <f>'[1]Công trình'!S566</f>
        <v>34.116</v>
      </c>
      <c r="J862" s="29"/>
      <c r="K862" s="29"/>
      <c r="L862" s="32"/>
    </row>
    <row r="863" spans="1:12" ht="30" hidden="1" outlineLevel="1" x14ac:dyDescent="0.25">
      <c r="A863" s="24"/>
      <c r="B863" s="25" t="str">
        <f>'[1]Công trình'!C575</f>
        <v>AF.11211</v>
      </c>
      <c r="C863" s="26"/>
      <c r="D863" s="27"/>
      <c r="E863" s="25" t="str">
        <f>'[1]Công trình'!D575</f>
        <v>Bê tông móng SX bằng máy trộn, đổ bằng thủ công, rộng ≤250cm, M150, đá 1x2, PCB40</v>
      </c>
      <c r="F863" s="28"/>
      <c r="G863" s="29">
        <f>'[1]Hao phí vật tư'!K2971</f>
        <v>160.14599999999999</v>
      </c>
      <c r="H863" s="30">
        <f>'[1]Hao phí vật tư'!G2971</f>
        <v>222.42500000000001</v>
      </c>
      <c r="I863" s="31">
        <f>'[1]Công trình'!S575</f>
        <v>0</v>
      </c>
      <c r="J863" s="29"/>
      <c r="K863" s="29"/>
      <c r="L863" s="32"/>
    </row>
    <row r="864" spans="1:12" ht="30" hidden="1" outlineLevel="1" x14ac:dyDescent="0.25">
      <c r="A864" s="24"/>
      <c r="B864" s="25" t="str">
        <f>'[1]Công trình'!C506</f>
        <v>AF.11212</v>
      </c>
      <c r="C864" s="26"/>
      <c r="D864" s="27"/>
      <c r="E864" s="25" t="str">
        <f>'[1]Công trình'!D506</f>
        <v>Bê tông móng SX bằng máy trộn, đổ bằng thủ công, rộng ≤250cm, M200, đá 1x2, PCB40</v>
      </c>
      <c r="F864" s="28"/>
      <c r="G864" s="29">
        <f>'[1]Hao phí vật tư'!K2532</f>
        <v>4422.0775999999996</v>
      </c>
      <c r="H864" s="30">
        <f>'[1]Hao phí vật tư'!G2532</f>
        <v>275.72500000000002</v>
      </c>
      <c r="I864" s="31">
        <f>'[1]Công trình'!S506</f>
        <v>3.8610000000000002</v>
      </c>
      <c r="J864" s="29"/>
      <c r="K864" s="29"/>
      <c r="L864" s="32"/>
    </row>
    <row r="865" spans="1:12" ht="30" hidden="1" outlineLevel="1" x14ac:dyDescent="0.25">
      <c r="A865" s="24"/>
      <c r="B865" s="25" t="str">
        <f>'[1]Công trình'!C516</f>
        <v>AF.11212</v>
      </c>
      <c r="C865" s="26"/>
      <c r="D865" s="27"/>
      <c r="E865" s="25" t="str">
        <f>'[1]Công trình'!D516</f>
        <v>Bê tông móng SX bằng máy trộn, đổ bằng thủ công, rộng ≤250cm, M200, đá 1x2, PCB40</v>
      </c>
      <c r="F865" s="28"/>
      <c r="G865" s="29">
        <f>'[1]Hao phí vật tư'!K2614</f>
        <v>7022.7157999999999</v>
      </c>
      <c r="H865" s="30">
        <f>'[1]Hao phí vật tư'!G2614</f>
        <v>275.72500000000002</v>
      </c>
      <c r="I865" s="31">
        <f>'[1]Công trình'!S516</f>
        <v>7.14</v>
      </c>
      <c r="J865" s="29"/>
      <c r="K865" s="29"/>
      <c r="L865" s="32"/>
    </row>
    <row r="866" spans="1:12" ht="30" hidden="1" outlineLevel="1" x14ac:dyDescent="0.25">
      <c r="A866" s="24"/>
      <c r="B866" s="25" t="str">
        <f>'[1]Công trình'!C567</f>
        <v>AF.11212</v>
      </c>
      <c r="C866" s="26"/>
      <c r="D866" s="27"/>
      <c r="E866" s="25" t="str">
        <f>'[1]Công trình'!D567</f>
        <v>Bê tông móng SX bằng máy trộn, đổ bằng thủ công, rộng ≤250cm, M200, đá 1x2, PCB40</v>
      </c>
      <c r="F866" s="28"/>
      <c r="G866" s="29">
        <f>'[1]Hao phí vật tư'!K2929</f>
        <v>1326.2373</v>
      </c>
      <c r="H866" s="30">
        <f>'[1]Hao phí vật tư'!G2929</f>
        <v>275.72500000000002</v>
      </c>
      <c r="I866" s="31">
        <f>'[1]Công trình'!S567</f>
        <v>4.8099999999999996</v>
      </c>
      <c r="J866" s="29"/>
      <c r="K866" s="29"/>
      <c r="L866" s="32"/>
    </row>
    <row r="867" spans="1:12" ht="30" hidden="1" outlineLevel="1" x14ac:dyDescent="0.25">
      <c r="A867" s="24"/>
      <c r="B867" s="25" t="str">
        <f>'[1]Công trình'!C633</f>
        <v>AK.55113</v>
      </c>
      <c r="C867" s="26"/>
      <c r="D867" s="27"/>
      <c r="E867" s="25" t="str">
        <f>'[1]Công trình'!D633</f>
        <v>Lát gạch Tarazo màu vỉa hè-KT 300x300x50mm, vữa M75</v>
      </c>
      <c r="F867" s="28"/>
      <c r="G867" s="29">
        <f>'[1]Hao phí vật tư'!K3224</f>
        <v>20462.443200000002</v>
      </c>
      <c r="H867" s="30">
        <f>'[1]Hao phí vật tư'!G3224</f>
        <v>6.68</v>
      </c>
      <c r="I867" s="31">
        <f>'[1]Công trình'!S633</f>
        <v>0</v>
      </c>
      <c r="J867" s="29">
        <f>+I867*H867</f>
        <v>0</v>
      </c>
      <c r="K867" s="29"/>
      <c r="L867" s="32"/>
    </row>
    <row r="868" spans="1:12" ht="30" hidden="1" outlineLevel="1" x14ac:dyDescent="0.25">
      <c r="A868" s="24"/>
      <c r="B868" s="25" t="str">
        <f>'[1]Công trình'!C642</f>
        <v>AF.11213</v>
      </c>
      <c r="C868" s="26"/>
      <c r="D868" s="27"/>
      <c r="E868" s="25" t="str">
        <f>'[1]Công trình'!D642</f>
        <v>Bê tông  bó vỉa  M250, đá 1x2, PCB40</v>
      </c>
      <c r="F868" s="28"/>
      <c r="G868" s="29">
        <f>'[1]Hao phí vật tư'!K3296</f>
        <v>48983.881800000003</v>
      </c>
      <c r="H868" s="30">
        <f>'[1]Hao phí vật tư'!G3296</f>
        <v>320.82499999999999</v>
      </c>
      <c r="I868" s="31">
        <f>'[1]Công trình'!S642</f>
        <v>0</v>
      </c>
      <c r="J868" s="29">
        <f>+I868*H868</f>
        <v>0</v>
      </c>
      <c r="K868" s="29"/>
      <c r="L868" s="32"/>
    </row>
    <row r="869" spans="1:12" ht="30" hidden="1" outlineLevel="1" x14ac:dyDescent="0.25">
      <c r="A869" s="24"/>
      <c r="B869" s="25" t="str">
        <f>'[1]Công trình'!C656</f>
        <v>AF.17213</v>
      </c>
      <c r="C869" s="26"/>
      <c r="D869" s="27"/>
      <c r="E869" s="25" t="str">
        <f>'[1]Công trình'!D656</f>
        <v>Bê tông đá 1x2 M250</v>
      </c>
      <c r="F869" s="28"/>
      <c r="G869" s="29">
        <f>'[1]Hao phí vật tư'!K3382</f>
        <v>16406.669699999999</v>
      </c>
      <c r="H869" s="30">
        <f>'[1]Hao phí vật tư'!G3382</f>
        <v>320.82499999999999</v>
      </c>
      <c r="I869" s="31">
        <f>'[1]Công trình'!S656</f>
        <v>51.139000000000003</v>
      </c>
      <c r="J869" s="29">
        <f>+I869*H869</f>
        <v>16406.669675000001</v>
      </c>
      <c r="K869" s="29"/>
      <c r="L869" s="32"/>
    </row>
    <row r="870" spans="1:12" ht="30" hidden="1" outlineLevel="1" x14ac:dyDescent="0.25">
      <c r="A870" s="24"/>
      <c r="B870" s="25" t="str">
        <f>'[1]Công trình'!C666</f>
        <v>AG.11413</v>
      </c>
      <c r="C870" s="26"/>
      <c r="D870" s="27"/>
      <c r="E870" s="25" t="str">
        <f>'[1]Công trình'!D666</f>
        <v>Bê tông tấm đan đá 1x2 M250</v>
      </c>
      <c r="F870" s="28"/>
      <c r="G870" s="29">
        <f>'[1]Hao phí vật tư'!K3459</f>
        <v>1524.9359999999999</v>
      </c>
      <c r="H870" s="30">
        <f>'[1]Hao phí vật tư'!G3459</f>
        <v>317.69499999999999</v>
      </c>
      <c r="I870" s="31">
        <f>'[1]Công trình'!S666</f>
        <v>0</v>
      </c>
      <c r="J870" s="29">
        <f>+I870*H870</f>
        <v>0</v>
      </c>
      <c r="K870" s="29"/>
      <c r="L870" s="32"/>
    </row>
    <row r="871" spans="1:12" ht="30" hidden="1" outlineLevel="1" x14ac:dyDescent="0.25">
      <c r="A871" s="24"/>
      <c r="B871" s="25" t="str">
        <f>'[1]Công trình'!C671</f>
        <v>AF.17213</v>
      </c>
      <c r="C871" s="26"/>
      <c r="D871" s="27"/>
      <c r="E871" s="25" t="str">
        <f>'[1]Công trình'!D671</f>
        <v>Bê tông sản xuất bằng máy trộn và đổ bằng thủ công, bê tông hố van, hố ga, bê tông M250, đá 1x2, PCB40</v>
      </c>
      <c r="F871" s="28"/>
      <c r="G871" s="29">
        <f>'[1]Hao phí vật tư'!K3488</f>
        <v>4034.6952000000001</v>
      </c>
      <c r="H871" s="30">
        <f>'[1]Hao phí vật tư'!G3488</f>
        <v>320.82499999999999</v>
      </c>
      <c r="I871" s="31">
        <f>'[1]Công trình'!S671</f>
        <v>0</v>
      </c>
      <c r="J871" s="29"/>
      <c r="K871" s="29"/>
      <c r="L871" s="32"/>
    </row>
    <row r="872" spans="1:12" ht="30" hidden="1" outlineLevel="1" x14ac:dyDescent="0.25">
      <c r="A872" s="24"/>
      <c r="B872" s="25" t="str">
        <f>'[1]Công trình'!C681</f>
        <v>BB.13505</v>
      </c>
      <c r="C872" s="26"/>
      <c r="D872" s="27"/>
      <c r="E872" s="25" t="str">
        <f>'[1]Công trình'!D681</f>
        <v>Trát mối nối cống D600</v>
      </c>
      <c r="F872" s="28"/>
      <c r="G872" s="29">
        <f>'[1]Hao phí vật tư'!K3553</f>
        <v>751.29600000000005</v>
      </c>
      <c r="H872" s="30">
        <f>'[1]Hao phí vật tư'!G3553</f>
        <v>2.8896000000000002</v>
      </c>
      <c r="I872" s="31">
        <f>'[1]Công trình'!S681</f>
        <v>249</v>
      </c>
      <c r="J872" s="29">
        <f>+I872*H872</f>
        <v>719.5104</v>
      </c>
      <c r="K872" s="29"/>
      <c r="L872" s="32"/>
    </row>
    <row r="873" spans="1:12" ht="30" hidden="1" outlineLevel="1" x14ac:dyDescent="0.25">
      <c r="A873" s="24"/>
      <c r="B873" s="25" t="str">
        <f>'[1]Công trình'!C632</f>
        <v>AF.11211</v>
      </c>
      <c r="C873" s="26"/>
      <c r="D873" s="27"/>
      <c r="E873" s="25" t="str">
        <f>'[1]Công trình'!D632</f>
        <v>Bê tông móng SX bằng máy trộn, đổ bằng thủ công, rộng ≤250cm, M150, đá 1x2, PCB40</v>
      </c>
      <c r="F873" s="28"/>
      <c r="G873" s="29">
        <f>'[1]Hao phí vật tư'!K3212</f>
        <v>34600.877899999999</v>
      </c>
      <c r="H873" s="30">
        <f>'[1]Hao phí vật tư'!G3212</f>
        <v>222.42500000000001</v>
      </c>
      <c r="I873" s="31">
        <f>'[1]Công trình'!S632</f>
        <v>0</v>
      </c>
      <c r="J873" s="29"/>
      <c r="K873" s="29"/>
      <c r="L873" s="32"/>
    </row>
    <row r="874" spans="1:12" ht="30" hidden="1" outlineLevel="1" x14ac:dyDescent="0.25">
      <c r="A874" s="24"/>
      <c r="B874" s="25" t="str">
        <f>'[1]Công trình'!C636</f>
        <v>AF.11211</v>
      </c>
      <c r="C874" s="26"/>
      <c r="D874" s="27"/>
      <c r="E874" s="25" t="str">
        <f>'[1]Công trình'!D636</f>
        <v>Bê tông móng SX bằng máy trộn, đổ bằng thủ công, rộng ≤250cm, M150, đá 1x2, PCB40</v>
      </c>
      <c r="F874" s="28"/>
      <c r="G874" s="29">
        <f>'[1]Hao phí vật tư'!K3243</f>
        <v>1790.5213000000001</v>
      </c>
      <c r="H874" s="30">
        <f>'[1]Hao phí vật tư'!G3243</f>
        <v>222.42500000000001</v>
      </c>
      <c r="I874" s="31">
        <f>'[1]Công trình'!S636</f>
        <v>0</v>
      </c>
      <c r="J874" s="29"/>
      <c r="K874" s="29"/>
      <c r="L874" s="32"/>
    </row>
    <row r="875" spans="1:12" ht="30" hidden="1" outlineLevel="1" x14ac:dyDescent="0.25">
      <c r="A875" s="24"/>
      <c r="B875" s="25" t="str">
        <f>'[1]Công trình'!C641</f>
        <v>AF.11211</v>
      </c>
      <c r="C875" s="26"/>
      <c r="D875" s="27"/>
      <c r="E875" s="25" t="str">
        <f>'[1]Công trình'!D641</f>
        <v>Bê tông móng SX bằng máy trộn, đổ bằng thủ công, rộng ≤250cm, M150, đá 1x2, PCB40</v>
      </c>
      <c r="F875" s="28"/>
      <c r="G875" s="29">
        <f>'[1]Hao phí vật tư'!K3284</f>
        <v>10205.081399999999</v>
      </c>
      <c r="H875" s="30">
        <f>'[1]Hao phí vật tư'!G3284</f>
        <v>222.42500000000001</v>
      </c>
      <c r="I875" s="31">
        <f>'[1]Công trình'!S641</f>
        <v>0</v>
      </c>
      <c r="J875" s="29"/>
      <c r="K875" s="29"/>
      <c r="L875" s="32"/>
    </row>
    <row r="876" spans="1:12" ht="30" hidden="1" outlineLevel="1" x14ac:dyDescent="0.25">
      <c r="A876" s="24"/>
      <c r="B876" s="25" t="str">
        <f>'[1]Công trình'!C646</f>
        <v>AF.11211</v>
      </c>
      <c r="C876" s="26"/>
      <c r="D876" s="27"/>
      <c r="E876" s="25" t="str">
        <f>'[1]Công trình'!D646</f>
        <v>Bê tông móng SX bằng máy trộn, đổ bằng thủ công, rộng ≤250cm, M150, đá 1x2, PCB40</v>
      </c>
      <c r="F876" s="28"/>
      <c r="G876" s="29">
        <f>'[1]Hao phí vật tư'!K3325</f>
        <v>4236.5290000000005</v>
      </c>
      <c r="H876" s="30">
        <f>'[1]Hao phí vật tư'!G3325</f>
        <v>222.42500000000001</v>
      </c>
      <c r="I876" s="31">
        <f>'[1]Công trình'!S646</f>
        <v>0</v>
      </c>
      <c r="J876" s="29"/>
      <c r="K876" s="29"/>
      <c r="L876" s="32"/>
    </row>
    <row r="877" spans="1:12" ht="30" hidden="1" outlineLevel="1" x14ac:dyDescent="0.25">
      <c r="A877" s="24"/>
      <c r="B877" s="25" t="str">
        <f>'[1]Công trình'!C660</f>
        <v>AF.11211</v>
      </c>
      <c r="C877" s="26"/>
      <c r="D877" s="27"/>
      <c r="E877" s="25" t="str">
        <f>'[1]Công trình'!D660</f>
        <v>Bê tông móng SX bằng máy trộn, đổ bằng thủ công, rộng ≤250cm, M150, đá 1x2, PCB40</v>
      </c>
      <c r="F877" s="28"/>
      <c r="G877" s="29">
        <f>'[1]Hao phí vật tư'!K3413</f>
        <v>2402.19</v>
      </c>
      <c r="H877" s="30">
        <f>'[1]Hao phí vật tư'!G3413</f>
        <v>222.42500000000001</v>
      </c>
      <c r="I877" s="31">
        <f>'[1]Công trình'!S660</f>
        <v>10.799999999999999</v>
      </c>
      <c r="J877" s="29"/>
      <c r="K877" s="29"/>
      <c r="L877" s="32"/>
    </row>
    <row r="878" spans="1:12" ht="30" hidden="1" outlineLevel="1" x14ac:dyDescent="0.25">
      <c r="A878" s="24"/>
      <c r="B878" s="25" t="str">
        <f>'[1]Công trình'!C670</f>
        <v>AF.11211</v>
      </c>
      <c r="C878" s="26"/>
      <c r="D878" s="27"/>
      <c r="E878" s="25" t="str">
        <f>'[1]Công trình'!D670</f>
        <v>Bê tông móng SX bằng máy trộn, đổ bằng thủ công, rộng ≤250cm, M150, đá 1x2, PCB40</v>
      </c>
      <c r="F878" s="28"/>
      <c r="G878" s="29">
        <f>'[1]Hao phí vật tư'!K3476</f>
        <v>587.202</v>
      </c>
      <c r="H878" s="30">
        <f>'[1]Hao phí vật tư'!G3476</f>
        <v>222.42500000000001</v>
      </c>
      <c r="I878" s="31">
        <f>'[1]Công trình'!S670</f>
        <v>0</v>
      </c>
      <c r="J878" s="29"/>
      <c r="K878" s="29"/>
      <c r="L878" s="32"/>
    </row>
    <row r="879" spans="1:12" ht="30" hidden="1" outlineLevel="1" x14ac:dyDescent="0.25">
      <c r="A879" s="24"/>
      <c r="B879" s="25" t="str">
        <f>'[1]Công trình'!C684</f>
        <v>AF.11211</v>
      </c>
      <c r="C879" s="26"/>
      <c r="D879" s="27"/>
      <c r="E879" s="25" t="str">
        <f>'[1]Công trình'!D684</f>
        <v>Bê tông móng SX bằng máy trộn, đổ bằng thủ công, rộng ≤250cm, M150, đá 1x2, PCB40</v>
      </c>
      <c r="F879" s="28"/>
      <c r="G879" s="29">
        <f>'[1]Hao phí vật tư'!K3571</f>
        <v>6245.6940000000004</v>
      </c>
      <c r="H879" s="30">
        <f>'[1]Hao phí vật tư'!G3571</f>
        <v>222.42500000000001</v>
      </c>
      <c r="I879" s="31">
        <f>'[1]Công trình'!S684</f>
        <v>26.891999999999999</v>
      </c>
      <c r="J879" s="29"/>
      <c r="K879" s="29"/>
      <c r="L879" s="32"/>
    </row>
    <row r="880" spans="1:12" ht="30" hidden="1" outlineLevel="1" x14ac:dyDescent="0.25">
      <c r="A880" s="24"/>
      <c r="B880" s="25" t="str">
        <f>'[1]Công trình'!C694</f>
        <v>AF.11211</v>
      </c>
      <c r="C880" s="26"/>
      <c r="D880" s="27"/>
      <c r="E880" s="25" t="str">
        <f>'[1]Công trình'!D694</f>
        <v>Bê tông móng SX bằng máy trộn, đổ bằng thủ công, rộng ≤250cm, M150, đá 1x2, PCB40</v>
      </c>
      <c r="F880" s="28"/>
      <c r="G880" s="29">
        <f>'[1]Hao phí vật tư'!K3632</f>
        <v>177.94</v>
      </c>
      <c r="H880" s="30">
        <f>'[1]Hao phí vật tư'!G3632</f>
        <v>222.42500000000001</v>
      </c>
      <c r="I880" s="31">
        <f>'[1]Công trình'!S694</f>
        <v>0</v>
      </c>
      <c r="J880" s="29"/>
      <c r="K880" s="29"/>
      <c r="L880" s="32"/>
    </row>
    <row r="881" spans="1:12" ht="30" hidden="1" outlineLevel="1" x14ac:dyDescent="0.25">
      <c r="A881" s="24"/>
      <c r="B881" s="25" t="str">
        <f>'[1]Công trình'!C637</f>
        <v>AF.11212</v>
      </c>
      <c r="C881" s="26"/>
      <c r="D881" s="27"/>
      <c r="E881" s="25" t="str">
        <f>'[1]Công trình'!D637</f>
        <v>Bê tông móng SX bằng máy trộn, đổ bằng thủ công, rộng ≤250cm, M200, đá 1x2, PCB40</v>
      </c>
      <c r="F881" s="28"/>
      <c r="G881" s="29">
        <f>'[1]Hao phí vật tư'!K3255</f>
        <v>4394.7808000000005</v>
      </c>
      <c r="H881" s="30">
        <f>'[1]Hao phí vật tư'!G3255</f>
        <v>275.72500000000002</v>
      </c>
      <c r="I881" s="31">
        <f>'[1]Công trình'!S637</f>
        <v>0</v>
      </c>
      <c r="J881" s="29"/>
      <c r="K881" s="29"/>
      <c r="L881" s="32"/>
    </row>
    <row r="882" spans="1:12" ht="30" hidden="1" outlineLevel="1" x14ac:dyDescent="0.25">
      <c r="A882" s="24"/>
      <c r="B882" s="25" t="str">
        <f>'[1]Công trình'!C647</f>
        <v>AF.11212</v>
      </c>
      <c r="C882" s="26"/>
      <c r="D882" s="27"/>
      <c r="E882" s="25" t="str">
        <f>'[1]Công trình'!D647</f>
        <v>Bê tông móng SX bằng máy trộn, đổ bằng thủ công, rộng ≤250cm, M200, đá 1x2, PCB40</v>
      </c>
      <c r="F882" s="28"/>
      <c r="G882" s="29">
        <f>'[1]Hao phí vật tư'!K3337</f>
        <v>8753.1659</v>
      </c>
      <c r="H882" s="30">
        <f>'[1]Hao phí vật tư'!G3337</f>
        <v>275.72500000000002</v>
      </c>
      <c r="I882" s="31">
        <f>'[1]Công trình'!S647</f>
        <v>0</v>
      </c>
      <c r="J882" s="29"/>
      <c r="K882" s="29"/>
      <c r="L882" s="32"/>
    </row>
    <row r="883" spans="1:12" ht="30" hidden="1" outlineLevel="1" x14ac:dyDescent="0.25">
      <c r="A883" s="24"/>
      <c r="B883" s="25" t="str">
        <f>'[1]Công trình'!C685</f>
        <v>AF.11212</v>
      </c>
      <c r="C883" s="26"/>
      <c r="D883" s="27"/>
      <c r="E883" s="25" t="str">
        <f>'[1]Công trình'!D685</f>
        <v>Bê tông móng SX bằng máy trộn, đổ bằng thủ công, rộng ≤250cm, M200, đá 1x2, PCB40</v>
      </c>
      <c r="F883" s="28"/>
      <c r="G883" s="29">
        <f>'[1]Hao phí vật tư'!K3583</f>
        <v>1222.2889</v>
      </c>
      <c r="H883" s="30">
        <f>'[1]Hao phí vật tư'!G3583</f>
        <v>275.72500000000002</v>
      </c>
      <c r="I883" s="31">
        <f>'[1]Công trình'!S685</f>
        <v>4.4329999999999998</v>
      </c>
      <c r="J883" s="29"/>
      <c r="K883" s="29"/>
      <c r="L883" s="32"/>
    </row>
    <row r="884" spans="1:12" ht="30" hidden="1" outlineLevel="1" x14ac:dyDescent="0.25">
      <c r="A884" s="24"/>
      <c r="B884" s="25" t="str">
        <f>'[1]Công trình'!C740</f>
        <v>AF.11211</v>
      </c>
      <c r="C884" s="26"/>
      <c r="D884" s="27"/>
      <c r="E884" s="25" t="str">
        <f>'[1]Công trình'!D740</f>
        <v>Bê tông móng SX bằng máy trộn, đổ bằng thủ công, rộng ≤250cm, M150, đá 1x2, PCB40</v>
      </c>
      <c r="F884" s="28"/>
      <c r="G884" s="29">
        <f>'[1]Hao phí vật tư'!K3811</f>
        <v>53.381999999999998</v>
      </c>
      <c r="H884" s="30">
        <f>'[1]Hao phí vật tư'!G3811</f>
        <v>222.42500000000001</v>
      </c>
      <c r="I884" s="31">
        <f>'[1]Công trình'!S740</f>
        <v>0</v>
      </c>
      <c r="J884" s="29"/>
      <c r="K884" s="29"/>
      <c r="L884" s="32"/>
    </row>
    <row r="885" spans="1:12" ht="30" hidden="1" outlineLevel="1" x14ac:dyDescent="0.25">
      <c r="A885" s="24"/>
      <c r="B885" s="25" t="str">
        <f>'[1]Công trình'!C778</f>
        <v>AK.55113</v>
      </c>
      <c r="C885" s="26"/>
      <c r="D885" s="27"/>
      <c r="E885" s="25" t="str">
        <f>'[1]Công trình'!D778</f>
        <v>Lát gạch Tarazo màu vỉa hè-KT 300x300x50mm, vữa M75</v>
      </c>
      <c r="F885" s="28"/>
      <c r="G885" s="29">
        <f>'[1]Hao phí vật tư'!K3932</f>
        <v>19524.838400000001</v>
      </c>
      <c r="H885" s="30">
        <f>'[1]Hao phí vật tư'!G3932</f>
        <v>6.68</v>
      </c>
      <c r="I885" s="31">
        <f>'[1]Công trình'!S778</f>
        <v>2636.7779999999998</v>
      </c>
      <c r="J885" s="29">
        <f>+I885*H885</f>
        <v>17613.677039999999</v>
      </c>
      <c r="K885" s="29"/>
      <c r="L885" s="32"/>
    </row>
    <row r="886" spans="1:12" ht="30" hidden="1" outlineLevel="1" x14ac:dyDescent="0.25">
      <c r="A886" s="24"/>
      <c r="B886" s="25" t="str">
        <f>'[1]Công trình'!C792</f>
        <v>AF.11213</v>
      </c>
      <c r="C886" s="26"/>
      <c r="D886" s="27"/>
      <c r="E886" s="25" t="str">
        <f>'[1]Công trình'!D792</f>
        <v>Bê tông  bó vỉa  M250, đá 1x2, PCB40</v>
      </c>
      <c r="F886" s="28"/>
      <c r="G886" s="29">
        <f>'[1]Hao phí vật tư'!K4023</f>
        <v>44958.490599999997</v>
      </c>
      <c r="H886" s="30">
        <f>'[1]Hao phí vật tư'!G4023</f>
        <v>320.82499999999999</v>
      </c>
      <c r="I886" s="31">
        <f>'[1]Công trình'!S792</f>
        <v>128.3296</v>
      </c>
      <c r="J886" s="29">
        <f>+I886*H886</f>
        <v>41171.343919999999</v>
      </c>
      <c r="K886" s="29"/>
      <c r="L886" s="32"/>
    </row>
    <row r="887" spans="1:12" ht="30" hidden="1" outlineLevel="1" x14ac:dyDescent="0.25">
      <c r="A887" s="24"/>
      <c r="B887" s="25" t="str">
        <f>'[1]Công trình'!C806</f>
        <v>AF.17213</v>
      </c>
      <c r="C887" s="26"/>
      <c r="D887" s="27"/>
      <c r="E887" s="25" t="str">
        <f>'[1]Công trình'!D806</f>
        <v>Bê tông đá 1x2 M250</v>
      </c>
      <c r="F887" s="28"/>
      <c r="G887" s="29">
        <f>'[1]Hao phí vật tư'!K4107</f>
        <v>7423.2488999999996</v>
      </c>
      <c r="H887" s="30">
        <f>'[1]Hao phí vật tư'!G4107</f>
        <v>320.82499999999999</v>
      </c>
      <c r="I887" s="31">
        <f>'[1]Công trình'!S806</f>
        <v>23.138000000000002</v>
      </c>
      <c r="J887" s="29">
        <f>+I887*H887</f>
        <v>7423.2488499999999</v>
      </c>
      <c r="K887" s="29"/>
      <c r="L887" s="32"/>
    </row>
    <row r="888" spans="1:12" ht="30" hidden="1" outlineLevel="1" x14ac:dyDescent="0.25">
      <c r="A888" s="24"/>
      <c r="B888" s="25" t="str">
        <f>'[1]Công trình'!C816</f>
        <v>AG.11413</v>
      </c>
      <c r="C888" s="26"/>
      <c r="D888" s="27"/>
      <c r="E888" s="25" t="str">
        <f>'[1]Công trình'!D816</f>
        <v>Bê tông tấm đan đá 1x2 M250</v>
      </c>
      <c r="F888" s="28"/>
      <c r="G888" s="29">
        <f>'[1]Hao phí vật tư'!K4184</f>
        <v>667.15949999999998</v>
      </c>
      <c r="H888" s="30">
        <f>'[1]Hao phí vật tư'!G4184</f>
        <v>317.69499999999999</v>
      </c>
      <c r="I888" s="31">
        <f>'[1]Công trình'!S816</f>
        <v>2.1</v>
      </c>
      <c r="J888" s="29">
        <f>+I888*H888</f>
        <v>667.15949999999998</v>
      </c>
      <c r="K888" s="29"/>
      <c r="L888" s="32"/>
    </row>
    <row r="889" spans="1:12" ht="30" hidden="1" outlineLevel="1" x14ac:dyDescent="0.25">
      <c r="A889" s="24"/>
      <c r="B889" s="25" t="str">
        <f>'[1]Công trình'!C821</f>
        <v>AF.17213</v>
      </c>
      <c r="C889" s="26"/>
      <c r="D889" s="27"/>
      <c r="E889" s="25" t="str">
        <f>'[1]Công trình'!D821</f>
        <v>Bê tông sản xuất bằng máy trộn và đổ bằng thủ công, bê tông hố van, hố ga, bê tông M250, đá 1x2, PCB40</v>
      </c>
      <c r="F889" s="28"/>
      <c r="G889" s="29">
        <f>'[1]Hao phí vật tư'!K4213</f>
        <v>3110.0776000000001</v>
      </c>
      <c r="H889" s="30">
        <f>'[1]Hao phí vật tư'!G4213</f>
        <v>320.82499999999999</v>
      </c>
      <c r="I889" s="31">
        <f>'[1]Công trình'!S821</f>
        <v>0</v>
      </c>
      <c r="J889" s="29"/>
      <c r="K889" s="29"/>
      <c r="L889" s="32"/>
    </row>
    <row r="890" spans="1:12" ht="30" hidden="1" outlineLevel="1" x14ac:dyDescent="0.25">
      <c r="A890" s="24"/>
      <c r="B890" s="25" t="str">
        <f>'[1]Công trình'!C831</f>
        <v>BB.13505</v>
      </c>
      <c r="C890" s="26"/>
      <c r="D890" s="27"/>
      <c r="E890" s="25" t="str">
        <f>'[1]Công trình'!D831</f>
        <v>Trát mối nối cống D600</v>
      </c>
      <c r="F890" s="28"/>
      <c r="G890" s="29">
        <f>'[1]Hao phí vật tư'!K4278</f>
        <v>338.08319999999998</v>
      </c>
      <c r="H890" s="30">
        <f>'[1]Hao phí vật tư'!G4278</f>
        <v>2.8896000000000002</v>
      </c>
      <c r="I890" s="31">
        <f>'[1]Công trình'!S831</f>
        <v>117</v>
      </c>
      <c r="J890" s="29">
        <f>+I890*H890</f>
        <v>338.08320000000003</v>
      </c>
      <c r="K890" s="29"/>
      <c r="L890" s="32"/>
    </row>
    <row r="891" spans="1:12" ht="30" hidden="1" outlineLevel="1" x14ac:dyDescent="0.25">
      <c r="A891" s="24"/>
      <c r="B891" s="25" t="str">
        <f>'[1]Công trình'!C777</f>
        <v>AF.11211</v>
      </c>
      <c r="C891" s="26"/>
      <c r="D891" s="27"/>
      <c r="E891" s="25" t="str">
        <f>'[1]Công trình'!D777</f>
        <v>Bê tông móng SX bằng máy trộn, đổ bằng thủ công, rộng ≤250cm, M150, đá 1x2, PCB40</v>
      </c>
      <c r="F891" s="28"/>
      <c r="G891" s="29">
        <f>'[1]Hao phí vật tư'!K3920</f>
        <v>32506.0792</v>
      </c>
      <c r="H891" s="30">
        <f>'[1]Hao phí vật tư'!G3920</f>
        <v>222.42500000000001</v>
      </c>
      <c r="I891" s="31">
        <f>'[1]Công trình'!S777</f>
        <v>131.8389</v>
      </c>
      <c r="J891" s="29"/>
      <c r="K891" s="29"/>
      <c r="L891" s="32"/>
    </row>
    <row r="892" spans="1:12" ht="30" hidden="1" outlineLevel="1" x14ac:dyDescent="0.25">
      <c r="A892" s="24"/>
      <c r="B892" s="25" t="str">
        <f>'[1]Công trình'!C786</f>
        <v>AF.11211</v>
      </c>
      <c r="C892" s="26"/>
      <c r="D892" s="27"/>
      <c r="E892" s="25" t="str">
        <f>'[1]Công trình'!D786</f>
        <v>Bê tông móng SX bằng máy trộn, đổ bằng thủ công, rộng ≤250cm, M150, đá 1x2, PCB40</v>
      </c>
      <c r="F892" s="28"/>
      <c r="G892" s="29">
        <f>'[1]Hao phí vật tư'!K3970</f>
        <v>1618.5867000000001</v>
      </c>
      <c r="H892" s="30">
        <f>'[1]Hao phí vật tư'!G3970</f>
        <v>222.42500000000001</v>
      </c>
      <c r="I892" s="31">
        <f>'[1]Công trình'!S786</f>
        <v>2.97</v>
      </c>
      <c r="J892" s="29"/>
      <c r="K892" s="29"/>
      <c r="L892" s="32"/>
    </row>
    <row r="893" spans="1:12" ht="30" hidden="1" outlineLevel="1" x14ac:dyDescent="0.25">
      <c r="A893" s="24"/>
      <c r="B893" s="25" t="str">
        <f>'[1]Công trình'!C791</f>
        <v>AF.11211</v>
      </c>
      <c r="C893" s="26"/>
      <c r="D893" s="27"/>
      <c r="E893" s="25" t="str">
        <f>'[1]Công trình'!D791</f>
        <v>Bê tông móng SX bằng máy trộn, đổ bằng thủ công, rộng ≤250cm, M150, đá 1x2, PCB40</v>
      </c>
      <c r="F893" s="28"/>
      <c r="G893" s="29">
        <f>'[1]Hao phí vật tư'!K4011</f>
        <v>9366.5391999999993</v>
      </c>
      <c r="H893" s="30">
        <f>'[1]Hao phí vật tư'!G4011</f>
        <v>222.42500000000001</v>
      </c>
      <c r="I893" s="31">
        <f>'[1]Công trình'!S791</f>
        <v>38.563099999999999</v>
      </c>
      <c r="J893" s="29"/>
      <c r="K893" s="29"/>
      <c r="L893" s="32"/>
    </row>
    <row r="894" spans="1:12" ht="30" hidden="1" outlineLevel="1" x14ac:dyDescent="0.25">
      <c r="A894" s="24"/>
      <c r="B894" s="25" t="str">
        <f>'[1]Công trình'!C796</f>
        <v>AF.11211</v>
      </c>
      <c r="C894" s="26"/>
      <c r="D894" s="27"/>
      <c r="E894" s="25" t="str">
        <f>'[1]Công trình'!D796</f>
        <v>Bê tông móng SX bằng máy trộn, đổ bằng thủ công, rộng ≤250cm, M150, đá 1x2, PCB40</v>
      </c>
      <c r="F894" s="28"/>
      <c r="G894" s="29">
        <f>'[1]Hao phí vật tư'!K4052</f>
        <v>4748.3289000000004</v>
      </c>
      <c r="H894" s="30">
        <f>'[1]Hao phí vật tư'!G4052</f>
        <v>222.42500000000001</v>
      </c>
      <c r="I894" s="31">
        <f>'[1]Công trình'!S796</f>
        <v>19.396100000000001</v>
      </c>
      <c r="J894" s="29"/>
      <c r="K894" s="29"/>
      <c r="L894" s="32"/>
    </row>
    <row r="895" spans="1:12" ht="30" hidden="1" outlineLevel="1" x14ac:dyDescent="0.25">
      <c r="A895" s="24"/>
      <c r="B895" s="25" t="str">
        <f>'[1]Công trình'!C810</f>
        <v>AF.11211</v>
      </c>
      <c r="C895" s="26"/>
      <c r="D895" s="27"/>
      <c r="E895" s="25" t="str">
        <f>'[1]Công trình'!D810</f>
        <v>Bê tông móng SX bằng máy trộn, đổ bằng thủ công, rộng ≤250cm, M150, đá 1x2, PCB40</v>
      </c>
      <c r="F895" s="28"/>
      <c r="G895" s="29">
        <f>'[1]Hao phí vật tư'!K4138</f>
        <v>1050.7357</v>
      </c>
      <c r="H895" s="30">
        <f>'[1]Hao phí vật tư'!G4138</f>
        <v>222.42500000000001</v>
      </c>
      <c r="I895" s="31">
        <f>'[1]Công trình'!S810</f>
        <v>4.7240000000000002</v>
      </c>
      <c r="J895" s="29"/>
      <c r="K895" s="29"/>
      <c r="L895" s="32"/>
    </row>
    <row r="896" spans="1:12" ht="30" hidden="1" outlineLevel="1" x14ac:dyDescent="0.25">
      <c r="A896" s="24"/>
      <c r="B896" s="25" t="str">
        <f>'[1]Công trình'!C820</f>
        <v>AF.11211</v>
      </c>
      <c r="C896" s="26"/>
      <c r="D896" s="27"/>
      <c r="E896" s="25" t="str">
        <f>'[1]Công trình'!D820</f>
        <v>Bê tông móng SX bằng máy trộn, đổ bằng thủ công, rộng ≤250cm, M150, đá 1x2, PCB40</v>
      </c>
      <c r="F896" s="28"/>
      <c r="G896" s="29">
        <f>'[1]Hao phí vật tư'!K4201</f>
        <v>452.63490000000002</v>
      </c>
      <c r="H896" s="30">
        <f>'[1]Hao phí vật tư'!G4201</f>
        <v>222.42500000000001</v>
      </c>
      <c r="I896" s="31">
        <f>'[1]Công trình'!S820</f>
        <v>0</v>
      </c>
      <c r="J896" s="29"/>
      <c r="K896" s="29"/>
      <c r="L896" s="32"/>
    </row>
    <row r="897" spans="1:12" ht="30" hidden="1" outlineLevel="1" x14ac:dyDescent="0.25">
      <c r="A897" s="24"/>
      <c r="B897" s="25" t="str">
        <f>'[1]Công trình'!C835</f>
        <v>AF.11211</v>
      </c>
      <c r="C897" s="26"/>
      <c r="D897" s="27"/>
      <c r="E897" s="25" t="str">
        <f>'[1]Công trình'!D835</f>
        <v>Bê tông móng SX bằng máy trộn, đổ bằng thủ công, rộng ≤250cm, M150, đá 1x2, PCB40</v>
      </c>
      <c r="F897" s="28"/>
      <c r="G897" s="29">
        <f>'[1]Hao phí vật tư'!K4303</f>
        <v>3152.8744000000002</v>
      </c>
      <c r="H897" s="30">
        <f>'[1]Hao phí vật tư'!G4303</f>
        <v>222.42500000000001</v>
      </c>
      <c r="I897" s="31">
        <f>'[1]Công trình'!S835</f>
        <v>14.174999999999999</v>
      </c>
      <c r="J897" s="29"/>
      <c r="K897" s="29"/>
      <c r="L897" s="32"/>
    </row>
    <row r="898" spans="1:12" ht="30" hidden="1" outlineLevel="1" x14ac:dyDescent="0.25">
      <c r="A898" s="24"/>
      <c r="B898" s="25" t="str">
        <f>'[1]Công trình'!C787</f>
        <v>AF.11212</v>
      </c>
      <c r="C898" s="26"/>
      <c r="D898" s="27"/>
      <c r="E898" s="25" t="str">
        <f>'[1]Công trình'!D787</f>
        <v>Bê tông móng SX bằng máy trộn, đổ bằng thủ công, rộng ≤250cm, M200, đá 1x2, PCB40</v>
      </c>
      <c r="F898" s="28"/>
      <c r="G898" s="29">
        <f>'[1]Hao phí vật tư'!K3982</f>
        <v>4012.6259</v>
      </c>
      <c r="H898" s="30">
        <f>'[1]Hao phí vật tư'!G3982</f>
        <v>275.72500000000002</v>
      </c>
      <c r="I898" s="31">
        <f>'[1]Công trình'!S787</f>
        <v>5.94</v>
      </c>
      <c r="J898" s="29"/>
      <c r="K898" s="29"/>
      <c r="L898" s="32"/>
    </row>
    <row r="899" spans="1:12" ht="30" hidden="1" outlineLevel="1" x14ac:dyDescent="0.25">
      <c r="A899" s="24"/>
      <c r="B899" s="25" t="str">
        <f>'[1]Công trình'!C797</f>
        <v>AF.11212</v>
      </c>
      <c r="C899" s="26"/>
      <c r="D899" s="27"/>
      <c r="E899" s="25" t="str">
        <f>'[1]Công trình'!D797</f>
        <v>Bê tông móng SX bằng máy trộn, đổ bằng thủ công, rộng ≤250cm, M200, đá 1x2, PCB40</v>
      </c>
      <c r="F899" s="28"/>
      <c r="G899" s="29">
        <f>'[1]Hao phí vật tư'!K4064</f>
        <v>9810.2955000000002</v>
      </c>
      <c r="H899" s="30">
        <f>'[1]Hao phí vật tư'!G4064</f>
        <v>275.72500000000002</v>
      </c>
      <c r="I899" s="31">
        <f>'[1]Công trình'!S797</f>
        <v>32.326900000000002</v>
      </c>
      <c r="J899" s="29"/>
      <c r="K899" s="29"/>
      <c r="L899" s="32"/>
    </row>
    <row r="900" spans="1:12" ht="30" hidden="1" outlineLevel="1" x14ac:dyDescent="0.25">
      <c r="A900" s="24"/>
      <c r="B900" s="25" t="str">
        <f>'[1]Công trình'!C836</f>
        <v>AF.11212</v>
      </c>
      <c r="C900" s="26"/>
      <c r="D900" s="27"/>
      <c r="E900" s="25" t="str">
        <f>'[1]Công trình'!D836</f>
        <v>Bê tông móng SX bằng máy trộn, đổ bằng thủ công, rộng ≤250cm, M200, đá 1x2, PCB40</v>
      </c>
      <c r="F900" s="28"/>
      <c r="G900" s="29">
        <f>'[1]Hao phí vật tư'!K4315</f>
        <v>1003.9147</v>
      </c>
      <c r="H900" s="30">
        <f>'[1]Hao phí vật tư'!G4315</f>
        <v>275.72500000000002</v>
      </c>
      <c r="I900" s="31">
        <f>'[1]Công trình'!S836</f>
        <v>3.641</v>
      </c>
      <c r="J900" s="29"/>
      <c r="K900" s="29"/>
      <c r="L900" s="32"/>
    </row>
    <row r="901" spans="1:12" ht="30" hidden="1" outlineLevel="1" x14ac:dyDescent="0.25">
      <c r="A901" s="24"/>
      <c r="B901" s="25" t="str">
        <f>'[1]Công trình'!C876</f>
        <v>AK.55113</v>
      </c>
      <c r="C901" s="26"/>
      <c r="D901" s="27"/>
      <c r="E901" s="25" t="str">
        <f>'[1]Công trình'!D876</f>
        <v>Lát gạch Tarazo màu vỉa hè-KT 300x300x50mm, vữa M75</v>
      </c>
      <c r="F901" s="28"/>
      <c r="G901" s="29">
        <f>'[1]Hao phí vật tư'!K4435</f>
        <v>26656.272799999999</v>
      </c>
      <c r="H901" s="30">
        <f>'[1]Hao phí vật tư'!G4435</f>
        <v>6.68</v>
      </c>
      <c r="I901" s="31">
        <f>'[1]Công trình'!S876</f>
        <v>3236.56</v>
      </c>
      <c r="J901" s="29">
        <f>+I901*H901</f>
        <v>21620.220799999999</v>
      </c>
      <c r="K901" s="29"/>
      <c r="L901" s="32"/>
    </row>
    <row r="902" spans="1:12" ht="30" hidden="1" outlineLevel="1" x14ac:dyDescent="0.25">
      <c r="A902" s="24"/>
      <c r="B902" s="25" t="str">
        <f>'[1]Công trình'!C885</f>
        <v>AF.11213</v>
      </c>
      <c r="C902" s="26"/>
      <c r="D902" s="27"/>
      <c r="E902" s="25" t="str">
        <f>'[1]Công trình'!D885</f>
        <v>Bê tông  bó vỉa  M250, đá 1x2, PCB40</v>
      </c>
      <c r="F902" s="28"/>
      <c r="G902" s="29">
        <f>'[1]Hao phí vật tư'!K4507</f>
        <v>1805.9239</v>
      </c>
      <c r="H902" s="30">
        <f>'[1]Hao phí vật tư'!G4507</f>
        <v>320.82499999999999</v>
      </c>
      <c r="I902" s="31">
        <f>'[1]Công trình'!S885</f>
        <v>4.9269999999999996</v>
      </c>
      <c r="J902" s="29">
        <f>+I902*H902</f>
        <v>1580.7047749999999</v>
      </c>
      <c r="K902" s="29"/>
      <c r="L902" s="32"/>
    </row>
    <row r="903" spans="1:12" ht="30" hidden="1" outlineLevel="1" x14ac:dyDescent="0.25">
      <c r="A903" s="24"/>
      <c r="B903" s="25" t="str">
        <f>'[1]Công trình'!C900</f>
        <v>AF.17213</v>
      </c>
      <c r="C903" s="26"/>
      <c r="D903" s="27"/>
      <c r="E903" s="25" t="str">
        <f>'[1]Công trình'!D900</f>
        <v>Bê tông đá 1x2 M250</v>
      </c>
      <c r="F903" s="28"/>
      <c r="G903" s="29">
        <f>'[1]Hao phí vật tư'!K4597</f>
        <v>19413.120800000001</v>
      </c>
      <c r="H903" s="30">
        <f>'[1]Hao phí vật tư'!G4597</f>
        <v>320.82499999999999</v>
      </c>
      <c r="I903" s="31">
        <f>'[1]Công trình'!S900</f>
        <v>60.51</v>
      </c>
      <c r="J903" s="29">
        <f>+I903*H903</f>
        <v>19413.120749999998</v>
      </c>
      <c r="K903" s="29"/>
      <c r="L903" s="32"/>
    </row>
    <row r="904" spans="1:12" ht="30" hidden="1" outlineLevel="1" x14ac:dyDescent="0.25">
      <c r="A904" s="24"/>
      <c r="B904" s="25" t="str">
        <f>'[1]Công trình'!C910</f>
        <v>AG.11413</v>
      </c>
      <c r="C904" s="26"/>
      <c r="D904" s="27"/>
      <c r="E904" s="25" t="str">
        <f>'[1]Công trình'!D910</f>
        <v>Bê tông tấm đan đá 1x2 M250</v>
      </c>
      <c r="F904" s="28"/>
      <c r="G904" s="29">
        <f>'[1]Hao phí vật tư'!K4674</f>
        <v>1926.5025000000001</v>
      </c>
      <c r="H904" s="30">
        <f>'[1]Hao phí vật tư'!G4674</f>
        <v>317.69499999999999</v>
      </c>
      <c r="I904" s="31">
        <f>'[1]Công trình'!S910</f>
        <v>6.0640000000000001</v>
      </c>
      <c r="J904" s="29">
        <f>+I904*H904</f>
        <v>1926.5024799999999</v>
      </c>
      <c r="K904" s="29"/>
      <c r="L904" s="32"/>
    </row>
    <row r="905" spans="1:12" ht="30" hidden="1" outlineLevel="1" x14ac:dyDescent="0.25">
      <c r="A905" s="24"/>
      <c r="B905" s="25" t="str">
        <f>'[1]Công trình'!C916</f>
        <v>AF.17213</v>
      </c>
      <c r="C905" s="26"/>
      <c r="D905" s="27"/>
      <c r="E905" s="25" t="str">
        <f>'[1]Công trình'!D916</f>
        <v>Bê tông sản xuất bằng máy trộn và đổ bằng thủ công, bê tông hố van, hố ga, bê tông M250, đá 1x2, PCB40</v>
      </c>
      <c r="F905" s="28"/>
      <c r="G905" s="29">
        <f>'[1]Hao phí vật tư'!K4706</f>
        <v>2443.4032000000002</v>
      </c>
      <c r="H905" s="30">
        <f>'[1]Hao phí vật tư'!G4706</f>
        <v>320.82499999999999</v>
      </c>
      <c r="I905" s="31">
        <f>'[1]Công trình'!S916</f>
        <v>7.6159999999999997</v>
      </c>
      <c r="J905" s="29"/>
      <c r="K905" s="29"/>
      <c r="L905" s="32"/>
    </row>
    <row r="906" spans="1:12" ht="30" hidden="1" outlineLevel="1" x14ac:dyDescent="0.25">
      <c r="A906" s="24"/>
      <c r="B906" s="25" t="str">
        <f>'[1]Công trình'!C926</f>
        <v>BB.13505</v>
      </c>
      <c r="C906" s="26"/>
      <c r="D906" s="27"/>
      <c r="E906" s="25" t="str">
        <f>'[1]Công trình'!D926</f>
        <v>Trát mối nối cống D600</v>
      </c>
      <c r="F906" s="28"/>
      <c r="G906" s="29">
        <f>'[1]Hao phí vật tư'!K4771</f>
        <v>956.45759999999996</v>
      </c>
      <c r="H906" s="30">
        <f>'[1]Hao phí vật tư'!G4771</f>
        <v>2.8896000000000002</v>
      </c>
      <c r="I906" s="31">
        <f>'[1]Công trình'!S926</f>
        <v>331</v>
      </c>
      <c r="J906" s="29">
        <f>+I906*H906</f>
        <v>956.45760000000007</v>
      </c>
      <c r="K906" s="29"/>
      <c r="L906" s="32"/>
    </row>
    <row r="907" spans="1:12" ht="30" hidden="1" outlineLevel="1" x14ac:dyDescent="0.25">
      <c r="A907" s="24"/>
      <c r="B907" s="25" t="str">
        <f>'[1]Công trình'!C890</f>
        <v>AF.11221</v>
      </c>
      <c r="C907" s="26"/>
      <c r="D907" s="27"/>
      <c r="E907" s="25" t="str">
        <f>'[1]Công trình'!D890</f>
        <v>Bê tông móng SX bằng máy trộn, đổ bằng thủ công, rộng &gt;250cm, M150, đá 1x2, PCB40</v>
      </c>
      <c r="F907" s="28"/>
      <c r="G907" s="29">
        <f>'[1]Hao phí vật tư'!K4542</f>
        <v>6396.2757000000001</v>
      </c>
      <c r="H907" s="30">
        <f>'[1]Hao phí vật tư'!G4542</f>
        <v>222.42500000000001</v>
      </c>
      <c r="I907" s="31">
        <f>'[1]Công trình'!S890</f>
        <v>28.757000000000001</v>
      </c>
      <c r="J907" s="29"/>
      <c r="K907" s="29"/>
      <c r="L907" s="32"/>
    </row>
    <row r="908" spans="1:12" ht="30" hidden="1" outlineLevel="1" x14ac:dyDescent="0.25">
      <c r="A908" s="24"/>
      <c r="B908" s="25" t="str">
        <f>'[1]Công trình'!C875</f>
        <v>AF.11211</v>
      </c>
      <c r="C908" s="26"/>
      <c r="D908" s="27"/>
      <c r="E908" s="25" t="str">
        <f>'[1]Công trình'!D875</f>
        <v>Bê tông móng SX bằng máy trộn, đổ bằng thủ công, rộng ≤250cm, M150, đá 1x2, PCB40</v>
      </c>
      <c r="F908" s="28"/>
      <c r="G908" s="29">
        <f>'[1]Hao phí vật tư'!K4423</f>
        <v>45001.693299999999</v>
      </c>
      <c r="H908" s="30">
        <f>'[1]Hao phí vật tư'!G4423</f>
        <v>222.42500000000001</v>
      </c>
      <c r="I908" s="31">
        <f>'[1]Công trình'!S875</f>
        <v>161.828</v>
      </c>
      <c r="J908" s="29"/>
      <c r="K908" s="29"/>
      <c r="L908" s="32"/>
    </row>
    <row r="909" spans="1:12" ht="30" hidden="1" outlineLevel="1" x14ac:dyDescent="0.25">
      <c r="A909" s="24"/>
      <c r="B909" s="25" t="str">
        <f>'[1]Công trình'!C879</f>
        <v>AF.11211</v>
      </c>
      <c r="C909" s="26"/>
      <c r="D909" s="27"/>
      <c r="E909" s="25" t="str">
        <f>'[1]Công trình'!D879</f>
        <v>Bê tông móng SX bằng máy trộn, đổ bằng thủ công, rộng ≤250cm, M150, đá 1x2, PCB40</v>
      </c>
      <c r="F909" s="28"/>
      <c r="G909" s="29">
        <f>'[1]Hao phí vật tư'!K4454</f>
        <v>2213.1288</v>
      </c>
      <c r="H909" s="30">
        <f>'[1]Hao phí vật tư'!G4454</f>
        <v>222.42500000000001</v>
      </c>
      <c r="I909" s="31">
        <f>'[1]Công trình'!S879</f>
        <v>0</v>
      </c>
      <c r="J909" s="29"/>
      <c r="K909" s="29"/>
      <c r="L909" s="32"/>
    </row>
    <row r="910" spans="1:12" ht="30" hidden="1" outlineLevel="1" x14ac:dyDescent="0.25">
      <c r="A910" s="24"/>
      <c r="B910" s="25" t="str">
        <f>'[1]Công trình'!C884</f>
        <v>AF.11211</v>
      </c>
      <c r="C910" s="26"/>
      <c r="D910" s="27"/>
      <c r="E910" s="25" t="str">
        <f>'[1]Công trình'!D884</f>
        <v>Bê tông móng SX bằng máy trộn, đổ bằng thủ công, rộng ≤250cm, M150, đá 1x2, PCB40</v>
      </c>
      <c r="F910" s="28"/>
      <c r="G910" s="29">
        <f>'[1]Hao phí vật tư'!K4495</f>
        <v>615.67240000000004</v>
      </c>
      <c r="H910" s="30">
        <f>'[1]Hao phí vật tư'!G4495</f>
        <v>222.42500000000001</v>
      </c>
      <c r="I910" s="31">
        <f>'[1]Công trình'!S884</f>
        <v>2.4230999999999998</v>
      </c>
      <c r="J910" s="29"/>
      <c r="K910" s="29"/>
      <c r="L910" s="32"/>
    </row>
    <row r="911" spans="1:12" ht="30" hidden="1" outlineLevel="1" x14ac:dyDescent="0.25">
      <c r="A911" s="24"/>
      <c r="B911" s="25" t="str">
        <f>'[1]Công trình'!C904</f>
        <v>AF.11211</v>
      </c>
      <c r="C911" s="26"/>
      <c r="D911" s="27"/>
      <c r="E911" s="25" t="str">
        <f>'[1]Công trình'!D904</f>
        <v>Bê tông móng SX bằng máy trộn, đổ bằng thủ công, rộng ≤250cm, M150, đá 1x2, PCB40</v>
      </c>
      <c r="F911" s="28"/>
      <c r="G911" s="29">
        <f>'[1]Hao phí vật tư'!K4628</f>
        <v>28.025600000000001</v>
      </c>
      <c r="H911" s="30">
        <f>'[1]Hao phí vật tư'!G4628</f>
        <v>222.42500000000001</v>
      </c>
      <c r="I911" s="31">
        <f>'[1]Công trình'!S904</f>
        <v>0.126</v>
      </c>
      <c r="J911" s="29"/>
      <c r="K911" s="29"/>
      <c r="L911" s="32"/>
    </row>
    <row r="912" spans="1:12" ht="30" hidden="1" outlineLevel="1" x14ac:dyDescent="0.25">
      <c r="A912" s="24"/>
      <c r="B912" s="25" t="str">
        <f>'[1]Công trình'!C915</f>
        <v>AF.11211</v>
      </c>
      <c r="C912" s="26"/>
      <c r="D912" s="27"/>
      <c r="E912" s="25" t="str">
        <f>'[1]Công trình'!D915</f>
        <v>Bê tông móng SX bằng máy trộn, đổ bằng thủ công, rộng ≤250cm, M150, đá 1x2, PCB40</v>
      </c>
      <c r="F912" s="28"/>
      <c r="G912" s="29">
        <f>'[1]Hao phí vật tư'!K4694</f>
        <v>224.20439999999999</v>
      </c>
      <c r="H912" s="30">
        <f>'[1]Hao phí vật tư'!G4694</f>
        <v>222.42500000000001</v>
      </c>
      <c r="I912" s="31">
        <f>'[1]Công trình'!S915</f>
        <v>1.008</v>
      </c>
      <c r="J912" s="29"/>
      <c r="K912" s="29"/>
      <c r="L912" s="32"/>
    </row>
    <row r="913" spans="1:12" ht="30" hidden="1" outlineLevel="1" x14ac:dyDescent="0.25">
      <c r="A913" s="24"/>
      <c r="B913" s="25" t="str">
        <f>'[1]Công trình'!C929</f>
        <v>AF.11211</v>
      </c>
      <c r="C913" s="26"/>
      <c r="D913" s="27"/>
      <c r="E913" s="25" t="str">
        <f>'[1]Công trình'!D929</f>
        <v>Bê tông móng SX bằng máy trộn, đổ bằng thủ công, rộng ≤250cm, M150, đá 1x2, PCB40</v>
      </c>
      <c r="F913" s="28"/>
      <c r="G913" s="29">
        <f>'[1]Hao phí vật tư'!K4789</f>
        <v>8547.7927999999993</v>
      </c>
      <c r="H913" s="30">
        <f>'[1]Hao phí vật tư'!G4789</f>
        <v>222.42500000000001</v>
      </c>
      <c r="I913" s="31">
        <f>'[1]Công trình'!S929</f>
        <v>38.43</v>
      </c>
      <c r="J913" s="29"/>
      <c r="K913" s="29"/>
      <c r="L913" s="32"/>
    </row>
    <row r="914" spans="1:12" ht="30" hidden="1" outlineLevel="1" x14ac:dyDescent="0.25">
      <c r="A914" s="24"/>
      <c r="B914" s="25" t="str">
        <f>'[1]Công trình'!C880</f>
        <v>AF.11212</v>
      </c>
      <c r="C914" s="26"/>
      <c r="D914" s="27"/>
      <c r="E914" s="25" t="str">
        <f>'[1]Công trình'!D880</f>
        <v>Bê tông móng SX bằng máy trộn, đổ bằng thủ công, rộng ≤250cm, M200, đá 1x2, PCB40</v>
      </c>
      <c r="F914" s="28"/>
      <c r="G914" s="29">
        <f>'[1]Hao phí vật tư'!K4466</f>
        <v>5486.6517999999996</v>
      </c>
      <c r="H914" s="30">
        <f>'[1]Hao phí vật tư'!G4466</f>
        <v>275.72500000000002</v>
      </c>
      <c r="I914" s="31">
        <f>'[1]Công trình'!S880</f>
        <v>0</v>
      </c>
      <c r="J914" s="29"/>
      <c r="K914" s="29"/>
      <c r="L914" s="32"/>
    </row>
    <row r="915" spans="1:12" ht="30" hidden="1" outlineLevel="1" x14ac:dyDescent="0.25">
      <c r="A915" s="24"/>
      <c r="B915" s="25" t="str">
        <f>'[1]Công trình'!C891</f>
        <v>AF.11212</v>
      </c>
      <c r="C915" s="26"/>
      <c r="D915" s="27"/>
      <c r="E915" s="25" t="str">
        <f>'[1]Công trình'!D891</f>
        <v>Bê tông móng SX bằng máy trộn, đổ bằng thủ công, rộng ≤250cm, M200, đá 1x2, PCB40</v>
      </c>
      <c r="F915" s="28"/>
      <c r="G915" s="29">
        <f>'[1]Hao phí vật tư'!K4554</f>
        <v>13214.9478</v>
      </c>
      <c r="H915" s="30">
        <f>'[1]Hao phí vật tư'!G4554</f>
        <v>275.72500000000002</v>
      </c>
      <c r="I915" s="31">
        <f>'[1]Công trình'!S891</f>
        <v>47.927999999999997</v>
      </c>
      <c r="J915" s="29"/>
      <c r="K915" s="29"/>
      <c r="L915" s="32"/>
    </row>
    <row r="916" spans="1:12" ht="30" hidden="1" outlineLevel="1" x14ac:dyDescent="0.25">
      <c r="A916" s="24"/>
      <c r="B916" s="25" t="str">
        <f>'[1]Công trình'!C930</f>
        <v>AF.11212</v>
      </c>
      <c r="C916" s="26"/>
      <c r="D916" s="27"/>
      <c r="E916" s="25" t="str">
        <f>'[1]Công trình'!D930</f>
        <v>Bê tông móng SX bằng máy trộn, đổ bằng thủ công, rộng ≤250cm, M200, đá 1x2, PCB40</v>
      </c>
      <c r="F916" s="28"/>
      <c r="G916" s="29">
        <f>'[1]Hao phí vật tư'!K4801</f>
        <v>1677.2352000000001</v>
      </c>
      <c r="H916" s="30">
        <f>'[1]Hao phí vật tư'!G4801</f>
        <v>275.72500000000002</v>
      </c>
      <c r="I916" s="31">
        <f>'[1]Công trình'!S930</f>
        <v>6.0830000000000002</v>
      </c>
      <c r="J916" s="29"/>
      <c r="K916" s="29"/>
      <c r="L916" s="32"/>
    </row>
    <row r="917" spans="1:12" ht="30" hidden="1" outlineLevel="1" x14ac:dyDescent="0.25">
      <c r="A917" s="24"/>
      <c r="B917" s="25"/>
      <c r="C917" s="26"/>
      <c r="D917" s="27"/>
      <c r="E917" s="25" t="str">
        <f>'[1]Hao phí vật tư'!$D$211</f>
        <v>Đổ bê tông thủ công bằng máy trộn, bê tông lót móng, chiều rộng &lt;= 250 cm, đá 4x6, mác 150</v>
      </c>
      <c r="F917" s="28"/>
      <c r="G917" s="29">
        <f>'[1]Hao phí vật tư'!K212</f>
        <v>163.79909999999998</v>
      </c>
      <c r="H917" s="30">
        <f>'[1]Hao phí vật tư'!G212</f>
        <v>197.82499999999999</v>
      </c>
      <c r="I917" s="29">
        <f>'[1]Hao phí vật tư'!G212</f>
        <v>197.82499999999999</v>
      </c>
      <c r="J917" s="29"/>
      <c r="K917" s="29"/>
      <c r="L917" s="32"/>
    </row>
    <row r="918" spans="1:12" ht="30" hidden="1" outlineLevel="1" x14ac:dyDescent="0.25">
      <c r="A918" s="24"/>
      <c r="B918" s="25"/>
      <c r="C918" s="26"/>
      <c r="D918" s="27"/>
      <c r="E918" s="25" t="str">
        <f>'[1]Hao phí vật tư'!$D$367</f>
        <v>Đổ bê tông thủ công bằng máy trộn, bê tông lót móng, chiều rộng &lt;= 250 cm, đá 4x6, mác 150</v>
      </c>
      <c r="F918" s="28"/>
      <c r="G918" s="29">
        <f>'[1]Hao phí vật tư'!K368</f>
        <v>64.095299999999995</v>
      </c>
      <c r="H918" s="30">
        <f>'[1]Hao phí vật tư'!G368</f>
        <v>197.82499999999999</v>
      </c>
      <c r="I918" s="29">
        <f>'[1]Hao phí vật tư'!G368</f>
        <v>197.82499999999999</v>
      </c>
      <c r="J918" s="29"/>
      <c r="K918" s="29"/>
      <c r="L918" s="32"/>
    </row>
    <row r="919" spans="1:12" ht="30" hidden="1" outlineLevel="1" x14ac:dyDescent="0.25">
      <c r="A919" s="24"/>
      <c r="B919" s="25"/>
      <c r="C919" s="26"/>
      <c r="D919" s="27"/>
      <c r="E919" s="25" t="str">
        <f>'[1]Hao phí vật tư'!$D$963</f>
        <v>Đổ bê tông thủ công bằng máy trộn, bê tông lót móng, chiều rộng &lt;= 250 cm, đá 4x6, mác 150</v>
      </c>
      <c r="F919" s="28"/>
      <c r="G919" s="29">
        <f>'[1]Hao phí vật tư'!K964</f>
        <v>64.095299999999995</v>
      </c>
      <c r="H919" s="30">
        <f>'[1]Hao phí vật tư'!G964</f>
        <v>197.82499999999999</v>
      </c>
      <c r="I919" s="29">
        <f>'[1]Hao phí vật tư'!G964</f>
        <v>197.82499999999999</v>
      </c>
      <c r="J919" s="29"/>
      <c r="K919" s="29"/>
      <c r="L919" s="32"/>
    </row>
    <row r="920" spans="1:12" ht="30" hidden="1" outlineLevel="1" x14ac:dyDescent="0.25">
      <c r="A920" s="24"/>
      <c r="B920" s="25"/>
      <c r="C920" s="26"/>
      <c r="D920" s="27"/>
      <c r="E920" s="25" t="str">
        <f>'[1]Hao phí vật tư'!$D$1654</f>
        <v>Đổ bê tông thủ công bằng máy trộn, bê tông lót móng, chiều rộng &lt;= 250 cm, đá 4x6, mác 150</v>
      </c>
      <c r="F920" s="28"/>
      <c r="G920" s="29">
        <f>'[1]Hao phí vật tư'!K1655</f>
        <v>56.97359999999999</v>
      </c>
      <c r="H920" s="30">
        <f>'[1]Hao phí vật tư'!G1655</f>
        <v>197.82499999999999</v>
      </c>
      <c r="I920" s="29">
        <f>'[1]Hao phí vật tư'!G1655</f>
        <v>197.82499999999999</v>
      </c>
      <c r="J920" s="29"/>
      <c r="K920" s="29"/>
      <c r="L920" s="32"/>
    </row>
    <row r="921" spans="1:12" ht="30" hidden="1" outlineLevel="1" x14ac:dyDescent="0.25">
      <c r="A921" s="24"/>
      <c r="B921" s="25"/>
      <c r="C921" s="26"/>
      <c r="D921" s="27"/>
      <c r="E921" s="25" t="str">
        <f>'[1]Hao phí vật tư'!$D$2305</f>
        <v>Đổ bê tông thủ công bằng máy trộn, bê tông lót móng, chiều rộng &lt;= 250 cm, đá 4x6, mác 150</v>
      </c>
      <c r="F921" s="28"/>
      <c r="G921" s="29">
        <f>'[1]Hao phí vật tư'!K2306</f>
        <v>106.82550000000001</v>
      </c>
      <c r="H921" s="30">
        <f>'[1]Hao phí vật tư'!G2306</f>
        <v>197.82499999999999</v>
      </c>
      <c r="I921" s="29">
        <f>'[1]Hao phí vật tư'!G2306</f>
        <v>197.82499999999999</v>
      </c>
      <c r="J921" s="29"/>
      <c r="K921" s="29"/>
      <c r="L921" s="32"/>
    </row>
    <row r="922" spans="1:12" ht="30" hidden="1" outlineLevel="1" x14ac:dyDescent="0.25">
      <c r="A922" s="24"/>
      <c r="B922" s="25"/>
      <c r="C922" s="26"/>
      <c r="D922" s="27"/>
      <c r="E922" s="25" t="str">
        <f>'[1]Hao phí vật tư'!$D$3053</f>
        <v>Đổ bê tông thủ công bằng máy trộn, bê tông lót móng, chiều rộng &lt;= 250 cm, đá 4x6, mác 150</v>
      </c>
      <c r="F922" s="28"/>
      <c r="G922" s="29">
        <f>'[1]Hao phí vật tư'!K3054</f>
        <v>185.16419999999999</v>
      </c>
      <c r="H922" s="30">
        <f>'[1]Hao phí vật tư'!G3054</f>
        <v>197.82499999999999</v>
      </c>
      <c r="I922" s="29">
        <f>'[1]Hao phí vật tư'!G3054</f>
        <v>197.82499999999999</v>
      </c>
      <c r="J922" s="29"/>
      <c r="K922" s="29"/>
      <c r="L922" s="32"/>
    </row>
    <row r="923" spans="1:12" ht="30" hidden="1" outlineLevel="1" x14ac:dyDescent="0.25">
      <c r="A923" s="24"/>
      <c r="B923" s="25"/>
      <c r="C923" s="26"/>
      <c r="D923" s="27"/>
      <c r="E923" s="25" t="str">
        <f>'[1]Hao phí vật tư'!$D$3701</f>
        <v>Đổ bê tông thủ công bằng máy trộn, bê tông lót móng, chiều rộng &lt;= 250 cm, đá 4x6, mác 150</v>
      </c>
      <c r="F923" s="28"/>
      <c r="G923" s="29">
        <f>'[1]Hao phí vật tư'!K3702</f>
        <v>178.04249999999999</v>
      </c>
      <c r="H923" s="30">
        <f>'[1]Hao phí vật tư'!G3702</f>
        <v>197.82499999999999</v>
      </c>
      <c r="I923" s="29">
        <f>'[1]Hao phí vật tư'!G3702</f>
        <v>197.82499999999999</v>
      </c>
      <c r="J923" s="29"/>
      <c r="K923" s="29"/>
      <c r="L923" s="32"/>
    </row>
    <row r="924" spans="1:12" ht="30" hidden="1" outlineLevel="1" x14ac:dyDescent="0.25">
      <c r="A924" s="24"/>
      <c r="B924" s="25"/>
      <c r="C924" s="26"/>
      <c r="D924" s="27"/>
      <c r="E924" s="25" t="str">
        <f>'[1]Hao phí vật tư'!$D$3867</f>
        <v>Đổ bê tông thủ công bằng máy trộn, bê tông lót móng, chiều rộng &lt;= 250 cm, đá 4x6, mác 150</v>
      </c>
      <c r="F924" s="28"/>
      <c r="G924" s="29">
        <f>'[1]Hao phí vật tư'!K3868</f>
        <v>28.486799999999995</v>
      </c>
      <c r="H924" s="30">
        <f>'[1]Hao phí vật tư'!G3868</f>
        <v>197.82499999999999</v>
      </c>
      <c r="I924" s="29">
        <f>'[1]Hao phí vật tư'!G3868</f>
        <v>197.82499999999999</v>
      </c>
      <c r="J924" s="29"/>
      <c r="K924" s="29"/>
      <c r="L924" s="32"/>
    </row>
    <row r="925" spans="1:12" ht="30" hidden="1" outlineLevel="1" x14ac:dyDescent="0.25">
      <c r="A925" s="24"/>
      <c r="B925" s="25"/>
      <c r="C925" s="26"/>
      <c r="D925" s="27"/>
      <c r="E925" s="25" t="str">
        <f>'[1]Hao phí vật tư'!$D$4367</f>
        <v>Đổ bê tông thủ công bằng máy trộn, bê tông lót móng, chiều rộng &lt;= 250 cm, đá 4x6, mác 150</v>
      </c>
      <c r="F925" s="28"/>
      <c r="G925" s="29">
        <f>'[1]Hao phí vật tư'!K4368</f>
        <v>149.5557</v>
      </c>
      <c r="H925" s="30">
        <f>'[1]Hao phí vật tư'!G4368</f>
        <v>197.82499999999999</v>
      </c>
      <c r="I925" s="29">
        <f>'[1]Hao phí vật tư'!G4368</f>
        <v>197.82499999999999</v>
      </c>
      <c r="J925" s="29"/>
      <c r="K925" s="29"/>
      <c r="L925" s="32"/>
    </row>
    <row r="926" spans="1:12" collapsed="1" x14ac:dyDescent="0.25">
      <c r="A926" s="24">
        <v>55</v>
      </c>
      <c r="B926" s="33" t="s">
        <v>119</v>
      </c>
      <c r="C926" s="26">
        <v>262</v>
      </c>
      <c r="D926" s="27">
        <v>0</v>
      </c>
      <c r="E926" s="34" t="s">
        <v>120</v>
      </c>
      <c r="F926" s="28" t="s">
        <v>106</v>
      </c>
      <c r="G926" s="35">
        <f>SUBTOTAL(9,G927:G933)</f>
        <v>15208.5245</v>
      </c>
      <c r="H926" s="36"/>
      <c r="I926" s="26"/>
      <c r="J926" s="35">
        <f>SUBTOTAL(9,J927:J933)</f>
        <v>7955.9297819999992</v>
      </c>
      <c r="K926" s="35">
        <v>10686</v>
      </c>
      <c r="L926" s="37">
        <f>+J926-K926</f>
        <v>-2730.0702180000008</v>
      </c>
    </row>
    <row r="927" spans="1:12" ht="30" hidden="1" outlineLevel="1" x14ac:dyDescent="0.25">
      <c r="A927" s="24"/>
      <c r="B927" s="25" t="str">
        <f>'[1]Công trình'!C130</f>
        <v>AK.55113</v>
      </c>
      <c r="C927" s="26"/>
      <c r="D927" s="27"/>
      <c r="E927" s="25" t="str">
        <f>'[1]Công trình'!D130</f>
        <v>Lát gạch Tarazo màu vỉa hè-KT 300x300x50mm, vữa M75</v>
      </c>
      <c r="F927" s="28"/>
      <c r="G927" s="29">
        <f>'[1]Hao phí vật tư'!K507</f>
        <v>421.06900000000002</v>
      </c>
      <c r="H927" s="30">
        <f>'[1]Hao phí vật tư'!G507</f>
        <v>1.01</v>
      </c>
      <c r="I927" s="31">
        <f>'[1]Công trình'!S130</f>
        <v>377.03199999999998</v>
      </c>
      <c r="J927" s="29">
        <f t="shared" ref="J927:J933" si="36">+I927*H927</f>
        <v>380.80232000000001</v>
      </c>
      <c r="K927" s="29"/>
      <c r="L927" s="32"/>
    </row>
    <row r="928" spans="1:12" ht="30" hidden="1" outlineLevel="1" x14ac:dyDescent="0.25">
      <c r="A928" s="24"/>
      <c r="B928" s="25" t="str">
        <f>'[1]Công trình'!C259</f>
        <v>AK.55113</v>
      </c>
      <c r="C928" s="26"/>
      <c r="D928" s="27"/>
      <c r="E928" s="25" t="str">
        <f>'[1]Công trình'!D259</f>
        <v>Lát gạch Tarazo màu vỉa hè-KT 300x300x50mm, vữa M75</v>
      </c>
      <c r="F928" s="28"/>
      <c r="G928" s="29">
        <f>'[1]Hao phí vật tư'!K1203</f>
        <v>599.57640000000004</v>
      </c>
      <c r="H928" s="30">
        <f>'[1]Hao phí vật tư'!G1203</f>
        <v>1.01</v>
      </c>
      <c r="I928" s="31">
        <f>'[1]Công trình'!S259</f>
        <v>553.04</v>
      </c>
      <c r="J928" s="29">
        <f t="shared" si="36"/>
        <v>558.57039999999995</v>
      </c>
      <c r="K928" s="29"/>
      <c r="L928" s="32"/>
    </row>
    <row r="929" spans="1:12" ht="30" hidden="1" outlineLevel="1" x14ac:dyDescent="0.25">
      <c r="A929" s="24"/>
      <c r="B929" s="25" t="str">
        <f>'[1]Công trình'!C376</f>
        <v>AK.55113</v>
      </c>
      <c r="C929" s="26"/>
      <c r="D929" s="27"/>
      <c r="E929" s="25" t="str">
        <f>'[1]Công trình'!D376</f>
        <v>Lát gạch Tarazo màu vỉa hè-KT 300x300x50mm, vữa M75</v>
      </c>
      <c r="F929" s="28"/>
      <c r="G929" s="29">
        <f>'[1]Hao phí vật tư'!K1821</f>
        <v>11.498900000000001</v>
      </c>
      <c r="H929" s="30">
        <f>'[1]Hao phí vật tư'!G1821</f>
        <v>1.01</v>
      </c>
      <c r="I929" s="31">
        <f>'[1]Công trình'!S376</f>
        <v>10.4222</v>
      </c>
      <c r="J929" s="29">
        <f t="shared" si="36"/>
        <v>10.526422</v>
      </c>
      <c r="K929" s="29"/>
      <c r="L929" s="32"/>
    </row>
    <row r="930" spans="1:12" ht="30" hidden="1" outlineLevel="1" x14ac:dyDescent="0.25">
      <c r="A930" s="24"/>
      <c r="B930" s="25" t="str">
        <f>'[1]Công trình'!C502</f>
        <v>AK.55113</v>
      </c>
      <c r="C930" s="26"/>
      <c r="D930" s="27"/>
      <c r="E930" s="25" t="str">
        <f>'[1]Công trình'!D502</f>
        <v>Lát gạch Tarazo màu vỉa hè-KT 300x300x50mm, vữa M75</v>
      </c>
      <c r="F930" s="28"/>
      <c r="G930" s="29">
        <f>'[1]Hao phí vật tư'!K2504</f>
        <v>4100.0343999999996</v>
      </c>
      <c r="H930" s="30">
        <f>'[1]Hao phí vật tư'!G2504</f>
        <v>1.01</v>
      </c>
      <c r="I930" s="31">
        <f>'[1]Công trình'!S502</f>
        <v>1063.326</v>
      </c>
      <c r="J930" s="29">
        <f t="shared" si="36"/>
        <v>1073.9592600000001</v>
      </c>
      <c r="K930" s="29"/>
      <c r="L930" s="32"/>
    </row>
    <row r="931" spans="1:12" ht="30" hidden="1" outlineLevel="1" x14ac:dyDescent="0.25">
      <c r="A931" s="24"/>
      <c r="B931" s="25" t="str">
        <f>'[1]Công trình'!C633</f>
        <v>AK.55113</v>
      </c>
      <c r="C931" s="26"/>
      <c r="D931" s="27"/>
      <c r="E931" s="25" t="str">
        <f>'[1]Công trình'!D633</f>
        <v>Lát gạch Tarazo màu vỉa hè-KT 300x300x50mm, vữa M75</v>
      </c>
      <c r="F931" s="28"/>
      <c r="G931" s="29">
        <f>'[1]Hao phí vật tư'!K3227</f>
        <v>3093.8724000000002</v>
      </c>
      <c r="H931" s="30">
        <f>'[1]Hao phí vật tư'!G3227</f>
        <v>1.01</v>
      </c>
      <c r="I931" s="31">
        <f>'[1]Công trình'!S633</f>
        <v>0</v>
      </c>
      <c r="J931" s="29">
        <f t="shared" si="36"/>
        <v>0</v>
      </c>
      <c r="K931" s="29"/>
      <c r="L931" s="32"/>
    </row>
    <row r="932" spans="1:12" ht="30" hidden="1" outlineLevel="1" x14ac:dyDescent="0.25">
      <c r="A932" s="24"/>
      <c r="B932" s="25" t="str">
        <f>'[1]Công trình'!C778</f>
        <v>AK.55113</v>
      </c>
      <c r="C932" s="26"/>
      <c r="D932" s="27"/>
      <c r="E932" s="25" t="str">
        <f>'[1]Công trình'!D778</f>
        <v>Lát gạch Tarazo màu vỉa hè-KT 300x300x50mm, vữa M75</v>
      </c>
      <c r="F932" s="28"/>
      <c r="G932" s="29">
        <f>'[1]Hao phí vật tư'!K3935</f>
        <v>2952.1088</v>
      </c>
      <c r="H932" s="30">
        <f>'[1]Hao phí vật tư'!G3935</f>
        <v>1.01</v>
      </c>
      <c r="I932" s="31">
        <f>'[1]Công trình'!S778</f>
        <v>2636.7779999999998</v>
      </c>
      <c r="J932" s="29">
        <f t="shared" si="36"/>
        <v>2663.1457799999998</v>
      </c>
      <c r="K932" s="29"/>
      <c r="L932" s="32"/>
    </row>
    <row r="933" spans="1:12" ht="30" hidden="1" outlineLevel="1" x14ac:dyDescent="0.25">
      <c r="A933" s="24"/>
      <c r="B933" s="25" t="str">
        <f>'[1]Công trình'!C876</f>
        <v>AK.55113</v>
      </c>
      <c r="C933" s="26"/>
      <c r="D933" s="27"/>
      <c r="E933" s="25" t="str">
        <f>'[1]Công trình'!D876</f>
        <v>Lát gạch Tarazo màu vỉa hè-KT 300x300x50mm, vữa M75</v>
      </c>
      <c r="F933" s="28"/>
      <c r="G933" s="29">
        <f>'[1]Hao phí vật tư'!K4438</f>
        <v>4030.3645999999999</v>
      </c>
      <c r="H933" s="30">
        <f>'[1]Hao phí vật tư'!G4438</f>
        <v>1.01</v>
      </c>
      <c r="I933" s="31">
        <f>'[1]Công trình'!S876</f>
        <v>3236.56</v>
      </c>
      <c r="J933" s="29">
        <f t="shared" si="36"/>
        <v>3268.9256</v>
      </c>
      <c r="K933" s="29"/>
      <c r="L933" s="32"/>
    </row>
    <row r="934" spans="1:12" collapsed="1" x14ac:dyDescent="0.25">
      <c r="A934" s="24">
        <v>56</v>
      </c>
      <c r="B934" s="33" t="s">
        <v>121</v>
      </c>
      <c r="C934" s="26">
        <v>161</v>
      </c>
      <c r="D934" s="27">
        <v>0</v>
      </c>
      <c r="E934" s="34" t="s">
        <v>122</v>
      </c>
      <c r="F934" s="28" t="s">
        <v>53</v>
      </c>
      <c r="G934" s="35">
        <f>SUBTOTAL(9,G935:G951)</f>
        <v>45.440399999999997</v>
      </c>
      <c r="H934" s="36"/>
      <c r="I934" s="26"/>
      <c r="J934" s="35">
        <f>SUBTOTAL(9,J935:J951)</f>
        <v>0</v>
      </c>
      <c r="K934" s="35"/>
      <c r="L934" s="37">
        <f>+J934-K934</f>
        <v>0</v>
      </c>
    </row>
    <row r="935" spans="1:12" ht="30" hidden="1" outlineLevel="1" x14ac:dyDescent="0.25">
      <c r="A935" s="24"/>
      <c r="B935" s="25" t="str">
        <f>'[1]Công trình'!C84</f>
        <v>AK.91131</v>
      </c>
      <c r="C935" s="26"/>
      <c r="D935" s="27"/>
      <c r="E935" s="25" t="str">
        <f>'[1]Công trình'!D84</f>
        <v>Sơn kẻ đường bằng sơn dẻo nhiệt phản quang, dày sơn 2mm-Vạch 1.1-Màu vàng</v>
      </c>
      <c r="F935" s="28"/>
      <c r="G935" s="29">
        <f>'[1]Hao phí vật tư'!K336</f>
        <v>1.7784</v>
      </c>
      <c r="H935" s="30">
        <f>'[1]Hao phí vật tư'!G336</f>
        <v>0.152</v>
      </c>
      <c r="I935" s="31">
        <f>'[1]Công trình'!S84</f>
        <v>0</v>
      </c>
      <c r="J935" s="29">
        <f t="shared" ref="J935:J951" si="37">+I935*H935</f>
        <v>0</v>
      </c>
      <c r="K935" s="29"/>
      <c r="L935" s="32"/>
    </row>
    <row r="936" spans="1:12" ht="30" hidden="1" outlineLevel="1" x14ac:dyDescent="0.25">
      <c r="A936" s="24"/>
      <c r="B936" s="25" t="str">
        <f>'[1]Công trình'!C85</f>
        <v>AK.91131</v>
      </c>
      <c r="C936" s="26"/>
      <c r="D936" s="27"/>
      <c r="E936" s="25" t="str">
        <f>'[1]Công trình'!D85</f>
        <v>Sơn kẻ đường bằng sơn dẻo nhiệt phản quang, dày sơn 2mm-Vạch 1.2-Màu trắng</v>
      </c>
      <c r="F936" s="28"/>
      <c r="G936" s="29">
        <f>'[1]Hao phí vật tư'!K349</f>
        <v>1.8240000000000001</v>
      </c>
      <c r="H936" s="30">
        <f>'[1]Hao phí vật tư'!G349</f>
        <v>0.152</v>
      </c>
      <c r="I936" s="31">
        <f>'[1]Công trình'!S85</f>
        <v>0</v>
      </c>
      <c r="J936" s="29">
        <f t="shared" si="37"/>
        <v>0</v>
      </c>
      <c r="K936" s="29"/>
      <c r="L936" s="32"/>
    </row>
    <row r="937" spans="1:12" ht="30" hidden="1" outlineLevel="1" x14ac:dyDescent="0.25">
      <c r="A937" s="24"/>
      <c r="B937" s="25" t="str">
        <f>'[1]Công trình'!C198</f>
        <v>AK.91131</v>
      </c>
      <c r="C937" s="26"/>
      <c r="D937" s="27"/>
      <c r="E937" s="25" t="str">
        <f>'[1]Công trình'!D198</f>
        <v>Sơn kẻ đường bằng sơn dẻo nhiệt phản quang, dày sơn 2mm-Vạch 1.1-Màu vàng</v>
      </c>
      <c r="F937" s="28"/>
      <c r="G937" s="29">
        <f>'[1]Hao phí vật tư'!K932</f>
        <v>1.6415999999999999</v>
      </c>
      <c r="H937" s="30">
        <f>'[1]Hao phí vật tư'!G932</f>
        <v>0.152</v>
      </c>
      <c r="I937" s="31">
        <f>'[1]Công trình'!S198</f>
        <v>0</v>
      </c>
      <c r="J937" s="29">
        <f t="shared" si="37"/>
        <v>0</v>
      </c>
      <c r="K937" s="29"/>
      <c r="L937" s="32"/>
    </row>
    <row r="938" spans="1:12" ht="30" hidden="1" outlineLevel="1" x14ac:dyDescent="0.25">
      <c r="A938" s="24"/>
      <c r="B938" s="25" t="str">
        <f>'[1]Công trình'!C199</f>
        <v>AK.91131</v>
      </c>
      <c r="C938" s="26"/>
      <c r="D938" s="27"/>
      <c r="E938" s="25" t="str">
        <f>'[1]Công trình'!D199</f>
        <v>Sơn kẻ đường bằng sơn dẻo nhiệt phản quang, dày sơn 2mm-Vạch 7.3-Màu trắng</v>
      </c>
      <c r="F938" s="28"/>
      <c r="G938" s="29">
        <f>'[1]Hao phí vật tư'!K945</f>
        <v>1.8240000000000001</v>
      </c>
      <c r="H938" s="30">
        <f>'[1]Hao phí vật tư'!G945</f>
        <v>0.152</v>
      </c>
      <c r="I938" s="31">
        <f>'[1]Công trình'!S199</f>
        <v>0</v>
      </c>
      <c r="J938" s="29">
        <f t="shared" si="37"/>
        <v>0</v>
      </c>
      <c r="K938" s="29"/>
      <c r="L938" s="32"/>
    </row>
    <row r="939" spans="1:12" ht="30" hidden="1" outlineLevel="1" x14ac:dyDescent="0.25">
      <c r="A939" s="24"/>
      <c r="B939" s="25" t="str">
        <f>'[1]Công trình'!C230</f>
        <v>AK.91131</v>
      </c>
      <c r="C939" s="26"/>
      <c r="D939" s="27"/>
      <c r="E939" s="25" t="str">
        <f>'[1]Công trình'!D230</f>
        <v>Sơn kẻ đường bằng sơn dẻo nhiệt phản quang, dày sơn 2mm-Vạch 1.1</v>
      </c>
      <c r="F939" s="28"/>
      <c r="G939" s="29">
        <f>'[1]Hao phí vật tư'!K1020</f>
        <v>0.95760000000000001</v>
      </c>
      <c r="H939" s="30">
        <f>'[1]Hao phí vật tư'!G1020</f>
        <v>0.152</v>
      </c>
      <c r="I939" s="31">
        <f>'[1]Công trình'!S230</f>
        <v>0</v>
      </c>
      <c r="J939" s="29">
        <f t="shared" si="37"/>
        <v>0</v>
      </c>
      <c r="K939" s="29"/>
      <c r="L939" s="32"/>
    </row>
    <row r="940" spans="1:12" ht="30" hidden="1" outlineLevel="1" x14ac:dyDescent="0.25">
      <c r="A940" s="24"/>
      <c r="B940" s="25" t="str">
        <f>'[1]Công trình'!C231</f>
        <v>AK.91131</v>
      </c>
      <c r="C940" s="26"/>
      <c r="D940" s="27"/>
      <c r="E940" s="25" t="str">
        <f>'[1]Công trình'!D231</f>
        <v>Sơn kẻ đường bằng sơn dẻo nhiệt phản quang, dày sơn 2mm-Vạch 7.3</v>
      </c>
      <c r="F940" s="28"/>
      <c r="G940" s="29">
        <f>'[1]Hao phí vật tư'!K1033</f>
        <v>3.4655999999999998</v>
      </c>
      <c r="H940" s="30">
        <f>'[1]Hao phí vật tư'!G1033</f>
        <v>0.152</v>
      </c>
      <c r="I940" s="31">
        <f>'[1]Công trình'!S231</f>
        <v>0</v>
      </c>
      <c r="J940" s="29">
        <f t="shared" si="37"/>
        <v>0</v>
      </c>
      <c r="K940" s="29"/>
      <c r="L940" s="32"/>
    </row>
    <row r="941" spans="1:12" ht="30" hidden="1" outlineLevel="1" x14ac:dyDescent="0.25">
      <c r="A941" s="24"/>
      <c r="B941" s="25" t="str">
        <f>'[1]Công trình'!C323</f>
        <v>AK.91131</v>
      </c>
      <c r="C941" s="26"/>
      <c r="D941" s="27"/>
      <c r="E941" s="25" t="str">
        <f>'[1]Công trình'!D323</f>
        <v>Sơn kẻ đường bằng sơn dẻo nhiệt phản quang, dày sơn 2mm-Vạch 1.1-Màu vàng</v>
      </c>
      <c r="F941" s="28"/>
      <c r="G941" s="29">
        <f>'[1]Hao phí vật tư'!K1611</f>
        <v>1.5504</v>
      </c>
      <c r="H941" s="30">
        <f>'[1]Hao phí vật tư'!G1611</f>
        <v>0.152</v>
      </c>
      <c r="I941" s="31">
        <f>'[1]Công trình'!S323</f>
        <v>0</v>
      </c>
      <c r="J941" s="29">
        <f t="shared" si="37"/>
        <v>0</v>
      </c>
      <c r="K941" s="29"/>
      <c r="L941" s="32"/>
    </row>
    <row r="942" spans="1:12" ht="30" hidden="1" outlineLevel="1" x14ac:dyDescent="0.25">
      <c r="A942" s="24"/>
      <c r="B942" s="25" t="str">
        <f>'[1]Công trình'!C324</f>
        <v>AK.91131</v>
      </c>
      <c r="C942" s="26"/>
      <c r="D942" s="27"/>
      <c r="E942" s="25" t="str">
        <f>'[1]Công trình'!D324</f>
        <v>Sơn kẻ đường bằng sơn dẻo nhiệt phản quang, dày sơn 2mm-Vạch 7.3  màu trắng</v>
      </c>
      <c r="F942" s="28"/>
      <c r="G942" s="29">
        <f>'[1]Hao phí vật tư'!K1624</f>
        <v>1.8240000000000001</v>
      </c>
      <c r="H942" s="30">
        <f>'[1]Hao phí vật tư'!G1624</f>
        <v>0.152</v>
      </c>
      <c r="I942" s="31">
        <f>'[1]Công trình'!S324</f>
        <v>0</v>
      </c>
      <c r="J942" s="29">
        <f t="shared" si="37"/>
        <v>0</v>
      </c>
      <c r="K942" s="29"/>
      <c r="L942" s="32"/>
    </row>
    <row r="943" spans="1:12" ht="30" hidden="1" outlineLevel="1" x14ac:dyDescent="0.25">
      <c r="A943" s="24"/>
      <c r="B943" s="25" t="str">
        <f>'[1]Công trình'!C447</f>
        <v>AK.91131</v>
      </c>
      <c r="C943" s="26"/>
      <c r="D943" s="27"/>
      <c r="E943" s="25" t="str">
        <f>'[1]Công trình'!D447</f>
        <v>Sơn kẻ đường bằng sơn dẻo nhiệt phản quang, dày sơn 2mm-Vạch 1.1-Màu vàng</v>
      </c>
      <c r="F943" s="28"/>
      <c r="G943" s="29">
        <f>'[1]Hao phí vật tư'!K2274</f>
        <v>2.8043999999999998</v>
      </c>
      <c r="H943" s="30">
        <f>'[1]Hao phí vật tư'!G2274</f>
        <v>0.152</v>
      </c>
      <c r="I943" s="31">
        <f>'[1]Công trình'!S447</f>
        <v>0</v>
      </c>
      <c r="J943" s="29">
        <f t="shared" si="37"/>
        <v>0</v>
      </c>
      <c r="K943" s="29"/>
      <c r="L943" s="32"/>
    </row>
    <row r="944" spans="1:12" ht="30" hidden="1" outlineLevel="1" x14ac:dyDescent="0.25">
      <c r="A944" s="24"/>
      <c r="B944" s="25" t="str">
        <f>'[1]Công trình'!C448</f>
        <v>AK.91131</v>
      </c>
      <c r="C944" s="26"/>
      <c r="D944" s="27"/>
      <c r="E944" s="25" t="str">
        <f>'[1]Công trình'!D448</f>
        <v>Sơn kẻ đường bằng sơn dẻo nhiệt phản quang, dày sơn 2mm-Vạch 7.3-Màu  trắng</v>
      </c>
      <c r="F944" s="28"/>
      <c r="G944" s="29">
        <f>'[1]Hao phí vật tư'!K2287</f>
        <v>2.7360000000000002</v>
      </c>
      <c r="H944" s="30">
        <f>'[1]Hao phí vật tư'!G2287</f>
        <v>0.152</v>
      </c>
      <c r="I944" s="31">
        <f>'[1]Công trình'!S448</f>
        <v>0</v>
      </c>
      <c r="J944" s="29">
        <f t="shared" si="37"/>
        <v>0</v>
      </c>
      <c r="K944" s="29"/>
      <c r="L944" s="32"/>
    </row>
    <row r="945" spans="1:12" ht="30" hidden="1" outlineLevel="1" x14ac:dyDescent="0.25">
      <c r="A945" s="24"/>
      <c r="B945" s="25" t="str">
        <f>'[1]Công trình'!C582</f>
        <v>AK.91131</v>
      </c>
      <c r="C945" s="26"/>
      <c r="D945" s="27"/>
      <c r="E945" s="25" t="str">
        <f>'[1]Công trình'!D582</f>
        <v>Sơn kẻ đường bằng sơn dẻo nhiệt phản quang, dày sơn 2mm-Vạch 1.1-Màu vàng</v>
      </c>
      <c r="F945" s="28"/>
      <c r="G945" s="29">
        <f>'[1]Hao phí vật tư'!K3009</f>
        <v>4.7652000000000001</v>
      </c>
      <c r="H945" s="30">
        <f>'[1]Hao phí vật tư'!G3009</f>
        <v>0.152</v>
      </c>
      <c r="I945" s="31">
        <f>'[1]Công trình'!S582</f>
        <v>0</v>
      </c>
      <c r="J945" s="29">
        <f t="shared" si="37"/>
        <v>0</v>
      </c>
      <c r="K945" s="29"/>
      <c r="L945" s="32"/>
    </row>
    <row r="946" spans="1:12" ht="30" hidden="1" outlineLevel="1" x14ac:dyDescent="0.25">
      <c r="A946" s="24"/>
      <c r="B946" s="25" t="str">
        <f>'[1]Công trình'!C584</f>
        <v>AK.91131</v>
      </c>
      <c r="C946" s="26"/>
      <c r="D946" s="27"/>
      <c r="E946" s="25" t="str">
        <f>'[1]Công trình'!D584</f>
        <v>Sơn kẻ đường bằng sơn dẻo nhiệt phản quang, dày sơn 2mm-Vạch 7.3-Màu trắng</v>
      </c>
      <c r="F946" s="28"/>
      <c r="G946" s="29">
        <f>'[1]Hao phí vật tư'!K3035</f>
        <v>5.4720000000000004</v>
      </c>
      <c r="H946" s="30">
        <f>'[1]Hao phí vật tư'!G3035</f>
        <v>0.152</v>
      </c>
      <c r="I946" s="31">
        <f>'[1]Công trình'!S584</f>
        <v>0</v>
      </c>
      <c r="J946" s="29">
        <f t="shared" si="37"/>
        <v>0</v>
      </c>
      <c r="K946" s="29"/>
      <c r="L946" s="32"/>
    </row>
    <row r="947" spans="1:12" ht="30" hidden="1" outlineLevel="1" x14ac:dyDescent="0.25">
      <c r="A947" s="24"/>
      <c r="B947" s="25" t="str">
        <f>'[1]Công trình'!C583</f>
        <v>AK.91131</v>
      </c>
      <c r="C947" s="26"/>
      <c r="D947" s="27"/>
      <c r="E947" s="25" t="str">
        <f>'[1]Công trình'!D583</f>
        <v>Sơn kẻ đường bằng sơn dẻo nhiệt phản quang, dày sơn 2mm-Vạch 1.2-Màu vàng</v>
      </c>
      <c r="F947" s="28"/>
      <c r="G947" s="29">
        <f>'[1]Hao phí vật tư'!K3022</f>
        <v>0.95760000000000001</v>
      </c>
      <c r="H947" s="30">
        <f>'[1]Hao phí vật tư'!G3022</f>
        <v>0.152</v>
      </c>
      <c r="I947" s="31">
        <f>'[1]Công trình'!S583</f>
        <v>0</v>
      </c>
      <c r="J947" s="29">
        <f t="shared" si="37"/>
        <v>0</v>
      </c>
      <c r="K947" s="29"/>
      <c r="L947" s="32"/>
    </row>
    <row r="948" spans="1:12" ht="30" hidden="1" outlineLevel="1" x14ac:dyDescent="0.25">
      <c r="A948" s="24"/>
      <c r="B948" s="25" t="str">
        <f>'[1]Công trình'!C701</f>
        <v>AK.91131</v>
      </c>
      <c r="C948" s="26"/>
      <c r="D948" s="27"/>
      <c r="E948" s="25" t="str">
        <f>'[1]Công trình'!D701</f>
        <v>Sơn kẻ đường bằng sơn dẻo nhiệt phản quang, dày sơn 2mm-Vạch 1.1-Màu vàng</v>
      </c>
      <c r="F948" s="28"/>
      <c r="G948" s="29">
        <f>'[1]Hao phí vật tư'!K3670</f>
        <v>4.9931999999999999</v>
      </c>
      <c r="H948" s="30">
        <f>'[1]Hao phí vật tư'!G3670</f>
        <v>0.152</v>
      </c>
      <c r="I948" s="31">
        <f>'[1]Công trình'!S701</f>
        <v>0</v>
      </c>
      <c r="J948" s="29">
        <f t="shared" si="37"/>
        <v>0</v>
      </c>
      <c r="K948" s="29"/>
      <c r="L948" s="32"/>
    </row>
    <row r="949" spans="1:12" ht="30" hidden="1" outlineLevel="1" x14ac:dyDescent="0.25">
      <c r="A949" s="24"/>
      <c r="B949" s="25" t="str">
        <f>'[1]Công trình'!C702</f>
        <v>AK.91131</v>
      </c>
      <c r="C949" s="26"/>
      <c r="D949" s="27"/>
      <c r="E949" s="25" t="str">
        <f>'[1]Công trình'!D702</f>
        <v>Sơn kẻ đường bằng sơn dẻo nhiệt phản quang, dày sơn 2mm-Vạch 7.3-Màu trắng</v>
      </c>
      <c r="F949" s="28"/>
      <c r="G949" s="29">
        <f>'[1]Hao phí vật tư'!K3683</f>
        <v>6.3840000000000003</v>
      </c>
      <c r="H949" s="30">
        <f>'[1]Hao phí vật tư'!G3683</f>
        <v>0.152</v>
      </c>
      <c r="I949" s="31">
        <f>'[1]Công trình'!S702</f>
        <v>0</v>
      </c>
      <c r="J949" s="29">
        <f t="shared" si="37"/>
        <v>0</v>
      </c>
      <c r="K949" s="29"/>
      <c r="L949" s="32"/>
    </row>
    <row r="950" spans="1:12" ht="30" hidden="1" outlineLevel="1" x14ac:dyDescent="0.25">
      <c r="A950" s="24"/>
      <c r="B950" s="25" t="str">
        <f>'[1]Công trình'!C745</f>
        <v>AK.91131</v>
      </c>
      <c r="C950" s="26"/>
      <c r="D950" s="27"/>
      <c r="E950" s="25" t="str">
        <f>'[1]Công trình'!D745</f>
        <v>Sơn kẻ đường bằng sơn dẻo nhiệt phản quang, dày sơn 2mm-Vạch 1.1-Màu vàng</v>
      </c>
      <c r="F950" s="28"/>
      <c r="G950" s="29">
        <f>'[1]Hao phí vật tư'!K3836</f>
        <v>0.63839999999999997</v>
      </c>
      <c r="H950" s="30">
        <f>'[1]Hao phí vật tư'!G3836</f>
        <v>0.152</v>
      </c>
      <c r="I950" s="31">
        <f>'[1]Công trình'!S745</f>
        <v>0</v>
      </c>
      <c r="J950" s="29">
        <f t="shared" si="37"/>
        <v>0</v>
      </c>
      <c r="K950" s="29"/>
      <c r="L950" s="32"/>
    </row>
    <row r="951" spans="1:12" ht="30" hidden="1" outlineLevel="1" x14ac:dyDescent="0.25">
      <c r="A951" s="24"/>
      <c r="B951" s="25" t="str">
        <f>'[1]Công trình'!C746</f>
        <v>AK.91131</v>
      </c>
      <c r="C951" s="26"/>
      <c r="D951" s="27"/>
      <c r="E951" s="25" t="str">
        <f>'[1]Công trình'!D746</f>
        <v>Sơn kẻ đường bằng sơn dẻo nhiệt phản quang, dày sơn 2mm-Vạch 7.3-Màu trắng</v>
      </c>
      <c r="F951" s="28"/>
      <c r="G951" s="29">
        <f>'[1]Hao phí vật tư'!K3849</f>
        <v>1.8240000000000001</v>
      </c>
      <c r="H951" s="30">
        <f>'[1]Hao phí vật tư'!G3849</f>
        <v>0.152</v>
      </c>
      <c r="I951" s="31">
        <f>'[1]Công trình'!S746</f>
        <v>0</v>
      </c>
      <c r="J951" s="29">
        <f t="shared" si="37"/>
        <v>0</v>
      </c>
      <c r="K951" s="29"/>
      <c r="L951" s="32"/>
    </row>
    <row r="952" spans="1:12" collapsed="1" x14ac:dyDescent="0.25">
      <c r="A952" s="24">
        <v>57</v>
      </c>
      <c r="B952" s="33" t="s">
        <v>123</v>
      </c>
      <c r="C952" s="26">
        <v>263</v>
      </c>
      <c r="D952" s="27">
        <v>0</v>
      </c>
      <c r="E952" s="34" t="s">
        <v>124</v>
      </c>
      <c r="F952" s="28" t="s">
        <v>53</v>
      </c>
      <c r="G952" s="35">
        <f>SUBTOTAL(9,G953:G962)</f>
        <v>90.61</v>
      </c>
      <c r="H952" s="36"/>
      <c r="I952" s="26"/>
      <c r="J952" s="35">
        <f>SUBTOTAL(9,J953:J962)</f>
        <v>89.271000000000001</v>
      </c>
      <c r="K952" s="35"/>
      <c r="L952" s="37">
        <f>+J952-K952</f>
        <v>89.271000000000001</v>
      </c>
    </row>
    <row r="953" spans="1:12" ht="30" hidden="1" outlineLevel="1" x14ac:dyDescent="0.25">
      <c r="A953" s="24"/>
      <c r="B953" s="25" t="str">
        <f>'[1]Công trình'!C181</f>
        <v>BB.13605</v>
      </c>
      <c r="C953" s="26"/>
      <c r="D953" s="27"/>
      <c r="E953" s="25" t="str">
        <f>'[1]Công trình'!D181</f>
        <v>Cung cấp joint cao su ĐK 600</v>
      </c>
      <c r="F953" s="28"/>
      <c r="G953" s="29">
        <f>'[1]Hao phí vật tư'!K847</f>
        <v>4.4219999999999997</v>
      </c>
      <c r="H953" s="30">
        <f>'[1]Hao phí vật tư'!G847</f>
        <v>6.6000000000000003E-2</v>
      </c>
      <c r="I953" s="31">
        <f>'[1]Công trình'!S181</f>
        <v>66</v>
      </c>
      <c r="J953" s="29">
        <f t="shared" ref="J953:J962" si="38">+I953*H953</f>
        <v>4.3559999999999999</v>
      </c>
      <c r="K953" s="29"/>
      <c r="L953" s="32"/>
    </row>
    <row r="954" spans="1:12" ht="30" hidden="1" outlineLevel="1" x14ac:dyDescent="0.25">
      <c r="A954" s="24"/>
      <c r="B954" s="25" t="str">
        <f>'[1]Công trình'!C176</f>
        <v>BB.13602</v>
      </c>
      <c r="C954" s="26"/>
      <c r="D954" s="27"/>
      <c r="E954" s="25" t="str">
        <f>'[1]Công trình'!D176</f>
        <v>Cung cấp và láp đặt joint cao su D300</v>
      </c>
      <c r="F954" s="28"/>
      <c r="G954" s="29">
        <f>'[1]Hao phí vật tư'!K819</f>
        <v>0.98399999999999999</v>
      </c>
      <c r="H954" s="30">
        <f>'[1]Hao phí vật tư'!G819</f>
        <v>4.1000000000000002E-2</v>
      </c>
      <c r="I954" s="31">
        <f>'[1]Công trình'!S176</f>
        <v>24</v>
      </c>
      <c r="J954" s="29">
        <f t="shared" si="38"/>
        <v>0.98399999999999999</v>
      </c>
      <c r="K954" s="29"/>
      <c r="L954" s="32"/>
    </row>
    <row r="955" spans="1:12" ht="30" hidden="1" outlineLevel="1" x14ac:dyDescent="0.25">
      <c r="A955" s="24"/>
      <c r="B955" s="25" t="str">
        <f>'[1]Công trình'!C301</f>
        <v>BB.13605</v>
      </c>
      <c r="C955" s="26"/>
      <c r="D955" s="27"/>
      <c r="E955" s="25" t="str">
        <f>'[1]Công trình'!D301</f>
        <v>Cung cấp joint cao su ĐK 600</v>
      </c>
      <c r="F955" s="28"/>
      <c r="G955" s="29">
        <f>'[1]Hao phí vật tư'!K1481</f>
        <v>5.8739999999999997</v>
      </c>
      <c r="H955" s="30">
        <f>'[1]Hao phí vật tư'!G1481</f>
        <v>6.6000000000000003E-2</v>
      </c>
      <c r="I955" s="31">
        <f>'[1]Công trình'!S301</f>
        <v>87</v>
      </c>
      <c r="J955" s="29">
        <f t="shared" si="38"/>
        <v>5.742</v>
      </c>
      <c r="K955" s="29"/>
      <c r="L955" s="32"/>
    </row>
    <row r="956" spans="1:12" ht="30" hidden="1" outlineLevel="1" x14ac:dyDescent="0.25">
      <c r="A956" s="24"/>
      <c r="B956" s="25" t="str">
        <f>'[1]Công trình'!C417</f>
        <v>BB.13605</v>
      </c>
      <c r="C956" s="26"/>
      <c r="D956" s="27"/>
      <c r="E956" s="25" t="str">
        <f>'[1]Công trình'!D417</f>
        <v>Cung cấp joint cao su ĐK 600</v>
      </c>
      <c r="F956" s="28"/>
      <c r="G956" s="29">
        <f>'[1]Hao phí vật tư'!K2090</f>
        <v>6.0720000000000001</v>
      </c>
      <c r="H956" s="30">
        <f>'[1]Hao phí vật tư'!G2090</f>
        <v>6.6000000000000003E-2</v>
      </c>
      <c r="I956" s="31">
        <f>'[1]Công trình'!S417</f>
        <v>92</v>
      </c>
      <c r="J956" s="29">
        <f t="shared" si="38"/>
        <v>6.0720000000000001</v>
      </c>
      <c r="K956" s="29"/>
      <c r="L956" s="32"/>
    </row>
    <row r="957" spans="1:12" ht="30" hidden="1" outlineLevel="1" x14ac:dyDescent="0.25">
      <c r="A957" s="24"/>
      <c r="B957" s="25" t="str">
        <f>'[1]Công trình'!C423</f>
        <v>BB.13607</v>
      </c>
      <c r="C957" s="26"/>
      <c r="D957" s="27"/>
      <c r="E957" s="25" t="str">
        <f>'[1]Công trình'!D423</f>
        <v>Cung cấp joint cao su ĐK 800</v>
      </c>
      <c r="F957" s="28"/>
      <c r="G957" s="29">
        <f>'[1]Hao phí vật tư'!K2126</f>
        <v>6.64</v>
      </c>
      <c r="H957" s="30">
        <f>'[1]Hao phí vật tư'!G2126</f>
        <v>8.3000000000000004E-2</v>
      </c>
      <c r="I957" s="31">
        <f>'[1]Công trình'!S423</f>
        <v>75</v>
      </c>
      <c r="J957" s="29">
        <f t="shared" si="38"/>
        <v>6.2250000000000005</v>
      </c>
      <c r="K957" s="29"/>
      <c r="L957" s="32"/>
    </row>
    <row r="958" spans="1:12" ht="30" hidden="1" outlineLevel="1" x14ac:dyDescent="0.25">
      <c r="A958" s="24"/>
      <c r="B958" s="25" t="str">
        <f>'[1]Công trình'!C554</f>
        <v>BB.13605</v>
      </c>
      <c r="C958" s="26"/>
      <c r="D958" s="27"/>
      <c r="E958" s="25" t="str">
        <f>'[1]Công trình'!D554</f>
        <v>Cung cấp joint cao su ĐK 600</v>
      </c>
      <c r="F958" s="28"/>
      <c r="G958" s="29">
        <f>'[1]Hao phí vật tư'!K2844</f>
        <v>15.906000000000001</v>
      </c>
      <c r="H958" s="30">
        <f>'[1]Hao phí vật tư'!G2844</f>
        <v>6.6000000000000003E-2</v>
      </c>
      <c r="I958" s="31">
        <f>'[1]Công trình'!S554</f>
        <v>241</v>
      </c>
      <c r="J958" s="29">
        <f t="shared" si="38"/>
        <v>15.906000000000001</v>
      </c>
      <c r="K958" s="29"/>
      <c r="L958" s="32"/>
    </row>
    <row r="959" spans="1:12" ht="30" hidden="1" outlineLevel="1" x14ac:dyDescent="0.25">
      <c r="A959" s="24"/>
      <c r="B959" s="25" t="str">
        <f>'[1]Công trình'!C560</f>
        <v>BB.13607</v>
      </c>
      <c r="C959" s="26"/>
      <c r="D959" s="27"/>
      <c r="E959" s="25" t="str">
        <f>'[1]Công trình'!D560</f>
        <v>Cung cấp joint cao su ĐK 800</v>
      </c>
      <c r="F959" s="28"/>
      <c r="G959" s="29">
        <f>'[1]Hao phí vật tư'!K2880</f>
        <v>3.984</v>
      </c>
      <c r="H959" s="30">
        <f>'[1]Hao phí vật tư'!G2880</f>
        <v>8.3000000000000004E-2</v>
      </c>
      <c r="I959" s="31">
        <f>'[1]Công trình'!S560</f>
        <v>48</v>
      </c>
      <c r="J959" s="29">
        <f t="shared" si="38"/>
        <v>3.984</v>
      </c>
      <c r="K959" s="29"/>
      <c r="L959" s="32"/>
    </row>
    <row r="960" spans="1:12" ht="30" hidden="1" outlineLevel="1" x14ac:dyDescent="0.25">
      <c r="A960" s="24"/>
      <c r="B960" s="25" t="str">
        <f>'[1]Công trình'!C679</f>
        <v>BB.13605</v>
      </c>
      <c r="C960" s="26"/>
      <c r="D960" s="27"/>
      <c r="E960" s="25" t="str">
        <f>'[1]Công trình'!D679</f>
        <v>Cung cấp joint cao su ĐK 600</v>
      </c>
      <c r="F960" s="28"/>
      <c r="G960" s="29">
        <f>'[1]Hao phí vật tư'!K3542</f>
        <v>17.16</v>
      </c>
      <c r="H960" s="30">
        <f>'[1]Hao phí vật tư'!G3542</f>
        <v>6.6000000000000003E-2</v>
      </c>
      <c r="I960" s="31">
        <f>'[1]Công trình'!S679</f>
        <v>249</v>
      </c>
      <c r="J960" s="29">
        <f t="shared" si="38"/>
        <v>16.434000000000001</v>
      </c>
      <c r="K960" s="29"/>
      <c r="L960" s="32"/>
    </row>
    <row r="961" spans="1:12" ht="30" hidden="1" outlineLevel="1" x14ac:dyDescent="0.25">
      <c r="A961" s="24"/>
      <c r="B961" s="25" t="str">
        <f>'[1]Công trình'!C829</f>
        <v>BB.13605</v>
      </c>
      <c r="C961" s="26"/>
      <c r="D961" s="27"/>
      <c r="E961" s="25" t="str">
        <f>'[1]Công trình'!D829</f>
        <v>Cung cấp joint cao su ĐK 600</v>
      </c>
      <c r="F961" s="28"/>
      <c r="G961" s="29">
        <f>'[1]Hao phí vật tư'!K4267</f>
        <v>7.7220000000000004</v>
      </c>
      <c r="H961" s="30">
        <f>'[1]Hao phí vật tư'!G4267</f>
        <v>6.6000000000000003E-2</v>
      </c>
      <c r="I961" s="31">
        <f>'[1]Công trình'!S829</f>
        <v>117</v>
      </c>
      <c r="J961" s="29">
        <f t="shared" si="38"/>
        <v>7.7220000000000004</v>
      </c>
      <c r="K961" s="29"/>
      <c r="L961" s="32"/>
    </row>
    <row r="962" spans="1:12" ht="30" hidden="1" outlineLevel="1" x14ac:dyDescent="0.25">
      <c r="A962" s="24"/>
      <c r="B962" s="25" t="str">
        <f>'[1]Công trình'!C924</f>
        <v>BB.13605</v>
      </c>
      <c r="C962" s="26"/>
      <c r="D962" s="27"/>
      <c r="E962" s="25" t="str">
        <f>'[1]Công trình'!D924</f>
        <v>Cung cấp joint cao su ĐK 600</v>
      </c>
      <c r="F962" s="28"/>
      <c r="G962" s="29">
        <f>'[1]Hao phí vật tư'!K4760</f>
        <v>21.846</v>
      </c>
      <c r="H962" s="30">
        <f>'[1]Hao phí vật tư'!G4760</f>
        <v>6.6000000000000003E-2</v>
      </c>
      <c r="I962" s="31">
        <f>'[1]Công trình'!S924</f>
        <v>331</v>
      </c>
      <c r="J962" s="29">
        <f t="shared" si="38"/>
        <v>21.846</v>
      </c>
      <c r="K962" s="29"/>
      <c r="L962" s="32"/>
    </row>
    <row r="963" spans="1:12" collapsed="1" x14ac:dyDescent="0.25">
      <c r="A963" s="24">
        <v>58</v>
      </c>
      <c r="B963" s="33" t="s">
        <v>125</v>
      </c>
      <c r="C963" s="26">
        <v>254</v>
      </c>
      <c r="D963" s="27">
        <v>0</v>
      </c>
      <c r="E963" s="34" t="s">
        <v>126</v>
      </c>
      <c r="F963" s="28" t="s">
        <v>20</v>
      </c>
      <c r="G963" s="35">
        <f>SUBTOTAL(9,G964:G970)</f>
        <v>244</v>
      </c>
      <c r="H963" s="36"/>
      <c r="I963" s="26"/>
      <c r="J963" s="35">
        <f>SUBTOTAL(9,J964:J970)</f>
        <v>107</v>
      </c>
      <c r="K963" s="35">
        <v>244</v>
      </c>
      <c r="L963" s="37">
        <f>+J963-K963</f>
        <v>-137</v>
      </c>
    </row>
    <row r="964" spans="1:12" ht="30" hidden="1" outlineLevel="1" x14ac:dyDescent="0.25">
      <c r="A964" s="24"/>
      <c r="B964" s="25" t="str">
        <f>'[1]Công trình'!C159</f>
        <v>TT. Nắp HG</v>
      </c>
      <c r="C964" s="26"/>
      <c r="D964" s="27"/>
      <c r="E964" s="25" t="str">
        <f>'[1]Công trình'!D159</f>
        <v>Cung cấp lắp đặt nắp hố ga bằng gang tải trọng  250KN</v>
      </c>
      <c r="F964" s="28"/>
      <c r="G964" s="29">
        <f>'[1]Hao phí vật tư'!K707</f>
        <v>14</v>
      </c>
      <c r="H964" s="30">
        <f>'[1]Hao phí vật tư'!G707</f>
        <v>1</v>
      </c>
      <c r="I964" s="31">
        <f>'[1]Công trình'!S159</f>
        <v>14</v>
      </c>
      <c r="J964" s="29">
        <f t="shared" ref="J964:J970" si="39">+I964*H964</f>
        <v>14</v>
      </c>
      <c r="K964" s="29"/>
      <c r="L964" s="32"/>
    </row>
    <row r="965" spans="1:12" ht="30" hidden="1" outlineLevel="1" x14ac:dyDescent="0.25">
      <c r="A965" s="24"/>
      <c r="B965" s="25" t="str">
        <f>'[1]Công trình'!C288</f>
        <v>TT. Nắp HG</v>
      </c>
      <c r="C965" s="26"/>
      <c r="D965" s="27"/>
      <c r="E965" s="25" t="str">
        <f>'[1]Công trình'!D288</f>
        <v>Cung cấp lắp đặt nắp hố ga bằng gang tải trọng  250KN</v>
      </c>
      <c r="F965" s="28"/>
      <c r="G965" s="29">
        <f>'[1]Hao phí vật tư'!K1403</f>
        <v>16</v>
      </c>
      <c r="H965" s="30">
        <f>'[1]Hao phí vật tư'!G1403</f>
        <v>1</v>
      </c>
      <c r="I965" s="31">
        <f>'[1]Công trình'!S288</f>
        <v>16</v>
      </c>
      <c r="J965" s="29">
        <f t="shared" si="39"/>
        <v>16</v>
      </c>
      <c r="K965" s="29"/>
      <c r="L965" s="32"/>
    </row>
    <row r="966" spans="1:12" ht="30" hidden="1" outlineLevel="1" x14ac:dyDescent="0.25">
      <c r="A966" s="24"/>
      <c r="B966" s="25" t="str">
        <f>'[1]Công trình'!C405</f>
        <v>TT. Nắp HG</v>
      </c>
      <c r="C966" s="26"/>
      <c r="D966" s="27"/>
      <c r="E966" s="25" t="str">
        <f>'[1]Công trình'!D405</f>
        <v>Cung cấp lắp đặt nắp hố ga bằng gang tải trọng  250KN</v>
      </c>
      <c r="F966" s="28"/>
      <c r="G966" s="29">
        <f>'[1]Hao phí vật tư'!K2021</f>
        <v>34</v>
      </c>
      <c r="H966" s="30">
        <f>'[1]Hao phí vật tư'!G2021</f>
        <v>1</v>
      </c>
      <c r="I966" s="31">
        <f>'[1]Công trình'!S405</f>
        <v>0</v>
      </c>
      <c r="J966" s="29">
        <f t="shared" si="39"/>
        <v>0</v>
      </c>
      <c r="K966" s="29"/>
      <c r="L966" s="32"/>
    </row>
    <row r="967" spans="1:12" ht="30" hidden="1" outlineLevel="1" x14ac:dyDescent="0.25">
      <c r="A967" s="24"/>
      <c r="B967" s="25" t="str">
        <f>'[1]Công trình'!C541</f>
        <v>TT. Nắp HG</v>
      </c>
      <c r="C967" s="26"/>
      <c r="D967" s="27"/>
      <c r="E967" s="25" t="str">
        <f>'[1]Công trình'!D541</f>
        <v>Cung cấp lắp đặt nắp hố ga bằng gang tải trọng  250KN</v>
      </c>
      <c r="F967" s="28"/>
      <c r="G967" s="29">
        <f>'[1]Hao phí vật tư'!K2766</f>
        <v>55</v>
      </c>
      <c r="H967" s="30">
        <f>'[1]Hao phí vật tư'!G2766</f>
        <v>1</v>
      </c>
      <c r="I967" s="31">
        <f>'[1]Công trình'!S541</f>
        <v>0</v>
      </c>
      <c r="J967" s="29">
        <f t="shared" si="39"/>
        <v>0</v>
      </c>
      <c r="K967" s="29"/>
      <c r="L967" s="32"/>
    </row>
    <row r="968" spans="1:12" ht="30" hidden="1" outlineLevel="1" x14ac:dyDescent="0.25">
      <c r="A968" s="24"/>
      <c r="B968" s="25" t="str">
        <f>'[1]Công trình'!C667</f>
        <v>TT. Nắp HG</v>
      </c>
      <c r="C968" s="26"/>
      <c r="D968" s="27"/>
      <c r="E968" s="25" t="str">
        <f>'[1]Công trình'!D667</f>
        <v>Cung cấp lắp đặt nắp hố ga bằng gang tải trọng  250KN</v>
      </c>
      <c r="F968" s="28"/>
      <c r="G968" s="29">
        <f>'[1]Hao phí vật tư'!K3470</f>
        <v>48</v>
      </c>
      <c r="H968" s="30">
        <f>'[1]Hao phí vật tư'!G3470</f>
        <v>1</v>
      </c>
      <c r="I968" s="31">
        <f>'[1]Công trình'!S667</f>
        <v>0</v>
      </c>
      <c r="J968" s="29">
        <f t="shared" si="39"/>
        <v>0</v>
      </c>
      <c r="K968" s="29"/>
      <c r="L968" s="32"/>
    </row>
    <row r="969" spans="1:12" ht="30" hidden="1" outlineLevel="1" x14ac:dyDescent="0.25">
      <c r="A969" s="24"/>
      <c r="B969" s="25" t="str">
        <f>'[1]Công trình'!C817</f>
        <v>TT. Nắp HG</v>
      </c>
      <c r="C969" s="26"/>
      <c r="D969" s="27"/>
      <c r="E969" s="25" t="str">
        <f>'[1]Công trình'!D817</f>
        <v>Cung cấp lắp đặt nắp hố ga bằng gang tải trọng  250KN</v>
      </c>
      <c r="F969" s="28"/>
      <c r="G969" s="29">
        <f>'[1]Hao phí vật tư'!K4195</f>
        <v>21</v>
      </c>
      <c r="H969" s="30">
        <f>'[1]Hao phí vật tư'!G4195</f>
        <v>1</v>
      </c>
      <c r="I969" s="31">
        <f>'[1]Công trình'!S817</f>
        <v>21</v>
      </c>
      <c r="J969" s="29">
        <f t="shared" si="39"/>
        <v>21</v>
      </c>
      <c r="K969" s="29"/>
      <c r="L969" s="32"/>
    </row>
    <row r="970" spans="1:12" ht="30" hidden="1" outlineLevel="1" x14ac:dyDescent="0.25">
      <c r="A970" s="24"/>
      <c r="B970" s="25" t="str">
        <f>'[1]Công trình'!C911</f>
        <v>TT. Nắp HG</v>
      </c>
      <c r="C970" s="26"/>
      <c r="D970" s="27"/>
      <c r="E970" s="25" t="str">
        <f>'[1]Công trình'!D911</f>
        <v>Cung cấp lắp đặt nắp hố ga bằng gang tải trọng  250KN</v>
      </c>
      <c r="F970" s="28"/>
      <c r="G970" s="29">
        <f>'[1]Hao phí vật tư'!K4685</f>
        <v>56</v>
      </c>
      <c r="H970" s="30">
        <f>'[1]Hao phí vật tư'!G4685</f>
        <v>1</v>
      </c>
      <c r="I970" s="31">
        <f>'[1]Công trình'!S911</f>
        <v>56</v>
      </c>
      <c r="J970" s="29">
        <f t="shared" si="39"/>
        <v>56</v>
      </c>
      <c r="K970" s="29"/>
      <c r="L970" s="32"/>
    </row>
    <row r="971" spans="1:12" collapsed="1" x14ac:dyDescent="0.25">
      <c r="A971" s="24">
        <v>59</v>
      </c>
      <c r="B971" s="33" t="s">
        <v>125</v>
      </c>
      <c r="C971" s="26">
        <v>1888</v>
      </c>
      <c r="D971" s="27">
        <v>0</v>
      </c>
      <c r="E971" s="34" t="s">
        <v>127</v>
      </c>
      <c r="F971" s="28" t="s">
        <v>20</v>
      </c>
      <c r="G971" s="35">
        <f>SUBTOTAL(9,G972:G972)</f>
        <v>1</v>
      </c>
      <c r="H971" s="36"/>
      <c r="I971" s="26"/>
      <c r="J971" s="35">
        <f>SUBTOTAL(9,J972:J972)</f>
        <v>1</v>
      </c>
      <c r="K971" s="35">
        <v>1</v>
      </c>
      <c r="L971" s="37">
        <f>+J971-K971</f>
        <v>0</v>
      </c>
    </row>
    <row r="972" spans="1:12" ht="45" hidden="1" outlineLevel="1" x14ac:dyDescent="0.25">
      <c r="A972" s="24"/>
      <c r="B972" s="25" t="str">
        <f>'[1]Công trình'!C912</f>
        <v>TT. Nắp HG-400KN</v>
      </c>
      <c r="C972" s="26"/>
      <c r="D972" s="27"/>
      <c r="E972" s="25" t="str">
        <f>'[1]Công trình'!D912</f>
        <v>Cung cấp lắp đặt nắp hố ga bằng gang tải trọng  400KN</v>
      </c>
      <c r="F972" s="28"/>
      <c r="G972" s="29">
        <f>'[1]Hao phí vật tư'!K4688</f>
        <v>1</v>
      </c>
      <c r="H972" s="30">
        <f>'[1]Hao phí vật tư'!G4688</f>
        <v>1</v>
      </c>
      <c r="I972" s="31">
        <f>'[1]Công trình'!S912</f>
        <v>1</v>
      </c>
      <c r="J972" s="29">
        <f>+I972*H972</f>
        <v>1</v>
      </c>
      <c r="K972" s="29"/>
      <c r="L972" s="32"/>
    </row>
    <row r="973" spans="1:12" collapsed="1" x14ac:dyDescent="0.25">
      <c r="A973" s="24">
        <v>60</v>
      </c>
      <c r="B973" s="33" t="s">
        <v>128</v>
      </c>
      <c r="C973" s="26">
        <v>363</v>
      </c>
      <c r="D973" s="27">
        <v>0</v>
      </c>
      <c r="E973" s="34" t="s">
        <v>129</v>
      </c>
      <c r="F973" s="28" t="s">
        <v>53</v>
      </c>
      <c r="G973" s="35">
        <f>SUBTOTAL(9,G974:G980)</f>
        <v>4969.6097</v>
      </c>
      <c r="H973" s="36"/>
      <c r="I973" s="26"/>
      <c r="J973" s="35">
        <f>SUBTOTAL(9,J974:J980)</f>
        <v>2457.21648</v>
      </c>
      <c r="K973" s="35"/>
      <c r="L973" s="37">
        <f>+J973-K973</f>
        <v>2457.21648</v>
      </c>
    </row>
    <row r="974" spans="1:12" ht="30" hidden="1" outlineLevel="1" x14ac:dyDescent="0.25">
      <c r="A974" s="24"/>
      <c r="B974" s="25" t="str">
        <f>'[1]Công trình'!C121</f>
        <v>AD.24213</v>
      </c>
      <c r="C974" s="26"/>
      <c r="D974" s="27"/>
      <c r="E974" s="25" t="str">
        <f>'[1]Công trình'!D121</f>
        <v>Tưới nhựa thấm bám trên mặt đường mới, TC nhựa 1,0kg/m2</v>
      </c>
      <c r="F974" s="28"/>
      <c r="G974" s="29">
        <f>'[1]Hao phí vật tư'!K445</f>
        <v>456.7894</v>
      </c>
      <c r="H974" s="30">
        <f>'[1]Hao phí vật tư'!G445</f>
        <v>32.1</v>
      </c>
      <c r="I974" s="31">
        <f>'[1]Công trình'!S121</f>
        <v>13.2494</v>
      </c>
      <c r="J974" s="29">
        <f t="shared" ref="J974:J980" si="40">+I974*H974</f>
        <v>425.30574000000001</v>
      </c>
      <c r="K974" s="29"/>
      <c r="L974" s="32"/>
    </row>
    <row r="975" spans="1:12" ht="30" hidden="1" outlineLevel="1" x14ac:dyDescent="0.25">
      <c r="A975" s="24"/>
      <c r="B975" s="25" t="str">
        <f>'[1]Công trình'!C225</f>
        <v>AD.24213</v>
      </c>
      <c r="C975" s="26"/>
      <c r="D975" s="27"/>
      <c r="E975" s="25" t="str">
        <f>'[1]Công trình'!D225</f>
        <v>Tưới lớp dính bám trên mặt đường cũ TC  nhựa 1kg/m2</v>
      </c>
      <c r="F975" s="28"/>
      <c r="G975" s="29">
        <f>'[1]Hao phí vật tư'!K990</f>
        <v>316.6216</v>
      </c>
      <c r="H975" s="30">
        <f>'[1]Hao phí vật tư'!G990</f>
        <v>32.1</v>
      </c>
      <c r="I975" s="31">
        <f>'[1]Công trình'!S225</f>
        <v>6.7305999999999999</v>
      </c>
      <c r="J975" s="29">
        <f t="shared" si="40"/>
        <v>216.05226000000002</v>
      </c>
      <c r="K975" s="29"/>
      <c r="L975" s="32"/>
    </row>
    <row r="976" spans="1:12" ht="30" hidden="1" outlineLevel="1" x14ac:dyDescent="0.25">
      <c r="A976" s="24"/>
      <c r="B976" s="25" t="str">
        <f>'[1]Công trình'!C250</f>
        <v>AD.24213</v>
      </c>
      <c r="C976" s="26"/>
      <c r="D976" s="27"/>
      <c r="E976" s="25" t="str">
        <f>'[1]Công trình'!D250</f>
        <v>Tưới nhựa dính bám trên mặt đường mới TC nhựa 1,0kg/m2</v>
      </c>
      <c r="F976" s="28"/>
      <c r="G976" s="29">
        <f>'[1]Hao phí vật tư'!K1141</f>
        <v>419.05270000000002</v>
      </c>
      <c r="H976" s="30">
        <f>'[1]Hao phí vật tư'!G1141</f>
        <v>32.1</v>
      </c>
      <c r="I976" s="31">
        <f>'[1]Công trình'!S250</f>
        <v>12.3911</v>
      </c>
      <c r="J976" s="29">
        <f t="shared" si="40"/>
        <v>397.75431000000003</v>
      </c>
      <c r="K976" s="29"/>
      <c r="L976" s="32"/>
    </row>
    <row r="977" spans="1:12" ht="30" hidden="1" outlineLevel="1" x14ac:dyDescent="0.25">
      <c r="A977" s="24"/>
      <c r="B977" s="25" t="str">
        <f>'[1]Công trình'!C362</f>
        <v>AD.24213</v>
      </c>
      <c r="C977" s="26"/>
      <c r="D977" s="27"/>
      <c r="E977" s="25" t="str">
        <f>'[1]Công trình'!D362</f>
        <v>Tưới nhựa thấm bám TC nhựa 1,0kg/m2</v>
      </c>
      <c r="F977" s="28"/>
      <c r="G977" s="29">
        <f>'[1]Hao phí vật tư'!K1740</f>
        <v>761.44090000000006</v>
      </c>
      <c r="H977" s="30">
        <f>'[1]Hao phí vật tư'!G1740</f>
        <v>32.1</v>
      </c>
      <c r="I977" s="31">
        <f>'[1]Công trình'!S362</f>
        <v>23.3322</v>
      </c>
      <c r="J977" s="29">
        <f t="shared" si="40"/>
        <v>748.96361999999999</v>
      </c>
      <c r="K977" s="29"/>
      <c r="L977" s="32"/>
    </row>
    <row r="978" spans="1:12" ht="30" hidden="1" outlineLevel="1" x14ac:dyDescent="0.25">
      <c r="A978" s="24"/>
      <c r="B978" s="25" t="str">
        <f>'[1]Công trình'!C494</f>
        <v>AD.24213</v>
      </c>
      <c r="C978" s="26"/>
      <c r="D978" s="27"/>
      <c r="E978" s="25" t="str">
        <f>'[1]Công trình'!D494</f>
        <v>Tưới nhựa dính bám trên mặt đường mới  TC nhựa 1,0kg/m2</v>
      </c>
      <c r="F978" s="28"/>
      <c r="G978" s="29">
        <f>'[1]Hao phí vật tư'!K2449</f>
        <v>1508.5042000000001</v>
      </c>
      <c r="H978" s="30">
        <f>'[1]Hao phí vật tư'!G2449</f>
        <v>32.1</v>
      </c>
      <c r="I978" s="31">
        <f>'[1]Công trình'!S494</f>
        <v>15.076499999999999</v>
      </c>
      <c r="J978" s="29">
        <f t="shared" si="40"/>
        <v>483.95564999999999</v>
      </c>
      <c r="K978" s="29"/>
      <c r="L978" s="32"/>
    </row>
    <row r="979" spans="1:12" ht="30" hidden="1" outlineLevel="1" x14ac:dyDescent="0.25">
      <c r="A979" s="24"/>
      <c r="B979" s="25" t="str">
        <f>'[1]Công trình'!C624</f>
        <v>AD.24213</v>
      </c>
      <c r="C979" s="26"/>
      <c r="D979" s="27"/>
      <c r="E979" s="25" t="str">
        <f>'[1]Công trình'!D624</f>
        <v>Tưới nhựa thấm bám trên mặt đường mới, TC nhựa 1,0kg/m2</v>
      </c>
      <c r="F979" s="28"/>
      <c r="G979" s="29">
        <f>'[1]Hao phí vật tư'!K3165</f>
        <v>1309.0700999999999</v>
      </c>
      <c r="H979" s="30">
        <f>'[1]Hao phí vật tư'!G3165</f>
        <v>32.1</v>
      </c>
      <c r="I979" s="31">
        <f>'[1]Công trình'!S624</f>
        <v>0</v>
      </c>
      <c r="J979" s="29">
        <f t="shared" si="40"/>
        <v>0</v>
      </c>
      <c r="K979" s="29"/>
      <c r="L979" s="32"/>
    </row>
    <row r="980" spans="1:12" ht="30" hidden="1" outlineLevel="1" x14ac:dyDescent="0.25">
      <c r="A980" s="24"/>
      <c r="B980" s="25" t="str">
        <f>'[1]Công trình'!C734</f>
        <v>AD.24213</v>
      </c>
      <c r="C980" s="26"/>
      <c r="D980" s="27"/>
      <c r="E980" s="25" t="str">
        <f>'[1]Công trình'!D734</f>
        <v>Tưới nhựa thấm bám trên mặt đường mới, TC 1,0kg/m2</v>
      </c>
      <c r="F980" s="28"/>
      <c r="G980" s="29">
        <f>'[1]Hao phí vật tư'!K3785</f>
        <v>198.13079999999999</v>
      </c>
      <c r="H980" s="30">
        <f>'[1]Hao phí vật tư'!G3785</f>
        <v>32.1</v>
      </c>
      <c r="I980" s="31">
        <f>'[1]Công trình'!S734</f>
        <v>5.7690000000000001</v>
      </c>
      <c r="J980" s="29">
        <f t="shared" si="40"/>
        <v>185.1849</v>
      </c>
      <c r="K980" s="29"/>
      <c r="L980" s="32"/>
    </row>
    <row r="981" spans="1:12" collapsed="1" x14ac:dyDescent="0.25">
      <c r="A981" s="24">
        <v>61</v>
      </c>
      <c r="B981" s="33" t="s">
        <v>130</v>
      </c>
      <c r="C981" s="26">
        <v>657</v>
      </c>
      <c r="D981" s="27">
        <v>0</v>
      </c>
      <c r="E981" s="34" t="s">
        <v>131</v>
      </c>
      <c r="F981" s="28" t="s">
        <v>132</v>
      </c>
      <c r="G981" s="35">
        <f>SUBTOTAL(9,G982:G982)</f>
        <v>32</v>
      </c>
      <c r="H981" s="36"/>
      <c r="I981" s="26"/>
      <c r="J981" s="35">
        <f>SUBTOTAL(9,J982:J982)</f>
        <v>0</v>
      </c>
      <c r="K981" s="35"/>
      <c r="L981" s="37">
        <f>+J981-K981</f>
        <v>0</v>
      </c>
    </row>
    <row r="982" spans="1:12" ht="30" hidden="1" outlineLevel="1" x14ac:dyDescent="0.25">
      <c r="A982" s="24"/>
      <c r="B982" s="25" t="str">
        <f>'[1]Công trình'!C239</f>
        <v>CX4.01.15</v>
      </c>
      <c r="C982" s="26"/>
      <c r="D982" s="27"/>
      <c r="E982" s="25" t="str">
        <f>'[1]Công trình'!D239</f>
        <v>Đào, trồng lại cây đã di dời</v>
      </c>
      <c r="F982" s="28"/>
      <c r="G982" s="29">
        <f>'[1]Hao phí vật tư'!K1078</f>
        <v>32</v>
      </c>
      <c r="H982" s="30">
        <f>'[1]Hao phí vật tư'!G1078</f>
        <v>1</v>
      </c>
      <c r="I982" s="31">
        <f>'[1]Công trình'!S239</f>
        <v>0</v>
      </c>
      <c r="J982" s="29">
        <f>+I982*H982</f>
        <v>0</v>
      </c>
      <c r="K982" s="29"/>
      <c r="L982" s="32"/>
    </row>
    <row r="983" spans="1:12" collapsed="1" x14ac:dyDescent="0.25">
      <c r="A983" s="24">
        <v>62</v>
      </c>
      <c r="B983" s="33" t="s">
        <v>133</v>
      </c>
      <c r="C983" s="26">
        <v>555</v>
      </c>
      <c r="D983" s="27">
        <v>0</v>
      </c>
      <c r="E983" s="34" t="s">
        <v>134</v>
      </c>
      <c r="F983" s="28" t="s">
        <v>132</v>
      </c>
      <c r="G983" s="35">
        <f>SUBTOTAL(9,G984:G986)</f>
        <v>169</v>
      </c>
      <c r="H983" s="36"/>
      <c r="I983" s="26"/>
      <c r="J983" s="35">
        <f>SUBTOTAL(9,J984:J986)</f>
        <v>0</v>
      </c>
      <c r="K983" s="35">
        <v>70</v>
      </c>
      <c r="L983" s="37">
        <f>+J983-K983</f>
        <v>-70</v>
      </c>
    </row>
    <row r="984" spans="1:12" ht="30" hidden="1" outlineLevel="1" x14ac:dyDescent="0.25">
      <c r="A984" s="24"/>
      <c r="B984" s="25" t="str">
        <f>'[1]Công trình'!C238</f>
        <v>CX4.06.51</v>
      </c>
      <c r="C984" s="26"/>
      <c r="D984" s="27"/>
      <c r="E984" s="25" t="str">
        <f>'[1]Công trình'!D238</f>
        <v>Chăm sóc cây đã di dời</v>
      </c>
      <c r="F984" s="28"/>
      <c r="G984" s="29">
        <f>'[1]Hao phí vật tư'!K1067</f>
        <v>64</v>
      </c>
      <c r="H984" s="30">
        <f>'[1]Hao phí vật tư'!G1067</f>
        <v>2</v>
      </c>
      <c r="I984" s="31">
        <f>'[1]Công trình'!S238</f>
        <v>0</v>
      </c>
      <c r="J984" s="29">
        <f>+I984*H984</f>
        <v>0</v>
      </c>
      <c r="K984" s="29"/>
      <c r="L984" s="32"/>
    </row>
    <row r="985" spans="1:12" ht="30" hidden="1" outlineLevel="1" x14ac:dyDescent="0.25">
      <c r="A985" s="24"/>
      <c r="B985" s="25" t="str">
        <f>'[1]Công trình'!C478</f>
        <v>CX4.01.15</v>
      </c>
      <c r="C985" s="26"/>
      <c r="D985" s="27"/>
      <c r="E985" s="25" t="str">
        <f>'[1]Công trình'!D478</f>
        <v>Đào, trồng lại cây đã di dời</v>
      </c>
      <c r="F985" s="28"/>
      <c r="G985" s="29">
        <f>'[1]Hao phí vật tư'!K2359</f>
        <v>35</v>
      </c>
      <c r="H985" s="30">
        <f>'[1]Hao phí vật tư'!G2359</f>
        <v>1</v>
      </c>
      <c r="I985" s="31">
        <f>'[1]Công trình'!S478</f>
        <v>0</v>
      </c>
      <c r="J985" s="29">
        <f>+I985*H985</f>
        <v>0</v>
      </c>
      <c r="K985" s="29"/>
      <c r="L985" s="32"/>
    </row>
    <row r="986" spans="1:12" ht="30" hidden="1" outlineLevel="1" x14ac:dyDescent="0.25">
      <c r="A986" s="24"/>
      <c r="B986" s="25" t="str">
        <f>'[1]Công trình'!C477</f>
        <v>CX4.06.51</v>
      </c>
      <c r="C986" s="26"/>
      <c r="D986" s="27"/>
      <c r="E986" s="25" t="str">
        <f>'[1]Công trình'!D477</f>
        <v>Chăm sóc cây đã di dời</v>
      </c>
      <c r="F986" s="28"/>
      <c r="G986" s="29">
        <f>'[1]Hao phí vật tư'!K2348</f>
        <v>70</v>
      </c>
      <c r="H986" s="30">
        <f>'[1]Hao phí vật tư'!G2348</f>
        <v>2</v>
      </c>
      <c r="I986" s="31">
        <f>'[1]Công trình'!S477</f>
        <v>0</v>
      </c>
      <c r="J986" s="29">
        <f>+I986*H986</f>
        <v>0</v>
      </c>
      <c r="K986" s="29"/>
      <c r="L986" s="32"/>
    </row>
    <row r="987" spans="1:12" collapsed="1" x14ac:dyDescent="0.25">
      <c r="A987" s="24">
        <v>63</v>
      </c>
      <c r="B987" s="33" t="s">
        <v>135</v>
      </c>
      <c r="C987" s="26">
        <v>665</v>
      </c>
      <c r="D987" s="27">
        <v>0</v>
      </c>
      <c r="E987" s="34" t="s">
        <v>136</v>
      </c>
      <c r="F987" s="28" t="s">
        <v>137</v>
      </c>
      <c r="G987" s="35">
        <f>SUBTOTAL(9,G988:G989)</f>
        <v>201</v>
      </c>
      <c r="H987" s="36"/>
      <c r="I987" s="26"/>
      <c r="J987" s="35">
        <f>SUBTOTAL(9,J988:J989)</f>
        <v>0</v>
      </c>
      <c r="K987" s="35"/>
      <c r="L987" s="37">
        <f>+J987-K987</f>
        <v>0</v>
      </c>
    </row>
    <row r="988" spans="1:12" ht="30" hidden="1" outlineLevel="1" x14ac:dyDescent="0.25">
      <c r="A988" s="24"/>
      <c r="B988" s="25" t="str">
        <f>'[1]Công trình'!C239</f>
        <v>CX4.01.15</v>
      </c>
      <c r="C988" s="26"/>
      <c r="D988" s="27"/>
      <c r="E988" s="25" t="str">
        <f>'[1]Công trình'!D239</f>
        <v>Đào, trồng lại cây đã di dời</v>
      </c>
      <c r="F988" s="28"/>
      <c r="G988" s="29">
        <f>'[1]Hao phí vật tư'!K1077</f>
        <v>96</v>
      </c>
      <c r="H988" s="30">
        <f>'[1]Hao phí vật tư'!G1077</f>
        <v>3</v>
      </c>
      <c r="I988" s="31">
        <f>'[1]Công trình'!S239</f>
        <v>0</v>
      </c>
      <c r="J988" s="29">
        <f>+I988*H988</f>
        <v>0</v>
      </c>
      <c r="K988" s="29"/>
      <c r="L988" s="32"/>
    </row>
    <row r="989" spans="1:12" ht="30" hidden="1" outlineLevel="1" x14ac:dyDescent="0.25">
      <c r="A989" s="24"/>
      <c r="B989" s="25" t="str">
        <f>'[1]Công trình'!C478</f>
        <v>CX4.01.15</v>
      </c>
      <c r="C989" s="26"/>
      <c r="D989" s="27"/>
      <c r="E989" s="25" t="str">
        <f>'[1]Công trình'!D478</f>
        <v>Đào, trồng lại cây đã di dời</v>
      </c>
      <c r="F989" s="28"/>
      <c r="G989" s="29">
        <f>'[1]Hao phí vật tư'!K2358</f>
        <v>105</v>
      </c>
      <c r="H989" s="30">
        <f>'[1]Hao phí vật tư'!G2358</f>
        <v>3</v>
      </c>
      <c r="I989" s="31">
        <f>'[1]Công trình'!S478</f>
        <v>0</v>
      </c>
      <c r="J989" s="29">
        <f>+I989*H989</f>
        <v>0</v>
      </c>
      <c r="K989" s="29"/>
      <c r="L989" s="32"/>
    </row>
    <row r="990" spans="1:12" collapsed="1" x14ac:dyDescent="0.25">
      <c r="A990" s="24">
        <v>64</v>
      </c>
      <c r="B990" s="33" t="s">
        <v>138</v>
      </c>
      <c r="C990" s="26">
        <v>664</v>
      </c>
      <c r="D990" s="27">
        <v>0</v>
      </c>
      <c r="E990" s="34" t="s">
        <v>139</v>
      </c>
      <c r="F990" s="28" t="s">
        <v>38</v>
      </c>
      <c r="G990" s="35">
        <f>SUBTOTAL(9,G991:G992)</f>
        <v>268</v>
      </c>
      <c r="H990" s="36"/>
      <c r="I990" s="26"/>
      <c r="J990" s="35">
        <f>SUBTOTAL(9,J991:J992)</f>
        <v>0</v>
      </c>
      <c r="K990" s="35"/>
      <c r="L990" s="37">
        <f>+J990-K990</f>
        <v>0</v>
      </c>
    </row>
    <row r="991" spans="1:12" ht="30" hidden="1" outlineLevel="1" x14ac:dyDescent="0.25">
      <c r="A991" s="24"/>
      <c r="B991" s="25" t="str">
        <f>'[1]Công trình'!C238</f>
        <v>CX4.06.51</v>
      </c>
      <c r="C991" s="26"/>
      <c r="D991" s="27"/>
      <c r="E991" s="25" t="str">
        <f>'[1]Công trình'!D238</f>
        <v>Chăm sóc cây đã di dời</v>
      </c>
      <c r="F991" s="28"/>
      <c r="G991" s="29">
        <f>'[1]Hao phí vật tư'!K1068</f>
        <v>128</v>
      </c>
      <c r="H991" s="30">
        <f>'[1]Hao phí vật tư'!G1068</f>
        <v>4</v>
      </c>
      <c r="I991" s="31">
        <f>'[1]Công trình'!S238</f>
        <v>0</v>
      </c>
      <c r="J991" s="29">
        <f>+I991*H991</f>
        <v>0</v>
      </c>
      <c r="K991" s="29"/>
      <c r="L991" s="32"/>
    </row>
    <row r="992" spans="1:12" ht="30" hidden="1" outlineLevel="1" x14ac:dyDescent="0.25">
      <c r="A992" s="24"/>
      <c r="B992" s="25" t="str">
        <f>'[1]Công trình'!C477</f>
        <v>CX4.06.51</v>
      </c>
      <c r="C992" s="26"/>
      <c r="D992" s="27"/>
      <c r="E992" s="25" t="str">
        <f>'[1]Công trình'!D477</f>
        <v>Chăm sóc cây đã di dời</v>
      </c>
      <c r="F992" s="28"/>
      <c r="G992" s="29">
        <f>'[1]Hao phí vật tư'!K2349</f>
        <v>140</v>
      </c>
      <c r="H992" s="30">
        <f>'[1]Hao phí vật tư'!G2349</f>
        <v>4</v>
      </c>
      <c r="I992" s="31">
        <f>'[1]Công trình'!S477</f>
        <v>0</v>
      </c>
      <c r="J992" s="29">
        <f>+I992*H992</f>
        <v>0</v>
      </c>
      <c r="K992" s="29"/>
      <c r="L992" s="32"/>
    </row>
    <row r="993" spans="1:12" collapsed="1" x14ac:dyDescent="0.25">
      <c r="A993" s="24">
        <v>65</v>
      </c>
      <c r="B993" s="33" t="s">
        <v>140</v>
      </c>
      <c r="C993" s="26">
        <v>646</v>
      </c>
      <c r="D993" s="27">
        <v>0</v>
      </c>
      <c r="E993" s="34" t="s">
        <v>141</v>
      </c>
      <c r="F993" s="28" t="s">
        <v>53</v>
      </c>
      <c r="G993" s="35">
        <f>SUBTOTAL(9,G994:G997)</f>
        <v>272.69</v>
      </c>
      <c r="H993" s="36"/>
      <c r="I993" s="26"/>
      <c r="J993" s="35">
        <f>SUBTOTAL(9,J994:J997)</f>
        <v>0</v>
      </c>
      <c r="K993" s="35"/>
      <c r="L993" s="37">
        <f>+J993-K993</f>
        <v>0</v>
      </c>
    </row>
    <row r="994" spans="1:12" ht="30" hidden="1" outlineLevel="1" x14ac:dyDescent="0.25">
      <c r="A994" s="24"/>
      <c r="B994" s="25" t="str">
        <f>'[1]Công trình'!C238</f>
        <v>CX4.06.51</v>
      </c>
      <c r="C994" s="26"/>
      <c r="D994" s="27"/>
      <c r="E994" s="25" t="str">
        <f>'[1]Công trình'!D238</f>
        <v>Chăm sóc cây đã di dời</v>
      </c>
      <c r="F994" s="28"/>
      <c r="G994" s="29">
        <f>'[1]Hao phí vật tư'!K1066</f>
        <v>128</v>
      </c>
      <c r="H994" s="30">
        <f>'[1]Hao phí vật tư'!G1066</f>
        <v>4</v>
      </c>
      <c r="I994" s="31">
        <f>'[1]Công trình'!S238</f>
        <v>0</v>
      </c>
      <c r="J994" s="29">
        <f>+I994*H994</f>
        <v>0</v>
      </c>
      <c r="K994" s="29"/>
      <c r="L994" s="32"/>
    </row>
    <row r="995" spans="1:12" ht="30" hidden="1" outlineLevel="1" x14ac:dyDescent="0.25">
      <c r="A995" s="24"/>
      <c r="B995" s="25" t="str">
        <f>'[1]Công trình'!C239</f>
        <v>CX4.01.15</v>
      </c>
      <c r="C995" s="26"/>
      <c r="D995" s="27"/>
      <c r="E995" s="25" t="str">
        <f>'[1]Công trình'!D239</f>
        <v>Đào, trồng lại cây đã di dời</v>
      </c>
      <c r="F995" s="28"/>
      <c r="G995" s="29">
        <f>'[1]Hao phí vật tư'!K1079</f>
        <v>2.2400000000000002</v>
      </c>
      <c r="H995" s="30">
        <f>'[1]Hao phí vật tư'!G1079</f>
        <v>7.0000000000000007E-2</v>
      </c>
      <c r="I995" s="31">
        <f>'[1]Công trình'!S239</f>
        <v>0</v>
      </c>
      <c r="J995" s="29">
        <f>+I995*H995</f>
        <v>0</v>
      </c>
      <c r="K995" s="29"/>
      <c r="L995" s="32"/>
    </row>
    <row r="996" spans="1:12" ht="30" hidden="1" outlineLevel="1" x14ac:dyDescent="0.25">
      <c r="A996" s="24"/>
      <c r="B996" s="25" t="str">
        <f>'[1]Công trình'!C477</f>
        <v>CX4.06.51</v>
      </c>
      <c r="C996" s="26"/>
      <c r="D996" s="27"/>
      <c r="E996" s="25" t="str">
        <f>'[1]Công trình'!D477</f>
        <v>Chăm sóc cây đã di dời</v>
      </c>
      <c r="F996" s="28"/>
      <c r="G996" s="29">
        <f>'[1]Hao phí vật tư'!K2347</f>
        <v>140</v>
      </c>
      <c r="H996" s="30">
        <f>'[1]Hao phí vật tư'!G2347</f>
        <v>4</v>
      </c>
      <c r="I996" s="31">
        <f>'[1]Công trình'!S477</f>
        <v>0</v>
      </c>
      <c r="J996" s="29">
        <f>+I996*H996</f>
        <v>0</v>
      </c>
      <c r="K996" s="29"/>
      <c r="L996" s="32"/>
    </row>
    <row r="997" spans="1:12" ht="30" hidden="1" outlineLevel="1" x14ac:dyDescent="0.25">
      <c r="A997" s="24"/>
      <c r="B997" s="25" t="str">
        <f>'[1]Công trình'!C478</f>
        <v>CX4.01.15</v>
      </c>
      <c r="C997" s="26"/>
      <c r="D997" s="27"/>
      <c r="E997" s="25" t="str">
        <f>'[1]Công trình'!D478</f>
        <v>Đào, trồng lại cây đã di dời</v>
      </c>
      <c r="F997" s="28"/>
      <c r="G997" s="29">
        <f>'[1]Hao phí vật tư'!K2360</f>
        <v>2.4500000000000002</v>
      </c>
      <c r="H997" s="30">
        <f>'[1]Hao phí vật tư'!G2360</f>
        <v>7.0000000000000007E-2</v>
      </c>
      <c r="I997" s="31">
        <f>'[1]Công trình'!S478</f>
        <v>0</v>
      </c>
      <c r="J997" s="29">
        <f>+I997*H997</f>
        <v>0</v>
      </c>
      <c r="K997" s="29"/>
      <c r="L997" s="32"/>
    </row>
    <row r="998" spans="1:12" collapsed="1" x14ac:dyDescent="0.25">
      <c r="A998" s="24">
        <v>66</v>
      </c>
      <c r="B998" s="33" t="s">
        <v>142</v>
      </c>
      <c r="C998" s="26">
        <v>584</v>
      </c>
      <c r="D998" s="27">
        <v>0</v>
      </c>
      <c r="E998" s="34" t="s">
        <v>143</v>
      </c>
      <c r="F998" s="28" t="s">
        <v>53</v>
      </c>
      <c r="G998" s="35">
        <f>SUBTOTAL(9,G999:G1002)</f>
        <v>904.5</v>
      </c>
      <c r="H998" s="36"/>
      <c r="I998" s="26"/>
      <c r="J998" s="35">
        <f>SUBTOTAL(9,J999:J1002)</f>
        <v>0</v>
      </c>
      <c r="K998" s="35"/>
      <c r="L998" s="37">
        <f>+J998-K998</f>
        <v>0</v>
      </c>
    </row>
    <row r="999" spans="1:12" ht="30" hidden="1" outlineLevel="1" x14ac:dyDescent="0.25">
      <c r="A999" s="24"/>
      <c r="B999" s="25" t="str">
        <f>'[1]Công trình'!C238</f>
        <v>CX4.06.51</v>
      </c>
      <c r="C999" s="26"/>
      <c r="D999" s="27"/>
      <c r="E999" s="25" t="str">
        <f>'[1]Công trình'!D238</f>
        <v>Chăm sóc cây đã di dời</v>
      </c>
      <c r="F999" s="28"/>
      <c r="G999" s="29">
        <f>'[1]Hao phí vật tư'!K1065</f>
        <v>240</v>
      </c>
      <c r="H999" s="30">
        <f>'[1]Hao phí vật tư'!G1065</f>
        <v>7.5</v>
      </c>
      <c r="I999" s="31">
        <f>'[1]Công trình'!S238</f>
        <v>0</v>
      </c>
      <c r="J999" s="29">
        <f>+I999*H999</f>
        <v>0</v>
      </c>
      <c r="K999" s="29"/>
      <c r="L999" s="32"/>
    </row>
    <row r="1000" spans="1:12" ht="30" hidden="1" outlineLevel="1" x14ac:dyDescent="0.25">
      <c r="A1000" s="24"/>
      <c r="B1000" s="25" t="str">
        <f>'[1]Công trình'!C239</f>
        <v>CX4.01.15</v>
      </c>
      <c r="C1000" s="26"/>
      <c r="D1000" s="27"/>
      <c r="E1000" s="25" t="str">
        <f>'[1]Công trình'!D239</f>
        <v>Đào, trồng lại cây đã di dời</v>
      </c>
      <c r="F1000" s="28"/>
      <c r="G1000" s="29">
        <f>'[1]Hao phí vật tư'!K1076</f>
        <v>192</v>
      </c>
      <c r="H1000" s="30">
        <f>'[1]Hao phí vật tư'!G1076</f>
        <v>6</v>
      </c>
      <c r="I1000" s="31">
        <f>'[1]Công trình'!S239</f>
        <v>0</v>
      </c>
      <c r="J1000" s="29">
        <f>+I1000*H1000</f>
        <v>0</v>
      </c>
      <c r="K1000" s="29"/>
      <c r="L1000" s="32"/>
    </row>
    <row r="1001" spans="1:12" ht="30" hidden="1" outlineLevel="1" x14ac:dyDescent="0.25">
      <c r="A1001" s="24"/>
      <c r="B1001" s="25" t="str">
        <f>'[1]Công trình'!C477</f>
        <v>CX4.06.51</v>
      </c>
      <c r="C1001" s="26"/>
      <c r="D1001" s="27"/>
      <c r="E1001" s="25" t="str">
        <f>'[1]Công trình'!D477</f>
        <v>Chăm sóc cây đã di dời</v>
      </c>
      <c r="F1001" s="28"/>
      <c r="G1001" s="29">
        <f>'[1]Hao phí vật tư'!K2346</f>
        <v>262.5</v>
      </c>
      <c r="H1001" s="30">
        <f>'[1]Hao phí vật tư'!G2346</f>
        <v>7.5</v>
      </c>
      <c r="I1001" s="31">
        <f>'[1]Công trình'!S477</f>
        <v>0</v>
      </c>
      <c r="J1001" s="29">
        <f>+I1001*H1001</f>
        <v>0</v>
      </c>
      <c r="K1001" s="29"/>
      <c r="L1001" s="32"/>
    </row>
    <row r="1002" spans="1:12" ht="30" hidden="1" outlineLevel="1" x14ac:dyDescent="0.25">
      <c r="A1002" s="24"/>
      <c r="B1002" s="25" t="str">
        <f>'[1]Công trình'!C478</f>
        <v>CX4.01.15</v>
      </c>
      <c r="C1002" s="26"/>
      <c r="D1002" s="27"/>
      <c r="E1002" s="25" t="str">
        <f>'[1]Công trình'!D478</f>
        <v>Đào, trồng lại cây đã di dời</v>
      </c>
      <c r="F1002" s="28"/>
      <c r="G1002" s="29">
        <f>'[1]Hao phí vật tư'!K2357</f>
        <v>210</v>
      </c>
      <c r="H1002" s="30">
        <f>'[1]Hao phí vật tư'!G2357</f>
        <v>6</v>
      </c>
      <c r="I1002" s="31">
        <f>'[1]Công trình'!S478</f>
        <v>0</v>
      </c>
      <c r="J1002" s="29">
        <f>+I1002*H1002</f>
        <v>0</v>
      </c>
      <c r="K1002" s="29"/>
      <c r="L1002" s="32"/>
    </row>
    <row r="1003" spans="1:12" collapsed="1" x14ac:dyDescent="0.25">
      <c r="A1003" s="24">
        <v>67</v>
      </c>
      <c r="B1003" s="33" t="s">
        <v>144</v>
      </c>
      <c r="C1003" s="26">
        <v>647</v>
      </c>
      <c r="D1003" s="27">
        <v>0</v>
      </c>
      <c r="E1003" s="34" t="s">
        <v>145</v>
      </c>
      <c r="F1003" s="28" t="s">
        <v>26</v>
      </c>
      <c r="G1003" s="35">
        <f>SUBTOTAL(9,G1004:G1005)</f>
        <v>10.050000000000001</v>
      </c>
      <c r="H1003" s="36"/>
      <c r="I1003" s="26"/>
      <c r="J1003" s="35">
        <f>SUBTOTAL(9,J1004:J1005)</f>
        <v>0</v>
      </c>
      <c r="K1003" s="35"/>
      <c r="L1003" s="37">
        <f>+J1003-K1003</f>
        <v>0</v>
      </c>
    </row>
    <row r="1004" spans="1:12" ht="30" hidden="1" outlineLevel="1" x14ac:dyDescent="0.25">
      <c r="A1004" s="24"/>
      <c r="B1004" s="25" t="str">
        <f>'[1]Công trình'!C238</f>
        <v>CX4.06.51</v>
      </c>
      <c r="C1004" s="26"/>
      <c r="D1004" s="27"/>
      <c r="E1004" s="25" t="str">
        <f>'[1]Công trình'!D238</f>
        <v>Chăm sóc cây đã di dời</v>
      </c>
      <c r="F1004" s="28"/>
      <c r="G1004" s="29">
        <f>'[1]Hao phí vật tư'!K1069</f>
        <v>4.8</v>
      </c>
      <c r="H1004" s="30">
        <f>'[1]Hao phí vật tư'!G1069</f>
        <v>0.15</v>
      </c>
      <c r="I1004" s="31">
        <f>'[1]Công trình'!S238</f>
        <v>0</v>
      </c>
      <c r="J1004" s="29">
        <f>+I1004*H1004</f>
        <v>0</v>
      </c>
      <c r="K1004" s="29"/>
      <c r="L1004" s="32"/>
    </row>
    <row r="1005" spans="1:12" ht="30" hidden="1" outlineLevel="1" x14ac:dyDescent="0.25">
      <c r="A1005" s="24"/>
      <c r="B1005" s="25" t="str">
        <f>'[1]Công trình'!C477</f>
        <v>CX4.06.51</v>
      </c>
      <c r="C1005" s="26"/>
      <c r="D1005" s="27"/>
      <c r="E1005" s="25" t="str">
        <f>'[1]Công trình'!D477</f>
        <v>Chăm sóc cây đã di dời</v>
      </c>
      <c r="F1005" s="28"/>
      <c r="G1005" s="29">
        <f>'[1]Hao phí vật tư'!K2350</f>
        <v>5.25</v>
      </c>
      <c r="H1005" s="30">
        <f>'[1]Hao phí vật tư'!G2350</f>
        <v>0.15</v>
      </c>
      <c r="I1005" s="31">
        <f>'[1]Công trình'!S477</f>
        <v>0</v>
      </c>
      <c r="J1005" s="29">
        <f>+I1005*H1005</f>
        <v>0</v>
      </c>
      <c r="K1005" s="29"/>
      <c r="L1005" s="32"/>
    </row>
    <row r="1006" spans="1:12" ht="30" x14ac:dyDescent="0.25">
      <c r="A1006" s="48">
        <v>68</v>
      </c>
      <c r="B1006" s="49"/>
      <c r="C1006" s="50"/>
      <c r="D1006" s="51"/>
      <c r="E1006" s="49" t="s">
        <v>146</v>
      </c>
      <c r="F1006" s="52" t="s">
        <v>147</v>
      </c>
      <c r="G1006" s="53">
        <v>140</v>
      </c>
      <c r="H1006" s="54"/>
      <c r="I1006" s="50"/>
      <c r="J1006" s="53">
        <v>114</v>
      </c>
      <c r="K1006" s="53">
        <v>140</v>
      </c>
      <c r="L1006" s="37">
        <f t="shared" ref="L1006:L1023" si="41">+J1006-K1006</f>
        <v>-26</v>
      </c>
    </row>
    <row r="1007" spans="1:12" x14ac:dyDescent="0.25">
      <c r="A1007" s="48">
        <v>69</v>
      </c>
      <c r="B1007" s="49"/>
      <c r="C1007" s="50"/>
      <c r="D1007" s="51"/>
      <c r="E1007" s="49" t="s">
        <v>148</v>
      </c>
      <c r="F1007" s="52" t="s">
        <v>20</v>
      </c>
      <c r="G1007" s="53">
        <v>140</v>
      </c>
      <c r="H1007" s="54"/>
      <c r="I1007" s="50"/>
      <c r="J1007" s="53">
        <v>114</v>
      </c>
      <c r="K1007" s="53">
        <v>140</v>
      </c>
      <c r="L1007" s="37">
        <f t="shared" si="41"/>
        <v>-26</v>
      </c>
    </row>
    <row r="1008" spans="1:12" x14ac:dyDescent="0.25">
      <c r="A1008" s="48">
        <v>70</v>
      </c>
      <c r="B1008" s="49"/>
      <c r="C1008" s="50"/>
      <c r="D1008" s="51"/>
      <c r="E1008" s="49" t="s">
        <v>149</v>
      </c>
      <c r="F1008" s="52" t="s">
        <v>20</v>
      </c>
      <c r="G1008" s="53">
        <v>140</v>
      </c>
      <c r="H1008" s="54"/>
      <c r="I1008" s="50"/>
      <c r="J1008" s="53">
        <v>114</v>
      </c>
      <c r="K1008" s="53">
        <v>140</v>
      </c>
      <c r="L1008" s="37">
        <f t="shared" si="41"/>
        <v>-26</v>
      </c>
    </row>
    <row r="1009" spans="1:12" x14ac:dyDescent="0.25">
      <c r="A1009" s="48">
        <v>71</v>
      </c>
      <c r="B1009" s="49"/>
      <c r="C1009" s="50"/>
      <c r="D1009" s="51"/>
      <c r="E1009" s="49" t="s">
        <v>150</v>
      </c>
      <c r="F1009" s="52" t="s">
        <v>17</v>
      </c>
      <c r="G1009" s="53">
        <v>140</v>
      </c>
      <c r="H1009" s="54"/>
      <c r="I1009" s="50"/>
      <c r="J1009" s="53">
        <v>114</v>
      </c>
      <c r="K1009" s="53"/>
      <c r="L1009" s="37">
        <f t="shared" si="41"/>
        <v>114</v>
      </c>
    </row>
    <row r="1010" spans="1:12" x14ac:dyDescent="0.25">
      <c r="A1010" s="48">
        <v>72</v>
      </c>
      <c r="B1010" s="49"/>
      <c r="C1010" s="50"/>
      <c r="D1010" s="51"/>
      <c r="E1010" s="49" t="s">
        <v>151</v>
      </c>
      <c r="F1010" s="52" t="s">
        <v>38</v>
      </c>
      <c r="G1010" s="53">
        <v>70</v>
      </c>
      <c r="H1010" s="54"/>
      <c r="I1010" s="50"/>
      <c r="J1010" s="53"/>
      <c r="K1010" s="53">
        <v>105</v>
      </c>
      <c r="L1010" s="37">
        <f t="shared" si="41"/>
        <v>-105</v>
      </c>
    </row>
    <row r="1011" spans="1:12" x14ac:dyDescent="0.25">
      <c r="A1011" s="48">
        <v>73</v>
      </c>
      <c r="B1011" s="49"/>
      <c r="C1011" s="50"/>
      <c r="D1011" s="51"/>
      <c r="E1011" s="49" t="s">
        <v>152</v>
      </c>
      <c r="F1011" s="52" t="s">
        <v>38</v>
      </c>
      <c r="G1011" s="53">
        <v>10</v>
      </c>
      <c r="H1011" s="54"/>
      <c r="I1011" s="50"/>
      <c r="J1011" s="53"/>
      <c r="K1011" s="53">
        <v>10</v>
      </c>
      <c r="L1011" s="37">
        <f t="shared" si="41"/>
        <v>-10</v>
      </c>
    </row>
    <row r="1012" spans="1:12" x14ac:dyDescent="0.25">
      <c r="A1012" s="48">
        <v>74</v>
      </c>
      <c r="B1012" s="49"/>
      <c r="C1012" s="50"/>
      <c r="D1012" s="51"/>
      <c r="E1012" s="49" t="s">
        <v>153</v>
      </c>
      <c r="F1012" s="52" t="s">
        <v>38</v>
      </c>
      <c r="G1012" s="53">
        <v>3852.94</v>
      </c>
      <c r="H1012" s="54"/>
      <c r="I1012" s="50"/>
      <c r="J1012" s="53">
        <f>101.5*29.7</f>
        <v>3014.5499999999997</v>
      </c>
      <c r="K1012" s="53">
        <v>3630</v>
      </c>
      <c r="L1012" s="37">
        <f t="shared" si="41"/>
        <v>-615.45000000000027</v>
      </c>
    </row>
    <row r="1013" spans="1:12" x14ac:dyDescent="0.25">
      <c r="A1013" s="48">
        <v>75</v>
      </c>
      <c r="B1013" s="49"/>
      <c r="C1013" s="50"/>
      <c r="D1013" s="51"/>
      <c r="E1013" s="55" t="s">
        <v>154</v>
      </c>
      <c r="F1013" s="52" t="s">
        <v>38</v>
      </c>
      <c r="G1013" s="53">
        <v>763.28</v>
      </c>
      <c r="H1013" s="54"/>
      <c r="I1013" s="50"/>
      <c r="J1013" s="53">
        <f>101.5*7.52</f>
        <v>763.28</v>
      </c>
      <c r="K1013" s="53">
        <v>720</v>
      </c>
      <c r="L1013" s="37">
        <f t="shared" si="41"/>
        <v>43.279999999999973</v>
      </c>
    </row>
    <row r="1014" spans="1:12" x14ac:dyDescent="0.25">
      <c r="A1014" s="48">
        <v>76</v>
      </c>
      <c r="B1014" s="49"/>
      <c r="C1014" s="50"/>
      <c r="D1014" s="51"/>
      <c r="E1014" s="49" t="s">
        <v>155</v>
      </c>
      <c r="F1014" s="52" t="s">
        <v>38</v>
      </c>
      <c r="G1014" s="53">
        <v>1366.19</v>
      </c>
      <c r="H1014" s="54"/>
      <c r="I1014" s="50"/>
      <c r="J1014" s="53">
        <f>101.5*10.86</f>
        <v>1102.29</v>
      </c>
      <c r="K1014" s="53">
        <v>1325</v>
      </c>
      <c r="L1014" s="37">
        <f t="shared" si="41"/>
        <v>-222.71000000000004</v>
      </c>
    </row>
    <row r="1015" spans="1:12" ht="30" x14ac:dyDescent="0.25">
      <c r="A1015" s="48">
        <v>77</v>
      </c>
      <c r="B1015" s="49"/>
      <c r="C1015" s="50"/>
      <c r="D1015" s="51"/>
      <c r="E1015" s="49" t="s">
        <v>156</v>
      </c>
      <c r="F1015" s="52" t="s">
        <v>17</v>
      </c>
      <c r="G1015" s="53">
        <v>158</v>
      </c>
      <c r="H1015" s="54"/>
      <c r="I1015" s="50"/>
      <c r="J1015" s="53">
        <v>132</v>
      </c>
      <c r="K1015" s="53"/>
      <c r="L1015" s="37">
        <f t="shared" si="41"/>
        <v>132</v>
      </c>
    </row>
    <row r="1016" spans="1:12" ht="30" x14ac:dyDescent="0.25">
      <c r="A1016" s="48">
        <v>78</v>
      </c>
      <c r="B1016" s="49"/>
      <c r="C1016" s="50"/>
      <c r="D1016" s="51"/>
      <c r="E1016" s="49" t="s">
        <v>157</v>
      </c>
      <c r="F1016" s="52" t="s">
        <v>38</v>
      </c>
      <c r="G1016" s="53">
        <v>4623</v>
      </c>
      <c r="H1016" s="54"/>
      <c r="I1016" s="50"/>
      <c r="J1016" s="53">
        <v>3787</v>
      </c>
      <c r="K1016" s="53">
        <v>4623</v>
      </c>
      <c r="L1016" s="37">
        <f t="shared" si="41"/>
        <v>-836</v>
      </c>
    </row>
    <row r="1017" spans="1:12" x14ac:dyDescent="0.25">
      <c r="A1017" s="48">
        <v>79</v>
      </c>
      <c r="B1017" s="49"/>
      <c r="C1017" s="50"/>
      <c r="D1017" s="51"/>
      <c r="E1017" s="49" t="s">
        <v>158</v>
      </c>
      <c r="F1017" s="52" t="s">
        <v>38</v>
      </c>
      <c r="G1017" s="53">
        <v>312</v>
      </c>
      <c r="H1017" s="54"/>
      <c r="I1017" s="50"/>
      <c r="J1017" s="53">
        <v>228</v>
      </c>
      <c r="K1017" s="53">
        <v>320</v>
      </c>
      <c r="L1017" s="37">
        <f t="shared" si="41"/>
        <v>-92</v>
      </c>
    </row>
    <row r="1018" spans="1:12" x14ac:dyDescent="0.25">
      <c r="A1018" s="48">
        <v>80</v>
      </c>
      <c r="B1018" s="49"/>
      <c r="C1018" s="50"/>
      <c r="D1018" s="51"/>
      <c r="E1018" s="49" t="s">
        <v>159</v>
      </c>
      <c r="F1018" s="52" t="s">
        <v>137</v>
      </c>
      <c r="G1018" s="53">
        <v>151</v>
      </c>
      <c r="H1018" s="54"/>
      <c r="I1018" s="50"/>
      <c r="J1018" s="53">
        <v>120</v>
      </c>
      <c r="K1018" s="53">
        <v>148</v>
      </c>
      <c r="L1018" s="37">
        <f t="shared" si="41"/>
        <v>-28</v>
      </c>
    </row>
    <row r="1019" spans="1:12" x14ac:dyDescent="0.25">
      <c r="A1019" s="48">
        <v>81</v>
      </c>
      <c r="B1019" s="49"/>
      <c r="C1019" s="50"/>
      <c r="D1019" s="51"/>
      <c r="E1019" s="49" t="s">
        <v>160</v>
      </c>
      <c r="F1019" s="52" t="s">
        <v>161</v>
      </c>
      <c r="G1019" s="53">
        <v>8</v>
      </c>
      <c r="H1019" s="54"/>
      <c r="I1019" s="50"/>
      <c r="J1019" s="53"/>
      <c r="K1019" s="53">
        <v>7</v>
      </c>
      <c r="L1019" s="37">
        <f t="shared" si="41"/>
        <v>-7</v>
      </c>
    </row>
    <row r="1020" spans="1:12" x14ac:dyDescent="0.25">
      <c r="A1020" s="48">
        <v>82</v>
      </c>
      <c r="B1020" s="49"/>
      <c r="C1020" s="50"/>
      <c r="D1020" s="51"/>
      <c r="E1020" s="49" t="s">
        <v>162</v>
      </c>
      <c r="F1020" s="52" t="s">
        <v>38</v>
      </c>
      <c r="G1020" s="53">
        <f>101.5*39.88</f>
        <v>4047.82</v>
      </c>
      <c r="H1020" s="54"/>
      <c r="I1020" s="50"/>
      <c r="J1020" s="53">
        <v>32.659999999999997</v>
      </c>
      <c r="K1020" s="53">
        <f>48*100</f>
        <v>4800</v>
      </c>
      <c r="L1020" s="37">
        <f t="shared" si="41"/>
        <v>-4767.34</v>
      </c>
    </row>
    <row r="1021" spans="1:12" x14ac:dyDescent="0.25">
      <c r="A1021" s="48">
        <v>83</v>
      </c>
      <c r="B1021" s="49"/>
      <c r="C1021" s="50"/>
      <c r="D1021" s="51"/>
      <c r="E1021" s="49" t="s">
        <v>163</v>
      </c>
      <c r="F1021" s="52" t="s">
        <v>164</v>
      </c>
      <c r="G1021" s="53"/>
      <c r="H1021" s="54"/>
      <c r="I1021" s="50"/>
      <c r="J1021" s="53"/>
      <c r="K1021" s="53">
        <v>313</v>
      </c>
      <c r="L1021" s="37">
        <f t="shared" si="41"/>
        <v>-313</v>
      </c>
    </row>
    <row r="1022" spans="1:12" x14ac:dyDescent="0.25">
      <c r="A1022" s="48">
        <v>84</v>
      </c>
      <c r="B1022" s="49"/>
      <c r="C1022" s="50"/>
      <c r="D1022" s="51"/>
      <c r="E1022" s="49" t="s">
        <v>165</v>
      </c>
      <c r="F1022" s="52" t="s">
        <v>164</v>
      </c>
      <c r="G1022" s="53"/>
      <c r="H1022" s="54"/>
      <c r="I1022" s="50"/>
      <c r="J1022" s="53"/>
      <c r="K1022" s="53">
        <v>61</v>
      </c>
      <c r="L1022" s="37">
        <f t="shared" si="41"/>
        <v>-61</v>
      </c>
    </row>
    <row r="1023" spans="1:12" collapsed="1" x14ac:dyDescent="0.25">
      <c r="A1023" s="48">
        <v>85</v>
      </c>
      <c r="B1023" s="49"/>
      <c r="C1023" s="50"/>
      <c r="D1023" s="51"/>
      <c r="E1023" s="49" t="s">
        <v>166</v>
      </c>
      <c r="F1023" s="52" t="s">
        <v>26</v>
      </c>
      <c r="G1023" s="53">
        <f>+SUM(G1024:G1054)</f>
        <v>1435.0569999999996</v>
      </c>
      <c r="H1023" s="54"/>
      <c r="I1023" s="50"/>
      <c r="J1023" s="53">
        <f>+SUM(J1024:J1054)</f>
        <v>1088.3442000000002</v>
      </c>
      <c r="K1023" s="53">
        <v>1766.3</v>
      </c>
      <c r="L1023" s="37">
        <f t="shared" si="41"/>
        <v>-677.95579999999973</v>
      </c>
    </row>
    <row r="1024" spans="1:12" ht="45" hidden="1" outlineLevel="1" x14ac:dyDescent="0.25">
      <c r="A1024" s="24"/>
      <c r="B1024" s="25"/>
      <c r="C1024" s="26"/>
      <c r="D1024" s="27"/>
      <c r="E1024" s="25" t="str">
        <f>'[1]Công trình'!D20</f>
        <v>Bê tông sản xuất bằng máy trộn và đổ bằng thủ công, bê tông mặt đường dày mặt đường ≤25cm, bê tông M250, đá 1x2, PCB40</v>
      </c>
      <c r="F1024" s="28"/>
      <c r="G1024" s="29">
        <f>'[1]Công trình'!$L$20</f>
        <v>416.10199999999998</v>
      </c>
      <c r="H1024" s="30"/>
      <c r="I1024" s="31"/>
      <c r="J1024" s="29">
        <f>'[1]Công trình'!$S$20</f>
        <v>416.10199999999998</v>
      </c>
      <c r="K1024" s="29"/>
      <c r="L1024" s="32"/>
    </row>
    <row r="1025" spans="1:12" hidden="1" outlineLevel="1" x14ac:dyDescent="0.25">
      <c r="A1025" s="24"/>
      <c r="B1025" s="25"/>
      <c r="C1025" s="26"/>
      <c r="D1025" s="27"/>
      <c r="E1025" s="25" t="str">
        <f>'[1]Công trình'!D134</f>
        <v>Bê tông  bó vỉa  M250, đá 1x2, PCB40</v>
      </c>
      <c r="F1025" s="28"/>
      <c r="G1025" s="29">
        <f>'[1]Công trình'!$L$134</f>
        <v>52.45</v>
      </c>
      <c r="H1025" s="30"/>
      <c r="I1025" s="31"/>
      <c r="J1025" s="29">
        <f>'[1]Công trình'!$S$134</f>
        <v>49.574399999999997</v>
      </c>
      <c r="K1025" s="29"/>
      <c r="L1025" s="32"/>
    </row>
    <row r="1026" spans="1:12" hidden="1" outlineLevel="1" x14ac:dyDescent="0.25">
      <c r="A1026" s="24"/>
      <c r="B1026" s="25"/>
      <c r="C1026" s="26"/>
      <c r="D1026" s="27"/>
      <c r="E1026" s="25" t="str">
        <f>'[1]Công trình'!D148</f>
        <v>Bê tông đá 1x2 M250</v>
      </c>
      <c r="F1026" s="28"/>
      <c r="G1026" s="29">
        <f>'[1]Công trình'!$L$148</f>
        <v>14.285</v>
      </c>
      <c r="H1026" s="30"/>
      <c r="I1026" s="31"/>
      <c r="J1026" s="29">
        <f>'[1]Công trình'!$S$148</f>
        <v>14.285</v>
      </c>
      <c r="K1026" s="29"/>
      <c r="L1026" s="32"/>
    </row>
    <row r="1027" spans="1:12" hidden="1" outlineLevel="1" x14ac:dyDescent="0.25">
      <c r="A1027" s="24"/>
      <c r="B1027" s="25"/>
      <c r="C1027" s="26"/>
      <c r="D1027" s="27"/>
      <c r="E1027" s="25" t="str">
        <f>'[1]Công trình'!D158</f>
        <v>Bê tông tấm đan đá 1x2 M250</v>
      </c>
      <c r="F1027" s="28"/>
      <c r="G1027" s="29">
        <f>'[1]Công trình'!$L$158</f>
        <v>1.4</v>
      </c>
      <c r="H1027" s="30"/>
      <c r="I1027" s="31"/>
      <c r="J1027" s="29">
        <f>'[1]Công trình'!$S$158</f>
        <v>1.4</v>
      </c>
      <c r="K1027" s="29"/>
      <c r="L1027" s="32"/>
    </row>
    <row r="1028" spans="1:12" ht="30" hidden="1" outlineLevel="1" x14ac:dyDescent="0.25">
      <c r="A1028" s="24"/>
      <c r="B1028" s="25"/>
      <c r="C1028" s="26"/>
      <c r="D1028" s="27"/>
      <c r="E1028" s="25" t="str">
        <f>'[1]Công trình'!D164</f>
        <v>Bê tông sản xuất bằng máy trộn và đổ bằng thủ công, bê tông hố van, hố ga, bê tông M250, đá 1x2, PCB40</v>
      </c>
      <c r="F1028" s="28"/>
      <c r="G1028" s="29">
        <f>'[1]Công trình'!$L$164</f>
        <v>3.1440000000000001</v>
      </c>
      <c r="H1028" s="30"/>
      <c r="I1028" s="31"/>
      <c r="J1028" s="29">
        <f>'[1]Công trình'!$S$164</f>
        <v>3.1440000000000001</v>
      </c>
      <c r="K1028" s="29"/>
      <c r="L1028" s="32"/>
    </row>
    <row r="1029" spans="1:12" ht="30" hidden="1" outlineLevel="1" x14ac:dyDescent="0.25">
      <c r="A1029" s="24"/>
      <c r="B1029" s="25"/>
      <c r="C1029" s="26"/>
      <c r="D1029" s="27"/>
      <c r="E1029" s="25" t="str">
        <f>'[1]Công trình'!D169</f>
        <v>Bê tông sản xuất bằng máy trộn và đổ bằng thủ công, bê tông hố van, hố ga, bê tông M250, đá 1x2, PCB40</v>
      </c>
      <c r="F1029" s="28"/>
      <c r="G1029" s="29">
        <f>'[1]Công trình'!$L$169</f>
        <v>2.7519999999999998</v>
      </c>
      <c r="H1029" s="30"/>
      <c r="I1029" s="31"/>
      <c r="J1029" s="29">
        <f>'[1]Công trình'!$S$169</f>
        <v>2.7519999999999998</v>
      </c>
      <c r="K1029" s="29"/>
      <c r="L1029" s="32"/>
    </row>
    <row r="1030" spans="1:12" hidden="1" outlineLevel="1" x14ac:dyDescent="0.25">
      <c r="A1030" s="24"/>
      <c r="B1030" s="25"/>
      <c r="C1030" s="26"/>
      <c r="D1030" s="27"/>
      <c r="E1030" s="25" t="str">
        <f>'[1]Công trình'!D263</f>
        <v>Bê tông  bó vỉa  M250, đá 1x2, PCB40</v>
      </c>
      <c r="F1030" s="28"/>
      <c r="G1030" s="29">
        <f>'[1]Công trình'!$L$263</f>
        <v>54.37</v>
      </c>
      <c r="H1030" s="30"/>
      <c r="I1030" s="31"/>
      <c r="J1030" s="29">
        <f>'[1]Công trình'!$S$263</f>
        <v>51.448099999999997</v>
      </c>
      <c r="K1030" s="29"/>
      <c r="L1030" s="32"/>
    </row>
    <row r="1031" spans="1:12" hidden="1" outlineLevel="1" x14ac:dyDescent="0.25">
      <c r="A1031" s="24"/>
      <c r="B1031" s="25"/>
      <c r="C1031" s="26"/>
      <c r="D1031" s="27"/>
      <c r="E1031" s="25" t="str">
        <f>'[1]Công trình'!D277</f>
        <v>Bê tông đá 1x2 M250</v>
      </c>
      <c r="F1031" s="28"/>
      <c r="G1031" s="29">
        <f>'[1]Công trình'!$L$277</f>
        <v>16.129000000000001</v>
      </c>
      <c r="H1031" s="30"/>
      <c r="I1031" s="31"/>
      <c r="J1031" s="29">
        <f>'[1]Công trình'!$S$277</f>
        <v>16.129000000000001</v>
      </c>
      <c r="K1031" s="29"/>
      <c r="L1031" s="32"/>
    </row>
    <row r="1032" spans="1:12" hidden="1" outlineLevel="1" x14ac:dyDescent="0.25">
      <c r="A1032" s="24"/>
      <c r="B1032" s="25"/>
      <c r="C1032" s="26"/>
      <c r="D1032" s="27"/>
      <c r="E1032" s="25" t="str">
        <f>'[1]Công trình'!D287</f>
        <v>Bê tông tấm đan đá 1x2 M250</v>
      </c>
      <c r="F1032" s="28"/>
      <c r="G1032" s="29">
        <f>'[1]Công trình'!$L$287</f>
        <v>1.6</v>
      </c>
      <c r="H1032" s="30"/>
      <c r="I1032" s="31"/>
      <c r="J1032" s="29">
        <f>'[1]Công trình'!$S$287</f>
        <v>1.6</v>
      </c>
      <c r="K1032" s="29"/>
      <c r="L1032" s="32"/>
    </row>
    <row r="1033" spans="1:12" ht="30" hidden="1" outlineLevel="1" x14ac:dyDescent="0.25">
      <c r="A1033" s="24"/>
      <c r="B1033" s="25"/>
      <c r="C1033" s="26"/>
      <c r="D1033" s="27"/>
      <c r="E1033" s="25" t="str">
        <f>'[1]Công trình'!D292</f>
        <v>Bê tông sản xuất bằng máy trộn và đổ bằng thủ công, bê tông hố van, hố ga, bê tông M250, đá 1x2, PCB40</v>
      </c>
      <c r="F1033" s="28"/>
      <c r="G1033" s="29">
        <f>'[1]Công trình'!$L$292</f>
        <v>4.1920000000000002</v>
      </c>
      <c r="H1033" s="30"/>
      <c r="I1033" s="31"/>
      <c r="J1033" s="29">
        <f>'[1]Công trình'!$S$292</f>
        <v>4.1920000000000002</v>
      </c>
      <c r="K1033" s="29"/>
      <c r="L1033" s="32"/>
    </row>
    <row r="1034" spans="1:12" hidden="1" outlineLevel="1" x14ac:dyDescent="0.25">
      <c r="A1034" s="24"/>
      <c r="B1034" s="25"/>
      <c r="C1034" s="26"/>
      <c r="D1034" s="27"/>
      <c r="E1034" s="25" t="str">
        <f>'[1]Công trình'!D380</f>
        <v>Bê tông  bó vỉa  M250, đá 1x2, PCB40</v>
      </c>
      <c r="F1034" s="28"/>
      <c r="G1034" s="29">
        <f>'[1]Công trình'!$L$380</f>
        <v>93.438000000000002</v>
      </c>
      <c r="H1034" s="30"/>
      <c r="I1034" s="31"/>
      <c r="J1034" s="29">
        <f>'[1]Công trình'!$S$380</f>
        <v>91.971699999999998</v>
      </c>
      <c r="K1034" s="29"/>
      <c r="L1034" s="32"/>
    </row>
    <row r="1035" spans="1:12" hidden="1" outlineLevel="1" x14ac:dyDescent="0.25">
      <c r="A1035" s="24"/>
      <c r="B1035" s="25"/>
      <c r="C1035" s="26"/>
      <c r="D1035" s="27"/>
      <c r="E1035" s="25" t="str">
        <f>'[1]Công trình'!D394</f>
        <v>Bê tông đá 1x2 M250</v>
      </c>
      <c r="F1035" s="28"/>
      <c r="G1035" s="29">
        <f>'[1]Công trình'!$L$394</f>
        <v>36.643000000000001</v>
      </c>
      <c r="H1035" s="30"/>
      <c r="I1035" s="31"/>
      <c r="J1035" s="29">
        <f>'[1]Công trình'!$S$394</f>
        <v>36.643000000000001</v>
      </c>
      <c r="K1035" s="29"/>
      <c r="L1035" s="32"/>
    </row>
    <row r="1036" spans="1:12" hidden="1" outlineLevel="1" x14ac:dyDescent="0.25">
      <c r="A1036" s="24"/>
      <c r="B1036" s="25"/>
      <c r="C1036" s="26"/>
      <c r="D1036" s="27"/>
      <c r="E1036" s="25" t="str">
        <f>'[1]Công trình'!D404</f>
        <v>Bê tông tấm đan đá 1x2 M250</v>
      </c>
      <c r="F1036" s="28"/>
      <c r="G1036" s="29">
        <f>'[1]Công trình'!$L$404</f>
        <v>3.4</v>
      </c>
      <c r="H1036" s="30"/>
      <c r="I1036" s="31"/>
      <c r="J1036" s="29">
        <f>'[1]Công trình'!$S$404</f>
        <v>0</v>
      </c>
      <c r="K1036" s="29"/>
      <c r="L1036" s="32"/>
    </row>
    <row r="1037" spans="1:12" ht="30" hidden="1" outlineLevel="1" x14ac:dyDescent="0.25">
      <c r="A1037" s="24"/>
      <c r="B1037" s="25"/>
      <c r="C1037" s="26"/>
      <c r="D1037" s="27"/>
      <c r="E1037" s="25" t="str">
        <f>'[1]Công trình'!D409</f>
        <v>Bê tông sản xuất bằng máy trộn và đổ bằng thủ công, bê tông hố van, hố ga, bê tông M250, đá 1x2, PCB40</v>
      </c>
      <c r="F1037" s="28"/>
      <c r="G1037" s="29">
        <f>'[1]Công trình'!$L$409</f>
        <v>8.9079999999999995</v>
      </c>
      <c r="H1037" s="30"/>
      <c r="I1037" s="31"/>
      <c r="J1037" s="29">
        <f>'[1]Công trình'!$S$409</f>
        <v>0</v>
      </c>
      <c r="K1037" s="29"/>
      <c r="L1037" s="32"/>
    </row>
    <row r="1038" spans="1:12" hidden="1" outlineLevel="1" x14ac:dyDescent="0.25">
      <c r="A1038" s="24"/>
      <c r="B1038" s="25"/>
      <c r="C1038" s="26"/>
      <c r="D1038" s="27"/>
      <c r="E1038" s="25" t="str">
        <f>'[1]Công trình'!D433</f>
        <v>Bê tông đá 1x2 M250</v>
      </c>
      <c r="F1038" s="28"/>
      <c r="G1038" s="29">
        <f>'[1]Công trình'!$L$433</f>
        <v>1.8779999999999999</v>
      </c>
      <c r="H1038" s="30"/>
      <c r="I1038" s="31"/>
      <c r="J1038" s="29">
        <f>'[1]Công trình'!$S$433</f>
        <v>0</v>
      </c>
      <c r="K1038" s="29"/>
      <c r="L1038" s="32"/>
    </row>
    <row r="1039" spans="1:12" hidden="1" outlineLevel="1" x14ac:dyDescent="0.25">
      <c r="A1039" s="24"/>
      <c r="B1039" s="25"/>
      <c r="C1039" s="26"/>
      <c r="D1039" s="27"/>
      <c r="E1039" s="25" t="str">
        <f>'[1]Công trình'!D511</f>
        <v>Bê tông  bó vỉa  M250, đá 1x2, PCB40</v>
      </c>
      <c r="F1039" s="28"/>
      <c r="G1039" s="29">
        <f>'[1]Công trình'!$L$511</f>
        <v>166.18600000000001</v>
      </c>
      <c r="H1039" s="30"/>
      <c r="I1039" s="31"/>
      <c r="J1039" s="29">
        <f>'[1]Công trình'!$S$511</f>
        <v>53.090400000000002</v>
      </c>
      <c r="K1039" s="29"/>
      <c r="L1039" s="32"/>
    </row>
    <row r="1040" spans="1:12" hidden="1" outlineLevel="1" x14ac:dyDescent="0.25">
      <c r="A1040" s="24"/>
      <c r="B1040" s="25"/>
      <c r="C1040" s="26"/>
      <c r="D1040" s="27"/>
      <c r="E1040" s="25" t="str">
        <f>'[1]Công trình'!D530</f>
        <v>Bê tông đá 1x2 M250</v>
      </c>
      <c r="F1040" s="28"/>
      <c r="G1040" s="29">
        <f>'[1]Công trình'!$L$530</f>
        <v>62.189</v>
      </c>
      <c r="H1040" s="30"/>
      <c r="I1040" s="31"/>
      <c r="J1040" s="29">
        <f>'[1]Công trình'!$S$530</f>
        <v>62.189</v>
      </c>
      <c r="K1040" s="29"/>
      <c r="L1040" s="32"/>
    </row>
    <row r="1041" spans="1:12" hidden="1" outlineLevel="1" x14ac:dyDescent="0.25">
      <c r="A1041" s="24"/>
      <c r="B1041" s="25"/>
      <c r="C1041" s="26"/>
      <c r="D1041" s="27"/>
      <c r="E1041" s="25" t="str">
        <f>'[1]Công trình'!D540</f>
        <v>Bê tông tấm đan đá 1x2 M250</v>
      </c>
      <c r="F1041" s="28"/>
      <c r="G1041" s="29">
        <f>'[1]Công trình'!$L$540</f>
        <v>5.5</v>
      </c>
      <c r="H1041" s="30"/>
      <c r="I1041" s="31"/>
      <c r="J1041" s="29">
        <f>'[1]Công trình'!$S$540</f>
        <v>0</v>
      </c>
      <c r="K1041" s="29"/>
      <c r="L1041" s="32"/>
    </row>
    <row r="1042" spans="1:12" ht="30" hidden="1" outlineLevel="1" x14ac:dyDescent="0.25">
      <c r="A1042" s="24"/>
      <c r="B1042" s="25"/>
      <c r="C1042" s="26"/>
      <c r="D1042" s="27"/>
      <c r="E1042" s="25" t="str">
        <f>'[1]Công trình'!D545</f>
        <v>Bê tông sản xuất bằng máy trộn và đổ bằng thủ công, bê tông hố van, hố ga, bê tông M250, đá 1x2, PCB40</v>
      </c>
      <c r="F1042" s="28"/>
      <c r="G1042" s="29">
        <f>'[1]Công trình'!$L$545</f>
        <v>14.41</v>
      </c>
      <c r="H1042" s="30"/>
      <c r="I1042" s="31"/>
      <c r="J1042" s="29">
        <f>'[1]Công trình'!$S$545</f>
        <v>0</v>
      </c>
      <c r="K1042" s="29"/>
      <c r="L1042" s="32"/>
    </row>
    <row r="1043" spans="1:12" hidden="1" outlineLevel="1" x14ac:dyDescent="0.25">
      <c r="A1043" s="24"/>
      <c r="B1043" s="25"/>
      <c r="C1043" s="26"/>
      <c r="D1043" s="27"/>
      <c r="E1043" s="25" t="str">
        <f>'[1]Công trình'!D642</f>
        <v>Bê tông  bó vỉa  M250, đá 1x2, PCB40</v>
      </c>
      <c r="F1043" s="28"/>
      <c r="G1043" s="29">
        <f>'[1]Công trình'!$L$642</f>
        <v>152.68100000000001</v>
      </c>
      <c r="H1043" s="30"/>
      <c r="I1043" s="31"/>
      <c r="J1043" s="29">
        <f>'[1]Công trình'!$S$642</f>
        <v>0</v>
      </c>
      <c r="K1043" s="29"/>
      <c r="L1043" s="32"/>
    </row>
    <row r="1044" spans="1:12" hidden="1" outlineLevel="1" x14ac:dyDescent="0.25">
      <c r="A1044" s="24"/>
      <c r="B1044" s="25"/>
      <c r="C1044" s="26"/>
      <c r="D1044" s="27"/>
      <c r="E1044" s="25" t="str">
        <f>'[1]Công trình'!D656</f>
        <v>Bê tông đá 1x2 M250</v>
      </c>
      <c r="F1044" s="28"/>
      <c r="G1044" s="29">
        <f>'[1]Công trình'!$L$656</f>
        <v>51.139000000000003</v>
      </c>
      <c r="H1044" s="30"/>
      <c r="I1044" s="31"/>
      <c r="J1044" s="29">
        <f>'[1]Công trình'!$S$656</f>
        <v>51.139000000000003</v>
      </c>
      <c r="K1044" s="29"/>
      <c r="L1044" s="32"/>
    </row>
    <row r="1045" spans="1:12" hidden="1" outlineLevel="1" x14ac:dyDescent="0.25">
      <c r="A1045" s="24"/>
      <c r="B1045" s="25"/>
      <c r="C1045" s="26"/>
      <c r="D1045" s="27"/>
      <c r="E1045" s="25" t="str">
        <f>'[1]Công trình'!D666</f>
        <v>Bê tông tấm đan đá 1x2 M250</v>
      </c>
      <c r="F1045" s="28"/>
      <c r="G1045" s="29">
        <f>'[1]Công trình'!$L$666</f>
        <v>4.8</v>
      </c>
      <c r="H1045" s="30"/>
      <c r="I1045" s="31"/>
      <c r="J1045" s="29">
        <f>'[1]Công trình'!$S$666</f>
        <v>0</v>
      </c>
      <c r="K1045" s="29"/>
      <c r="L1045" s="32"/>
    </row>
    <row r="1046" spans="1:12" ht="30" hidden="1" outlineLevel="1" x14ac:dyDescent="0.25">
      <c r="A1046" s="24"/>
      <c r="B1046" s="25"/>
      <c r="C1046" s="26"/>
      <c r="D1046" s="27"/>
      <c r="E1046" s="25" t="str">
        <f>'[1]Công trình'!D671</f>
        <v>Bê tông sản xuất bằng máy trộn và đổ bằng thủ công, bê tông hố van, hố ga, bê tông M250, đá 1x2, PCB40</v>
      </c>
      <c r="F1046" s="28"/>
      <c r="G1046" s="29">
        <f>'[1]Công trình'!$L$671</f>
        <v>12.576000000000001</v>
      </c>
      <c r="H1046" s="30"/>
      <c r="I1046" s="31"/>
      <c r="J1046" s="29">
        <f>'[1]Công trình'!$S$671</f>
        <v>0</v>
      </c>
      <c r="K1046" s="29"/>
      <c r="L1046" s="32"/>
    </row>
    <row r="1047" spans="1:12" hidden="1" outlineLevel="1" x14ac:dyDescent="0.25">
      <c r="A1047" s="24"/>
      <c r="B1047" s="25"/>
      <c r="C1047" s="26"/>
      <c r="D1047" s="27"/>
      <c r="E1047" s="25" t="str">
        <f>'[1]Công trình'!D792</f>
        <v>Bê tông  bó vỉa  M250, đá 1x2, PCB40</v>
      </c>
      <c r="F1047" s="28"/>
      <c r="G1047" s="29">
        <f>'[1]Công trình'!$L$792</f>
        <v>140.13399999999999</v>
      </c>
      <c r="H1047" s="30"/>
      <c r="I1047" s="31"/>
      <c r="J1047" s="29">
        <f>'[1]Công trình'!$S$792</f>
        <v>128.3296</v>
      </c>
      <c r="K1047" s="29"/>
      <c r="L1047" s="32"/>
    </row>
    <row r="1048" spans="1:12" hidden="1" outlineLevel="1" x14ac:dyDescent="0.25">
      <c r="A1048" s="24"/>
      <c r="B1048" s="25"/>
      <c r="C1048" s="26"/>
      <c r="D1048" s="27"/>
      <c r="E1048" s="25" t="str">
        <f>'[1]Công trình'!D806</f>
        <v>Bê tông đá 1x2 M250</v>
      </c>
      <c r="F1048" s="28"/>
      <c r="G1048" s="29">
        <f>'[1]Công trình'!$L$806</f>
        <v>23.138000000000002</v>
      </c>
      <c r="H1048" s="30"/>
      <c r="I1048" s="31"/>
      <c r="J1048" s="29">
        <f>'[1]Công trình'!$S$806</f>
        <v>23.138000000000002</v>
      </c>
      <c r="K1048" s="29"/>
      <c r="L1048" s="32"/>
    </row>
    <row r="1049" spans="1:12" hidden="1" outlineLevel="1" x14ac:dyDescent="0.25">
      <c r="A1049" s="24"/>
      <c r="B1049" s="25"/>
      <c r="C1049" s="26"/>
      <c r="D1049" s="27"/>
      <c r="E1049" s="25" t="str">
        <f>'[1]Công trình'!D816</f>
        <v>Bê tông tấm đan đá 1x2 M250</v>
      </c>
      <c r="F1049" s="28"/>
      <c r="G1049" s="29">
        <f>'[1]Công trình'!$L$816</f>
        <v>2.1</v>
      </c>
      <c r="H1049" s="30"/>
      <c r="I1049" s="31"/>
      <c r="J1049" s="29">
        <f>'[1]Công trình'!$S$816</f>
        <v>2.1</v>
      </c>
      <c r="K1049" s="29"/>
      <c r="L1049" s="32"/>
    </row>
    <row r="1050" spans="1:12" ht="30" hidden="1" outlineLevel="1" x14ac:dyDescent="0.25">
      <c r="A1050" s="24"/>
      <c r="B1050" s="25"/>
      <c r="C1050" s="26"/>
      <c r="D1050" s="27"/>
      <c r="E1050" s="25" t="str">
        <f>'[1]Công trình'!D821</f>
        <v>Bê tông sản xuất bằng máy trộn và đổ bằng thủ công, bê tông hố van, hố ga, bê tông M250, đá 1x2, PCB40</v>
      </c>
      <c r="F1050" s="28"/>
      <c r="G1050" s="29">
        <f>'[1]Công trình'!$L$821</f>
        <v>9.6940000000000008</v>
      </c>
      <c r="H1050" s="30"/>
      <c r="I1050" s="31"/>
      <c r="J1050" s="29">
        <f>'[1]Công trình'!$S$821</f>
        <v>0</v>
      </c>
      <c r="K1050" s="29"/>
      <c r="L1050" s="32"/>
    </row>
    <row r="1051" spans="1:12" hidden="1" outlineLevel="1" x14ac:dyDescent="0.25">
      <c r="A1051" s="24"/>
      <c r="B1051" s="25"/>
      <c r="C1051" s="26"/>
      <c r="D1051" s="27"/>
      <c r="E1051" s="25" t="str">
        <f>'[1]Công trình'!D885</f>
        <v>Bê tông  bó vỉa  M250, đá 1x2, PCB40</v>
      </c>
      <c r="F1051" s="28"/>
      <c r="G1051" s="29">
        <f>'[1]Công trình'!$L$885</f>
        <v>5.6289999999999996</v>
      </c>
      <c r="H1051" s="30"/>
      <c r="I1051" s="31"/>
      <c r="J1051" s="29">
        <f>'[1]Công trình'!$S$885</f>
        <v>4.9269999999999996</v>
      </c>
      <c r="K1051" s="29"/>
      <c r="L1051" s="32"/>
    </row>
    <row r="1052" spans="1:12" hidden="1" outlineLevel="1" x14ac:dyDescent="0.25">
      <c r="A1052" s="24"/>
      <c r="B1052" s="25"/>
      <c r="C1052" s="26"/>
      <c r="D1052" s="27"/>
      <c r="E1052" s="25" t="str">
        <f>'[1]Công trình'!D900</f>
        <v>Bê tông đá 1x2 M250</v>
      </c>
      <c r="F1052" s="28"/>
      <c r="G1052" s="29">
        <f>'[1]Công trình'!$L$900</f>
        <v>60.51</v>
      </c>
      <c r="H1052" s="30"/>
      <c r="I1052" s="31"/>
      <c r="J1052" s="29">
        <f>'[1]Công trình'!$S$900</f>
        <v>60.51</v>
      </c>
      <c r="K1052" s="29"/>
      <c r="L1052" s="32"/>
    </row>
    <row r="1053" spans="1:12" hidden="1" outlineLevel="1" x14ac:dyDescent="0.25">
      <c r="A1053" s="24"/>
      <c r="B1053" s="25"/>
      <c r="C1053" s="26"/>
      <c r="D1053" s="27"/>
      <c r="E1053" s="25" t="str">
        <f>'[1]Công trình'!D910</f>
        <v>Bê tông tấm đan đá 1x2 M250</v>
      </c>
      <c r="F1053" s="28"/>
      <c r="G1053" s="29">
        <f>'[1]Công trình'!$L$910</f>
        <v>6.0640000000000001</v>
      </c>
      <c r="H1053" s="30"/>
      <c r="I1053" s="31"/>
      <c r="J1053" s="29">
        <f>'[1]Công trình'!$S$910</f>
        <v>6.0640000000000001</v>
      </c>
      <c r="K1053" s="29"/>
      <c r="L1053" s="32"/>
    </row>
    <row r="1054" spans="1:12" ht="30" hidden="1" outlineLevel="1" x14ac:dyDescent="0.25">
      <c r="A1054" s="24"/>
      <c r="B1054" s="25"/>
      <c r="C1054" s="26"/>
      <c r="D1054" s="27"/>
      <c r="E1054" s="25" t="str">
        <f>'[1]Công trình'!D916</f>
        <v>Bê tông sản xuất bằng máy trộn và đổ bằng thủ công, bê tông hố van, hố ga, bê tông M250, đá 1x2, PCB40</v>
      </c>
      <c r="F1054" s="28"/>
      <c r="G1054" s="29">
        <f>'[1]Công trình'!$L$916</f>
        <v>7.6159999999999997</v>
      </c>
      <c r="H1054" s="30"/>
      <c r="I1054" s="31"/>
      <c r="J1054" s="29">
        <f>'[1]Công trình'!$S$916</f>
        <v>7.6159999999999997</v>
      </c>
      <c r="K1054" s="29"/>
      <c r="L1054" s="32"/>
    </row>
    <row r="1055" spans="1:12" collapsed="1" x14ac:dyDescent="0.25">
      <c r="A1055" s="48">
        <v>86</v>
      </c>
      <c r="B1055" s="49"/>
      <c r="C1055" s="50"/>
      <c r="D1055" s="51"/>
      <c r="E1055" s="49" t="s">
        <v>167</v>
      </c>
      <c r="F1055" s="52" t="s">
        <v>26</v>
      </c>
      <c r="G1055" s="53">
        <f>+SUM(G1056:G1082)</f>
        <v>345.505</v>
      </c>
      <c r="H1055" s="54"/>
      <c r="I1055" s="50"/>
      <c r="J1055" s="53">
        <f>+SUM(J1056:J1082)</f>
        <v>207.15299999999999</v>
      </c>
      <c r="K1055" s="53">
        <v>36.5</v>
      </c>
      <c r="L1055" s="37">
        <f>+J1055-K1055</f>
        <v>170.65299999999999</v>
      </c>
    </row>
    <row r="1056" spans="1:12" ht="30" hidden="1" outlineLevel="1" x14ac:dyDescent="0.25">
      <c r="A1056" s="24"/>
      <c r="B1056" s="25"/>
      <c r="C1056" s="26"/>
      <c r="D1056" s="27"/>
      <c r="E1056" s="25" t="str">
        <f>'[1]Công trình'!$D$50</f>
        <v>Đổ bê tông thủ công bằng máy trộn, bê tông móng, chiều rộng &lt;= 250 cm, đá 1x2, mác 200</v>
      </c>
      <c r="F1056" s="28"/>
      <c r="G1056" s="29">
        <f>'[1]Công trình'!$L$50</f>
        <v>6.6239999999999997</v>
      </c>
      <c r="H1056" s="30"/>
      <c r="I1056" s="31"/>
      <c r="J1056" s="29">
        <f>'[1]Công trình'!$S$50</f>
        <v>6.6239999999999997</v>
      </c>
      <c r="K1056" s="29"/>
      <c r="L1056" s="32"/>
    </row>
    <row r="1057" spans="1:12" ht="30" hidden="1" outlineLevel="1" x14ac:dyDescent="0.25">
      <c r="A1057" s="24"/>
      <c r="B1057" s="25"/>
      <c r="C1057" s="26"/>
      <c r="D1057" s="27"/>
      <c r="E1057" s="25" t="str">
        <f>'[1]Công trình'!$D$94</f>
        <v>Đổ bê tông thủ công bằng máy trộn, bê tông móng, chiều rộng &lt;= 250 cm, đá 1x2, mác 200</v>
      </c>
      <c r="F1057" s="28"/>
      <c r="G1057" s="29">
        <f>'[1]Công trình'!$L$94</f>
        <v>2.5920000000000001</v>
      </c>
      <c r="H1057" s="30"/>
      <c r="I1057" s="31"/>
      <c r="J1057" s="29">
        <f>'[1]Công trình'!$S$94</f>
        <v>2.5920000000000001</v>
      </c>
      <c r="K1057" s="29"/>
      <c r="L1057" s="32"/>
    </row>
    <row r="1058" spans="1:12" ht="30" hidden="1" outlineLevel="1" x14ac:dyDescent="0.25">
      <c r="A1058" s="24"/>
      <c r="B1058" s="25"/>
      <c r="C1058" s="26"/>
      <c r="D1058" s="27"/>
      <c r="E1058" s="25" t="str">
        <f>'[1]Công trình'!$D$139</f>
        <v>Bê tông móng SX bằng máy trộn, đổ bằng thủ công, rộng ≤250cm, M200, đá 1x2, PCB40</v>
      </c>
      <c r="F1058" s="28"/>
      <c r="G1058" s="29">
        <f>'[1]Công trình'!$L$139</f>
        <v>12.773999999999999</v>
      </c>
      <c r="H1058" s="30"/>
      <c r="I1058" s="31"/>
      <c r="J1058" s="29">
        <f>'[1]Công trình'!$S$139</f>
        <v>7.5102000000000002</v>
      </c>
      <c r="K1058" s="29"/>
      <c r="L1058" s="32"/>
    </row>
    <row r="1059" spans="1:12" ht="30" hidden="1" outlineLevel="1" x14ac:dyDescent="0.25">
      <c r="A1059" s="24"/>
      <c r="B1059" s="25"/>
      <c r="C1059" s="26"/>
      <c r="D1059" s="27"/>
      <c r="E1059" s="25" t="str">
        <f>'[1]Công trình'!$D$207</f>
        <v>Đổ bê tông thủ công bằng máy trộn, bê tông móng, chiều rộng &lt;= 250 cm, đá 1x2, mác 200</v>
      </c>
      <c r="F1059" s="28"/>
      <c r="G1059" s="29">
        <f>'[1]Công trình'!$L$207</f>
        <v>2.5920000000000001</v>
      </c>
      <c r="H1059" s="30"/>
      <c r="I1059" s="31"/>
      <c r="J1059" s="29">
        <f>'[1]Công trình'!$S$207</f>
        <v>2.5920000000000001</v>
      </c>
      <c r="K1059" s="29"/>
      <c r="L1059" s="32"/>
    </row>
    <row r="1060" spans="1:12" ht="30" hidden="1" outlineLevel="1" x14ac:dyDescent="0.25">
      <c r="A1060" s="24"/>
      <c r="B1060" s="25"/>
      <c r="C1060" s="26"/>
      <c r="D1060" s="27"/>
      <c r="E1060" s="25" t="str">
        <f>'[1]Công trình'!$D$268</f>
        <v>Bê tông móng SX bằng máy trộn, đổ bằng thủ công, rộng ≤250cm, M200, đá 1x2, PCB40</v>
      </c>
      <c r="F1060" s="28"/>
      <c r="G1060" s="29">
        <f>'[1]Công trình'!$L$268</f>
        <v>13.567</v>
      </c>
      <c r="H1060" s="30"/>
      <c r="I1060" s="31"/>
      <c r="J1060" s="29">
        <f>'[1]Công trình'!$S$268</f>
        <v>13.2758</v>
      </c>
      <c r="K1060" s="29"/>
      <c r="L1060" s="32"/>
    </row>
    <row r="1061" spans="1:12" ht="30" hidden="1" outlineLevel="1" x14ac:dyDescent="0.25">
      <c r="A1061" s="24"/>
      <c r="B1061" s="25"/>
      <c r="C1061" s="26"/>
      <c r="D1061" s="27"/>
      <c r="E1061" s="25" t="str">
        <f>'[1]Công trình'!$D$308</f>
        <v>Bê tông móng SX bằng máy trộn, đổ bằng thủ công, rộng ≤250cm, M200, đá 1x2, PCB40</v>
      </c>
      <c r="F1061" s="28"/>
      <c r="G1061" s="29">
        <f>'[1]Công trình'!$L$308</f>
        <v>1.381</v>
      </c>
      <c r="H1061" s="30"/>
      <c r="I1061" s="31"/>
      <c r="J1061" s="29">
        <f>'[1]Công trình'!$S$308</f>
        <v>1.3806</v>
      </c>
      <c r="K1061" s="29"/>
      <c r="L1061" s="32"/>
    </row>
    <row r="1062" spans="1:12" ht="30" hidden="1" outlineLevel="1" x14ac:dyDescent="0.25">
      <c r="A1062" s="24"/>
      <c r="B1062" s="25"/>
      <c r="C1062" s="26"/>
      <c r="D1062" s="27"/>
      <c r="E1062" s="25" t="str">
        <f>'[1]Công trình'!$D$325</f>
        <v>Bê tông móng SX bằng máy trộn, đổ bằng thủ công, rộng &gt;250cm, M200, đá 1x2, PCB40</v>
      </c>
      <c r="F1062" s="28"/>
      <c r="G1062" s="29">
        <f>'[1]Công trình'!$L$325</f>
        <v>22.472000000000001</v>
      </c>
      <c r="H1062" s="30"/>
      <c r="I1062" s="31"/>
      <c r="J1062" s="29">
        <f>'[1]Công trình'!$S$325</f>
        <v>0</v>
      </c>
      <c r="K1062" s="29"/>
      <c r="L1062" s="32"/>
    </row>
    <row r="1063" spans="1:12" ht="30" hidden="1" outlineLevel="1" x14ac:dyDescent="0.25">
      <c r="A1063" s="24"/>
      <c r="B1063" s="25"/>
      <c r="C1063" s="26"/>
      <c r="D1063" s="27"/>
      <c r="E1063" s="25" t="str">
        <f>'[1]Công trình'!$D$334</f>
        <v>Đổ bê tông thủ công bằng máy trộn, bê tông móng, chiều rộng &lt;= 250 cm, đá 1x2, mác 200</v>
      </c>
      <c r="F1063" s="28"/>
      <c r="G1063" s="29">
        <f>'[1]Công trình'!$L$334</f>
        <v>2.3039999999999998</v>
      </c>
      <c r="H1063" s="30"/>
      <c r="I1063" s="31"/>
      <c r="J1063" s="29">
        <f>'[1]Công trình'!$S$334</f>
        <v>2.3039999999999998</v>
      </c>
      <c r="K1063" s="29"/>
      <c r="L1063" s="32"/>
    </row>
    <row r="1064" spans="1:12" ht="30" hidden="1" outlineLevel="1" x14ac:dyDescent="0.25">
      <c r="A1064" s="24"/>
      <c r="B1064" s="25"/>
      <c r="C1064" s="26"/>
      <c r="D1064" s="27"/>
      <c r="E1064" s="25" t="str">
        <f>'[1]Công trình'!$D$385</f>
        <v>Bê tông móng SX bằng máy trộn, đổ bằng thủ công, rộng ≤250cm, M200, đá 1x2, PCB40</v>
      </c>
      <c r="F1064" s="28"/>
      <c r="G1064" s="29">
        <f>'[1]Công trình'!$L$385</f>
        <v>22.472000000000001</v>
      </c>
      <c r="H1064" s="30"/>
      <c r="I1064" s="31"/>
      <c r="J1064" s="29">
        <f>'[1]Công trình'!$S$385</f>
        <v>22.104800000000001</v>
      </c>
      <c r="K1064" s="29"/>
      <c r="L1064" s="32"/>
    </row>
    <row r="1065" spans="1:12" ht="30" hidden="1" outlineLevel="1" x14ac:dyDescent="0.25">
      <c r="A1065" s="24"/>
      <c r="B1065" s="25"/>
      <c r="C1065" s="26"/>
      <c r="D1065" s="27"/>
      <c r="E1065" s="25" t="str">
        <f>'[1]Công trình'!$D$429</f>
        <v>Bê tông móng SX bằng máy trộn, đổ bằng thủ công, rộng ≤250cm, M200, đá 1x2, PCB40</v>
      </c>
      <c r="F1065" s="28"/>
      <c r="G1065" s="29">
        <f>'[1]Công trình'!$L$429</f>
        <v>6.399</v>
      </c>
      <c r="H1065" s="30"/>
      <c r="I1065" s="31"/>
      <c r="J1065" s="29">
        <f>'[1]Công trình'!$S$429</f>
        <v>6.3986999999999998</v>
      </c>
      <c r="K1065" s="29"/>
      <c r="L1065" s="32"/>
    </row>
    <row r="1066" spans="1:12" ht="30" hidden="1" outlineLevel="1" x14ac:dyDescent="0.25">
      <c r="A1066" s="24"/>
      <c r="B1066" s="25"/>
      <c r="C1066" s="26"/>
      <c r="D1066" s="27"/>
      <c r="E1066" s="25" t="str">
        <f>'[1]Công trình'!$D$456</f>
        <v>Đổ bê tông thủ công bằng máy trộn, bê tông móng, chiều rộng &lt;= 250 cm, đá 1x2, mác 200</v>
      </c>
      <c r="F1066" s="28"/>
      <c r="G1066" s="29">
        <f>'[1]Công trình'!$L$456</f>
        <v>4.32</v>
      </c>
      <c r="H1066" s="30"/>
      <c r="I1066" s="31"/>
      <c r="J1066" s="29">
        <f>'[1]Công trình'!$S$456</f>
        <v>4.32</v>
      </c>
      <c r="K1066" s="29"/>
      <c r="L1066" s="32"/>
    </row>
    <row r="1067" spans="1:12" ht="30" hidden="1" outlineLevel="1" x14ac:dyDescent="0.25">
      <c r="A1067" s="24"/>
      <c r="B1067" s="25"/>
      <c r="C1067" s="26"/>
      <c r="D1067" s="27"/>
      <c r="E1067" s="25" t="str">
        <f>'[1]Công trình'!$D$506</f>
        <v>Bê tông móng SX bằng máy trộn, đổ bằng thủ công, rộng ≤250cm, M200, đá 1x2, PCB40</v>
      </c>
      <c r="F1067" s="28"/>
      <c r="G1067" s="29">
        <f>'[1]Công trình'!$L$506</f>
        <v>16.038</v>
      </c>
      <c r="H1067" s="30"/>
      <c r="I1067" s="31"/>
      <c r="J1067" s="29">
        <f>'[1]Công trình'!$S$506</f>
        <v>3.8610000000000002</v>
      </c>
      <c r="K1067" s="29"/>
      <c r="L1067" s="32"/>
    </row>
    <row r="1068" spans="1:12" ht="30" hidden="1" outlineLevel="1" x14ac:dyDescent="0.25">
      <c r="A1068" s="24"/>
      <c r="B1068" s="25"/>
      <c r="C1068" s="26"/>
      <c r="D1068" s="27"/>
      <c r="E1068" s="25" t="str">
        <f>'[1]Công trình'!$D$516</f>
        <v>Bê tông móng SX bằng máy trộn, đổ bằng thủ công, rộng ≤250cm, M200, đá 1x2, PCB40</v>
      </c>
      <c r="F1068" s="28"/>
      <c r="G1068" s="29">
        <f>'[1]Công trình'!$L$516</f>
        <v>25.47</v>
      </c>
      <c r="H1068" s="30"/>
      <c r="I1068" s="31"/>
      <c r="J1068" s="29">
        <f>'[1]Công trình'!$S$516</f>
        <v>7.14</v>
      </c>
      <c r="K1068" s="29"/>
      <c r="L1068" s="32"/>
    </row>
    <row r="1069" spans="1:12" ht="30" hidden="1" outlineLevel="1" x14ac:dyDescent="0.25">
      <c r="A1069" s="24"/>
      <c r="B1069" s="25"/>
      <c r="C1069" s="26"/>
      <c r="D1069" s="27"/>
      <c r="E1069" s="25" t="str">
        <f>'[1]Công trình'!$D$567</f>
        <v>Bê tông móng SX bằng máy trộn, đổ bằng thủ công, rộng ≤250cm, M200, đá 1x2, PCB40</v>
      </c>
      <c r="F1069" s="28"/>
      <c r="G1069" s="29">
        <f>'[1]Công trình'!$L$567</f>
        <v>4.8099999999999996</v>
      </c>
      <c r="H1069" s="30"/>
      <c r="I1069" s="31"/>
      <c r="J1069" s="29">
        <f>'[1]Công trình'!$S$567</f>
        <v>4.8099999999999996</v>
      </c>
      <c r="K1069" s="29"/>
      <c r="L1069" s="32"/>
    </row>
    <row r="1070" spans="1:12" ht="30" hidden="1" outlineLevel="1" x14ac:dyDescent="0.25">
      <c r="A1070" s="24"/>
      <c r="B1070" s="25"/>
      <c r="C1070" s="26"/>
      <c r="D1070" s="27"/>
      <c r="E1070" s="25" t="str">
        <f>'[1]Công trình'!$D$592</f>
        <v>Đổ bê tông thủ công bằng máy trộn, bê tông móng, chiều rộng &lt;= 250 cm, đá 1x2, mác 200</v>
      </c>
      <c r="F1070" s="28"/>
      <c r="G1070" s="29">
        <f>'[1]Công trình'!$L$592</f>
        <v>7.4880000000000004</v>
      </c>
      <c r="H1070" s="30"/>
      <c r="I1070" s="31"/>
      <c r="J1070" s="29">
        <f>'[1]Công trình'!$S$592</f>
        <v>7.4879999999999995</v>
      </c>
      <c r="K1070" s="29"/>
      <c r="L1070" s="32"/>
    </row>
    <row r="1071" spans="1:12" ht="30" hidden="1" outlineLevel="1" x14ac:dyDescent="0.25">
      <c r="A1071" s="24"/>
      <c r="B1071" s="25"/>
      <c r="C1071" s="26"/>
      <c r="D1071" s="27"/>
      <c r="E1071" s="25" t="str">
        <f>'[1]Công trình'!$D$637</f>
        <v>Bê tông móng SX bằng máy trộn, đổ bằng thủ công, rộng ≤250cm, M200, đá 1x2, PCB40</v>
      </c>
      <c r="F1071" s="28"/>
      <c r="G1071" s="29">
        <f>'[1]Công trình'!$L$637</f>
        <v>15.939</v>
      </c>
      <c r="H1071" s="30"/>
      <c r="I1071" s="31"/>
      <c r="J1071" s="29">
        <f>'[1]Công trình'!$S$637</f>
        <v>0</v>
      </c>
      <c r="K1071" s="29"/>
      <c r="L1071" s="32"/>
    </row>
    <row r="1072" spans="1:12" ht="30" hidden="1" outlineLevel="1" x14ac:dyDescent="0.25">
      <c r="A1072" s="24"/>
      <c r="B1072" s="25"/>
      <c r="C1072" s="26"/>
      <c r="D1072" s="27"/>
      <c r="E1072" s="25" t="str">
        <f>'[1]Công trình'!$D$647</f>
        <v>Bê tông móng SX bằng máy trộn, đổ bằng thủ công, rộng ≤250cm, M200, đá 1x2, PCB40</v>
      </c>
      <c r="F1072" s="28"/>
      <c r="G1072" s="29">
        <f>'[1]Công trình'!$L$647</f>
        <v>31.745999999999999</v>
      </c>
      <c r="H1072" s="30"/>
      <c r="I1072" s="31"/>
      <c r="J1072" s="29">
        <f>'[1]Công trình'!$S$647</f>
        <v>0</v>
      </c>
      <c r="K1072" s="29"/>
      <c r="L1072" s="32"/>
    </row>
    <row r="1073" spans="1:12" ht="30" hidden="1" outlineLevel="1" x14ac:dyDescent="0.25">
      <c r="A1073" s="24"/>
      <c r="B1073" s="25"/>
      <c r="C1073" s="26"/>
      <c r="D1073" s="27"/>
      <c r="E1073" s="25" t="str">
        <f>'[1]Công trình'!$D$685</f>
        <v>Bê tông móng SX bằng máy trộn, đổ bằng thủ công, rộng ≤250cm, M200, đá 1x2, PCB40</v>
      </c>
      <c r="F1073" s="28"/>
      <c r="G1073" s="29">
        <f>'[1]Công trình'!$L$685</f>
        <v>4.4329999999999998</v>
      </c>
      <c r="H1073" s="30"/>
      <c r="I1073" s="31"/>
      <c r="J1073" s="29">
        <f>'[1]Công trình'!$S$685</f>
        <v>4.4329999999999998</v>
      </c>
      <c r="K1073" s="29"/>
      <c r="L1073" s="32"/>
    </row>
    <row r="1074" spans="1:12" ht="30" hidden="1" outlineLevel="1" x14ac:dyDescent="0.25">
      <c r="A1074" s="24"/>
      <c r="B1074" s="25"/>
      <c r="C1074" s="26"/>
      <c r="D1074" s="27"/>
      <c r="E1074" s="25" t="str">
        <f>'[1]Công trình'!$D$710</f>
        <v>Đổ bê tông thủ công bằng máy trộn, bê tông móng, chiều rộng &lt;= 250 cm, đá 1x2, mác 200</v>
      </c>
      <c r="F1074" s="28"/>
      <c r="G1074" s="29">
        <f>'[1]Công trình'!$L$710</f>
        <v>7.2</v>
      </c>
      <c r="H1074" s="30"/>
      <c r="I1074" s="31"/>
      <c r="J1074" s="29">
        <f>'[1]Công trình'!$S$710</f>
        <v>7.2</v>
      </c>
      <c r="K1074" s="29"/>
      <c r="L1074" s="32"/>
    </row>
    <row r="1075" spans="1:12" ht="30" hidden="1" outlineLevel="1" x14ac:dyDescent="0.25">
      <c r="A1075" s="24"/>
      <c r="B1075" s="25"/>
      <c r="C1075" s="26"/>
      <c r="D1075" s="27"/>
      <c r="E1075" s="25" t="str">
        <f>'[1]Công trình'!$D$754</f>
        <v>Đổ bê tông thủ công bằng máy trộn, bê tông móng, chiều rộng &lt;= 250 cm, đá 1x2, mác 200</v>
      </c>
      <c r="F1075" s="28"/>
      <c r="G1075" s="29">
        <f>'[1]Công trình'!$L$754</f>
        <v>1.1519999999999999</v>
      </c>
      <c r="H1075" s="30"/>
      <c r="I1075" s="31"/>
      <c r="J1075" s="29">
        <f>'[1]Công trình'!$S$754</f>
        <v>1.1519999999999999</v>
      </c>
      <c r="K1075" s="29"/>
      <c r="L1075" s="32"/>
    </row>
    <row r="1076" spans="1:12" ht="30" hidden="1" outlineLevel="1" x14ac:dyDescent="0.25">
      <c r="A1076" s="24"/>
      <c r="B1076" s="25"/>
      <c r="C1076" s="26"/>
      <c r="D1076" s="27"/>
      <c r="E1076" s="25" t="str">
        <f>'[1]Công trình'!$D$787</f>
        <v>Bê tông móng SX bằng máy trộn, đổ bằng thủ công, rộng ≤250cm, M200, đá 1x2, PCB40</v>
      </c>
      <c r="F1076" s="28"/>
      <c r="G1076" s="29">
        <f>'[1]Công trình'!$L$787</f>
        <v>14.553000000000001</v>
      </c>
      <c r="H1076" s="30"/>
      <c r="I1076" s="31"/>
      <c r="J1076" s="29">
        <f>'[1]Công trình'!$S$787</f>
        <v>5.94</v>
      </c>
      <c r="K1076" s="29"/>
      <c r="L1076" s="32"/>
    </row>
    <row r="1077" spans="1:12" ht="30" hidden="1" outlineLevel="1" x14ac:dyDescent="0.25">
      <c r="A1077" s="24"/>
      <c r="B1077" s="25"/>
      <c r="C1077" s="26"/>
      <c r="D1077" s="27"/>
      <c r="E1077" s="25" t="str">
        <f>'[1]Công trình'!$D$797</f>
        <v>Bê tông móng SX bằng máy trộn, đổ bằng thủ công, rộng ≤250cm, M200, đá 1x2, PCB40</v>
      </c>
      <c r="F1077" s="28"/>
      <c r="G1077" s="29">
        <f>'[1]Công trình'!$L$797</f>
        <v>35.58</v>
      </c>
      <c r="H1077" s="30"/>
      <c r="I1077" s="31"/>
      <c r="J1077" s="29">
        <f>'[1]Công trình'!$S$797</f>
        <v>32.326900000000002</v>
      </c>
      <c r="K1077" s="29"/>
      <c r="L1077" s="32"/>
    </row>
    <row r="1078" spans="1:12" ht="30" hidden="1" outlineLevel="1" x14ac:dyDescent="0.25">
      <c r="A1078" s="24"/>
      <c r="B1078" s="25"/>
      <c r="C1078" s="26"/>
      <c r="D1078" s="27"/>
      <c r="E1078" s="25" t="str">
        <f>'[1]Công trình'!$D$836</f>
        <v>Bê tông móng SX bằng máy trộn, đổ bằng thủ công, rộng ≤250cm, M200, đá 1x2, PCB40</v>
      </c>
      <c r="F1078" s="28"/>
      <c r="G1078" s="29">
        <f>'[1]Công trình'!$L$836</f>
        <v>3.641</v>
      </c>
      <c r="H1078" s="30"/>
      <c r="I1078" s="31"/>
      <c r="J1078" s="29">
        <f>'[1]Công trình'!$S$836</f>
        <v>3.641</v>
      </c>
      <c r="K1078" s="29"/>
      <c r="L1078" s="32"/>
    </row>
    <row r="1079" spans="1:12" ht="30" hidden="1" outlineLevel="1" x14ac:dyDescent="0.25">
      <c r="A1079" s="24"/>
      <c r="B1079" s="25"/>
      <c r="C1079" s="26"/>
      <c r="D1079" s="27"/>
      <c r="E1079" s="25" t="str">
        <f>'[1]Công trình'!$D$848</f>
        <v>Đổ bê tông thủ công bằng máy trộn, bê tông móng, chiều rộng &lt;= 250 cm, đá 1x2, mác 200</v>
      </c>
      <c r="F1079" s="28"/>
      <c r="G1079" s="29">
        <f>'[1]Công trình'!$L$848</f>
        <v>6.048</v>
      </c>
      <c r="H1079" s="30"/>
      <c r="I1079" s="31"/>
      <c r="J1079" s="29">
        <f>'[1]Công trình'!$S$848</f>
        <v>6.048</v>
      </c>
      <c r="K1079" s="29"/>
      <c r="L1079" s="32"/>
    </row>
    <row r="1080" spans="1:12" ht="30" hidden="1" outlineLevel="1" x14ac:dyDescent="0.25">
      <c r="A1080" s="24"/>
      <c r="B1080" s="25"/>
      <c r="C1080" s="26"/>
      <c r="D1080" s="27"/>
      <c r="E1080" s="25" t="str">
        <f>'[1]Công trình'!$D$880</f>
        <v>Bê tông móng SX bằng máy trộn, đổ bằng thủ công, rộng ≤250cm, M200, đá 1x2, PCB40</v>
      </c>
      <c r="F1080" s="28"/>
      <c r="G1080" s="29">
        <f>'[1]Công trình'!$L$880</f>
        <v>19.899000000000001</v>
      </c>
      <c r="H1080" s="30"/>
      <c r="I1080" s="31"/>
      <c r="J1080" s="29">
        <f>'[1]Công trình'!$S$880</f>
        <v>0</v>
      </c>
      <c r="K1080" s="29"/>
      <c r="L1080" s="32"/>
    </row>
    <row r="1081" spans="1:12" ht="30" hidden="1" outlineLevel="1" x14ac:dyDescent="0.25">
      <c r="A1081" s="24"/>
      <c r="B1081" s="25"/>
      <c r="C1081" s="26"/>
      <c r="D1081" s="27"/>
      <c r="E1081" s="25" t="str">
        <f>'[1]Công trình'!$D$891</f>
        <v>Bê tông móng SX bằng máy trộn, đổ bằng thủ công, rộng ≤250cm, M200, đá 1x2, PCB40</v>
      </c>
      <c r="F1081" s="28"/>
      <c r="G1081" s="29">
        <f>'[1]Công trình'!$L$891</f>
        <v>47.927999999999997</v>
      </c>
      <c r="H1081" s="30"/>
      <c r="I1081" s="31"/>
      <c r="J1081" s="29">
        <f>'[1]Công trình'!$S$891</f>
        <v>47.927999999999997</v>
      </c>
      <c r="K1081" s="29"/>
      <c r="L1081" s="32"/>
    </row>
    <row r="1082" spans="1:12" ht="30" hidden="1" outlineLevel="1" x14ac:dyDescent="0.25">
      <c r="A1082" s="24"/>
      <c r="B1082" s="25"/>
      <c r="C1082" s="26"/>
      <c r="D1082" s="27"/>
      <c r="E1082" s="25" t="str">
        <f>'[1]Công trình'!$D$930</f>
        <v>Bê tông móng SX bằng máy trộn, đổ bằng thủ công, rộng ≤250cm, M200, đá 1x2, PCB40</v>
      </c>
      <c r="F1082" s="28"/>
      <c r="G1082" s="29">
        <f>'[1]Công trình'!$L$930</f>
        <v>6.0830000000000002</v>
      </c>
      <c r="H1082" s="30"/>
      <c r="I1082" s="31"/>
      <c r="J1082" s="29">
        <f>'[1]Công trình'!$S$930</f>
        <v>6.0830000000000002</v>
      </c>
      <c r="K1082" s="29"/>
      <c r="L1082" s="32"/>
    </row>
    <row r="1083" spans="1:12" collapsed="1" x14ac:dyDescent="0.25">
      <c r="A1083" s="48">
        <v>87</v>
      </c>
      <c r="B1083" s="49"/>
      <c r="C1083" s="50"/>
      <c r="D1083" s="51"/>
      <c r="E1083" s="49" t="s">
        <v>168</v>
      </c>
      <c r="F1083" s="52" t="s">
        <v>26</v>
      </c>
      <c r="G1083" s="53">
        <f>+SUM(G1084:G1149)</f>
        <v>1387.9990000000003</v>
      </c>
      <c r="H1083" s="54"/>
      <c r="I1083" s="50"/>
      <c r="J1083" s="53">
        <f>+SUM(J1084:J1149)</f>
        <v>846.04869999999983</v>
      </c>
      <c r="K1083" s="53">
        <v>670.5</v>
      </c>
      <c r="L1083" s="37">
        <f>+J1083-K1083</f>
        <v>175.54869999999983</v>
      </c>
    </row>
    <row r="1084" spans="1:12" ht="30" hidden="1" outlineLevel="1" x14ac:dyDescent="0.25">
      <c r="E1084" s="25" t="str">
        <f>'[1]Công trình'!$D$29</f>
        <v>Bê tông móng SX bằng máy trộn, đổ bằng thủ công, rộng ≤250cm, M150, đá 1x2, PCB40</v>
      </c>
      <c r="G1084" s="25">
        <f>'[1]Công trình'!$L$29</f>
        <v>0.4</v>
      </c>
      <c r="J1084" s="25">
        <f>'[1]Công trình'!$S$29</f>
        <v>0</v>
      </c>
    </row>
    <row r="1085" spans="1:12" ht="30" hidden="1" outlineLevel="1" x14ac:dyDescent="0.25">
      <c r="E1085" s="25" t="str">
        <f>'[1]Công trình'!$D$38</f>
        <v>Bê tông móng SX bằng máy trộn, đổ bằng thủ công, rộng ≤250cm, M150, đá 1x2, PCB40</v>
      </c>
      <c r="G1085" s="25">
        <f>'[1]Công trình'!$L$38</f>
        <v>5.1849999999999996</v>
      </c>
      <c r="J1085" s="25">
        <f>'[1]Công trình'!$S$38</f>
        <v>0</v>
      </c>
    </row>
    <row r="1086" spans="1:12" ht="30" hidden="1" outlineLevel="1" x14ac:dyDescent="0.25">
      <c r="E1086" s="25" t="str">
        <f>'[1]Công trình'!$D$49</f>
        <v>Đổ bê tông thủ công bằng máy trộn, bê tông lót móng, chiều rộng &lt;= 250 cm, đá 4x6, mác 150</v>
      </c>
      <c r="G1086" s="25">
        <f>'[1]Công trình'!$L$49</f>
        <v>0.82799999999999996</v>
      </c>
      <c r="J1086" s="25">
        <f>'[1]Công trình'!$S$49</f>
        <v>0.82799999999999996</v>
      </c>
    </row>
    <row r="1087" spans="1:12" ht="30" hidden="1" outlineLevel="1" x14ac:dyDescent="0.25">
      <c r="E1087" s="25" t="str">
        <f>'[1]Công trình'!$D$78</f>
        <v>Bê tông móng SX bằng máy trộn, đổ bằng thủ công, rộng ≤250cm, M150, đá 1x2, PCB40</v>
      </c>
      <c r="G1087" s="25">
        <f>'[1]Công trình'!$L$78</f>
        <v>0.32</v>
      </c>
      <c r="J1087" s="25">
        <f>'[1]Công trình'!$S$78</f>
        <v>0</v>
      </c>
    </row>
    <row r="1088" spans="1:12" ht="30" hidden="1" outlineLevel="1" x14ac:dyDescent="0.25">
      <c r="E1088" s="25" t="str">
        <f>'[1]Công trình'!$D$93</f>
        <v>Đổ bê tông thủ công bằng máy trộn, bê tông lót móng, chiều rộng &lt;= 250 cm, đá 4x6, mác 150</v>
      </c>
      <c r="G1088" s="25">
        <f>'[1]Công trình'!$L$93</f>
        <v>0.32400000000000001</v>
      </c>
      <c r="J1088" s="25">
        <f>'[1]Công trình'!$S$93</f>
        <v>0.32400000000000001</v>
      </c>
    </row>
    <row r="1089" spans="5:10" ht="30" hidden="1" outlineLevel="1" x14ac:dyDescent="0.25">
      <c r="E1089" s="25" t="str">
        <f>'[1]Công trình'!$D$129</f>
        <v>Bê tông móng SX bằng máy trộn, đổ bằng thủ công, rộng ≤250cm, M150, đá 1x2, PCB40</v>
      </c>
      <c r="G1089" s="25">
        <f>'[1]Công trình'!$L$129</f>
        <v>20.844999999999999</v>
      </c>
      <c r="J1089" s="25">
        <f>'[1]Công trình'!$S$129</f>
        <v>18.851600000000001</v>
      </c>
    </row>
    <row r="1090" spans="5:10" ht="30" hidden="1" outlineLevel="1" x14ac:dyDescent="0.25">
      <c r="E1090" s="25" t="str">
        <f>'[1]Công trình'!$D$133</f>
        <v>Bê tông móng SX bằng máy trộn, đổ bằng thủ công, rộng ≤250cm, M150, đá 1x2, PCB40</v>
      </c>
      <c r="G1090" s="25">
        <f>'[1]Công trình'!$L$133</f>
        <v>15.760999999999999</v>
      </c>
      <c r="J1090" s="25">
        <f>'[1]Công trình'!$S$133</f>
        <v>14.8971</v>
      </c>
    </row>
    <row r="1091" spans="5:10" ht="30" hidden="1" outlineLevel="1" x14ac:dyDescent="0.25">
      <c r="E1091" s="25" t="str">
        <f>'[1]Công trình'!$D$138</f>
        <v>Bê tông móng SX bằng máy trộn, đổ bằng thủ công, rộng ≤250cm, M150, đá 1x2, PCB40</v>
      </c>
      <c r="G1091" s="25">
        <f>'[1]Công trình'!$L$138</f>
        <v>7.6639999999999997</v>
      </c>
      <c r="J1091" s="25">
        <f>'[1]Công trình'!$S$138</f>
        <v>4.5061</v>
      </c>
    </row>
    <row r="1092" spans="5:10" ht="30" hidden="1" outlineLevel="1" x14ac:dyDescent="0.25">
      <c r="E1092" s="25" t="str">
        <f>'[1]Công trình'!$D$152</f>
        <v>Bê tông móng SX bằng máy trộn, đổ bằng thủ công, rộng ≤250cm, M150, đá 1x2, PCB40</v>
      </c>
      <c r="G1092" s="25">
        <f>'[1]Công trình'!$L$152</f>
        <v>3.15</v>
      </c>
      <c r="J1092" s="25">
        <f>'[1]Công trình'!$S$152</f>
        <v>3.15</v>
      </c>
    </row>
    <row r="1093" spans="5:10" ht="30" hidden="1" outlineLevel="1" x14ac:dyDescent="0.25">
      <c r="E1093" s="25" t="str">
        <f>'[1]Công trình'!$D$163</f>
        <v>Bê tông móng SX bằng máy trộn, đổ bằng thủ công, rộng ≤250cm, M150, đá 1x2, PCB40</v>
      </c>
      <c r="G1093" s="25">
        <f>'[1]Công trình'!$L$163</f>
        <v>2.6389999999999998</v>
      </c>
      <c r="J1093" s="25">
        <f>'[1]Công trình'!$S$163</f>
        <v>0.66</v>
      </c>
    </row>
    <row r="1094" spans="5:10" ht="30" hidden="1" outlineLevel="1" x14ac:dyDescent="0.25">
      <c r="E1094" s="25" t="str">
        <f>'[1]Công trình'!$D$168</f>
        <v>Bê tông móng SX bằng máy trộn, đổ bằng thủ công, rộng ≤250cm, M150, đá 1x2, PCB40</v>
      </c>
      <c r="G1094" s="25">
        <f>'[1]Công trình'!$L$168</f>
        <v>0.437</v>
      </c>
      <c r="J1094" s="25">
        <f>'[1]Công trình'!$S$168</f>
        <v>0.437</v>
      </c>
    </row>
    <row r="1095" spans="5:10" ht="30" hidden="1" outlineLevel="1" x14ac:dyDescent="0.25">
      <c r="E1095" s="25" t="str">
        <f>'[1]Công trình'!$D$186</f>
        <v>Bê tông móng SX bằng máy trộn, đổ bằng thủ công, rộng ≤250cm, M150, đá 1x2, PCB40</v>
      </c>
      <c r="G1095" s="25">
        <f>'[1]Công trình'!$L$186</f>
        <v>9.1370000000000005</v>
      </c>
      <c r="J1095" s="25">
        <f>'[1]Công trình'!$S$186</f>
        <v>9.1369999999999987</v>
      </c>
    </row>
    <row r="1096" spans="5:10" ht="30" hidden="1" outlineLevel="1" x14ac:dyDescent="0.25">
      <c r="E1096" s="25" t="str">
        <f>'[1]Công trình'!$D$191</f>
        <v>Bê tông móng SX bằng máy trộn, đổ bằng thủ công, rộng ≤250cm, M150, đá 1x2, PCB40</v>
      </c>
      <c r="G1096" s="25">
        <f>'[1]Công trình'!$L$191</f>
        <v>0.4</v>
      </c>
      <c r="J1096" s="25">
        <f>'[1]Công trình'!$S$191</f>
        <v>0</v>
      </c>
    </row>
    <row r="1097" spans="5:10" ht="30" hidden="1" outlineLevel="1" x14ac:dyDescent="0.25">
      <c r="E1097" s="25" t="str">
        <f>'[1]Công trình'!$D$206</f>
        <v>Đổ bê tông thủ công bằng máy trộn, bê tông lót móng, chiều rộng &lt;= 250 cm, đá 4x6, mác 150</v>
      </c>
      <c r="G1097" s="25">
        <f>'[1]Công trình'!$L$206</f>
        <v>0.32400000000000001</v>
      </c>
      <c r="J1097" s="25">
        <f>'[1]Công trình'!$S$206</f>
        <v>0.32400000000000001</v>
      </c>
    </row>
    <row r="1098" spans="5:10" ht="30" hidden="1" outlineLevel="1" x14ac:dyDescent="0.25">
      <c r="E1098" s="25" t="str">
        <f>'[1]Công trình'!$D$258</f>
        <v>Bê tông móng SX bằng máy trộn, đổ bằng thủ công, rộng ≤250cm, M150, đá 1x2, PCB40</v>
      </c>
      <c r="G1098" s="25">
        <f>'[1]Công trình'!$L$258</f>
        <v>29.681999999999999</v>
      </c>
      <c r="J1098" s="25">
        <f>'[1]Công trình'!$S$258</f>
        <v>27.652000000000001</v>
      </c>
    </row>
    <row r="1099" spans="5:10" ht="30" hidden="1" outlineLevel="1" x14ac:dyDescent="0.25">
      <c r="E1099" s="25" t="str">
        <f>'[1]Công trình'!$D$262</f>
        <v>Bê tông móng SX bằng máy trộn, đổ bằng thủ công, rộng ≤250cm, M150, đá 1x2, PCB40</v>
      </c>
      <c r="G1099" s="25">
        <f>'[1]Công trình'!$L$262</f>
        <v>16.338000000000001</v>
      </c>
      <c r="J1099" s="25">
        <f>'[1]Công trình'!$S$262</f>
        <v>15.4602</v>
      </c>
    </row>
    <row r="1100" spans="5:10" ht="30" hidden="1" outlineLevel="1" x14ac:dyDescent="0.25">
      <c r="E1100" s="25" t="str">
        <f>'[1]Công trình'!$D$267</f>
        <v>Bê tông móng SX bằng máy trộn, đổ bằng thủ công, rộng ≤250cm, M150, đá 1x2, PCB40</v>
      </c>
      <c r="G1100" s="25">
        <f>'[1]Công trình'!$L$267</f>
        <v>8.14</v>
      </c>
      <c r="J1100" s="25">
        <f>'[1]Công trình'!$S$267</f>
        <v>7.9654999999999996</v>
      </c>
    </row>
    <row r="1101" spans="5:10" ht="30" hidden="1" outlineLevel="1" x14ac:dyDescent="0.25">
      <c r="E1101" s="25" t="str">
        <f>'[1]Công trình'!$D$281</f>
        <v>Bê tông móng SX bằng máy trộn, đổ bằng thủ công, rộng ≤250cm, M150, đá 1x2, PCB40</v>
      </c>
      <c r="G1101" s="25">
        <f>'[1]Công trình'!$L$281</f>
        <v>3.6</v>
      </c>
      <c r="J1101" s="25">
        <f>'[1]Công trình'!$S$281</f>
        <v>3.6</v>
      </c>
    </row>
    <row r="1102" spans="5:10" ht="30" hidden="1" outlineLevel="1" x14ac:dyDescent="0.25">
      <c r="E1102" s="25" t="str">
        <f>'[1]Công trình'!$D$291</f>
        <v>Bê tông móng SX bằng máy trộn, đổ bằng thủ công, rộng ≤250cm, M150, đá 1x2, PCB40</v>
      </c>
      <c r="G1102" s="25">
        <f>'[1]Công trình'!$L$291</f>
        <v>0.88</v>
      </c>
      <c r="J1102" s="25">
        <f>'[1]Công trình'!$S$291</f>
        <v>0.88</v>
      </c>
    </row>
    <row r="1103" spans="5:10" ht="30" hidden="1" outlineLevel="1" x14ac:dyDescent="0.25">
      <c r="E1103" s="25" t="str">
        <f>'[1]Công trình'!$D$307</f>
        <v>Bê tông móng SX bằng máy trộn, đổ bằng thủ công, rộng ≤250cm, M150, đá 1x2, PCB40</v>
      </c>
      <c r="G1103" s="25">
        <f>'[1]Công trình'!$L$307</f>
        <v>10.196999999999999</v>
      </c>
      <c r="J1103" s="25">
        <f>'[1]Công trình'!$S$307</f>
        <v>9.9809999999999999</v>
      </c>
    </row>
    <row r="1104" spans="5:10" ht="30" hidden="1" outlineLevel="1" x14ac:dyDescent="0.25">
      <c r="E1104" s="25" t="str">
        <f>'[1]Công trình'!$D$317</f>
        <v>Bê tông móng SX bằng máy trộn, đổ bằng thủ công, rộng ≤250cm, M150, đá 1x2, PCB40</v>
      </c>
      <c r="G1104" s="25">
        <f>'[1]Công trình'!$L$317</f>
        <v>0.64</v>
      </c>
      <c r="J1104" s="25">
        <f>'[1]Công trình'!$S$317</f>
        <v>0</v>
      </c>
    </row>
    <row r="1105" spans="5:10" ht="30" hidden="1" outlineLevel="1" x14ac:dyDescent="0.25">
      <c r="E1105" s="25" t="str">
        <f>'[1]Công trình'!$D$333</f>
        <v>Đổ bê tông thủ công bằng máy trộn, bê tông lót móng, chiều rộng &lt;= 250 cm, đá 4x6, mác 150</v>
      </c>
      <c r="G1105" s="25">
        <f>'[1]Công trình'!$L$333</f>
        <v>0.28799999999999998</v>
      </c>
      <c r="J1105" s="25">
        <f>'[1]Công trình'!$S$333</f>
        <v>0.28799999999999998</v>
      </c>
    </row>
    <row r="1106" spans="5:10" ht="30" hidden="1" outlineLevel="1" x14ac:dyDescent="0.25">
      <c r="E1106" s="25" t="str">
        <f>'[1]Công trình'!$D$375</f>
        <v>Bê tông móng SX bằng máy trộn, đổ bằng thủ công, rộng ≤250cm, M150, đá 1x2, PCB40</v>
      </c>
      <c r="G1106" s="25">
        <f>'[1]Công trình'!$L$375</f>
        <v>56.924999999999997</v>
      </c>
      <c r="J1106" s="25">
        <f>'[1]Công trình'!$S$375</f>
        <v>52.111400000000003</v>
      </c>
    </row>
    <row r="1107" spans="5:10" ht="30" hidden="1" outlineLevel="1" x14ac:dyDescent="0.25">
      <c r="E1107" s="25" t="str">
        <f>'[1]Công trình'!$D$379</f>
        <v>Bê tông móng SX bằng máy trộn, đổ bằng thủ công, rộng ≤250cm, M150, đá 1x2, PCB40</v>
      </c>
      <c r="G1107" s="25">
        <f>'[1]Công trình'!$L$379</f>
        <v>28.077999999999999</v>
      </c>
      <c r="J1107" s="25">
        <f>'[1]Công trình'!$S$379</f>
        <v>27.6374</v>
      </c>
    </row>
    <row r="1108" spans="5:10" ht="30" hidden="1" outlineLevel="1" x14ac:dyDescent="0.25">
      <c r="E1108" s="25" t="str">
        <f>'[1]Công trình'!$D$384</f>
        <v>Bê tông móng SX bằng máy trộn, đổ bằng thủ công, rộng ≤250cm, M150, đá 1x2, PCB40</v>
      </c>
      <c r="G1108" s="25">
        <f>'[1]Công trình'!$L$384</f>
        <v>13.483000000000001</v>
      </c>
      <c r="J1108" s="25">
        <f>'[1]Công trình'!$S$384</f>
        <v>13.262700000000001</v>
      </c>
    </row>
    <row r="1109" spans="5:10" ht="30" hidden="1" outlineLevel="1" x14ac:dyDescent="0.25">
      <c r="E1109" s="25" t="str">
        <f>'[1]Công trình'!$D$398</f>
        <v>Bê tông móng SX bằng máy trộn, đổ bằng thủ công, rộng ≤250cm, M150, đá 1x2, PCB40</v>
      </c>
      <c r="G1109" s="25">
        <f>'[1]Công trình'!$L$398</f>
        <v>7.65</v>
      </c>
      <c r="J1109" s="25">
        <f>'[1]Công trình'!$S$398</f>
        <v>7.6499999999999995</v>
      </c>
    </row>
    <row r="1110" spans="5:10" ht="30" hidden="1" outlineLevel="1" x14ac:dyDescent="0.25">
      <c r="E1110" s="25" t="str">
        <f>'[1]Công trình'!$D$408</f>
        <v>Bê tông móng SX bằng máy trộn, đổ bằng thủ công, rộng ≤250cm, M150, đá 1x2, PCB40</v>
      </c>
      <c r="G1110" s="25">
        <f>'[1]Công trình'!$L$408</f>
        <v>1.87</v>
      </c>
      <c r="J1110" s="25">
        <f>'[1]Công trình'!$S$408</f>
        <v>0</v>
      </c>
    </row>
    <row r="1111" spans="5:10" ht="30" hidden="1" outlineLevel="1" x14ac:dyDescent="0.25">
      <c r="E1111" s="25" t="str">
        <f>'[1]Công trình'!$D$428</f>
        <v>Bê tông móng SX bằng máy trộn, đổ bằng thủ công, rộng ≤250cm, M150, đá 1x2, PCB40</v>
      </c>
      <c r="G1111" s="25">
        <f>'[1]Công trình'!$L$428</f>
        <v>21.948</v>
      </c>
      <c r="J1111" s="25">
        <f>'[1]Công trình'!$S$428</f>
        <v>21.323999999999998</v>
      </c>
    </row>
    <row r="1112" spans="5:10" ht="30" hidden="1" outlineLevel="1" x14ac:dyDescent="0.25">
      <c r="E1112" s="25" t="str">
        <f>'[1]Công trình'!$D$434</f>
        <v>Bê tông móng SX bằng máy trộn, đổ bằng thủ công, rộng ≤250cm, M150, đá 4x6, PCB40</v>
      </c>
      <c r="G1112" s="25">
        <f>'[1]Công trình'!$L$434</f>
        <v>0.753</v>
      </c>
      <c r="J1112" s="25">
        <f>'[1]Công trình'!$S$434</f>
        <v>0</v>
      </c>
    </row>
    <row r="1113" spans="5:10" ht="30" hidden="1" outlineLevel="1" x14ac:dyDescent="0.25">
      <c r="E1113" s="25" t="str">
        <f>'[1]Công trình'!$D$441</f>
        <v>Bê tông móng SX bằng máy trộn, đổ bằng thủ công, rộng ≤250cm, M150, đá 1x2, PCB40</v>
      </c>
      <c r="G1113" s="25">
        <f>'[1]Công trình'!$L$441</f>
        <v>0.32</v>
      </c>
      <c r="J1113" s="25">
        <f>'[1]Công trình'!$S$441</f>
        <v>0</v>
      </c>
    </row>
    <row r="1114" spans="5:10" ht="30" hidden="1" outlineLevel="1" x14ac:dyDescent="0.25">
      <c r="E1114" s="25" t="str">
        <f>'[1]Công trình'!$D$455</f>
        <v>Đổ bê tông thủ công bằng máy trộn, bê tông lót móng, chiều rộng &lt;= 250 cm, đá 4x6, mác 150</v>
      </c>
      <c r="G1114" s="25">
        <f>'[1]Công trình'!$L$455</f>
        <v>0.54</v>
      </c>
      <c r="J1114" s="25">
        <f>'[1]Công trình'!$S$455</f>
        <v>0.54</v>
      </c>
    </row>
    <row r="1115" spans="5:10" ht="30" hidden="1" outlineLevel="1" x14ac:dyDescent="0.25">
      <c r="E1115" s="25" t="str">
        <f>'[1]Công trình'!$D$501</f>
        <v>Bê tông móng SX bằng máy trộn, đổ bằng thủ công, rộng ≤250cm, M150, đá 1x2, PCB40</v>
      </c>
      <c r="G1115" s="25">
        <f>'[1]Công trình'!$L$501</f>
        <v>205.72200000000001</v>
      </c>
      <c r="J1115" s="25">
        <f>'[1]Công trình'!$S$501</f>
        <v>53.1663</v>
      </c>
    </row>
    <row r="1116" spans="5:10" ht="30" hidden="1" outlineLevel="1" x14ac:dyDescent="0.25">
      <c r="E1116" s="25" t="str">
        <f>'[1]Công trình'!$D$505</f>
        <v>Bê tông móng SX bằng máy trộn, đổ bằng thủ công, rộng &gt;250cm, M150, đá 1x2, PCB40</v>
      </c>
      <c r="G1116" s="25">
        <f>'[1]Công trình'!$L$505</f>
        <v>8.1000000000000003E-2</v>
      </c>
      <c r="J1116" s="25">
        <f>'[1]Công trình'!$S$505</f>
        <v>1.95E-2</v>
      </c>
    </row>
    <row r="1117" spans="5:10" ht="30" hidden="1" outlineLevel="1" x14ac:dyDescent="0.25">
      <c r="E1117" s="25" t="str">
        <f>'[1]Công trình'!$D$510</f>
        <v>Bê tông móng SX bằng máy trộn, đổ bằng thủ công, rộng ≤250cm, M150, đá 1x2, PCB40</v>
      </c>
      <c r="G1117" s="25">
        <f>'[1]Công trình'!$L$510</f>
        <v>49.939</v>
      </c>
      <c r="J1117" s="25">
        <f>'[1]Công trình'!$S$510</f>
        <v>15.9537</v>
      </c>
    </row>
    <row r="1118" spans="5:10" ht="30" hidden="1" outlineLevel="1" x14ac:dyDescent="0.25">
      <c r="E1118" s="25" t="str">
        <f>'[1]Công trình'!$D$515</f>
        <v>Bê tông móng SX bằng máy trộn, đổ bằng thủ công, rộng ≤250cm, M150, đá 1x2, PCB40</v>
      </c>
      <c r="G1118" s="25">
        <f>'[1]Công trình'!$L$515</f>
        <v>15.282</v>
      </c>
      <c r="J1118" s="25">
        <f>'[1]Công trình'!$S$515</f>
        <v>4.2839999999999998</v>
      </c>
    </row>
    <row r="1119" spans="5:10" ht="30" hidden="1" outlineLevel="1" x14ac:dyDescent="0.25">
      <c r="E1119" s="25" t="str">
        <f>'[1]Công trình'!$D$534</f>
        <v>Bê tông móng SX bằng máy trộn, đổ bằng thủ công, rộng ≤250cm, M150, đá 1x2, PCB40</v>
      </c>
      <c r="G1119" s="25">
        <f>'[1]Công trình'!$L$534</f>
        <v>12.375</v>
      </c>
      <c r="J1119" s="25">
        <f>'[1]Công trình'!$S$534</f>
        <v>12.375</v>
      </c>
    </row>
    <row r="1120" spans="5:10" ht="30" hidden="1" outlineLevel="1" x14ac:dyDescent="0.25">
      <c r="E1120" s="25" t="str">
        <f>'[1]Công trình'!$D$544</f>
        <v>Bê tông móng SX bằng máy trộn, đổ bằng thủ công, rộng ≤250cm, M150, đá 1x2, PCB40</v>
      </c>
      <c r="G1120" s="25">
        <f>'[1]Công trình'!$L$544</f>
        <v>6.0060000000000002</v>
      </c>
      <c r="J1120" s="25">
        <f>'[1]Công trình'!$S$544</f>
        <v>0</v>
      </c>
    </row>
    <row r="1121" spans="5:10" ht="30" hidden="1" outlineLevel="1" x14ac:dyDescent="0.25">
      <c r="E1121" s="25" t="str">
        <f>'[1]Công trình'!$D$566</f>
        <v>Bê tông móng SX bằng máy trộn, đổ bằng thủ công, rộng ≤250cm, M150, đá 1x2, PCB40</v>
      </c>
      <c r="G1121" s="25">
        <f>'[1]Công trình'!$L$566</f>
        <v>34.116</v>
      </c>
      <c r="J1121" s="25">
        <f>'[1]Công trình'!$S$566</f>
        <v>34.116</v>
      </c>
    </row>
    <row r="1122" spans="5:10" ht="30" hidden="1" outlineLevel="1" x14ac:dyDescent="0.25">
      <c r="E1122" s="25" t="str">
        <f>'[1]Công trình'!$D$575</f>
        <v>Bê tông móng SX bằng máy trộn, đổ bằng thủ công, rộng ≤250cm, M150, đá 1x2, PCB40</v>
      </c>
      <c r="G1122" s="25">
        <f>'[1]Công trình'!$L$575</f>
        <v>0.72</v>
      </c>
      <c r="J1122" s="25">
        <f>'[1]Công trình'!$S$575</f>
        <v>0</v>
      </c>
    </row>
    <row r="1123" spans="5:10" ht="30" hidden="1" outlineLevel="1" x14ac:dyDescent="0.25">
      <c r="E1123" s="25" t="str">
        <f>'[1]Công trình'!$D$591</f>
        <v>Đổ bê tông thủ công bằng máy trộn, bê tông lót móng, chiều rộng &lt;= 250 cm, đá 4x6, mác 150</v>
      </c>
      <c r="G1123" s="25">
        <f>'[1]Công trình'!$L$591</f>
        <v>0.93600000000000005</v>
      </c>
      <c r="J1123" s="25">
        <f>'[1]Công trình'!$S$591</f>
        <v>0.93599999999999994</v>
      </c>
    </row>
    <row r="1124" spans="5:10" ht="30" hidden="1" outlineLevel="1" x14ac:dyDescent="0.25">
      <c r="E1124" s="25" t="str">
        <f>'[1]Công trình'!$D$632</f>
        <v>Bê tông móng SX bằng máy trộn, đổ bằng thủ công, rộng ≤250cm, M150, đá 1x2, PCB40</v>
      </c>
      <c r="G1124" s="25">
        <f>'[1]Công trình'!$L$632</f>
        <v>155.56200000000001</v>
      </c>
      <c r="J1124" s="25">
        <f>'[1]Công trình'!$S$632</f>
        <v>0</v>
      </c>
    </row>
    <row r="1125" spans="5:10" ht="30" hidden="1" outlineLevel="1" x14ac:dyDescent="0.25">
      <c r="E1125" s="25" t="str">
        <f>'[1]Công trình'!$D$636</f>
        <v>Bê tông móng SX bằng máy trộn, đổ bằng thủ công, rộng ≤250cm, M150, đá 1x2, PCB40</v>
      </c>
      <c r="G1125" s="25">
        <f>'[1]Công trình'!$L$636</f>
        <v>8.0500000000000007</v>
      </c>
      <c r="J1125" s="25">
        <f>'[1]Công trình'!$S$636</f>
        <v>0</v>
      </c>
    </row>
    <row r="1126" spans="5:10" ht="30" hidden="1" outlineLevel="1" x14ac:dyDescent="0.25">
      <c r="E1126" s="25" t="str">
        <f>'[1]Công trình'!$D$641</f>
        <v>Bê tông móng SX bằng máy trộn, đổ bằng thủ công, rộng ≤250cm, M150, đá 1x2, PCB40</v>
      </c>
      <c r="G1126" s="25">
        <f>'[1]Công trình'!$L$641</f>
        <v>45.881</v>
      </c>
      <c r="J1126" s="25">
        <f>'[1]Công trình'!$S$641</f>
        <v>0</v>
      </c>
    </row>
    <row r="1127" spans="5:10" ht="30" hidden="1" outlineLevel="1" x14ac:dyDescent="0.25">
      <c r="E1127" s="25" t="str">
        <f>'[1]Công trình'!$D$646</f>
        <v>Bê tông móng SX bằng máy trộn, đổ bằng thủ công, rộng ≤250cm, M150, đá 1x2, PCB40</v>
      </c>
      <c r="G1127" s="25">
        <f>'[1]Công trình'!$L$646</f>
        <v>19.047000000000001</v>
      </c>
      <c r="J1127" s="25">
        <f>'[1]Công trình'!$S$646</f>
        <v>0</v>
      </c>
    </row>
    <row r="1128" spans="5:10" ht="30" hidden="1" outlineLevel="1" x14ac:dyDescent="0.25">
      <c r="E1128" s="25" t="str">
        <f>'[1]Công trình'!$D$660</f>
        <v>Bê tông móng SX bằng máy trộn, đổ bằng thủ công, rộng ≤250cm, M150, đá 1x2, PCB40</v>
      </c>
      <c r="G1128" s="25">
        <f>'[1]Công trình'!$L$660</f>
        <v>10.8</v>
      </c>
      <c r="J1128" s="25">
        <f>'[1]Công trình'!$S$660</f>
        <v>10.799999999999999</v>
      </c>
    </row>
    <row r="1129" spans="5:10" ht="30" hidden="1" outlineLevel="1" x14ac:dyDescent="0.25">
      <c r="E1129" s="25" t="str">
        <f>'[1]Công trình'!$D$670</f>
        <v>Bê tông móng SX bằng máy trộn, đổ bằng thủ công, rộng ≤250cm, M150, đá 1x2, PCB40</v>
      </c>
      <c r="G1129" s="25">
        <f>'[1]Công trình'!$L$670</f>
        <v>2.64</v>
      </c>
      <c r="J1129" s="25">
        <f>'[1]Công trình'!$S$670</f>
        <v>0</v>
      </c>
    </row>
    <row r="1130" spans="5:10" ht="30" hidden="1" outlineLevel="1" x14ac:dyDescent="0.25">
      <c r="E1130" s="25" t="str">
        <f>'[1]Công trình'!$D$684</f>
        <v>Bê tông móng SX bằng máy trộn, đổ bằng thủ công, rộng ≤250cm, M150, đá 1x2, PCB40</v>
      </c>
      <c r="G1130" s="25">
        <f>'[1]Công trình'!$L$684</f>
        <v>28.08</v>
      </c>
      <c r="J1130" s="25">
        <f>'[1]Công trình'!$S$684</f>
        <v>26.891999999999999</v>
      </c>
    </row>
    <row r="1131" spans="5:10" ht="30" hidden="1" outlineLevel="1" x14ac:dyDescent="0.25">
      <c r="E1131" s="25" t="str">
        <f>'[1]Công trình'!$D$694</f>
        <v>Bê tông móng SX bằng máy trộn, đổ bằng thủ công, rộng ≤250cm, M150, đá 1x2, PCB40</v>
      </c>
      <c r="G1131" s="25">
        <f>'[1]Công trình'!$L$694</f>
        <v>0.8</v>
      </c>
      <c r="J1131" s="25">
        <f>'[1]Công trình'!$S$694</f>
        <v>0</v>
      </c>
    </row>
    <row r="1132" spans="5:10" ht="30" hidden="1" outlineLevel="1" x14ac:dyDescent="0.25">
      <c r="E1132" s="25" t="str">
        <f>'[1]Công trình'!$D$709</f>
        <v>Đổ bê tông thủ công bằng máy trộn, bê tông lót móng, chiều rộng &lt;= 250 cm, đá 4x6, mác 150</v>
      </c>
      <c r="G1132" s="25">
        <f>'[1]Công trình'!$L$709</f>
        <v>0.9</v>
      </c>
      <c r="J1132" s="25">
        <f>'[1]Công trình'!$S$709</f>
        <v>0.9</v>
      </c>
    </row>
    <row r="1133" spans="5:10" ht="30" hidden="1" outlineLevel="1" x14ac:dyDescent="0.25">
      <c r="E1133" s="25" t="str">
        <f>'[1]Công trình'!$D$740</f>
        <v>Bê tông móng SX bằng máy trộn, đổ bằng thủ công, rộng ≤250cm, M150, đá 1x2, PCB40</v>
      </c>
      <c r="G1133" s="25">
        <f>'[1]Công trình'!$L$740</f>
        <v>0.24</v>
      </c>
      <c r="J1133" s="25">
        <f>'[1]Công trình'!$S$740</f>
        <v>0</v>
      </c>
    </row>
    <row r="1134" spans="5:10" ht="30" hidden="1" outlineLevel="1" x14ac:dyDescent="0.25">
      <c r="E1134" s="25" t="str">
        <f>'[1]Công trình'!$D$753</f>
        <v>Đổ bê tông thủ công bằng máy trộn, bê tông lót móng, chiều rộng &lt;= 250 cm, đá 4x6, mác 150</v>
      </c>
      <c r="G1134" s="25">
        <f>'[1]Công trình'!$L$753</f>
        <v>0.14399999999999999</v>
      </c>
      <c r="J1134" s="25">
        <f>'[1]Công trình'!$S$753</f>
        <v>0.14399999999999999</v>
      </c>
    </row>
    <row r="1135" spans="5:10" ht="30" hidden="1" outlineLevel="1" x14ac:dyDescent="0.25">
      <c r="E1135" s="25" t="str">
        <f>'[1]Công trình'!$D$777</f>
        <v>Bê tông móng SX bằng máy trộn, đổ bằng thủ công, rộng ≤250cm, M150, đá 1x2, PCB40</v>
      </c>
      <c r="G1135" s="25">
        <f>'[1]Công trình'!$L$777</f>
        <v>146.14400000000001</v>
      </c>
      <c r="J1135" s="25">
        <f>'[1]Công trình'!$S$777</f>
        <v>131.8389</v>
      </c>
    </row>
    <row r="1136" spans="5:10" ht="30" hidden="1" outlineLevel="1" x14ac:dyDescent="0.25">
      <c r="E1136" s="25" t="str">
        <f>'[1]Công trình'!$D$786</f>
        <v>Bê tông móng SX bằng máy trộn, đổ bằng thủ công, rộng ≤250cm, M150, đá 1x2, PCB40</v>
      </c>
      <c r="G1136" s="25">
        <f>'[1]Công trình'!$L$786</f>
        <v>7.2770000000000001</v>
      </c>
      <c r="J1136" s="25">
        <f>'[1]Công trình'!$S$786</f>
        <v>2.97</v>
      </c>
    </row>
    <row r="1137" spans="5:10" ht="30" hidden="1" outlineLevel="1" x14ac:dyDescent="0.25">
      <c r="E1137" s="25" t="str">
        <f>'[1]Công trình'!$D$791</f>
        <v>Bê tông móng SX bằng máy trộn, đổ bằng thủ công, rộng ≤250cm, M150, đá 1x2, PCB40</v>
      </c>
      <c r="G1137" s="25">
        <f>'[1]Công trình'!$L$791</f>
        <v>42.110999999999997</v>
      </c>
      <c r="J1137" s="25">
        <f>'[1]Công trình'!$S$791</f>
        <v>38.563099999999999</v>
      </c>
    </row>
    <row r="1138" spans="5:10" ht="30" hidden="1" outlineLevel="1" x14ac:dyDescent="0.25">
      <c r="E1138" s="25" t="str">
        <f>'[1]Công trình'!$D$796</f>
        <v>Bê tông móng SX bằng máy trộn, đổ bằng thủ công, rộng ≤250cm, M150, đá 1x2, PCB40</v>
      </c>
      <c r="G1138" s="25">
        <f>'[1]Công trình'!$L$796</f>
        <v>21.347999999999999</v>
      </c>
      <c r="J1138" s="25">
        <f>'[1]Công trình'!$S$796</f>
        <v>19.396100000000001</v>
      </c>
    </row>
    <row r="1139" spans="5:10" ht="30" hidden="1" outlineLevel="1" x14ac:dyDescent="0.25">
      <c r="E1139" s="25" t="str">
        <f>'[1]Công trình'!$D$810</f>
        <v>Bê tông móng SX bằng máy trộn, đổ bằng thủ công, rộng ≤250cm, M150, đá 1x2, PCB40</v>
      </c>
      <c r="G1139" s="25">
        <f>'[1]Công trình'!$L$810</f>
        <v>4.7240000000000002</v>
      </c>
      <c r="J1139" s="25">
        <f>'[1]Công trình'!$S$810</f>
        <v>4.7240000000000002</v>
      </c>
    </row>
    <row r="1140" spans="5:10" ht="30" hidden="1" outlineLevel="1" x14ac:dyDescent="0.25">
      <c r="E1140" s="25" t="str">
        <f>'[1]Công trình'!$D$820</f>
        <v>Bê tông móng SX bằng máy trộn, đổ bằng thủ công, rộng ≤250cm, M150, đá 1x2, PCB40</v>
      </c>
      <c r="G1140" s="25">
        <f>'[1]Công trình'!$L$820</f>
        <v>2.0350000000000001</v>
      </c>
      <c r="J1140" s="25">
        <f>'[1]Công trình'!$S$820</f>
        <v>0</v>
      </c>
    </row>
    <row r="1141" spans="5:10" ht="30" hidden="1" outlineLevel="1" x14ac:dyDescent="0.25">
      <c r="E1141" s="25" t="str">
        <f>'[1]Công trình'!$D$835</f>
        <v>Bê tông móng SX bằng máy trộn, đổ bằng thủ công, rộng ≤250cm, M150, đá 1x2, PCB40</v>
      </c>
      <c r="G1141" s="25">
        <f>'[1]Công trình'!$L$835</f>
        <v>14.175000000000001</v>
      </c>
      <c r="J1141" s="25">
        <f>'[1]Công trình'!$S$835</f>
        <v>14.174999999999999</v>
      </c>
    </row>
    <row r="1142" spans="5:10" ht="30" hidden="1" outlineLevel="1" x14ac:dyDescent="0.25">
      <c r="E1142" s="25" t="str">
        <f>'[1]Công trình'!$D$847</f>
        <v>Đổ bê tông thủ công bằng máy trộn, bê tông lót móng, chiều rộng &lt;= 250 cm, đá 4x6, mác 150</v>
      </c>
      <c r="G1142" s="25">
        <f>'[1]Công trình'!$L$847</f>
        <v>0.75600000000000001</v>
      </c>
      <c r="J1142" s="25">
        <f>'[1]Công trình'!$S$847</f>
        <v>0.75600000000000001</v>
      </c>
    </row>
    <row r="1143" spans="5:10" ht="30" hidden="1" outlineLevel="1" x14ac:dyDescent="0.25">
      <c r="E1143" s="25" t="str">
        <f>'[1]Công trình'!$D$875</f>
        <v>Bê tông móng SX bằng máy trộn, đổ bằng thủ công, rộng ≤250cm, M150, đá 1x2, PCB40</v>
      </c>
      <c r="G1143" s="25">
        <f>'[1]Công trình'!$L$875</f>
        <v>202.32300000000001</v>
      </c>
      <c r="J1143" s="25">
        <f>'[1]Công trình'!$S$875</f>
        <v>161.828</v>
      </c>
    </row>
    <row r="1144" spans="5:10" ht="30" hidden="1" outlineLevel="1" x14ac:dyDescent="0.25">
      <c r="E1144" s="25" t="str">
        <f>'[1]Công trình'!$D$879</f>
        <v>Bê tông móng SX bằng máy trộn, đổ bằng thủ công, rộng ≤250cm, M150, đá 1x2, PCB40</v>
      </c>
      <c r="G1144" s="25">
        <f>'[1]Công trình'!$L$879</f>
        <v>9.9499999999999993</v>
      </c>
      <c r="J1144" s="25">
        <f>'[1]Công trình'!$S$879</f>
        <v>0</v>
      </c>
    </row>
    <row r="1145" spans="5:10" ht="30" hidden="1" outlineLevel="1" x14ac:dyDescent="0.25">
      <c r="E1145" s="25" t="str">
        <f>'[1]Công trình'!$D$884</f>
        <v>Bê tông móng SX bằng máy trộn, đổ bằng thủ công, rộng ≤250cm, M150, đá 1x2, PCB40</v>
      </c>
      <c r="G1145" s="25">
        <f>'[1]Công trình'!$L$884</f>
        <v>2.7679999999999998</v>
      </c>
      <c r="J1145" s="25">
        <f>'[1]Công trình'!$S$884</f>
        <v>2.4230999999999998</v>
      </c>
    </row>
    <row r="1146" spans="5:10" ht="30" hidden="1" outlineLevel="1" x14ac:dyDescent="0.25">
      <c r="E1146" s="25" t="str">
        <f>'[1]Công trình'!$D$890</f>
        <v>Bê tông móng SX bằng máy trộn, đổ bằng thủ công, rộng &gt;250cm, M150, đá 1x2, PCB40</v>
      </c>
      <c r="G1146" s="25">
        <f>'[1]Công trình'!$L$890</f>
        <v>28.757000000000001</v>
      </c>
      <c r="J1146" s="25">
        <f>'[1]Công trình'!$S$890</f>
        <v>28.757000000000001</v>
      </c>
    </row>
    <row r="1147" spans="5:10" ht="30" hidden="1" outlineLevel="1" x14ac:dyDescent="0.25">
      <c r="E1147" s="25" t="str">
        <f>'[1]Công trình'!$D$904</f>
        <v>Bê tông móng SX bằng máy trộn, đổ bằng thủ công, rộng ≤250cm, M150, đá 1x2, PCB40</v>
      </c>
      <c r="G1147" s="25">
        <f>'[1]Công trình'!$L$904</f>
        <v>0.126</v>
      </c>
      <c r="J1147" s="25">
        <f>'[1]Công trình'!$S$904</f>
        <v>0.126</v>
      </c>
    </row>
    <row r="1148" spans="5:10" ht="30" hidden="1" outlineLevel="1" x14ac:dyDescent="0.25">
      <c r="E1148" s="25" t="str">
        <f>'[1]Công trình'!$D$915</f>
        <v>Bê tông móng SX bằng máy trộn, đổ bằng thủ công, rộng ≤250cm, M150, đá 1x2, PCB40</v>
      </c>
      <c r="G1148" s="25">
        <f>'[1]Công trình'!$L$915</f>
        <v>1.008</v>
      </c>
      <c r="J1148" s="25">
        <f>'[1]Công trình'!$S$915</f>
        <v>1.008</v>
      </c>
    </row>
    <row r="1149" spans="5:10" ht="30" hidden="1" outlineLevel="1" x14ac:dyDescent="0.25">
      <c r="E1149" s="25" t="str">
        <f>'[1]Công trình'!$D$929</f>
        <v>Bê tông móng SX bằng máy trộn, đổ bằng thủ công, rộng ≤250cm, M150, đá 1x2, PCB40</v>
      </c>
      <c r="G1149" s="25">
        <f>'[1]Công trình'!$L$929</f>
        <v>38.43</v>
      </c>
      <c r="J1149" s="25">
        <f>'[1]Công trình'!$S$929</f>
        <v>38.43</v>
      </c>
    </row>
    <row r="1157" spans="6:6" x14ac:dyDescent="0.25">
      <c r="F1157">
        <f>SUBTOTAL(9,G4:G1083)</f>
        <v>1198079.6680679992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KIỂM VẬT TƯ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 PC</dc:creator>
  <cp:lastModifiedBy>admin</cp:lastModifiedBy>
  <dcterms:created xsi:type="dcterms:W3CDTF">2024-04-16T07:37:54Z</dcterms:created>
  <dcterms:modified xsi:type="dcterms:W3CDTF">2024-04-19T01:51:20Z</dcterms:modified>
</cp:coreProperties>
</file>