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d\Desktop\CCB Project\results\"/>
    </mc:Choice>
  </mc:AlternateContent>
  <xr:revisionPtr revIDLastSave="0" documentId="13_ncr:1_{B9147900-E841-4B52-8064-872503546D96}" xr6:coauthVersionLast="44" xr6:coauthVersionMax="44" xr10:uidLastSave="{00000000-0000-0000-0000-000000000000}"/>
  <bookViews>
    <workbookView minimized="1" xWindow="768" yWindow="768" windowWidth="13452" windowHeight="11208" tabRatio="565" xr2:uid="{00000000-000D-0000-FFFF-FFFF00000000}"/>
  </bookViews>
  <sheets>
    <sheet name="combine" sheetId="1" r:id="rId1"/>
  </sheets>
  <definedNames>
    <definedName name="_xlnm._FilterDatabase" localSheetId="0" hidden="1">combine!$A$1:$AK$1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1" l="1"/>
  <c r="G42" i="1"/>
  <c r="F53" i="1"/>
  <c r="F59" i="1"/>
  <c r="F26" i="1"/>
  <c r="F62" i="1"/>
  <c r="F54" i="1"/>
  <c r="F20" i="1"/>
  <c r="F46" i="1"/>
  <c r="F65" i="1"/>
  <c r="F3" i="1"/>
  <c r="F56" i="1"/>
  <c r="F35" i="1"/>
  <c r="F44" i="1"/>
  <c r="F55" i="1"/>
  <c r="F2" i="1"/>
  <c r="F47" i="1"/>
  <c r="F57" i="1"/>
  <c r="F34" i="1"/>
  <c r="F43" i="1"/>
  <c r="F29" i="1"/>
  <c r="F12" i="1"/>
  <c r="F37" i="1"/>
  <c r="F23" i="1"/>
  <c r="F9" i="1"/>
  <c r="F30" i="1"/>
  <c r="F7" i="1"/>
  <c r="F16" i="1"/>
  <c r="F28" i="1"/>
  <c r="F45" i="1"/>
  <c r="F5" i="1"/>
  <c r="F18" i="1"/>
  <c r="F8" i="1"/>
  <c r="F4" i="1"/>
  <c r="F33" i="1"/>
  <c r="F51" i="1"/>
  <c r="F22" i="1"/>
  <c r="F49" i="1"/>
  <c r="F66" i="1"/>
  <c r="F38" i="1"/>
  <c r="F39" i="1"/>
  <c r="F52" i="1"/>
  <c r="F50" i="1"/>
  <c r="F63" i="1"/>
  <c r="F48" i="1"/>
  <c r="F58" i="1"/>
  <c r="F15" i="1"/>
  <c r="F24" i="1"/>
  <c r="F21" i="1"/>
  <c r="F60" i="1"/>
  <c r="F32" i="1"/>
  <c r="F27" i="1"/>
  <c r="F14" i="1"/>
  <c r="F13" i="1"/>
  <c r="F31" i="1"/>
  <c r="F25" i="1"/>
  <c r="F36" i="1"/>
  <c r="F40" i="1"/>
  <c r="F41" i="1"/>
  <c r="F6" i="1"/>
  <c r="F42" i="1"/>
  <c r="F11" i="1"/>
  <c r="F64" i="1"/>
  <c r="F19" i="1"/>
  <c r="F10" i="1"/>
  <c r="F17" i="1"/>
  <c r="F61" i="1"/>
  <c r="E3" i="1"/>
  <c r="E59" i="1"/>
  <c r="E26" i="1"/>
  <c r="E62" i="1"/>
  <c r="E54" i="1"/>
  <c r="E20" i="1"/>
  <c r="G20" i="1" s="1"/>
  <c r="E46" i="1"/>
  <c r="G46" i="1" s="1"/>
  <c r="E65" i="1"/>
  <c r="E56" i="1"/>
  <c r="G56" i="1" s="1"/>
  <c r="E35" i="1"/>
  <c r="G35" i="1" s="1"/>
  <c r="E44" i="1"/>
  <c r="G44" i="1" s="1"/>
  <c r="E55" i="1"/>
  <c r="G55" i="1" s="1"/>
  <c r="E2" i="1"/>
  <c r="G2" i="1" s="1"/>
  <c r="E47" i="1"/>
  <c r="G47" i="1" s="1"/>
  <c r="E57" i="1"/>
  <c r="G57" i="1" s="1"/>
  <c r="E34" i="1"/>
  <c r="G34" i="1" s="1"/>
  <c r="E43" i="1"/>
  <c r="G43" i="1" s="1"/>
  <c r="E29" i="1"/>
  <c r="G29" i="1" s="1"/>
  <c r="E12" i="1"/>
  <c r="G12" i="1" s="1"/>
  <c r="E37" i="1"/>
  <c r="G37" i="1" s="1"/>
  <c r="E23" i="1"/>
  <c r="G23" i="1" s="1"/>
  <c r="E9" i="1"/>
  <c r="G9" i="1" s="1"/>
  <c r="E30" i="1"/>
  <c r="G30" i="1" s="1"/>
  <c r="E7" i="1"/>
  <c r="G7" i="1" s="1"/>
  <c r="E16" i="1"/>
  <c r="G16" i="1" s="1"/>
  <c r="E28" i="1"/>
  <c r="E45" i="1"/>
  <c r="G45" i="1" s="1"/>
  <c r="E5" i="1"/>
  <c r="G5" i="1" s="1"/>
  <c r="E18" i="1"/>
  <c r="G18" i="1" s="1"/>
  <c r="E8" i="1"/>
  <c r="G8" i="1" s="1"/>
  <c r="E4" i="1"/>
  <c r="G4" i="1" s="1"/>
  <c r="E33" i="1"/>
  <c r="G33" i="1" s="1"/>
  <c r="E51" i="1"/>
  <c r="G51" i="1" s="1"/>
  <c r="E22" i="1"/>
  <c r="G22" i="1" s="1"/>
  <c r="E49" i="1"/>
  <c r="G49" i="1" s="1"/>
  <c r="E66" i="1"/>
  <c r="G66" i="1" s="1"/>
  <c r="E38" i="1"/>
  <c r="G38" i="1" s="1"/>
  <c r="E39" i="1"/>
  <c r="G39" i="1" s="1"/>
  <c r="E52" i="1"/>
  <c r="G52" i="1" s="1"/>
  <c r="E50" i="1"/>
  <c r="G50" i="1" s="1"/>
  <c r="E63" i="1"/>
  <c r="G63" i="1" s="1"/>
  <c r="E48" i="1"/>
  <c r="G48" i="1" s="1"/>
  <c r="E58" i="1"/>
  <c r="G58" i="1" s="1"/>
  <c r="E15" i="1"/>
  <c r="G15" i="1" s="1"/>
  <c r="E24" i="1"/>
  <c r="G24" i="1" s="1"/>
  <c r="E21" i="1"/>
  <c r="G21" i="1" s="1"/>
  <c r="E60" i="1"/>
  <c r="G60" i="1" s="1"/>
  <c r="E32" i="1"/>
  <c r="G32" i="1" s="1"/>
  <c r="E27" i="1"/>
  <c r="G27" i="1" s="1"/>
  <c r="E14" i="1"/>
  <c r="G14" i="1" s="1"/>
  <c r="E13" i="1"/>
  <c r="G13" i="1" s="1"/>
  <c r="E31" i="1"/>
  <c r="G31" i="1" s="1"/>
  <c r="E25" i="1"/>
  <c r="G25" i="1" s="1"/>
  <c r="E36" i="1"/>
  <c r="G36" i="1" s="1"/>
  <c r="E40" i="1"/>
  <c r="G40" i="1" s="1"/>
  <c r="E41" i="1"/>
  <c r="G41" i="1" s="1"/>
  <c r="E6" i="1"/>
  <c r="G6" i="1" s="1"/>
  <c r="E42" i="1"/>
  <c r="E11" i="1"/>
  <c r="G11" i="1" s="1"/>
  <c r="E64" i="1"/>
  <c r="G64" i="1" s="1"/>
  <c r="E19" i="1"/>
  <c r="G19" i="1" s="1"/>
  <c r="E10" i="1"/>
  <c r="G10" i="1" s="1"/>
  <c r="E17" i="1"/>
  <c r="G17" i="1" s="1"/>
  <c r="E61" i="1"/>
  <c r="G61" i="1" s="1"/>
  <c r="E53" i="1"/>
  <c r="G65" i="1" l="1"/>
  <c r="G62" i="1"/>
  <c r="G3" i="1"/>
  <c r="G54" i="1"/>
  <c r="G53" i="1"/>
  <c r="G26" i="1"/>
  <c r="G59" i="1"/>
</calcChain>
</file>

<file path=xl/sharedStrings.xml><?xml version="1.0" encoding="utf-8"?>
<sst xmlns="http://schemas.openxmlformats.org/spreadsheetml/2006/main" count="102" uniqueCount="102">
  <si>
    <t>Country</t>
  </si>
  <si>
    <t>Burkina Faso</t>
  </si>
  <si>
    <t>Bolivia</t>
  </si>
  <si>
    <t>Brazil</t>
  </si>
  <si>
    <t>Canada</t>
  </si>
  <si>
    <t>Paraguay</t>
  </si>
  <si>
    <t>Peru</t>
  </si>
  <si>
    <t>Albania</t>
  </si>
  <si>
    <t>Armenia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</si>
  <si>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</si>
  <si>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</si>
  <si>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</si>
  <si>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</si>
  <si>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</si>
  <si>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</si>
  <si>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</si>
  <si>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</si>
  <si>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</si>
  <si>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</si>
  <si>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</si>
  <si>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</si>
  <si>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Greece</t>
  </si>
  <si>
    <t>Hungary</t>
  </si>
  <si>
    <t>Ireland</t>
  </si>
  <si>
    <t>Italy</t>
  </si>
  <si>
    <t>Kazakhstan</t>
  </si>
  <si>
    <t>Latvia</t>
  </si>
  <si>
    <t>Lithuania</t>
  </si>
  <si>
    <t>Luxembourg</t>
  </si>
  <si>
    <t>Malta</t>
  </si>
  <si>
    <t>Montenegro</t>
  </si>
  <si>
    <t>Netherlands</t>
  </si>
  <si>
    <t>Norway</t>
  </si>
  <si>
    <t>Poland</t>
  </si>
  <si>
    <t>Portugal</t>
  </si>
  <si>
    <t>Romania</t>
  </si>
  <si>
    <t>Serbia</t>
  </si>
  <si>
    <t>Slovenia</t>
  </si>
  <si>
    <t>Sweden</t>
  </si>
  <si>
    <t>Tajikistan</t>
  </si>
  <si>
    <t>Turkey</t>
  </si>
  <si>
    <t>United Kingdom</t>
  </si>
  <si>
    <t>Uzbekistan</t>
  </si>
  <si>
    <t>Jordan</t>
  </si>
  <si>
    <t>Sudan</t>
  </si>
  <si>
    <t>Japan</t>
  </si>
  <si>
    <t>Mongolia</t>
  </si>
  <si>
    <t>New Zealand</t>
  </si>
  <si>
    <t>Philippines</t>
  </si>
  <si>
    <t>(J01X) %</t>
  </si>
  <si>
    <t>(J01M) %</t>
  </si>
  <si>
    <t>(J01G) %</t>
  </si>
  <si>
    <t>(J01E) %</t>
  </si>
  <si>
    <t>(J01D) %</t>
  </si>
  <si>
    <t>(J01A) %</t>
  </si>
  <si>
    <t>Access</t>
  </si>
  <si>
    <t>Access %</t>
  </si>
  <si>
    <t>Watch</t>
  </si>
  <si>
    <t>Watch%</t>
  </si>
  <si>
    <t>Reserve</t>
  </si>
  <si>
    <t>Reserve%</t>
  </si>
  <si>
    <t>Other</t>
  </si>
  <si>
    <t>Other%</t>
  </si>
  <si>
    <t>(J01F) %</t>
  </si>
  <si>
    <t>(J01B) %</t>
  </si>
  <si>
    <t>(J01C) %</t>
  </si>
  <si>
    <t>Austria</t>
  </si>
  <si>
    <t>Burundi</t>
  </si>
  <si>
    <t>Czech Republic</t>
  </si>
  <si>
    <t>Germany</t>
  </si>
  <si>
    <t>Iceland</t>
  </si>
  <si>
    <t>Kosovo</t>
  </si>
  <si>
    <t>Moldova</t>
  </si>
  <si>
    <t>Spain</t>
  </si>
  <si>
    <t>Tanzania</t>
  </si>
  <si>
    <t>(J01X) Other antibacterials</t>
  </si>
  <si>
    <t xml:space="preserve">(J01M) Quinolone antibacterials </t>
  </si>
  <si>
    <t xml:space="preserve">(J01G) Aminoglycoside antibacterials </t>
  </si>
  <si>
    <t xml:space="preserve">(J01F) Macrolides, lincosamides and streptogramins </t>
  </si>
  <si>
    <t>(J01E) Sulfonamides and trimethoprim</t>
  </si>
  <si>
    <t xml:space="preserve">(J01D) Other beta-lactam antibacterials </t>
  </si>
  <si>
    <t xml:space="preserve">(J01C) Beta-lactam antibacterials, penicillins </t>
  </si>
  <si>
    <t xml:space="preserve">(J01B) Amphenicols </t>
  </si>
  <si>
    <t>(J01A) Tetracyclines</t>
  </si>
  <si>
    <t>(P01A) %</t>
  </si>
  <si>
    <t>Brunei Darussalam</t>
  </si>
  <si>
    <t>Costa Rica</t>
  </si>
  <si>
    <t>Cote d'Ivoire</t>
  </si>
  <si>
    <t>Iran, Islamic Rep.</t>
  </si>
  <si>
    <t>Kyrgyz Republic</t>
  </si>
  <si>
    <t>Korea, Rep.</t>
  </si>
  <si>
    <t>Russian Federation</t>
  </si>
  <si>
    <t>Slovak Republic</t>
  </si>
  <si>
    <t xml:space="preserve">Relative importance </t>
  </si>
  <si>
    <t>TF-IDF</t>
  </si>
  <si>
    <t>(P01A) Agents against amoebiasis and other protozoal diseases</t>
  </si>
  <si>
    <t>Pub. With Country</t>
  </si>
  <si>
    <t>Total1</t>
  </si>
  <si>
    <t>Total2</t>
  </si>
  <si>
    <t>Pub. with AMR and Country</t>
  </si>
  <si>
    <t>IDF 
log(total pub./pub. with keywords)</t>
  </si>
  <si>
    <t>TF  
(pub. counts with keyword/total with keywords)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</si>
</sst>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rgb="FF1A1A1A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164" fontId="0" fillId="3" borderId="0" xfId="1" applyNumberFormat="1" applyFont="1" applyFill="1" applyAlignment="1">
      <alignment horizontal="left" vertical="center"/>
    </xf>
    <xf numFmtId="164" fontId="0" fillId="3" borderId="0" xfId="0" applyNumberForma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164" fontId="0" fillId="4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164" fontId="1" fillId="3" borderId="1" xfId="1" applyNumberFormat="1" applyFont="1" applyFill="1" applyBorder="1" applyAlignment="1">
      <alignment horizontal="left" vertical="center" wrapText="1"/>
    </xf>
    <xf numFmtId="164" fontId="1" fillId="3" borderId="1" xfId="0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164" fontId="1" fillId="4" borderId="1" xfId="1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6"/>
  <sheetViews>
    <sheetView tabSelected="1" topLeftCell="B1" workbookViewId="0">
      <selection activeCell="K6" sqref="K6"/>
    </sheetView>
  </sheetViews>
  <sheetFormatPr defaultColWidth="13.5546875" defaultRowHeight="14.4" x14ac:dyDescent="0.3"/>
  <cols>
    <col min="1" max="1" width="13.5546875" style="1"/>
    <col min="2" max="2" width="13.5546875" style="4"/>
    <col min="3" max="4" width="11.88671875" style="2" customWidth="1"/>
    <col min="5" max="7" width="13.5546875" style="2"/>
    <col min="8" max="8" width="13.5546875" style="5"/>
    <col min="9" max="9" width="13.5546875" style="6"/>
    <col min="10" max="10" width="13.5546875" style="5"/>
    <col min="11" max="11" width="13.5546875" style="6"/>
    <col min="12" max="12" width="13.5546875" style="5"/>
    <col min="13" max="13" width="13.5546875" style="6"/>
    <col min="14" max="14" width="13.5546875" style="5"/>
    <col min="15" max="15" width="13.5546875" style="6"/>
    <col min="16" max="16" width="13.5546875" style="5"/>
    <col min="17" max="17" width="13.5546875" style="6"/>
    <col min="18" max="18" width="13.5546875" style="5"/>
    <col min="19" max="19" width="13.5546875" style="7"/>
    <col min="20" max="20" width="13.5546875" style="5"/>
    <col min="21" max="21" width="13.5546875" style="6"/>
    <col min="22" max="22" width="13.5546875" style="5"/>
    <col min="23" max="23" width="13.5546875" style="6"/>
    <col min="24" max="24" width="13.5546875" style="5"/>
    <col min="25" max="25" width="13.5546875" style="6"/>
    <col min="26" max="26" width="13.5546875" style="5"/>
    <col min="27" max="27" width="13.5546875" style="6"/>
    <col min="28" max="28" width="13.5546875" style="5"/>
    <col min="29" max="29" width="13.5546875" style="8"/>
    <col min="30" max="30" width="13.5546875" style="9"/>
    <col min="31" max="31" width="13.5546875" style="8"/>
    <col min="32" max="32" width="13.5546875" style="9"/>
    <col min="33" max="33" width="13.5546875" style="8"/>
    <col min="34" max="34" width="13.5546875" style="9"/>
    <col min="35" max="35" width="13.5546875" style="8"/>
    <col min="36" max="36" width="13.5546875" style="9"/>
    <col min="37" max="37" width="13.5546875" style="8"/>
    <col min="38" max="16384" width="13.5546875" style="1"/>
  </cols>
  <sheetData>
    <row r="1" spans="1:37" s="11" customFormat="1" ht="109.8" customHeight="1" x14ac:dyDescent="0.3">
      <c r="A1" s="18" t="s">
        <v>0</v>
      </c>
      <c r="B1" s="12" t="s">
        <v>99</v>
      </c>
      <c r="C1" s="12" t="s">
        <v>96</v>
      </c>
      <c r="D1" s="12" t="s">
        <v>93</v>
      </c>
      <c r="E1" s="12" t="s">
        <v>101</v>
      </c>
      <c r="F1" s="12" t="s">
        <v>100</v>
      </c>
      <c r="G1" s="12" t="s">
        <v>94</v>
      </c>
      <c r="H1" s="13" t="s">
        <v>95</v>
      </c>
      <c r="I1" s="14" t="s">
        <v>84</v>
      </c>
      <c r="J1" s="13" t="s">
        <v>75</v>
      </c>
      <c r="K1" s="14" t="s">
        <v>49</v>
      </c>
      <c r="L1" s="13" t="s">
        <v>76</v>
      </c>
      <c r="M1" s="14" t="s">
        <v>50</v>
      </c>
      <c r="N1" s="13" t="s">
        <v>77</v>
      </c>
      <c r="O1" s="14" t="s">
        <v>51</v>
      </c>
      <c r="P1" s="13" t="s">
        <v>78</v>
      </c>
      <c r="Q1" s="14" t="s">
        <v>63</v>
      </c>
      <c r="R1" s="13" t="s">
        <v>79</v>
      </c>
      <c r="S1" s="15" t="s">
        <v>52</v>
      </c>
      <c r="T1" s="13" t="s">
        <v>80</v>
      </c>
      <c r="U1" s="14" t="s">
        <v>53</v>
      </c>
      <c r="V1" s="13" t="s">
        <v>81</v>
      </c>
      <c r="W1" s="14" t="s">
        <v>65</v>
      </c>
      <c r="X1" s="13" t="s">
        <v>82</v>
      </c>
      <c r="Y1" s="14" t="s">
        <v>64</v>
      </c>
      <c r="Z1" s="13" t="s">
        <v>83</v>
      </c>
      <c r="AA1" s="14" t="s">
        <v>54</v>
      </c>
      <c r="AB1" s="13" t="s">
        <v>97</v>
      </c>
      <c r="AC1" s="16" t="s">
        <v>55</v>
      </c>
      <c r="AD1" s="17" t="s">
        <v>56</v>
      </c>
      <c r="AE1" s="16" t="s">
        <v>57</v>
      </c>
      <c r="AF1" s="17" t="s">
        <v>58</v>
      </c>
      <c r="AG1" s="16" t="s">
        <v>59</v>
      </c>
      <c r="AH1" s="17" t="s">
        <v>60</v>
      </c>
      <c r="AI1" s="16" t="s">
        <v>61</v>
      </c>
      <c r="AJ1" s="17" t="s">
        <v>62</v>
      </c>
      <c r="AK1" s="16" t="s">
        <v>98</v>
      </c>
    </row>
    <row r="2" spans="1:37" s="3" customFormat="1" x14ac:dyDescent="0.3">
      <c r="A2" s="1" t="s">
        <v>4</v>
      </c>
      <c r="B2" s="4">
        <v>357</v>
      </c>
      <c r="C2" s="2">
        <v>22673</v>
      </c>
      <c r="D2" s="2">
        <v>1.5745600493979623E-2</v>
      </c>
      <c r="E2" s="2">
        <f t="shared" ref="E2:E33" si="0">B2/4035</f>
        <v>8.8475836431226765E-2</v>
      </c>
      <c r="F2" s="2">
        <f t="shared" ref="F2:F33" si="1">LOG(385476/C2,10)</f>
        <v>1.2304883557321071</v>
      </c>
      <c r="G2" s="2">
        <f t="shared" ref="G2:G33" si="2">E2*F2</f>
        <v>0.10886848649228309</v>
      </c>
      <c r="H2" s="5">
        <v>0.3</v>
      </c>
      <c r="I2" s="6">
        <v>1.7000000000000001E-2</v>
      </c>
      <c r="J2" s="5">
        <v>0.9</v>
      </c>
      <c r="K2" s="6">
        <v>5.1999999999999998E-2</v>
      </c>
      <c r="L2" s="5">
        <v>1.99</v>
      </c>
      <c r="M2" s="6">
        <v>0.11599999999999999</v>
      </c>
      <c r="N2" s="5">
        <v>0.05</v>
      </c>
      <c r="O2" s="6">
        <v>2E-3</v>
      </c>
      <c r="P2" s="5">
        <v>3.29</v>
      </c>
      <c r="Q2" s="6">
        <v>0.192</v>
      </c>
      <c r="R2" s="5">
        <v>0.65</v>
      </c>
      <c r="S2" s="7">
        <v>3.7999999999999999E-2</v>
      </c>
      <c r="T2" s="5">
        <v>2.2599999999999998</v>
      </c>
      <c r="U2" s="6">
        <v>0.13200000000000001</v>
      </c>
      <c r="V2" s="5">
        <v>4.88</v>
      </c>
      <c r="W2" s="6">
        <v>0.28600000000000003</v>
      </c>
      <c r="X2" s="5">
        <v>0</v>
      </c>
      <c r="Y2" s="6">
        <v>0</v>
      </c>
      <c r="Z2" s="5">
        <v>2.73</v>
      </c>
      <c r="AA2" s="6">
        <v>0.16</v>
      </c>
      <c r="AB2" s="5">
        <v>17.05</v>
      </c>
      <c r="AC2" s="8">
        <v>10.02</v>
      </c>
      <c r="AD2" s="9">
        <v>0.58700000000000008</v>
      </c>
      <c r="AE2" s="8">
        <v>5.21</v>
      </c>
      <c r="AF2" s="9">
        <v>0.30499999999999999</v>
      </c>
      <c r="AG2" s="8">
        <v>0.02</v>
      </c>
      <c r="AH2" s="9">
        <v>1E-3</v>
      </c>
      <c r="AI2" s="8">
        <v>1.8</v>
      </c>
      <c r="AJ2" s="9">
        <v>0.105</v>
      </c>
      <c r="AK2" s="8">
        <v>17.05</v>
      </c>
    </row>
    <row r="3" spans="1:37" s="3" customFormat="1" x14ac:dyDescent="0.3">
      <c r="A3" s="1" t="s">
        <v>3</v>
      </c>
      <c r="B3" s="4">
        <v>342</v>
      </c>
      <c r="C3" s="2">
        <v>35787</v>
      </c>
      <c r="D3" s="2">
        <v>9.556542878698969E-3</v>
      </c>
      <c r="E3" s="2">
        <f t="shared" si="0"/>
        <v>8.4758364312267659E-2</v>
      </c>
      <c r="F3" s="2">
        <f t="shared" si="1"/>
        <v>1.0322720504532676</v>
      </c>
      <c r="G3" s="2">
        <f t="shared" si="2"/>
        <v>8.7493690521689607E-2</v>
      </c>
      <c r="H3" s="5">
        <v>0</v>
      </c>
      <c r="I3" s="6">
        <v>0</v>
      </c>
      <c r="J3" s="5">
        <v>0.11</v>
      </c>
      <c r="K3" s="6">
        <v>4.0000000000000001E-3</v>
      </c>
      <c r="L3" s="5">
        <v>2.83</v>
      </c>
      <c r="M3" s="6">
        <v>0.124</v>
      </c>
      <c r="N3" s="5">
        <v>0.06</v>
      </c>
      <c r="O3" s="6">
        <v>2E-3</v>
      </c>
      <c r="P3" s="5">
        <v>3.69</v>
      </c>
      <c r="Q3" s="6">
        <v>0.16200000000000001</v>
      </c>
      <c r="R3" s="5">
        <v>1.22</v>
      </c>
      <c r="S3" s="7">
        <v>5.2999999999999999E-2</v>
      </c>
      <c r="T3" s="5">
        <v>1.92</v>
      </c>
      <c r="U3" s="6">
        <v>8.4000000000000005E-2</v>
      </c>
      <c r="V3" s="5">
        <v>12.15</v>
      </c>
      <c r="W3" s="6">
        <v>0.53400000000000003</v>
      </c>
      <c r="X3" s="5">
        <v>0.01</v>
      </c>
      <c r="Y3" s="6">
        <v>0</v>
      </c>
      <c r="Z3" s="5">
        <v>0.78</v>
      </c>
      <c r="AA3" s="6">
        <v>3.4000000000000002E-2</v>
      </c>
      <c r="AB3" s="5">
        <v>22.75</v>
      </c>
      <c r="AC3" s="8">
        <v>14.72</v>
      </c>
      <c r="AD3" s="9">
        <v>0.64700000000000002</v>
      </c>
      <c r="AE3" s="8">
        <v>6.72</v>
      </c>
      <c r="AF3" s="9">
        <v>0.29499999999999998</v>
      </c>
      <c r="AG3" s="8">
        <v>0.08</v>
      </c>
      <c r="AH3" s="9">
        <v>3.0000000000000001E-3</v>
      </c>
      <c r="AI3" s="8">
        <v>1.23</v>
      </c>
      <c r="AJ3" s="9">
        <v>5.4000000000000006E-2</v>
      </c>
      <c r="AK3" s="8">
        <v>22.75</v>
      </c>
    </row>
    <row r="4" spans="1:37" s="3" customFormat="1" x14ac:dyDescent="0.3">
      <c r="A4" s="1" t="s">
        <v>45</v>
      </c>
      <c r="B4" s="4">
        <v>315</v>
      </c>
      <c r="C4" s="2">
        <v>39093</v>
      </c>
      <c r="D4" s="2">
        <v>8.0577085411710544E-3</v>
      </c>
      <c r="E4" s="2">
        <f t="shared" si="0"/>
        <v>7.8066914498141265E-2</v>
      </c>
      <c r="F4" s="2">
        <f t="shared" si="1"/>
        <v>0.99389834425157086</v>
      </c>
      <c r="G4" s="2">
        <f t="shared" si="2"/>
        <v>7.759057706053156E-2</v>
      </c>
      <c r="H4" s="5">
        <v>0</v>
      </c>
      <c r="I4" s="6">
        <v>0</v>
      </c>
      <c r="J4" s="5">
        <v>0.15</v>
      </c>
      <c r="K4" s="6">
        <v>0.01</v>
      </c>
      <c r="L4" s="5">
        <v>2.74</v>
      </c>
      <c r="M4" s="6">
        <v>0.193</v>
      </c>
      <c r="N4" s="5">
        <v>0.05</v>
      </c>
      <c r="O4" s="6">
        <v>3.0000000000000001E-3</v>
      </c>
      <c r="P4" s="5">
        <v>4.59</v>
      </c>
      <c r="Q4" s="6">
        <v>0.32299999999999995</v>
      </c>
      <c r="R4" s="5">
        <v>0.28999999999999998</v>
      </c>
      <c r="S4" s="7">
        <v>0.02</v>
      </c>
      <c r="T4" s="5">
        <v>4.53</v>
      </c>
      <c r="U4" s="6">
        <v>0.31900000000000001</v>
      </c>
      <c r="V4" s="5">
        <v>1.04</v>
      </c>
      <c r="W4" s="6">
        <v>7.2999999999999995E-2</v>
      </c>
      <c r="X4" s="5">
        <v>0</v>
      </c>
      <c r="Y4" s="6">
        <v>0</v>
      </c>
      <c r="Z4" s="5">
        <v>0.79</v>
      </c>
      <c r="AA4" s="6">
        <v>5.5E-2</v>
      </c>
      <c r="AB4" s="5">
        <v>14.19</v>
      </c>
      <c r="AC4" s="8">
        <v>1.56</v>
      </c>
      <c r="AD4" s="9">
        <v>0.109</v>
      </c>
      <c r="AE4" s="8">
        <v>10.82</v>
      </c>
      <c r="AF4" s="9">
        <v>0.76200000000000001</v>
      </c>
      <c r="AG4" s="8">
        <v>0.15</v>
      </c>
      <c r="AH4" s="9">
        <v>0.01</v>
      </c>
      <c r="AI4" s="8">
        <v>1.66</v>
      </c>
      <c r="AJ4" s="9">
        <v>0.11599999999999999</v>
      </c>
      <c r="AK4" s="8">
        <v>14.19</v>
      </c>
    </row>
    <row r="5" spans="1:37" s="3" customFormat="1" x14ac:dyDescent="0.3">
      <c r="A5" t="s">
        <v>88</v>
      </c>
      <c r="B5" s="4">
        <v>307</v>
      </c>
      <c r="C5" s="2">
        <v>16941</v>
      </c>
      <c r="D5" s="2">
        <v>1.8121716545658462E-2</v>
      </c>
      <c r="E5" s="2">
        <f t="shared" si="0"/>
        <v>7.6084262701363078E-2</v>
      </c>
      <c r="F5" s="2">
        <f t="shared" si="1"/>
        <v>1.3570583012999993</v>
      </c>
      <c r="G5" s="2">
        <f t="shared" si="2"/>
        <v>0.10325078029717467</v>
      </c>
      <c r="H5" s="5">
        <v>2.59</v>
      </c>
      <c r="I5" s="6">
        <v>6.6000000000000003E-2</v>
      </c>
      <c r="J5" s="5">
        <v>0.33</v>
      </c>
      <c r="K5" s="6">
        <v>8.0000000000000002E-3</v>
      </c>
      <c r="L5" s="5">
        <v>4.0599999999999996</v>
      </c>
      <c r="M5" s="6">
        <v>0.10400000000000001</v>
      </c>
      <c r="N5" s="5">
        <v>0.19</v>
      </c>
      <c r="O5" s="6">
        <v>4.0000000000000001E-3</v>
      </c>
      <c r="P5" s="5">
        <v>7.19</v>
      </c>
      <c r="Q5" s="6">
        <v>0.185</v>
      </c>
      <c r="R5" s="5">
        <v>0</v>
      </c>
      <c r="S5" s="7">
        <v>0</v>
      </c>
      <c r="T5" s="5">
        <v>8.86</v>
      </c>
      <c r="U5" s="6">
        <v>0.22800000000000001</v>
      </c>
      <c r="V5" s="5">
        <v>12.81</v>
      </c>
      <c r="W5" s="6">
        <v>0.33</v>
      </c>
      <c r="X5" s="5">
        <v>0</v>
      </c>
      <c r="Y5" s="6">
        <v>0</v>
      </c>
      <c r="Z5" s="5">
        <v>2.74</v>
      </c>
      <c r="AA5" s="6">
        <v>7.0000000000000007E-2</v>
      </c>
      <c r="AB5" s="5">
        <v>38.78</v>
      </c>
      <c r="AC5" s="8">
        <v>20.86</v>
      </c>
      <c r="AD5" s="9">
        <v>0.53700000000000003</v>
      </c>
      <c r="AE5" s="8">
        <v>17.46</v>
      </c>
      <c r="AF5" s="9">
        <v>0.45</v>
      </c>
      <c r="AG5" s="8">
        <v>0.01</v>
      </c>
      <c r="AH5" s="9">
        <v>0</v>
      </c>
      <c r="AI5" s="8">
        <v>0.46</v>
      </c>
      <c r="AJ5" s="9">
        <v>1.1000000000000001E-2</v>
      </c>
      <c r="AK5" s="8">
        <v>38.78</v>
      </c>
    </row>
    <row r="6" spans="1:37" s="3" customFormat="1" x14ac:dyDescent="0.3">
      <c r="A6" s="1" t="s">
        <v>73</v>
      </c>
      <c r="B6" s="4">
        <v>235</v>
      </c>
      <c r="C6" s="2">
        <v>18249</v>
      </c>
      <c r="D6" s="2">
        <v>1.287741794070908E-2</v>
      </c>
      <c r="E6" s="2">
        <f t="shared" si="0"/>
        <v>5.8240396530359353E-2</v>
      </c>
      <c r="F6" s="2">
        <f t="shared" si="1"/>
        <v>1.3247582725739551</v>
      </c>
      <c r="G6" s="2">
        <f t="shared" si="2"/>
        <v>7.7154447101581022E-2</v>
      </c>
      <c r="H6" s="5">
        <v>0.74</v>
      </c>
      <c r="I6" s="6">
        <v>4.0999999999999995E-2</v>
      </c>
      <c r="J6" s="5">
        <v>0.47</v>
      </c>
      <c r="K6" s="6">
        <v>2.6000000000000002E-2</v>
      </c>
      <c r="L6" s="5">
        <v>2.36</v>
      </c>
      <c r="M6" s="6">
        <v>0.13100000000000001</v>
      </c>
      <c r="N6" s="5">
        <v>0.01</v>
      </c>
      <c r="O6" s="6">
        <v>0</v>
      </c>
      <c r="P6" s="5">
        <v>2.2599999999999998</v>
      </c>
      <c r="Q6" s="6">
        <v>0.125</v>
      </c>
      <c r="R6" s="5">
        <v>0.27</v>
      </c>
      <c r="S6" s="7">
        <v>1.4999999999999999E-2</v>
      </c>
      <c r="T6" s="5">
        <v>1.65</v>
      </c>
      <c r="U6" s="6">
        <v>9.0999999999999998E-2</v>
      </c>
      <c r="V6" s="5">
        <v>9.8000000000000007</v>
      </c>
      <c r="W6" s="6">
        <v>0.54500000000000004</v>
      </c>
      <c r="X6" s="5">
        <v>0</v>
      </c>
      <c r="Y6" s="6">
        <v>0</v>
      </c>
      <c r="Z6" s="5">
        <v>0.74</v>
      </c>
      <c r="AA6" s="6">
        <v>4.0999999999999995E-2</v>
      </c>
      <c r="AB6" s="5">
        <v>17.96</v>
      </c>
      <c r="AC6" s="8">
        <v>11.05</v>
      </c>
      <c r="AD6" s="9">
        <v>0.61499999999999999</v>
      </c>
      <c r="AE6" s="8">
        <v>4.91</v>
      </c>
      <c r="AF6" s="9">
        <v>0.27300000000000002</v>
      </c>
      <c r="AG6" s="8">
        <v>0.33</v>
      </c>
      <c r="AH6" s="9">
        <v>1.8000000000000002E-2</v>
      </c>
      <c r="AI6" s="8">
        <v>1.67</v>
      </c>
      <c r="AJ6" s="9">
        <v>9.1999999999999998E-2</v>
      </c>
      <c r="AK6" s="8">
        <v>17.96</v>
      </c>
    </row>
    <row r="7" spans="1:37" s="3" customFormat="1" x14ac:dyDescent="0.3">
      <c r="A7" s="1" t="s">
        <v>69</v>
      </c>
      <c r="B7" s="4">
        <v>213</v>
      </c>
      <c r="C7" s="2">
        <v>18482</v>
      </c>
      <c r="D7" s="2">
        <v>1.1524726761173033E-2</v>
      </c>
      <c r="E7" s="2">
        <f t="shared" si="0"/>
        <v>5.2788104089219329E-2</v>
      </c>
      <c r="F7" s="2">
        <f t="shared" si="1"/>
        <v>1.3192483778483388</v>
      </c>
      <c r="G7" s="2">
        <f t="shared" si="2"/>
        <v>6.9640620689391863E-2</v>
      </c>
      <c r="H7" s="5">
        <v>1.68</v>
      </c>
      <c r="I7" s="6">
        <v>0.14599999999999999</v>
      </c>
      <c r="J7" s="5">
        <v>0.45</v>
      </c>
      <c r="K7" s="6">
        <v>3.9E-2</v>
      </c>
      <c r="L7" s="5">
        <v>1.1499999999999999</v>
      </c>
      <c r="M7" s="6">
        <v>0.1</v>
      </c>
      <c r="N7" s="5">
        <v>0.01</v>
      </c>
      <c r="O7" s="6">
        <v>0</v>
      </c>
      <c r="P7" s="5">
        <v>2.09</v>
      </c>
      <c r="Q7" s="6">
        <v>0.18100000000000002</v>
      </c>
      <c r="R7" s="5">
        <v>0.41</v>
      </c>
      <c r="S7" s="7">
        <v>3.5000000000000003E-2</v>
      </c>
      <c r="T7" s="5">
        <v>2.71</v>
      </c>
      <c r="U7" s="6">
        <v>0.23499999999999999</v>
      </c>
      <c r="V7" s="5">
        <v>2.88</v>
      </c>
      <c r="W7" s="6">
        <v>0.25</v>
      </c>
      <c r="X7" s="5">
        <v>0</v>
      </c>
      <c r="Y7" s="6">
        <v>0</v>
      </c>
      <c r="Z7" s="5">
        <v>1.68</v>
      </c>
      <c r="AA7" s="6">
        <v>0.14599999999999999</v>
      </c>
      <c r="AB7" s="5">
        <v>11.49</v>
      </c>
      <c r="AC7" s="8">
        <v>5.71</v>
      </c>
      <c r="AD7" s="9">
        <v>0.496</v>
      </c>
      <c r="AE7" s="8">
        <v>2.98</v>
      </c>
      <c r="AF7" s="9">
        <v>0.25900000000000001</v>
      </c>
      <c r="AG7" s="8">
        <v>0.06</v>
      </c>
      <c r="AH7" s="9">
        <v>5.0000000000000001E-3</v>
      </c>
      <c r="AI7" s="8">
        <v>2.74</v>
      </c>
      <c r="AJ7" s="9">
        <v>0.23800000000000002</v>
      </c>
      <c r="AK7" s="8">
        <v>11.49</v>
      </c>
    </row>
    <row r="8" spans="1:37" s="3" customFormat="1" x14ac:dyDescent="0.3">
      <c r="A8" s="1" t="s">
        <v>24</v>
      </c>
      <c r="B8" s="4">
        <v>207</v>
      </c>
      <c r="C8" s="2">
        <v>19895</v>
      </c>
      <c r="D8" s="2">
        <v>1.0404624277456647E-2</v>
      </c>
      <c r="E8" s="2">
        <f t="shared" si="0"/>
        <v>5.1301115241635685E-2</v>
      </c>
      <c r="F8" s="2">
        <f t="shared" si="1"/>
        <v>1.2872534002741338</v>
      </c>
      <c r="G8" s="2">
        <f t="shared" si="2"/>
        <v>6.6037535032650724E-2</v>
      </c>
      <c r="H8" s="5">
        <v>0.57999999999999996</v>
      </c>
      <c r="I8" s="6">
        <v>2.1000000000000001E-2</v>
      </c>
      <c r="J8" s="5">
        <v>0.85</v>
      </c>
      <c r="K8" s="6">
        <v>3.1E-2</v>
      </c>
      <c r="L8" s="5">
        <v>3.8</v>
      </c>
      <c r="M8" s="6">
        <v>0.14199999999999999</v>
      </c>
      <c r="N8" s="5">
        <v>0.28999999999999998</v>
      </c>
      <c r="O8" s="6">
        <v>0.01</v>
      </c>
      <c r="P8" s="5">
        <v>4.8</v>
      </c>
      <c r="Q8" s="6">
        <v>0.18</v>
      </c>
      <c r="R8" s="5">
        <v>0.38</v>
      </c>
      <c r="S8" s="7">
        <v>1.3999999999999999E-2</v>
      </c>
      <c r="T8" s="5">
        <v>2.69</v>
      </c>
      <c r="U8" s="6">
        <v>0.10099999999999999</v>
      </c>
      <c r="V8" s="5">
        <v>11</v>
      </c>
      <c r="W8" s="6">
        <v>0.41299999999999998</v>
      </c>
      <c r="X8" s="5">
        <v>0.06</v>
      </c>
      <c r="Y8" s="6">
        <v>2E-3</v>
      </c>
      <c r="Z8" s="5">
        <v>0.57999999999999996</v>
      </c>
      <c r="AA8" s="6">
        <v>2.1000000000000001E-2</v>
      </c>
      <c r="AB8" s="5">
        <v>26.62</v>
      </c>
      <c r="AC8" s="8">
        <v>12.25</v>
      </c>
      <c r="AD8" s="9">
        <v>0.46</v>
      </c>
      <c r="AE8" s="8">
        <v>10.96</v>
      </c>
      <c r="AF8" s="9">
        <v>0.41100000000000003</v>
      </c>
      <c r="AG8" s="8">
        <v>0.53</v>
      </c>
      <c r="AH8" s="9">
        <v>1.9E-2</v>
      </c>
      <c r="AI8" s="8">
        <v>2.88</v>
      </c>
      <c r="AJ8" s="9">
        <v>0.10800000000000001</v>
      </c>
      <c r="AK8" s="8">
        <v>26.62</v>
      </c>
    </row>
    <row r="9" spans="1:37" s="3" customFormat="1" x14ac:dyDescent="0.3">
      <c r="A9" s="1" t="s">
        <v>19</v>
      </c>
      <c r="B9" s="4">
        <v>172</v>
      </c>
      <c r="C9" s="2">
        <v>15803</v>
      </c>
      <c r="D9" s="2">
        <v>1.0884009365310384E-2</v>
      </c>
      <c r="E9" s="2">
        <f t="shared" si="0"/>
        <v>4.2627013630731105E-2</v>
      </c>
      <c r="F9" s="2">
        <f t="shared" si="1"/>
        <v>1.3872578036521246</v>
      </c>
      <c r="G9" s="2">
        <f t="shared" si="2"/>
        <v>5.9134657305617212E-2</v>
      </c>
      <c r="H9" s="5">
        <v>3.28</v>
      </c>
      <c r="I9" s="6">
        <v>0.126</v>
      </c>
      <c r="J9" s="5">
        <v>0.59</v>
      </c>
      <c r="K9" s="6">
        <v>2.2000000000000002E-2</v>
      </c>
      <c r="L9" s="5">
        <v>1.83</v>
      </c>
      <c r="M9" s="6">
        <v>7.0000000000000007E-2</v>
      </c>
      <c r="N9" s="5">
        <v>0.09</v>
      </c>
      <c r="O9" s="6">
        <v>3.0000000000000001E-3</v>
      </c>
      <c r="P9" s="5">
        <v>3.34</v>
      </c>
      <c r="Q9" s="6">
        <v>0.128</v>
      </c>
      <c r="R9" s="5">
        <v>0.45</v>
      </c>
      <c r="S9" s="7">
        <v>1.7000000000000001E-2</v>
      </c>
      <c r="T9" s="5">
        <v>2.44</v>
      </c>
      <c r="U9" s="6">
        <v>9.4E-2</v>
      </c>
      <c r="V9" s="5">
        <v>13.55</v>
      </c>
      <c r="W9" s="6">
        <v>0.52200000000000002</v>
      </c>
      <c r="X9" s="5">
        <v>0</v>
      </c>
      <c r="Y9" s="6">
        <v>0</v>
      </c>
      <c r="Z9" s="5">
        <v>3.28</v>
      </c>
      <c r="AA9" s="6">
        <v>0.126</v>
      </c>
      <c r="AB9" s="5">
        <v>25.92</v>
      </c>
      <c r="AC9" s="8">
        <v>17.579999999999998</v>
      </c>
      <c r="AD9" s="9">
        <v>0.67799999999999994</v>
      </c>
      <c r="AE9" s="8">
        <v>6</v>
      </c>
      <c r="AF9" s="9">
        <v>0.23100000000000001</v>
      </c>
      <c r="AG9" s="8">
        <v>0.23</v>
      </c>
      <c r="AH9" s="9">
        <v>8.0000000000000002E-3</v>
      </c>
      <c r="AI9" s="8">
        <v>2.11</v>
      </c>
      <c r="AJ9" s="9">
        <v>8.1000000000000003E-2</v>
      </c>
      <c r="AK9" s="8">
        <v>25.92</v>
      </c>
    </row>
    <row r="10" spans="1:37" s="3" customFormat="1" x14ac:dyDescent="0.3">
      <c r="A10" s="1" t="s">
        <v>40</v>
      </c>
      <c r="B10" s="4">
        <v>122</v>
      </c>
      <c r="C10" s="2">
        <v>15172</v>
      </c>
      <c r="D10" s="2">
        <v>8.0411283944107573E-3</v>
      </c>
      <c r="E10" s="2">
        <f t="shared" si="0"/>
        <v>3.0235439900867411E-2</v>
      </c>
      <c r="F10" s="2">
        <f t="shared" si="1"/>
        <v>1.4049545097257878</v>
      </c>
      <c r="G10" s="2">
        <f t="shared" si="2"/>
        <v>4.2479417642266697E-2</v>
      </c>
      <c r="H10" s="5">
        <v>1.3</v>
      </c>
      <c r="I10" s="6">
        <v>3.4000000000000002E-2</v>
      </c>
      <c r="J10" s="5">
        <v>1.48</v>
      </c>
      <c r="K10" s="6">
        <v>3.7999999999999999E-2</v>
      </c>
      <c r="L10" s="5">
        <v>3.23</v>
      </c>
      <c r="M10" s="6">
        <v>8.4000000000000005E-2</v>
      </c>
      <c r="N10" s="5">
        <v>0.1</v>
      </c>
      <c r="O10" s="6">
        <v>2E-3</v>
      </c>
      <c r="P10" s="5">
        <v>4.9800000000000004</v>
      </c>
      <c r="Q10" s="6">
        <v>0.13</v>
      </c>
      <c r="R10" s="5">
        <v>0.37</v>
      </c>
      <c r="S10" s="7">
        <v>9.0000000000000011E-3</v>
      </c>
      <c r="T10" s="5">
        <v>12.39</v>
      </c>
      <c r="U10" s="6">
        <v>0.32400000000000001</v>
      </c>
      <c r="V10" s="5">
        <v>13.04</v>
      </c>
      <c r="W10" s="6">
        <v>0.34100000000000003</v>
      </c>
      <c r="X10" s="5">
        <v>0</v>
      </c>
      <c r="Y10" s="6">
        <v>0</v>
      </c>
      <c r="Z10" s="5">
        <v>1.3</v>
      </c>
      <c r="AA10" s="6">
        <v>3.4000000000000002E-2</v>
      </c>
      <c r="AB10" s="5">
        <v>38.18</v>
      </c>
      <c r="AC10" s="8">
        <v>16.32</v>
      </c>
      <c r="AD10" s="9">
        <v>0.42700000000000005</v>
      </c>
      <c r="AE10" s="8">
        <v>13.31</v>
      </c>
      <c r="AF10" s="9">
        <v>0.34799999999999998</v>
      </c>
      <c r="AG10" s="8">
        <v>0.21</v>
      </c>
      <c r="AH10" s="9">
        <v>5.0000000000000001E-3</v>
      </c>
      <c r="AI10" s="8">
        <v>8.34</v>
      </c>
      <c r="AJ10" s="9">
        <v>0.218</v>
      </c>
      <c r="AK10" s="8">
        <v>38.18</v>
      </c>
    </row>
    <row r="11" spans="1:37" s="3" customFormat="1" x14ac:dyDescent="0.3">
      <c r="A11" s="1" t="s">
        <v>38</v>
      </c>
      <c r="B11" s="4">
        <v>112</v>
      </c>
      <c r="C11" s="2">
        <v>12352</v>
      </c>
      <c r="D11" s="2">
        <v>9.0673575129533671E-3</v>
      </c>
      <c r="E11" s="2">
        <f t="shared" si="0"/>
        <v>2.7757125154894671E-2</v>
      </c>
      <c r="F11" s="2">
        <f t="shared" si="1"/>
        <v>1.4942600607648799</v>
      </c>
      <c r="G11" s="2">
        <f t="shared" si="2"/>
        <v>4.1476363520611285E-2</v>
      </c>
      <c r="H11" s="5">
        <v>2.74</v>
      </c>
      <c r="I11" s="6">
        <v>0.19899999999999998</v>
      </c>
      <c r="J11" s="5">
        <v>1.68</v>
      </c>
      <c r="K11" s="6">
        <v>0.122</v>
      </c>
      <c r="L11" s="5">
        <v>0.84</v>
      </c>
      <c r="M11" s="6">
        <v>6.0999999999999999E-2</v>
      </c>
      <c r="N11" s="5">
        <v>0.02</v>
      </c>
      <c r="O11" s="6">
        <v>1E-3</v>
      </c>
      <c r="P11" s="5">
        <v>0.67</v>
      </c>
      <c r="Q11" s="6">
        <v>4.8000000000000001E-2</v>
      </c>
      <c r="R11" s="5">
        <v>0.46</v>
      </c>
      <c r="S11" s="7">
        <v>3.3000000000000002E-2</v>
      </c>
      <c r="T11" s="5">
        <v>0.3</v>
      </c>
      <c r="U11" s="6">
        <v>2.1000000000000001E-2</v>
      </c>
      <c r="V11" s="5">
        <v>6.8</v>
      </c>
      <c r="W11" s="6">
        <v>0.495</v>
      </c>
      <c r="X11" s="5">
        <v>0</v>
      </c>
      <c r="Y11" s="6">
        <v>0</v>
      </c>
      <c r="Z11" s="5">
        <v>2.74</v>
      </c>
      <c r="AA11" s="6">
        <v>0.19899999999999998</v>
      </c>
      <c r="AB11" s="5">
        <v>13.73</v>
      </c>
      <c r="AC11" s="8">
        <v>8.8800000000000008</v>
      </c>
      <c r="AD11" s="9">
        <v>0.64599999999999991</v>
      </c>
      <c r="AE11" s="8">
        <v>1.44</v>
      </c>
      <c r="AF11" s="9">
        <v>0.10400000000000001</v>
      </c>
      <c r="AG11" s="8">
        <v>0.01</v>
      </c>
      <c r="AH11" s="9">
        <v>0</v>
      </c>
      <c r="AI11" s="8">
        <v>3.39</v>
      </c>
      <c r="AJ11" s="9">
        <v>0.24600000000000002</v>
      </c>
      <c r="AK11" s="8">
        <v>13.73</v>
      </c>
    </row>
    <row r="12" spans="1:37" s="3" customFormat="1" x14ac:dyDescent="0.3">
      <c r="A12" s="1" t="s">
        <v>16</v>
      </c>
      <c r="B12" s="4">
        <v>110</v>
      </c>
      <c r="C12" s="2">
        <v>7110</v>
      </c>
      <c r="D12" s="2">
        <v>1.5471167369901548E-2</v>
      </c>
      <c r="E12" s="2">
        <f t="shared" si="0"/>
        <v>2.7261462205700124E-2</v>
      </c>
      <c r="F12" s="2">
        <f t="shared" si="1"/>
        <v>1.7341277430267745</v>
      </c>
      <c r="G12" s="2">
        <f t="shared" si="2"/>
        <v>4.7274857926380469E-2</v>
      </c>
      <c r="H12" s="5">
        <v>1.64</v>
      </c>
      <c r="I12" s="6">
        <v>9.0999999999999998E-2</v>
      </c>
      <c r="J12" s="5">
        <v>0.86</v>
      </c>
      <c r="K12" s="6">
        <v>4.8000000000000001E-2</v>
      </c>
      <c r="L12" s="5">
        <v>0.66</v>
      </c>
      <c r="M12" s="6">
        <v>3.6000000000000004E-2</v>
      </c>
      <c r="N12" s="5">
        <v>0.04</v>
      </c>
      <c r="O12" s="6">
        <v>2E-3</v>
      </c>
      <c r="P12" s="5">
        <v>1.94</v>
      </c>
      <c r="Q12" s="6">
        <v>0.10800000000000001</v>
      </c>
      <c r="R12" s="5">
        <v>1.1499999999999999</v>
      </c>
      <c r="S12" s="7">
        <v>6.4000000000000001E-2</v>
      </c>
      <c r="T12" s="5">
        <v>0.32</v>
      </c>
      <c r="U12" s="6">
        <v>1.7000000000000001E-2</v>
      </c>
      <c r="V12" s="5">
        <v>10.87</v>
      </c>
      <c r="W12" s="6">
        <v>0.60899999999999999</v>
      </c>
      <c r="X12" s="5">
        <v>0</v>
      </c>
      <c r="Y12" s="6">
        <v>0</v>
      </c>
      <c r="Z12" s="5">
        <v>1.64</v>
      </c>
      <c r="AA12" s="6">
        <v>9.0999999999999998E-2</v>
      </c>
      <c r="AB12" s="5">
        <v>17.84</v>
      </c>
      <c r="AC12" s="8">
        <v>10.49</v>
      </c>
      <c r="AD12" s="9">
        <v>0.58799999999999997</v>
      </c>
      <c r="AE12" s="8">
        <v>2.82</v>
      </c>
      <c r="AF12" s="9">
        <v>0.158</v>
      </c>
      <c r="AG12" s="8">
        <v>0.04</v>
      </c>
      <c r="AH12" s="9">
        <v>2E-3</v>
      </c>
      <c r="AI12" s="8">
        <v>4.49</v>
      </c>
      <c r="AJ12" s="9">
        <v>0.251</v>
      </c>
      <c r="AK12" s="8">
        <v>17.84</v>
      </c>
    </row>
    <row r="13" spans="1:37" s="3" customFormat="1" x14ac:dyDescent="0.3">
      <c r="A13" s="1" t="s">
        <v>34</v>
      </c>
      <c r="B13" s="4">
        <v>102</v>
      </c>
      <c r="C13" s="2">
        <v>3932</v>
      </c>
      <c r="D13" s="2">
        <v>2.5940996948118005E-2</v>
      </c>
      <c r="E13" s="2">
        <f t="shared" si="0"/>
        <v>2.5278810408921933E-2</v>
      </c>
      <c r="F13" s="2">
        <f t="shared" si="1"/>
        <v>1.9913838345964427</v>
      </c>
      <c r="G13" s="2">
        <f t="shared" si="2"/>
        <v>5.0339814406155432E-2</v>
      </c>
      <c r="H13" s="5">
        <v>0.8</v>
      </c>
      <c r="I13" s="6">
        <v>4.4999999999999998E-2</v>
      </c>
      <c r="J13" s="5">
        <v>1.1599999999999999</v>
      </c>
      <c r="K13" s="6">
        <v>6.5000000000000002E-2</v>
      </c>
      <c r="L13" s="5">
        <v>2.04</v>
      </c>
      <c r="M13" s="6">
        <v>0.115</v>
      </c>
      <c r="N13" s="5">
        <v>0.05</v>
      </c>
      <c r="O13" s="6">
        <v>2E-3</v>
      </c>
      <c r="P13" s="5">
        <v>3.03</v>
      </c>
      <c r="Q13" s="6">
        <v>0.17</v>
      </c>
      <c r="R13" s="5">
        <v>0.46</v>
      </c>
      <c r="S13" s="7">
        <v>2.5000000000000001E-2</v>
      </c>
      <c r="T13" s="5">
        <v>1.78</v>
      </c>
      <c r="U13" s="6">
        <v>0.1</v>
      </c>
      <c r="V13" s="5">
        <v>8.2100000000000009</v>
      </c>
      <c r="W13" s="6">
        <v>0.46299999999999997</v>
      </c>
      <c r="X13" s="5">
        <v>0</v>
      </c>
      <c r="Y13" s="6">
        <v>0</v>
      </c>
      <c r="Z13" s="5">
        <v>0.8</v>
      </c>
      <c r="AA13" s="6">
        <v>4.4999999999999998E-2</v>
      </c>
      <c r="AB13" s="5">
        <v>17.72</v>
      </c>
      <c r="AC13" s="8">
        <v>10.27</v>
      </c>
      <c r="AD13" s="9">
        <v>0.57899999999999996</v>
      </c>
      <c r="AE13" s="8">
        <v>5.53</v>
      </c>
      <c r="AF13" s="9">
        <v>0.312</v>
      </c>
      <c r="AG13" s="8">
        <v>0.21</v>
      </c>
      <c r="AH13" s="9">
        <v>1.1000000000000001E-2</v>
      </c>
      <c r="AI13" s="8">
        <v>1.7</v>
      </c>
      <c r="AJ13" s="9">
        <v>9.5000000000000001E-2</v>
      </c>
      <c r="AK13" s="8">
        <v>17.72</v>
      </c>
    </row>
    <row r="14" spans="1:37" s="3" customFormat="1" x14ac:dyDescent="0.3">
      <c r="A14" s="1" t="s">
        <v>33</v>
      </c>
      <c r="B14" s="4">
        <v>99</v>
      </c>
      <c r="C14" s="2">
        <v>10253</v>
      </c>
      <c r="D14" s="2">
        <v>9.6557105237491461E-3</v>
      </c>
      <c r="E14" s="2">
        <f t="shared" si="0"/>
        <v>2.4535315985130111E-2</v>
      </c>
      <c r="F14" s="2">
        <f t="shared" si="1"/>
        <v>1.5751463863826181</v>
      </c>
      <c r="G14" s="2">
        <f t="shared" si="2"/>
        <v>3.864671431273338E-2</v>
      </c>
      <c r="H14" s="5">
        <v>2.46</v>
      </c>
      <c r="I14" s="6">
        <v>0.10099999999999999</v>
      </c>
      <c r="J14" s="5">
        <v>4.0599999999999996</v>
      </c>
      <c r="K14" s="6">
        <v>0.16699999999999998</v>
      </c>
      <c r="L14" s="5">
        <v>1.54</v>
      </c>
      <c r="M14" s="6">
        <v>6.3E-2</v>
      </c>
      <c r="N14" s="5">
        <v>0.09</v>
      </c>
      <c r="O14" s="6">
        <v>3.0000000000000001E-3</v>
      </c>
      <c r="P14" s="5">
        <v>4.6900000000000004</v>
      </c>
      <c r="Q14" s="6">
        <v>0.193</v>
      </c>
      <c r="R14" s="5">
        <v>0.65</v>
      </c>
      <c r="S14" s="7">
        <v>2.6000000000000002E-2</v>
      </c>
      <c r="T14" s="5">
        <v>3.2</v>
      </c>
      <c r="U14" s="6">
        <v>0.13100000000000001</v>
      </c>
      <c r="V14" s="5">
        <v>7.4</v>
      </c>
      <c r="W14" s="6">
        <v>0.30399999999999999</v>
      </c>
      <c r="X14" s="5">
        <v>0</v>
      </c>
      <c r="Y14" s="6">
        <v>0</v>
      </c>
      <c r="Z14" s="5">
        <v>2.46</v>
      </c>
      <c r="AA14" s="6">
        <v>0.10099999999999999</v>
      </c>
      <c r="AB14" s="5">
        <v>24.3</v>
      </c>
      <c r="AC14" s="8">
        <v>15.27</v>
      </c>
      <c r="AD14" s="9">
        <v>0.628</v>
      </c>
      <c r="AE14" s="8">
        <v>5.55</v>
      </c>
      <c r="AF14" s="9">
        <v>0.22800000000000001</v>
      </c>
      <c r="AG14" s="8">
        <v>0.04</v>
      </c>
      <c r="AH14" s="9">
        <v>1E-3</v>
      </c>
      <c r="AI14" s="8">
        <v>3.44</v>
      </c>
      <c r="AJ14" s="9">
        <v>0.14099999999999999</v>
      </c>
      <c r="AK14" s="8">
        <v>24.3</v>
      </c>
    </row>
    <row r="15" spans="1:37" s="3" customFormat="1" x14ac:dyDescent="0.3">
      <c r="A15" s="1" t="s">
        <v>31</v>
      </c>
      <c r="B15" s="4">
        <v>97</v>
      </c>
      <c r="C15" s="2">
        <v>12580</v>
      </c>
      <c r="D15" s="2">
        <v>7.7106518282988867E-3</v>
      </c>
      <c r="E15" s="2">
        <f t="shared" si="0"/>
        <v>2.4039653035935565E-2</v>
      </c>
      <c r="F15" s="2">
        <f t="shared" si="1"/>
        <v>1.4863167026472908</v>
      </c>
      <c r="G15" s="2">
        <f t="shared" si="2"/>
        <v>3.5730537833156682E-2</v>
      </c>
      <c r="H15" s="5">
        <v>2.12</v>
      </c>
      <c r="I15" s="6">
        <v>0.21600000000000003</v>
      </c>
      <c r="J15" s="5">
        <v>1.44</v>
      </c>
      <c r="K15" s="6">
        <v>0.14699999999999999</v>
      </c>
      <c r="L15" s="5">
        <v>0.82</v>
      </c>
      <c r="M15" s="6">
        <v>8.3000000000000004E-2</v>
      </c>
      <c r="N15" s="5">
        <v>0.06</v>
      </c>
      <c r="O15" s="6">
        <v>6.0000000000000001E-3</v>
      </c>
      <c r="P15" s="5">
        <v>1.35</v>
      </c>
      <c r="Q15" s="6">
        <v>0.13800000000000001</v>
      </c>
      <c r="R15" s="5">
        <v>0.42</v>
      </c>
      <c r="S15" s="7">
        <v>4.2000000000000003E-2</v>
      </c>
      <c r="T15" s="5">
        <v>0.23</v>
      </c>
      <c r="U15" s="6">
        <v>2.3E-2</v>
      </c>
      <c r="V15" s="5">
        <v>3.24</v>
      </c>
      <c r="W15" s="6">
        <v>0.33100000000000002</v>
      </c>
      <c r="X15" s="5">
        <v>0</v>
      </c>
      <c r="Y15" s="6">
        <v>0</v>
      </c>
      <c r="Z15" s="5">
        <v>2.12</v>
      </c>
      <c r="AA15" s="6">
        <v>0.21600000000000003</v>
      </c>
      <c r="AB15" s="5">
        <v>9.7799999999999994</v>
      </c>
      <c r="AC15" s="8">
        <v>6.98</v>
      </c>
      <c r="AD15" s="9">
        <v>0.71299999999999997</v>
      </c>
      <c r="AE15" s="8">
        <v>2.09</v>
      </c>
      <c r="AF15" s="9">
        <v>0.21299999999999999</v>
      </c>
      <c r="AG15" s="8">
        <v>0.05</v>
      </c>
      <c r="AH15" s="9">
        <v>5.0000000000000001E-3</v>
      </c>
      <c r="AI15" s="8">
        <v>0.66</v>
      </c>
      <c r="AJ15" s="9">
        <v>6.7000000000000004E-2</v>
      </c>
      <c r="AK15" s="8">
        <v>9.7799999999999994</v>
      </c>
    </row>
    <row r="16" spans="1:37" s="3" customFormat="1" x14ac:dyDescent="0.3">
      <c r="A16" s="1" t="s">
        <v>21</v>
      </c>
      <c r="B16" s="4">
        <v>95</v>
      </c>
      <c r="C16" s="2">
        <v>5672</v>
      </c>
      <c r="D16" s="2">
        <v>1.6748942172073344E-2</v>
      </c>
      <c r="E16" s="2">
        <f t="shared" si="0"/>
        <v>2.3543990086741014E-2</v>
      </c>
      <c r="F16" s="2">
        <f t="shared" si="1"/>
        <v>1.8322611215815305</v>
      </c>
      <c r="G16" s="2">
        <f t="shared" si="2"/>
        <v>4.3138737682836527E-2</v>
      </c>
      <c r="H16" s="5">
        <v>2.63</v>
      </c>
      <c r="I16" s="6">
        <v>7.6999999999999999E-2</v>
      </c>
      <c r="J16" s="5">
        <v>1.04</v>
      </c>
      <c r="K16" s="6">
        <v>0.03</v>
      </c>
      <c r="L16" s="5">
        <v>2.9</v>
      </c>
      <c r="M16" s="6">
        <v>8.5000000000000006E-2</v>
      </c>
      <c r="N16" s="5">
        <v>0.12</v>
      </c>
      <c r="O16" s="6">
        <v>3.0000000000000001E-3</v>
      </c>
      <c r="P16" s="5">
        <v>7.68</v>
      </c>
      <c r="Q16" s="6">
        <v>0.22600000000000001</v>
      </c>
      <c r="R16" s="5">
        <v>0.43</v>
      </c>
      <c r="S16" s="7">
        <v>1.2E-2</v>
      </c>
      <c r="T16" s="5">
        <v>8.0399999999999991</v>
      </c>
      <c r="U16" s="6">
        <v>0.23699999999999999</v>
      </c>
      <c r="V16" s="5">
        <v>10.32</v>
      </c>
      <c r="W16" s="6">
        <v>0.30399999999999999</v>
      </c>
      <c r="X16" s="5">
        <v>0</v>
      </c>
      <c r="Y16" s="6">
        <v>0</v>
      </c>
      <c r="Z16" s="5">
        <v>2.63</v>
      </c>
      <c r="AA16" s="6">
        <v>7.6999999999999999E-2</v>
      </c>
      <c r="AB16" s="5">
        <v>33.85</v>
      </c>
      <c r="AC16" s="8">
        <v>14.66</v>
      </c>
      <c r="AD16" s="9">
        <v>0.433</v>
      </c>
      <c r="AE16" s="8">
        <v>10.8</v>
      </c>
      <c r="AF16" s="9">
        <v>0.31900000000000001</v>
      </c>
      <c r="AG16" s="8">
        <v>0.21</v>
      </c>
      <c r="AH16" s="9">
        <v>6.0000000000000001E-3</v>
      </c>
      <c r="AI16" s="8">
        <v>8.18</v>
      </c>
      <c r="AJ16" s="9">
        <v>0.24100000000000002</v>
      </c>
      <c r="AK16" s="8">
        <v>33.85</v>
      </c>
    </row>
    <row r="17" spans="1:37" s="3" customFormat="1" x14ac:dyDescent="0.3">
      <c r="A17" s="1" t="s">
        <v>41</v>
      </c>
      <c r="B17" s="4">
        <v>93</v>
      </c>
      <c r="C17" s="2">
        <v>8949</v>
      </c>
      <c r="D17" s="2">
        <v>1.0392222594703319E-2</v>
      </c>
      <c r="E17" s="2">
        <f t="shared" si="0"/>
        <v>2.3048327137546468E-2</v>
      </c>
      <c r="F17" s="2">
        <f t="shared" si="1"/>
        <v>1.6342228356748156</v>
      </c>
      <c r="G17" s="2">
        <f t="shared" si="2"/>
        <v>3.7666102532281996E-2</v>
      </c>
      <c r="H17" s="5">
        <v>5.18</v>
      </c>
      <c r="I17" s="6">
        <v>0.253</v>
      </c>
      <c r="J17" s="5">
        <v>1.19</v>
      </c>
      <c r="K17" s="6">
        <v>5.7999999999999996E-2</v>
      </c>
      <c r="L17" s="5">
        <v>0.56000000000000005</v>
      </c>
      <c r="M17" s="6">
        <v>2.7000000000000003E-2</v>
      </c>
      <c r="N17" s="5">
        <v>0.12</v>
      </c>
      <c r="O17" s="6">
        <v>5.0000000000000001E-3</v>
      </c>
      <c r="P17" s="5">
        <v>3.39</v>
      </c>
      <c r="Q17" s="6">
        <v>0.16500000000000001</v>
      </c>
      <c r="R17" s="5">
        <v>1.45</v>
      </c>
      <c r="S17" s="7">
        <v>7.0000000000000007E-2</v>
      </c>
      <c r="T17" s="5">
        <v>0.43</v>
      </c>
      <c r="U17" s="6">
        <v>2.1000000000000001E-2</v>
      </c>
      <c r="V17" s="5">
        <v>7.76</v>
      </c>
      <c r="W17" s="6">
        <v>0.379</v>
      </c>
      <c r="X17" s="5">
        <v>0</v>
      </c>
      <c r="Y17" s="6">
        <v>0</v>
      </c>
      <c r="Z17" s="5">
        <v>5.18</v>
      </c>
      <c r="AA17" s="6">
        <v>0.253</v>
      </c>
      <c r="AB17" s="5">
        <v>20.47</v>
      </c>
      <c r="AC17" s="8">
        <v>13.23</v>
      </c>
      <c r="AD17" s="9">
        <v>0.64599999999999991</v>
      </c>
      <c r="AE17" s="8">
        <v>4.17</v>
      </c>
      <c r="AF17" s="9">
        <v>0.20300000000000001</v>
      </c>
      <c r="AG17" s="8">
        <v>0.06</v>
      </c>
      <c r="AH17" s="9">
        <v>2E-3</v>
      </c>
      <c r="AI17" s="8">
        <v>3.02</v>
      </c>
      <c r="AJ17" s="9">
        <v>0.14699999999999999</v>
      </c>
      <c r="AK17" s="8">
        <v>20.47</v>
      </c>
    </row>
    <row r="18" spans="1:37" s="3" customFormat="1" x14ac:dyDescent="0.3">
      <c r="A18" s="1" t="s">
        <v>23</v>
      </c>
      <c r="B18" s="4">
        <v>81</v>
      </c>
      <c r="C18" s="2">
        <v>7112</v>
      </c>
      <c r="D18" s="2">
        <v>1.1389201349831271E-2</v>
      </c>
      <c r="E18" s="2">
        <f t="shared" si="0"/>
        <v>2.0074349442379184E-2</v>
      </c>
      <c r="F18" s="2">
        <f t="shared" si="1"/>
        <v>1.7340055957943836</v>
      </c>
      <c r="G18" s="2">
        <f t="shared" si="2"/>
        <v>3.4809034265017372E-2</v>
      </c>
      <c r="H18" s="5">
        <v>2.64</v>
      </c>
      <c r="I18" s="6">
        <v>0.113</v>
      </c>
      <c r="J18" s="5">
        <v>0.23</v>
      </c>
      <c r="K18" s="6">
        <v>9.0000000000000011E-3</v>
      </c>
      <c r="L18" s="5">
        <v>1.04</v>
      </c>
      <c r="M18" s="6">
        <v>4.4000000000000004E-2</v>
      </c>
      <c r="N18" s="5">
        <v>0.09</v>
      </c>
      <c r="O18" s="6">
        <v>3.0000000000000001E-3</v>
      </c>
      <c r="P18" s="5">
        <v>4.51</v>
      </c>
      <c r="Q18" s="6">
        <v>0.193</v>
      </c>
      <c r="R18" s="5">
        <v>1.1100000000000001</v>
      </c>
      <c r="S18" s="7">
        <v>4.7E-2</v>
      </c>
      <c r="T18" s="5">
        <v>1.35</v>
      </c>
      <c r="U18" s="6">
        <v>5.7999999999999996E-2</v>
      </c>
      <c r="V18" s="5">
        <v>12.27</v>
      </c>
      <c r="W18" s="6">
        <v>0.52700000000000002</v>
      </c>
      <c r="X18" s="5">
        <v>0</v>
      </c>
      <c r="Y18" s="6">
        <v>0</v>
      </c>
      <c r="Z18" s="5">
        <v>2.64</v>
      </c>
      <c r="AA18" s="6">
        <v>0.113</v>
      </c>
      <c r="AB18" s="5">
        <v>23.27</v>
      </c>
      <c r="AC18" s="8">
        <v>15.27</v>
      </c>
      <c r="AD18" s="9">
        <v>0.65599999999999992</v>
      </c>
      <c r="AE18" s="8">
        <v>5.86</v>
      </c>
      <c r="AF18" s="9">
        <v>0.251</v>
      </c>
      <c r="AG18" s="8">
        <v>7.0000000000000007E-2</v>
      </c>
      <c r="AH18" s="9">
        <v>3.0000000000000001E-3</v>
      </c>
      <c r="AI18" s="8">
        <v>2.0699999999999998</v>
      </c>
      <c r="AJ18" s="9">
        <v>8.8000000000000009E-2</v>
      </c>
      <c r="AK18" s="8">
        <v>23.27</v>
      </c>
    </row>
    <row r="19" spans="1:37" s="3" customFormat="1" x14ac:dyDescent="0.3">
      <c r="A19" s="1" t="s">
        <v>74</v>
      </c>
      <c r="B19" s="4">
        <v>76</v>
      </c>
      <c r="C19" s="2">
        <v>7259</v>
      </c>
      <c r="D19" s="2">
        <v>1.0469761675161868E-2</v>
      </c>
      <c r="E19" s="2">
        <f t="shared" si="0"/>
        <v>1.8835192069392812E-2</v>
      </c>
      <c r="F19" s="2">
        <f t="shared" si="1"/>
        <v>1.7251205473532432</v>
      </c>
      <c r="G19" s="2">
        <f t="shared" si="2"/>
        <v>3.2492976852254392E-2</v>
      </c>
      <c r="H19" s="5">
        <v>3.11</v>
      </c>
      <c r="I19" s="6">
        <v>0.113</v>
      </c>
      <c r="J19" s="5">
        <v>0.56999999999999995</v>
      </c>
      <c r="K19" s="6">
        <v>0.02</v>
      </c>
      <c r="L19" s="5">
        <v>3.89</v>
      </c>
      <c r="M19" s="6">
        <v>0.14199999999999999</v>
      </c>
      <c r="N19" s="5">
        <v>0.67</v>
      </c>
      <c r="O19" s="6">
        <v>2.4E-2</v>
      </c>
      <c r="P19" s="5">
        <v>1.65</v>
      </c>
      <c r="Q19" s="6">
        <v>0.06</v>
      </c>
      <c r="R19" s="5">
        <v>1.61</v>
      </c>
      <c r="S19" s="7">
        <v>5.7999999999999996E-2</v>
      </c>
      <c r="T19" s="5">
        <v>3.26</v>
      </c>
      <c r="U19" s="6">
        <v>0.11900000000000001</v>
      </c>
      <c r="V19" s="5">
        <v>7.31</v>
      </c>
      <c r="W19" s="6">
        <v>0.26700000000000002</v>
      </c>
      <c r="X19" s="5">
        <v>0.06</v>
      </c>
      <c r="Y19" s="6">
        <v>2E-3</v>
      </c>
      <c r="Z19" s="5">
        <v>5.0199999999999996</v>
      </c>
      <c r="AA19" s="6">
        <v>0.183</v>
      </c>
      <c r="AB19" s="5">
        <v>27.3</v>
      </c>
      <c r="AC19" s="8">
        <v>15.26</v>
      </c>
      <c r="AD19" s="9">
        <v>0.55899999999999994</v>
      </c>
      <c r="AE19" s="8">
        <v>6.08</v>
      </c>
      <c r="AF19" s="9">
        <v>0.222</v>
      </c>
      <c r="AG19" s="8">
        <v>0</v>
      </c>
      <c r="AH19" s="9">
        <v>0</v>
      </c>
      <c r="AI19" s="8">
        <v>5.95</v>
      </c>
      <c r="AJ19" s="9">
        <v>0.218</v>
      </c>
      <c r="AK19" s="8">
        <v>27.29</v>
      </c>
    </row>
    <row r="20" spans="1:37" s="3" customFormat="1" x14ac:dyDescent="0.3">
      <c r="A20" s="1" t="s">
        <v>11</v>
      </c>
      <c r="B20" s="4">
        <v>72</v>
      </c>
      <c r="C20" s="2">
        <v>4141</v>
      </c>
      <c r="D20" s="2">
        <v>1.738710456411495E-2</v>
      </c>
      <c r="E20" s="2">
        <f t="shared" si="0"/>
        <v>1.7843866171003718E-2</v>
      </c>
      <c r="F20" s="2">
        <f t="shared" si="1"/>
        <v>1.9688921132541626</v>
      </c>
      <c r="G20" s="2">
        <f t="shared" si="2"/>
        <v>3.5132647374051973E-2</v>
      </c>
      <c r="H20" s="5">
        <v>2.0499999999999998</v>
      </c>
      <c r="I20" s="6">
        <v>0.08</v>
      </c>
      <c r="J20" s="5">
        <v>2.9</v>
      </c>
      <c r="K20" s="6">
        <v>0.113</v>
      </c>
      <c r="L20" s="5">
        <v>2.78</v>
      </c>
      <c r="M20" s="6">
        <v>0.10800000000000001</v>
      </c>
      <c r="N20" s="5">
        <v>0.04</v>
      </c>
      <c r="O20" s="6">
        <v>1E-3</v>
      </c>
      <c r="P20" s="5">
        <v>3.77</v>
      </c>
      <c r="Q20" s="6">
        <v>0.14699999999999999</v>
      </c>
      <c r="R20" s="5">
        <v>0.24</v>
      </c>
      <c r="S20" s="7">
        <v>9.0000000000000011E-3</v>
      </c>
      <c r="T20" s="5">
        <v>1.78</v>
      </c>
      <c r="U20" s="6">
        <v>6.9000000000000006E-2</v>
      </c>
      <c r="V20" s="5">
        <v>11.77</v>
      </c>
      <c r="W20" s="6">
        <v>0.46</v>
      </c>
      <c r="X20" s="5">
        <v>0.03</v>
      </c>
      <c r="Y20" s="6">
        <v>1E-3</v>
      </c>
      <c r="Z20" s="5">
        <v>2.0499999999999998</v>
      </c>
      <c r="AA20" s="6">
        <v>0.08</v>
      </c>
      <c r="AB20" s="5">
        <v>25.57</v>
      </c>
      <c r="AC20" s="8">
        <v>14.9</v>
      </c>
      <c r="AD20" s="9">
        <v>0.58200000000000007</v>
      </c>
      <c r="AE20" s="8">
        <v>6.39</v>
      </c>
      <c r="AF20" s="9">
        <v>0.249</v>
      </c>
      <c r="AG20" s="8">
        <v>0.2</v>
      </c>
      <c r="AH20" s="9">
        <v>6.9999999999999993E-3</v>
      </c>
      <c r="AI20" s="8">
        <v>4.08</v>
      </c>
      <c r="AJ20" s="9">
        <v>0.159</v>
      </c>
      <c r="AK20" s="8">
        <v>25.57</v>
      </c>
    </row>
    <row r="21" spans="1:37" s="3" customFormat="1" x14ac:dyDescent="0.3">
      <c r="A21" s="1" t="s">
        <v>32</v>
      </c>
      <c r="B21" s="4">
        <v>67</v>
      </c>
      <c r="C21" s="2">
        <v>8749</v>
      </c>
      <c r="D21" s="2">
        <v>7.6580180592067662E-3</v>
      </c>
      <c r="E21" s="2">
        <f t="shared" si="0"/>
        <v>1.6604708798017349E-2</v>
      </c>
      <c r="F21" s="2">
        <f t="shared" si="1"/>
        <v>1.6440389272257272</v>
      </c>
      <c r="G21" s="2">
        <f t="shared" si="2"/>
        <v>2.7298787639188037E-2</v>
      </c>
      <c r="H21" s="5">
        <v>3.15</v>
      </c>
      <c r="I21" s="6">
        <v>0.185</v>
      </c>
      <c r="J21" s="5">
        <v>3.84</v>
      </c>
      <c r="K21" s="6">
        <v>0.22600000000000001</v>
      </c>
      <c r="L21" s="5">
        <v>0.51</v>
      </c>
      <c r="M21" s="6">
        <v>0.03</v>
      </c>
      <c r="N21" s="5">
        <v>7.0000000000000007E-2</v>
      </c>
      <c r="O21" s="6">
        <v>4.0000000000000001E-3</v>
      </c>
      <c r="P21" s="5">
        <v>1.38</v>
      </c>
      <c r="Q21" s="6">
        <v>8.1000000000000003E-2</v>
      </c>
      <c r="R21" s="5">
        <v>0.73</v>
      </c>
      <c r="S21" s="7">
        <v>4.2999999999999997E-2</v>
      </c>
      <c r="T21" s="5">
        <v>0.35</v>
      </c>
      <c r="U21" s="6">
        <v>0.02</v>
      </c>
      <c r="V21" s="5">
        <v>6.69</v>
      </c>
      <c r="W21" s="6">
        <v>0.39399999999999996</v>
      </c>
      <c r="X21" s="5">
        <v>0</v>
      </c>
      <c r="Y21" s="6">
        <v>0</v>
      </c>
      <c r="Z21" s="5">
        <v>3.15</v>
      </c>
      <c r="AA21" s="6">
        <v>0.185</v>
      </c>
      <c r="AB21" s="5">
        <v>16.97</v>
      </c>
      <c r="AC21" s="8">
        <v>8.5399999999999991</v>
      </c>
      <c r="AD21" s="9">
        <v>0.503</v>
      </c>
      <c r="AE21" s="8">
        <v>1.86</v>
      </c>
      <c r="AF21" s="9">
        <v>0.109</v>
      </c>
      <c r="AG21" s="8">
        <v>0.01</v>
      </c>
      <c r="AH21" s="9">
        <v>0</v>
      </c>
      <c r="AI21" s="8">
        <v>6.56</v>
      </c>
      <c r="AJ21" s="9">
        <v>0.38600000000000001</v>
      </c>
      <c r="AK21" s="8">
        <v>16.97</v>
      </c>
    </row>
    <row r="22" spans="1:37" s="3" customFormat="1" x14ac:dyDescent="0.3">
      <c r="A22" s="10" t="s">
        <v>90</v>
      </c>
      <c r="B22" s="4">
        <v>65</v>
      </c>
      <c r="C22" s="2">
        <v>3657</v>
      </c>
      <c r="D22" s="2">
        <v>1.7774131802023516E-2</v>
      </c>
      <c r="E22" s="2">
        <f t="shared" si="0"/>
        <v>1.6109045848822799E-2</v>
      </c>
      <c r="F22" s="2">
        <f t="shared" si="1"/>
        <v>2.0228723834184965</v>
      </c>
      <c r="G22" s="2">
        <f t="shared" si="2"/>
        <v>3.2586543970806015E-2</v>
      </c>
      <c r="H22" s="5">
        <v>0.03</v>
      </c>
      <c r="I22" s="6">
        <v>1E-3</v>
      </c>
      <c r="J22" s="5">
        <v>0.18</v>
      </c>
      <c r="K22" s="6">
        <v>6.0000000000000001E-3</v>
      </c>
      <c r="L22" s="5">
        <v>2.4700000000000002</v>
      </c>
      <c r="M22" s="6">
        <v>8.900000000000001E-2</v>
      </c>
      <c r="N22" s="5">
        <v>0.61</v>
      </c>
      <c r="O22" s="6">
        <v>2.2000000000000002E-2</v>
      </c>
      <c r="P22" s="5">
        <v>4.6900000000000004</v>
      </c>
      <c r="Q22" s="6">
        <v>0.16899999999999998</v>
      </c>
      <c r="R22" s="5">
        <v>0</v>
      </c>
      <c r="S22" s="7">
        <v>0</v>
      </c>
      <c r="T22" s="5">
        <v>9.2100000000000009</v>
      </c>
      <c r="U22" s="6">
        <v>0.33200000000000002</v>
      </c>
      <c r="V22" s="5">
        <v>7.63</v>
      </c>
      <c r="W22" s="6">
        <v>0.27500000000000002</v>
      </c>
      <c r="X22" s="5">
        <v>0</v>
      </c>
      <c r="Y22" s="6">
        <v>0</v>
      </c>
      <c r="Z22" s="5">
        <v>2.52</v>
      </c>
      <c r="AA22" s="6">
        <v>9.0999999999999998E-2</v>
      </c>
      <c r="AB22" s="5">
        <v>27.68</v>
      </c>
      <c r="AC22" s="8">
        <v>10.3</v>
      </c>
      <c r="AD22" s="9">
        <v>0.37200000000000005</v>
      </c>
      <c r="AE22" s="8">
        <v>9.14</v>
      </c>
      <c r="AF22" s="9">
        <v>0.33</v>
      </c>
      <c r="AG22" s="8">
        <v>0.05</v>
      </c>
      <c r="AH22" s="9">
        <v>1E-3</v>
      </c>
      <c r="AI22" s="8">
        <v>8.18</v>
      </c>
      <c r="AJ22" s="9">
        <v>0.29499999999999998</v>
      </c>
      <c r="AK22" s="8">
        <v>27.68</v>
      </c>
    </row>
    <row r="23" spans="1:37" s="3" customFormat="1" x14ac:dyDescent="0.3">
      <c r="A23" s="1" t="s">
        <v>18</v>
      </c>
      <c r="B23" s="4">
        <v>57</v>
      </c>
      <c r="C23" s="2">
        <v>7333</v>
      </c>
      <c r="D23" s="2">
        <v>7.7730805945724806E-3</v>
      </c>
      <c r="E23" s="2">
        <f t="shared" si="0"/>
        <v>1.412639405204461E-2</v>
      </c>
      <c r="F23" s="2">
        <f t="shared" si="1"/>
        <v>1.7207156587609302</v>
      </c>
      <c r="G23" s="2">
        <f t="shared" si="2"/>
        <v>2.4307507447180427E-2</v>
      </c>
      <c r="H23" s="5">
        <v>4.12</v>
      </c>
      <c r="I23" s="6">
        <v>0.222</v>
      </c>
      <c r="J23" s="5">
        <v>2.09</v>
      </c>
      <c r="K23" s="6">
        <v>0.11199999999999999</v>
      </c>
      <c r="L23" s="5">
        <v>0.99</v>
      </c>
      <c r="M23" s="6">
        <v>5.2999999999999999E-2</v>
      </c>
      <c r="N23" s="5">
        <v>0.02</v>
      </c>
      <c r="O23" s="6">
        <v>1E-3</v>
      </c>
      <c r="P23" s="5">
        <v>1.17</v>
      </c>
      <c r="Q23" s="6">
        <v>6.3E-2</v>
      </c>
      <c r="R23" s="5">
        <v>1.35</v>
      </c>
      <c r="S23" s="7">
        <v>7.2000000000000008E-2</v>
      </c>
      <c r="T23" s="5">
        <v>2.99</v>
      </c>
      <c r="U23" s="6">
        <v>0.161</v>
      </c>
      <c r="V23" s="5">
        <v>5.39</v>
      </c>
      <c r="W23" s="6">
        <v>0.29100000000000004</v>
      </c>
      <c r="X23" s="5">
        <v>0</v>
      </c>
      <c r="Y23" s="6">
        <v>0</v>
      </c>
      <c r="Z23" s="5">
        <v>4.12</v>
      </c>
      <c r="AA23" s="6">
        <v>0.222</v>
      </c>
      <c r="AB23" s="5">
        <v>18.52</v>
      </c>
      <c r="AC23" s="8">
        <v>11.61</v>
      </c>
      <c r="AD23" s="9">
        <v>0.626</v>
      </c>
      <c r="AE23" s="8">
        <v>2.13</v>
      </c>
      <c r="AF23" s="9">
        <v>0.115</v>
      </c>
      <c r="AG23" s="8">
        <v>0.02</v>
      </c>
      <c r="AH23" s="9">
        <v>1E-3</v>
      </c>
      <c r="AI23" s="8">
        <v>4.76</v>
      </c>
      <c r="AJ23" s="9">
        <v>0.25700000000000001</v>
      </c>
      <c r="AK23" s="8">
        <v>18.52</v>
      </c>
    </row>
    <row r="24" spans="1:37" s="3" customFormat="1" x14ac:dyDescent="0.3">
      <c r="A24" s="1" t="s">
        <v>47</v>
      </c>
      <c r="B24" s="4">
        <v>56</v>
      </c>
      <c r="C24" s="2">
        <v>14490</v>
      </c>
      <c r="D24" s="2">
        <v>3.8647342995169081E-3</v>
      </c>
      <c r="E24" s="2">
        <f t="shared" si="0"/>
        <v>1.3878562577447335E-2</v>
      </c>
      <c r="F24" s="2">
        <f t="shared" si="1"/>
        <v>1.4249289582853661</v>
      </c>
      <c r="G24" s="2">
        <f t="shared" si="2"/>
        <v>1.9775965715980299E-2</v>
      </c>
      <c r="H24" s="5">
        <v>0</v>
      </c>
      <c r="I24" s="6">
        <v>0</v>
      </c>
      <c r="J24" s="5">
        <v>0.6</v>
      </c>
      <c r="K24" s="6">
        <v>2.6000000000000002E-2</v>
      </c>
      <c r="L24" s="5">
        <v>0.51</v>
      </c>
      <c r="M24" s="6">
        <v>2.2000000000000002E-2</v>
      </c>
      <c r="N24" s="5">
        <v>0.01</v>
      </c>
      <c r="O24" s="6">
        <v>0</v>
      </c>
      <c r="P24" s="5">
        <v>2.83</v>
      </c>
      <c r="Q24" s="6">
        <v>0.124</v>
      </c>
      <c r="R24" s="5">
        <v>1.26</v>
      </c>
      <c r="S24" s="7">
        <v>5.5E-2</v>
      </c>
      <c r="T24" s="5">
        <v>1.01</v>
      </c>
      <c r="U24" s="6">
        <v>4.4000000000000004E-2</v>
      </c>
      <c r="V24" s="5">
        <v>9.99</v>
      </c>
      <c r="W24" s="6">
        <v>0.44</v>
      </c>
      <c r="X24" s="5">
        <v>0</v>
      </c>
      <c r="Y24" s="6">
        <v>0</v>
      </c>
      <c r="Z24" s="5">
        <v>6.48</v>
      </c>
      <c r="AA24" s="6">
        <v>0.28499999999999998</v>
      </c>
      <c r="AB24" s="5">
        <v>22.68</v>
      </c>
      <c r="AC24" s="8">
        <v>18.41</v>
      </c>
      <c r="AD24" s="9">
        <v>0.81099999999999994</v>
      </c>
      <c r="AE24" s="8">
        <v>3.29</v>
      </c>
      <c r="AF24" s="9">
        <v>0.14499999999999999</v>
      </c>
      <c r="AG24" s="8">
        <v>0</v>
      </c>
      <c r="AH24" s="9">
        <v>0</v>
      </c>
      <c r="AI24" s="8">
        <v>0.97</v>
      </c>
      <c r="AJ24" s="9">
        <v>4.2000000000000003E-2</v>
      </c>
      <c r="AK24" s="8">
        <v>22.68</v>
      </c>
    </row>
    <row r="25" spans="1:37" s="3" customFormat="1" x14ac:dyDescent="0.3">
      <c r="A25" s="1" t="s">
        <v>91</v>
      </c>
      <c r="B25" s="4">
        <v>52</v>
      </c>
      <c r="C25" s="2">
        <v>5448</v>
      </c>
      <c r="D25" s="2">
        <v>9.544787077826725E-3</v>
      </c>
      <c r="E25" s="2">
        <f t="shared" si="0"/>
        <v>1.288723667905824E-2</v>
      </c>
      <c r="F25" s="2">
        <f t="shared" si="1"/>
        <v>1.849760244851812</v>
      </c>
      <c r="G25" s="2">
        <f t="shared" si="2"/>
        <v>2.3838298074918024E-2</v>
      </c>
      <c r="H25" s="5">
        <v>1.28</v>
      </c>
      <c r="I25" s="6">
        <v>8.5999999999999993E-2</v>
      </c>
      <c r="J25" s="5">
        <v>0.98</v>
      </c>
      <c r="K25" s="6">
        <v>6.6000000000000003E-2</v>
      </c>
      <c r="L25" s="5">
        <v>2.64</v>
      </c>
      <c r="M25" s="6">
        <v>0.17800000000000002</v>
      </c>
      <c r="N25" s="5">
        <v>0.26</v>
      </c>
      <c r="O25" s="6">
        <v>1.7000000000000001E-2</v>
      </c>
      <c r="P25" s="5">
        <v>2.57</v>
      </c>
      <c r="Q25" s="6">
        <v>0.17300000000000001</v>
      </c>
      <c r="R25" s="5">
        <v>0.6</v>
      </c>
      <c r="S25" s="7">
        <v>0.04</v>
      </c>
      <c r="T25" s="5">
        <v>1.74</v>
      </c>
      <c r="U25" s="6">
        <v>0.11699999999999999</v>
      </c>
      <c r="V25" s="5">
        <v>3.79</v>
      </c>
      <c r="W25" s="6">
        <v>0.255</v>
      </c>
      <c r="X25" s="5">
        <v>0.15</v>
      </c>
      <c r="Y25" s="6">
        <v>0.01</v>
      </c>
      <c r="Z25" s="5">
        <v>1.28</v>
      </c>
      <c r="AA25" s="6">
        <v>8.5999999999999993E-2</v>
      </c>
      <c r="AB25" s="5">
        <v>14.82</v>
      </c>
      <c r="AC25" s="8">
        <v>7.14</v>
      </c>
      <c r="AD25" s="9">
        <v>0.48100000000000004</v>
      </c>
      <c r="AE25" s="8">
        <v>6.47</v>
      </c>
      <c r="AF25" s="9">
        <v>0.436</v>
      </c>
      <c r="AG25" s="8">
        <v>0.06</v>
      </c>
      <c r="AH25" s="9">
        <v>4.0000000000000001E-3</v>
      </c>
      <c r="AI25" s="8">
        <v>1.1499999999999999</v>
      </c>
      <c r="AJ25" s="9">
        <v>7.6999999999999999E-2</v>
      </c>
      <c r="AK25" s="8">
        <v>14.82</v>
      </c>
    </row>
    <row r="26" spans="1:37" s="3" customFormat="1" x14ac:dyDescent="0.3">
      <c r="A26" s="1" t="s">
        <v>66</v>
      </c>
      <c r="B26" s="4">
        <v>42</v>
      </c>
      <c r="C26" s="2">
        <v>3397</v>
      </c>
      <c r="D26" s="2">
        <v>1.2363850456284957E-2</v>
      </c>
      <c r="E26" s="2">
        <f t="shared" si="0"/>
        <v>1.0408921933085501E-2</v>
      </c>
      <c r="F26" s="2">
        <f t="shared" si="1"/>
        <v>2.0549017968865129</v>
      </c>
      <c r="G26" s="2">
        <f t="shared" si="2"/>
        <v>2.1389312383948832E-2</v>
      </c>
      <c r="H26" s="5">
        <v>0.99</v>
      </c>
      <c r="I26" s="6">
        <v>8.1000000000000003E-2</v>
      </c>
      <c r="J26" s="5">
        <v>0.33</v>
      </c>
      <c r="K26" s="6">
        <v>2.7000000000000003E-2</v>
      </c>
      <c r="L26" s="5">
        <v>1.32</v>
      </c>
      <c r="M26" s="6">
        <v>0.10800000000000001</v>
      </c>
      <c r="N26" s="5">
        <v>0.02</v>
      </c>
      <c r="O26" s="6">
        <v>1E-3</v>
      </c>
      <c r="P26" s="5">
        <v>3.06</v>
      </c>
      <c r="Q26" s="6">
        <v>0.251</v>
      </c>
      <c r="R26" s="5">
        <v>0.19</v>
      </c>
      <c r="S26" s="7">
        <v>1.4999999999999999E-2</v>
      </c>
      <c r="T26" s="5">
        <v>1.44</v>
      </c>
      <c r="U26" s="6">
        <v>0.11800000000000001</v>
      </c>
      <c r="V26" s="5">
        <v>4.72</v>
      </c>
      <c r="W26" s="6">
        <v>0.38700000000000001</v>
      </c>
      <c r="X26" s="5">
        <v>0</v>
      </c>
      <c r="Y26" s="6">
        <v>0</v>
      </c>
      <c r="Z26" s="5">
        <v>0.99</v>
      </c>
      <c r="AA26" s="6">
        <v>8.1000000000000003E-2</v>
      </c>
      <c r="AB26" s="5">
        <v>12.17</v>
      </c>
      <c r="AC26" s="8">
        <v>6.66</v>
      </c>
      <c r="AD26" s="9">
        <v>0.54700000000000004</v>
      </c>
      <c r="AE26" s="8">
        <v>3.92</v>
      </c>
      <c r="AF26" s="9">
        <v>0.32200000000000001</v>
      </c>
      <c r="AG26" s="8">
        <v>0.04</v>
      </c>
      <c r="AH26" s="9">
        <v>3.0000000000000001E-3</v>
      </c>
      <c r="AI26" s="8">
        <v>1.54</v>
      </c>
      <c r="AJ26" s="9">
        <v>0.126</v>
      </c>
      <c r="AK26" s="8">
        <v>12.17</v>
      </c>
    </row>
    <row r="27" spans="1:37" s="3" customFormat="1" x14ac:dyDescent="0.3">
      <c r="A27" s="1" t="s">
        <v>48</v>
      </c>
      <c r="B27" s="4">
        <v>42</v>
      </c>
      <c r="C27" s="2">
        <v>3182</v>
      </c>
      <c r="D27" s="2">
        <v>1.3199245757385292E-2</v>
      </c>
      <c r="E27" s="2">
        <f t="shared" si="0"/>
        <v>1.0408921933085501E-2</v>
      </c>
      <c r="F27" s="2">
        <f t="shared" si="1"/>
        <v>2.083297168445978</v>
      </c>
      <c r="G27" s="2">
        <f t="shared" si="2"/>
        <v>2.1684877589772261E-2</v>
      </c>
      <c r="H27" s="5">
        <v>0</v>
      </c>
      <c r="I27" s="6">
        <v>0</v>
      </c>
      <c r="J27" s="5">
        <v>0.01</v>
      </c>
      <c r="K27" s="6">
        <v>1E-3</v>
      </c>
      <c r="L27" s="5">
        <v>0.66</v>
      </c>
      <c r="M27" s="6">
        <v>0.08</v>
      </c>
      <c r="N27" s="5">
        <v>0.01</v>
      </c>
      <c r="O27" s="6">
        <v>1E-3</v>
      </c>
      <c r="P27" s="5">
        <v>0.68</v>
      </c>
      <c r="Q27" s="6">
        <v>8.199999999999999E-2</v>
      </c>
      <c r="R27" s="5">
        <v>0.28000000000000003</v>
      </c>
      <c r="S27" s="7">
        <v>3.4000000000000002E-2</v>
      </c>
      <c r="T27" s="5">
        <v>1.46</v>
      </c>
      <c r="U27" s="6">
        <v>0.17699999999999999</v>
      </c>
      <c r="V27" s="5">
        <v>2.4</v>
      </c>
      <c r="W27" s="6">
        <v>0.29199999999999998</v>
      </c>
      <c r="X27" s="5">
        <v>0.01</v>
      </c>
      <c r="Y27" s="6">
        <v>1E-3</v>
      </c>
      <c r="Z27" s="5">
        <v>2.72</v>
      </c>
      <c r="AA27" s="6">
        <v>0.33100000000000002</v>
      </c>
      <c r="AB27" s="5">
        <v>8.2100000000000009</v>
      </c>
      <c r="AC27" s="8">
        <v>5.67</v>
      </c>
      <c r="AD27" s="9">
        <v>0.69</v>
      </c>
      <c r="AE27" s="8">
        <v>1.44</v>
      </c>
      <c r="AF27" s="9">
        <v>0.17499999999999999</v>
      </c>
      <c r="AG27" s="8">
        <v>0</v>
      </c>
      <c r="AH27" s="9">
        <v>0</v>
      </c>
      <c r="AI27" s="8">
        <v>1.1000000000000001</v>
      </c>
      <c r="AJ27" s="9">
        <v>0.13300000000000001</v>
      </c>
      <c r="AK27" s="8">
        <v>8.2100000000000009</v>
      </c>
    </row>
    <row r="28" spans="1:37" s="3" customFormat="1" x14ac:dyDescent="0.3">
      <c r="A28" s="1" t="s">
        <v>22</v>
      </c>
      <c r="B28" s="4">
        <v>32</v>
      </c>
      <c r="C28" s="2">
        <v>4083</v>
      </c>
      <c r="D28" s="2">
        <v>7.837374479549351E-3</v>
      </c>
      <c r="E28" s="2">
        <f t="shared" si="0"/>
        <v>7.9306071871127638E-3</v>
      </c>
      <c r="F28" s="2">
        <f t="shared" si="1"/>
        <v>1.9750179638335437</v>
      </c>
      <c r="G28" s="2">
        <f t="shared" si="2"/>
        <v>1.5663091658655117E-2</v>
      </c>
      <c r="H28" s="5">
        <v>1.24</v>
      </c>
      <c r="I28" s="6">
        <v>7.5999999999999998E-2</v>
      </c>
      <c r="J28" s="5">
        <v>0.27</v>
      </c>
      <c r="K28" s="6">
        <v>1.6E-2</v>
      </c>
      <c r="L28" s="5">
        <v>2.92</v>
      </c>
      <c r="M28" s="6">
        <v>0.17899999999999999</v>
      </c>
      <c r="N28" s="5">
        <v>0.04</v>
      </c>
      <c r="O28" s="6">
        <v>2E-3</v>
      </c>
      <c r="P28" s="5">
        <v>3.43</v>
      </c>
      <c r="Q28" s="6">
        <v>0.21</v>
      </c>
      <c r="R28" s="5">
        <v>0.55000000000000004</v>
      </c>
      <c r="S28" s="7">
        <v>3.3000000000000002E-2</v>
      </c>
      <c r="T28" s="5">
        <v>2.31</v>
      </c>
      <c r="U28" s="6">
        <v>0.14099999999999999</v>
      </c>
      <c r="V28" s="5">
        <v>5.0599999999999996</v>
      </c>
      <c r="W28" s="6">
        <v>0.31</v>
      </c>
      <c r="X28" s="5">
        <v>0</v>
      </c>
      <c r="Y28" s="6">
        <v>0</v>
      </c>
      <c r="Z28" s="5">
        <v>1.24</v>
      </c>
      <c r="AA28" s="6">
        <v>7.5999999999999998E-2</v>
      </c>
      <c r="AB28" s="5">
        <v>16.309999999999999</v>
      </c>
      <c r="AC28" s="8">
        <v>7.8</v>
      </c>
      <c r="AD28" s="9">
        <v>0.47799999999999998</v>
      </c>
      <c r="AE28" s="8">
        <v>6.14</v>
      </c>
      <c r="AF28" s="9">
        <v>0.376</v>
      </c>
      <c r="AG28" s="8">
        <v>0.09</v>
      </c>
      <c r="AH28" s="9">
        <v>5.0000000000000001E-3</v>
      </c>
      <c r="AI28" s="8">
        <v>2.2799999999999998</v>
      </c>
      <c r="AJ28" s="9">
        <v>0.13900000000000001</v>
      </c>
      <c r="AK28" s="8">
        <v>16.309999999999999</v>
      </c>
    </row>
    <row r="29" spans="1:37" s="3" customFormat="1" x14ac:dyDescent="0.3">
      <c r="A29" s="1" t="s">
        <v>68</v>
      </c>
      <c r="B29" s="4">
        <v>31</v>
      </c>
      <c r="C29" s="2">
        <v>2561</v>
      </c>
      <c r="D29" s="2">
        <v>1.2104646622413119E-2</v>
      </c>
      <c r="E29" s="2">
        <f t="shared" si="0"/>
        <v>7.6827757125154895E-3</v>
      </c>
      <c r="F29" s="2">
        <f t="shared" si="1"/>
        <v>2.1775877652881115</v>
      </c>
      <c r="G29" s="2">
        <f t="shared" si="2"/>
        <v>1.6729918395026383E-2</v>
      </c>
      <c r="H29" s="5">
        <v>1.96</v>
      </c>
      <c r="I29" s="6">
        <v>0.114</v>
      </c>
      <c r="J29" s="5">
        <v>1.1000000000000001</v>
      </c>
      <c r="K29" s="6">
        <v>6.4000000000000001E-2</v>
      </c>
      <c r="L29" s="5">
        <v>0.87</v>
      </c>
      <c r="M29" s="6">
        <v>0.05</v>
      </c>
      <c r="N29" s="5">
        <v>7.0000000000000007E-2</v>
      </c>
      <c r="O29" s="6">
        <v>4.0000000000000001E-3</v>
      </c>
      <c r="P29" s="5">
        <v>3.94</v>
      </c>
      <c r="Q29" s="6">
        <v>0.22899999999999998</v>
      </c>
      <c r="R29" s="5">
        <v>0.87</v>
      </c>
      <c r="S29" s="7">
        <v>0.05</v>
      </c>
      <c r="T29" s="5">
        <v>2.19</v>
      </c>
      <c r="U29" s="6">
        <v>0.127</v>
      </c>
      <c r="V29" s="5">
        <v>6.19</v>
      </c>
      <c r="W29" s="6">
        <v>0.36</v>
      </c>
      <c r="X29" s="5">
        <v>0</v>
      </c>
      <c r="Y29" s="6">
        <v>0</v>
      </c>
      <c r="Z29" s="5">
        <v>1.96</v>
      </c>
      <c r="AA29" s="6">
        <v>0.114</v>
      </c>
      <c r="AB29" s="5">
        <v>17.18</v>
      </c>
      <c r="AC29" s="8">
        <v>10.24</v>
      </c>
      <c r="AD29" s="9">
        <v>0.59599999999999997</v>
      </c>
      <c r="AE29" s="8">
        <v>4.6500000000000004</v>
      </c>
      <c r="AF29" s="9">
        <v>0.27</v>
      </c>
      <c r="AG29" s="8">
        <v>0.02</v>
      </c>
      <c r="AH29" s="9">
        <v>1E-3</v>
      </c>
      <c r="AI29" s="8">
        <v>2.27</v>
      </c>
      <c r="AJ29" s="9">
        <v>0.13200000000000001</v>
      </c>
      <c r="AK29" s="8">
        <v>17.18</v>
      </c>
    </row>
    <row r="30" spans="1:37" s="3" customFormat="1" x14ac:dyDescent="0.3">
      <c r="A30" s="1" t="s">
        <v>20</v>
      </c>
      <c r="B30" s="4">
        <v>30</v>
      </c>
      <c r="C30" s="2">
        <v>3378</v>
      </c>
      <c r="D30" s="2">
        <v>8.8809946714031966E-3</v>
      </c>
      <c r="E30" s="2">
        <f t="shared" si="0"/>
        <v>7.4349442379182153E-3</v>
      </c>
      <c r="F30" s="2">
        <f t="shared" si="1"/>
        <v>2.0573376985215512</v>
      </c>
      <c r="G30" s="2">
        <f t="shared" si="2"/>
        <v>1.529619106707473E-2</v>
      </c>
      <c r="H30" s="5">
        <v>0.44</v>
      </c>
      <c r="I30" s="6">
        <v>1.7999999999999999E-2</v>
      </c>
      <c r="J30" s="5">
        <v>0.8</v>
      </c>
      <c r="K30" s="6">
        <v>3.2000000000000001E-2</v>
      </c>
      <c r="L30" s="5">
        <v>6.28</v>
      </c>
      <c r="M30" s="6">
        <v>0.25600000000000001</v>
      </c>
      <c r="N30" s="5">
        <v>0.18</v>
      </c>
      <c r="O30" s="6">
        <v>6.9999999999999993E-3</v>
      </c>
      <c r="P30" s="5">
        <v>1.93</v>
      </c>
      <c r="Q30" s="6">
        <v>7.8E-2</v>
      </c>
      <c r="R30" s="5">
        <v>6.73</v>
      </c>
      <c r="S30" s="7">
        <v>0.27500000000000002</v>
      </c>
      <c r="T30" s="5">
        <v>4.84</v>
      </c>
      <c r="U30" s="6">
        <v>0.19800000000000001</v>
      </c>
      <c r="V30" s="5">
        <v>2.88</v>
      </c>
      <c r="W30" s="6">
        <v>0.11699999999999999</v>
      </c>
      <c r="X30" s="5">
        <v>0.15</v>
      </c>
      <c r="Y30" s="6">
        <v>6.0000000000000001E-3</v>
      </c>
      <c r="Z30" s="5">
        <v>0.44</v>
      </c>
      <c r="AA30" s="6">
        <v>1.8000000000000002E-2</v>
      </c>
      <c r="AB30" s="5">
        <v>24.44</v>
      </c>
      <c r="AC30" s="8">
        <v>11.03</v>
      </c>
      <c r="AD30" s="9">
        <v>0.45100000000000001</v>
      </c>
      <c r="AE30" s="8">
        <v>12.7</v>
      </c>
      <c r="AF30" s="9">
        <v>0.51900000000000002</v>
      </c>
      <c r="AG30" s="8">
        <v>0.04</v>
      </c>
      <c r="AH30" s="9">
        <v>1E-3</v>
      </c>
      <c r="AI30" s="8">
        <v>0.67</v>
      </c>
      <c r="AJ30" s="9">
        <v>2.7000000000000003E-2</v>
      </c>
      <c r="AK30" s="8">
        <v>24.44</v>
      </c>
    </row>
    <row r="31" spans="1:37" s="3" customFormat="1" x14ac:dyDescent="0.3">
      <c r="A31" s="1" t="s">
        <v>35</v>
      </c>
      <c r="B31" s="4">
        <v>29</v>
      </c>
      <c r="C31" s="2">
        <v>7982</v>
      </c>
      <c r="D31" s="2">
        <v>3.6331746429466298E-3</v>
      </c>
      <c r="E31" s="2">
        <f t="shared" si="0"/>
        <v>7.1871127633209419E-3</v>
      </c>
      <c r="F31" s="2">
        <f t="shared" si="1"/>
        <v>1.6838856203085364</v>
      </c>
      <c r="G31" s="2">
        <f t="shared" si="2"/>
        <v>1.2102275833692083E-2</v>
      </c>
      <c r="H31" s="5">
        <v>1.1000000000000001</v>
      </c>
      <c r="I31" s="6">
        <v>3.7999999999999999E-2</v>
      </c>
      <c r="J31" s="5">
        <v>0.19</v>
      </c>
      <c r="K31" s="6">
        <v>6.0000000000000001E-3</v>
      </c>
      <c r="L31" s="5">
        <v>3.5</v>
      </c>
      <c r="M31" s="6">
        <v>0.122</v>
      </c>
      <c r="N31" s="5">
        <v>0.36</v>
      </c>
      <c r="O31" s="6">
        <v>1.2E-2</v>
      </c>
      <c r="P31" s="5">
        <v>3.18</v>
      </c>
      <c r="Q31" s="6">
        <v>0.111</v>
      </c>
      <c r="R31" s="5">
        <v>0.89</v>
      </c>
      <c r="S31" s="7">
        <v>3.1E-2</v>
      </c>
      <c r="T31" s="5">
        <v>5.27</v>
      </c>
      <c r="U31" s="6">
        <v>0.184</v>
      </c>
      <c r="V31" s="5">
        <v>13.26</v>
      </c>
      <c r="W31" s="6">
        <v>0.46500000000000002</v>
      </c>
      <c r="X31" s="5">
        <v>0.01</v>
      </c>
      <c r="Y31" s="6">
        <v>0</v>
      </c>
      <c r="Z31" s="5">
        <v>1.1000000000000001</v>
      </c>
      <c r="AA31" s="6">
        <v>3.7999999999999999E-2</v>
      </c>
      <c r="AB31" s="5">
        <v>28.5</v>
      </c>
      <c r="AC31" s="8">
        <v>15.88</v>
      </c>
      <c r="AD31" s="9">
        <v>0.55700000000000005</v>
      </c>
      <c r="AE31" s="8">
        <v>7.88</v>
      </c>
      <c r="AF31" s="9">
        <v>0.27600000000000002</v>
      </c>
      <c r="AG31" s="8">
        <v>0.04</v>
      </c>
      <c r="AH31" s="9">
        <v>1E-3</v>
      </c>
      <c r="AI31" s="8">
        <v>4.7</v>
      </c>
      <c r="AJ31" s="9">
        <v>0.16399999999999998</v>
      </c>
      <c r="AK31" s="8">
        <v>28.5</v>
      </c>
    </row>
    <row r="32" spans="1:37" s="3" customFormat="1" x14ac:dyDescent="0.3">
      <c r="A32" s="1" t="s">
        <v>6</v>
      </c>
      <c r="B32" s="4">
        <v>28</v>
      </c>
      <c r="C32" s="2">
        <v>4152</v>
      </c>
      <c r="D32" s="2">
        <v>6.7437379576107898E-3</v>
      </c>
      <c r="E32" s="2">
        <f t="shared" si="0"/>
        <v>6.9392812887236676E-3</v>
      </c>
      <c r="F32" s="2">
        <f t="shared" si="1"/>
        <v>1.9677399989161393</v>
      </c>
      <c r="G32" s="2">
        <f t="shared" si="2"/>
        <v>1.3654701355551895E-2</v>
      </c>
      <c r="H32" s="5">
        <v>0.46</v>
      </c>
      <c r="I32" s="6">
        <v>4.4000000000000004E-2</v>
      </c>
      <c r="J32" s="5">
        <v>0.25</v>
      </c>
      <c r="K32" s="6">
        <v>2.4E-2</v>
      </c>
      <c r="L32" s="5">
        <v>1.38</v>
      </c>
      <c r="M32" s="6">
        <v>0.13400000000000001</v>
      </c>
      <c r="N32" s="5">
        <v>0.2</v>
      </c>
      <c r="O32" s="6">
        <v>1.9E-2</v>
      </c>
      <c r="P32" s="5">
        <v>1.48</v>
      </c>
      <c r="Q32" s="6">
        <v>0.14400000000000002</v>
      </c>
      <c r="R32" s="5">
        <v>0.88</v>
      </c>
      <c r="S32" s="7">
        <v>8.5000000000000006E-2</v>
      </c>
      <c r="T32" s="5">
        <v>0.76</v>
      </c>
      <c r="U32" s="6">
        <v>7.400000000000001E-2</v>
      </c>
      <c r="V32" s="5">
        <v>4.0599999999999996</v>
      </c>
      <c r="W32" s="6">
        <v>0.39500000000000002</v>
      </c>
      <c r="X32" s="5">
        <v>0.05</v>
      </c>
      <c r="Y32" s="6">
        <v>4.0000000000000001E-3</v>
      </c>
      <c r="Z32" s="5">
        <v>0.75</v>
      </c>
      <c r="AA32" s="6">
        <v>7.2999999999999995E-2</v>
      </c>
      <c r="AB32" s="5">
        <v>10.26</v>
      </c>
      <c r="AC32" s="8">
        <v>7.19</v>
      </c>
      <c r="AD32" s="9">
        <v>0.7</v>
      </c>
      <c r="AE32" s="8">
        <v>2.95</v>
      </c>
      <c r="AF32" s="9">
        <v>0.28699999999999998</v>
      </c>
      <c r="AG32" s="8">
        <v>0</v>
      </c>
      <c r="AH32" s="9">
        <v>0</v>
      </c>
      <c r="AI32" s="8">
        <v>0.12</v>
      </c>
      <c r="AJ32" s="9">
        <v>1.1000000000000001E-2</v>
      </c>
      <c r="AK32" s="8">
        <v>10.26</v>
      </c>
    </row>
    <row r="33" spans="1:37" s="3" customFormat="1" x14ac:dyDescent="0.3">
      <c r="A33" s="1" t="s">
        <v>43</v>
      </c>
      <c r="B33" s="4">
        <v>25</v>
      </c>
      <c r="C33" s="2">
        <v>2518</v>
      </c>
      <c r="D33" s="2">
        <v>9.9285146942017476E-3</v>
      </c>
      <c r="E33" s="2">
        <f t="shared" si="0"/>
        <v>6.1957868649318466E-3</v>
      </c>
      <c r="F33" s="2">
        <f t="shared" si="1"/>
        <v>2.184941617984697</v>
      </c>
      <c r="G33" s="2">
        <f t="shared" si="2"/>
        <v>1.3537432577352522E-2</v>
      </c>
      <c r="H33" s="5">
        <v>0.03</v>
      </c>
      <c r="I33" s="6">
        <v>3.0000000000000001E-3</v>
      </c>
      <c r="J33" s="5">
        <v>0.09</v>
      </c>
      <c r="K33" s="6">
        <v>0.01</v>
      </c>
      <c r="L33" s="5">
        <v>0.39</v>
      </c>
      <c r="M33" s="6">
        <v>4.2999999999999997E-2</v>
      </c>
      <c r="N33" s="5">
        <v>0.05</v>
      </c>
      <c r="O33" s="6">
        <v>5.0000000000000001E-3</v>
      </c>
      <c r="P33" s="5">
        <v>4.66</v>
      </c>
      <c r="Q33" s="6">
        <v>0.52200000000000002</v>
      </c>
      <c r="R33" s="5">
        <v>0.06</v>
      </c>
      <c r="S33" s="7">
        <v>6.0000000000000001E-3</v>
      </c>
      <c r="T33" s="5">
        <v>1.32</v>
      </c>
      <c r="U33" s="6">
        <v>0.14699999999999999</v>
      </c>
      <c r="V33" s="5">
        <v>1.71</v>
      </c>
      <c r="W33" s="6">
        <v>0.191</v>
      </c>
      <c r="X33" s="5">
        <v>0</v>
      </c>
      <c r="Y33" s="6">
        <v>0</v>
      </c>
      <c r="Z33" s="5">
        <v>0.61</v>
      </c>
      <c r="AA33" s="6">
        <v>6.8000000000000005E-2</v>
      </c>
      <c r="AB33" s="5">
        <v>8.92</v>
      </c>
      <c r="AC33" s="8">
        <v>2.72</v>
      </c>
      <c r="AD33" s="9">
        <v>0.30399999999999999</v>
      </c>
      <c r="AE33" s="8">
        <v>5.27</v>
      </c>
      <c r="AF33" s="9">
        <v>0.59</v>
      </c>
      <c r="AG33" s="8">
        <v>0.01</v>
      </c>
      <c r="AH33" s="9">
        <v>1E-3</v>
      </c>
      <c r="AI33" s="8">
        <v>0.93</v>
      </c>
      <c r="AJ33" s="9">
        <v>0.10400000000000001</v>
      </c>
      <c r="AK33" s="8">
        <v>8.92</v>
      </c>
    </row>
    <row r="34" spans="1:37" s="3" customFormat="1" x14ac:dyDescent="0.3">
      <c r="A34" s="1" t="s">
        <v>14</v>
      </c>
      <c r="B34" s="4">
        <v>22</v>
      </c>
      <c r="C34" s="2">
        <v>2547</v>
      </c>
      <c r="D34" s="2">
        <v>8.6376128778955629E-3</v>
      </c>
      <c r="E34" s="2">
        <f t="shared" ref="E34:E66" si="3">B34/4035</f>
        <v>5.4522924411400248E-3</v>
      </c>
      <c r="F34" s="2">
        <f t="shared" ref="F34:F66" si="4">LOG(385476/C34,10)</f>
        <v>2.1799683987929259</v>
      </c>
      <c r="G34" s="2">
        <f t="shared" ref="G34:G65" si="5">E34*F34</f>
        <v>1.1885825222662794E-2</v>
      </c>
      <c r="H34" s="5">
        <v>1.2</v>
      </c>
      <c r="I34" s="6">
        <v>5.9000000000000004E-2</v>
      </c>
      <c r="J34" s="5">
        <v>1.01</v>
      </c>
      <c r="K34" s="6">
        <v>4.9000000000000002E-2</v>
      </c>
      <c r="L34" s="5">
        <v>1.73</v>
      </c>
      <c r="M34" s="6">
        <v>8.5000000000000006E-2</v>
      </c>
      <c r="N34" s="5">
        <v>0.1</v>
      </c>
      <c r="O34" s="6">
        <v>4.0000000000000001E-3</v>
      </c>
      <c r="P34" s="5">
        <v>3.29</v>
      </c>
      <c r="Q34" s="6">
        <v>0.16200000000000001</v>
      </c>
      <c r="R34" s="5">
        <v>0.68</v>
      </c>
      <c r="S34" s="7">
        <v>3.3000000000000002E-2</v>
      </c>
      <c r="T34" s="5">
        <v>3.33</v>
      </c>
      <c r="U34" s="6">
        <v>0.16399999999999998</v>
      </c>
      <c r="V34" s="5">
        <v>8.67</v>
      </c>
      <c r="W34" s="6">
        <v>0.42700000000000005</v>
      </c>
      <c r="X34" s="5">
        <v>0</v>
      </c>
      <c r="Y34" s="6">
        <v>0</v>
      </c>
      <c r="Z34" s="5">
        <v>1.2</v>
      </c>
      <c r="AA34" s="6">
        <v>5.9000000000000004E-2</v>
      </c>
      <c r="AB34" s="5">
        <v>20.28</v>
      </c>
      <c r="AC34" s="8">
        <v>12.91</v>
      </c>
      <c r="AD34" s="9">
        <v>0.63600000000000001</v>
      </c>
      <c r="AE34" s="8">
        <v>5.17</v>
      </c>
      <c r="AF34" s="9">
        <v>0.254</v>
      </c>
      <c r="AG34" s="8">
        <v>0.03</v>
      </c>
      <c r="AH34" s="9">
        <v>1E-3</v>
      </c>
      <c r="AI34" s="8">
        <v>2.1800000000000002</v>
      </c>
      <c r="AJ34" s="9">
        <v>0.107</v>
      </c>
      <c r="AK34" s="8">
        <v>20.28</v>
      </c>
    </row>
    <row r="35" spans="1:37" s="3" customFormat="1" x14ac:dyDescent="0.3">
      <c r="A35" s="1" t="s">
        <v>13</v>
      </c>
      <c r="B35" s="4">
        <v>21</v>
      </c>
      <c r="C35" s="2">
        <v>1915</v>
      </c>
      <c r="D35" s="2">
        <v>1.0966057441253264E-2</v>
      </c>
      <c r="E35" s="2">
        <f t="shared" si="3"/>
        <v>5.2044609665427505E-3</v>
      </c>
      <c r="F35" s="2">
        <f t="shared" si="4"/>
        <v>2.3038285654518993</v>
      </c>
      <c r="G35" s="2">
        <f t="shared" si="5"/>
        <v>1.1990185842500591E-2</v>
      </c>
      <c r="H35" s="5">
        <v>1.72</v>
      </c>
      <c r="I35" s="6">
        <v>8.4000000000000005E-2</v>
      </c>
      <c r="J35" s="5">
        <v>0.1</v>
      </c>
      <c r="K35" s="6">
        <v>4.0000000000000001E-3</v>
      </c>
      <c r="L35" s="5">
        <v>2.97</v>
      </c>
      <c r="M35" s="6">
        <v>0.14599999999999999</v>
      </c>
      <c r="N35" s="5">
        <v>0.28000000000000003</v>
      </c>
      <c r="O35" s="6">
        <v>1.3000000000000001E-2</v>
      </c>
      <c r="P35" s="5">
        <v>3.92</v>
      </c>
      <c r="Q35" s="6">
        <v>0.193</v>
      </c>
      <c r="R35" s="5">
        <v>0.8</v>
      </c>
      <c r="S35" s="7">
        <v>3.9E-2</v>
      </c>
      <c r="T35" s="5">
        <v>4.6399999999999997</v>
      </c>
      <c r="U35" s="6">
        <v>0.22899999999999998</v>
      </c>
      <c r="V35" s="5">
        <v>5.62</v>
      </c>
      <c r="W35" s="6">
        <v>0.27699999999999997</v>
      </c>
      <c r="X35" s="5">
        <v>0.04</v>
      </c>
      <c r="Y35" s="6">
        <v>1E-3</v>
      </c>
      <c r="Z35" s="5">
        <v>1.72</v>
      </c>
      <c r="AA35" s="6">
        <v>8.4000000000000005E-2</v>
      </c>
      <c r="AB35" s="5">
        <v>20.25</v>
      </c>
      <c r="AC35" s="8">
        <v>9.15</v>
      </c>
      <c r="AD35" s="9">
        <v>0.45100000000000001</v>
      </c>
      <c r="AE35" s="8">
        <v>7.48</v>
      </c>
      <c r="AF35" s="9">
        <v>0.36899999999999999</v>
      </c>
      <c r="AG35" s="8">
        <v>0.01</v>
      </c>
      <c r="AH35" s="9">
        <v>0</v>
      </c>
      <c r="AI35" s="8">
        <v>3.61</v>
      </c>
      <c r="AJ35" s="9">
        <v>0.17800000000000002</v>
      </c>
      <c r="AK35" s="8">
        <v>20.25</v>
      </c>
    </row>
    <row r="36" spans="1:37" s="3" customFormat="1" x14ac:dyDescent="0.3">
      <c r="A36" s="1" t="s">
        <v>36</v>
      </c>
      <c r="B36" s="4">
        <v>21</v>
      </c>
      <c r="C36" s="2">
        <v>1874</v>
      </c>
      <c r="D36" s="2">
        <v>1.1205976520811099E-2</v>
      </c>
      <c r="E36" s="2">
        <f t="shared" si="3"/>
        <v>5.2044609665427505E-3</v>
      </c>
      <c r="F36" s="2">
        <f t="shared" si="4"/>
        <v>2.3132277572047815</v>
      </c>
      <c r="G36" s="2">
        <f t="shared" si="5"/>
        <v>1.2039103569095516E-2</v>
      </c>
      <c r="H36" s="5">
        <v>2.2799999999999998</v>
      </c>
      <c r="I36" s="6">
        <v>7.2000000000000008E-2</v>
      </c>
      <c r="J36" s="5">
        <v>0.34</v>
      </c>
      <c r="K36" s="6">
        <v>0.01</v>
      </c>
      <c r="L36" s="5">
        <v>3.84</v>
      </c>
      <c r="M36" s="6">
        <v>0.121</v>
      </c>
      <c r="N36" s="5">
        <v>0.67</v>
      </c>
      <c r="O36" s="6">
        <v>2.1000000000000001E-2</v>
      </c>
      <c r="P36" s="5">
        <v>5.9</v>
      </c>
      <c r="Q36" s="6">
        <v>0.18600000000000003</v>
      </c>
      <c r="R36" s="5">
        <v>1.1000000000000001</v>
      </c>
      <c r="S36" s="7">
        <v>3.4000000000000002E-2</v>
      </c>
      <c r="T36" s="5">
        <v>5.27</v>
      </c>
      <c r="U36" s="6">
        <v>0.16600000000000001</v>
      </c>
      <c r="V36" s="5">
        <v>11.63</v>
      </c>
      <c r="W36" s="6">
        <v>0.36799999999999999</v>
      </c>
      <c r="X36" s="5">
        <v>0</v>
      </c>
      <c r="Y36" s="6">
        <v>0</v>
      </c>
      <c r="Z36" s="5">
        <v>2.2799999999999998</v>
      </c>
      <c r="AA36" s="6">
        <v>7.2000000000000008E-2</v>
      </c>
      <c r="AB36" s="5">
        <v>31.57</v>
      </c>
      <c r="AC36" s="8">
        <v>20.37</v>
      </c>
      <c r="AD36" s="9">
        <v>0.64500000000000002</v>
      </c>
      <c r="AE36" s="8">
        <v>10.65</v>
      </c>
      <c r="AF36" s="9">
        <v>0.33700000000000002</v>
      </c>
      <c r="AG36" s="8">
        <v>7.0000000000000007E-2</v>
      </c>
      <c r="AH36" s="9">
        <v>2E-3</v>
      </c>
      <c r="AI36" s="8">
        <v>0.49</v>
      </c>
      <c r="AJ36" s="9">
        <v>1.4999999999999999E-2</v>
      </c>
      <c r="AK36" s="8">
        <v>31.57</v>
      </c>
    </row>
    <row r="37" spans="1:37" s="3" customFormat="1" x14ac:dyDescent="0.3">
      <c r="A37" s="1" t="s">
        <v>17</v>
      </c>
      <c r="B37" s="4">
        <v>16</v>
      </c>
      <c r="C37" s="2">
        <v>895</v>
      </c>
      <c r="D37" s="2">
        <v>1.7877094972067038E-2</v>
      </c>
      <c r="E37" s="2">
        <f t="shared" si="3"/>
        <v>3.9653035935563819E-3</v>
      </c>
      <c r="F37" s="2">
        <f t="shared" si="4"/>
        <v>2.6341743084406288</v>
      </c>
      <c r="G37" s="2">
        <f t="shared" si="5"/>
        <v>1.0445300851313523E-2</v>
      </c>
      <c r="H37" s="5">
        <v>1.5</v>
      </c>
      <c r="I37" s="6">
        <v>0.12300000000000001</v>
      </c>
      <c r="J37" s="5">
        <v>0.65</v>
      </c>
      <c r="K37" s="6">
        <v>5.2999999999999999E-2</v>
      </c>
      <c r="L37" s="5">
        <v>1.08</v>
      </c>
      <c r="M37" s="6">
        <v>8.900000000000001E-2</v>
      </c>
      <c r="N37" s="5">
        <v>0.04</v>
      </c>
      <c r="O37" s="6">
        <v>3.0000000000000001E-3</v>
      </c>
      <c r="P37" s="5">
        <v>2.6</v>
      </c>
      <c r="Q37" s="6">
        <v>0.214</v>
      </c>
      <c r="R37" s="5">
        <v>0.48</v>
      </c>
      <c r="S37" s="7">
        <v>3.9E-2</v>
      </c>
      <c r="T37" s="5">
        <v>1.78</v>
      </c>
      <c r="U37" s="6">
        <v>0.14599999999999999</v>
      </c>
      <c r="V37" s="5">
        <v>3.74</v>
      </c>
      <c r="W37" s="6">
        <v>0.308</v>
      </c>
      <c r="X37" s="5">
        <v>0</v>
      </c>
      <c r="Y37" s="6">
        <v>0</v>
      </c>
      <c r="Z37" s="5">
        <v>1.5</v>
      </c>
      <c r="AA37" s="6">
        <v>0.12300000000000001</v>
      </c>
      <c r="AB37" s="5">
        <v>12.13</v>
      </c>
      <c r="AC37" s="8">
        <v>6.71</v>
      </c>
      <c r="AD37" s="9">
        <v>0.55299999999999994</v>
      </c>
      <c r="AE37" s="8">
        <v>3.64</v>
      </c>
      <c r="AF37" s="9">
        <v>0.3</v>
      </c>
      <c r="AG37" s="8">
        <v>0.02</v>
      </c>
      <c r="AH37" s="9">
        <v>1E-3</v>
      </c>
      <c r="AI37" s="8">
        <v>1.76</v>
      </c>
      <c r="AJ37" s="9">
        <v>0.14499999999999999</v>
      </c>
      <c r="AK37" s="8">
        <v>12.13</v>
      </c>
    </row>
    <row r="38" spans="1:37" s="3" customFormat="1" x14ac:dyDescent="0.3">
      <c r="A38" s="1" t="s">
        <v>26</v>
      </c>
      <c r="B38" s="4">
        <v>16</v>
      </c>
      <c r="C38" s="2">
        <v>467</v>
      </c>
      <c r="D38" s="2">
        <v>3.4261241970021415E-2</v>
      </c>
      <c r="E38" s="2">
        <f t="shared" si="3"/>
        <v>3.9653035935563819E-3</v>
      </c>
      <c r="F38" s="2">
        <f t="shared" si="4"/>
        <v>2.9166804631904286</v>
      </c>
      <c r="G38" s="2">
        <f t="shared" si="5"/>
        <v>1.1565523521944699E-2</v>
      </c>
      <c r="H38" s="5">
        <v>2.29</v>
      </c>
      <c r="I38" s="6">
        <v>0.17199999999999999</v>
      </c>
      <c r="J38" s="5">
        <v>0.5</v>
      </c>
      <c r="K38" s="6">
        <v>3.7000000000000005E-2</v>
      </c>
      <c r="L38" s="5">
        <v>1.32</v>
      </c>
      <c r="M38" s="6">
        <v>9.9000000000000005E-2</v>
      </c>
      <c r="N38" s="5">
        <v>0.09</v>
      </c>
      <c r="O38" s="6">
        <v>6.0000000000000001E-3</v>
      </c>
      <c r="P38" s="5">
        <v>1.99</v>
      </c>
      <c r="Q38" s="6">
        <v>0.14899999999999999</v>
      </c>
      <c r="R38" s="5">
        <v>0.92</v>
      </c>
      <c r="S38" s="7">
        <v>6.9000000000000006E-2</v>
      </c>
      <c r="T38" s="5">
        <v>1.19</v>
      </c>
      <c r="U38" s="6">
        <v>8.900000000000001E-2</v>
      </c>
      <c r="V38" s="5">
        <v>4.78</v>
      </c>
      <c r="W38" s="6">
        <v>0.35899999999999999</v>
      </c>
      <c r="X38" s="5">
        <v>0</v>
      </c>
      <c r="Y38" s="6">
        <v>0</v>
      </c>
      <c r="Z38" s="5">
        <v>2.29</v>
      </c>
      <c r="AA38" s="6">
        <v>0.17199999999999999</v>
      </c>
      <c r="AB38" s="5">
        <v>13.3</v>
      </c>
      <c r="AC38" s="8">
        <v>9.01</v>
      </c>
      <c r="AD38" s="9">
        <v>0.67700000000000005</v>
      </c>
      <c r="AE38" s="8">
        <v>3.69</v>
      </c>
      <c r="AF38" s="9">
        <v>0.27699999999999997</v>
      </c>
      <c r="AG38" s="8">
        <v>0.01</v>
      </c>
      <c r="AH38" s="9">
        <v>0</v>
      </c>
      <c r="AI38" s="8">
        <v>0.59</v>
      </c>
      <c r="AJ38" s="9">
        <v>4.4000000000000004E-2</v>
      </c>
      <c r="AK38" s="8">
        <v>13.3</v>
      </c>
    </row>
    <row r="39" spans="1:37" s="3" customFormat="1" x14ac:dyDescent="0.3">
      <c r="A39" s="1" t="s">
        <v>27</v>
      </c>
      <c r="B39" s="4">
        <v>16</v>
      </c>
      <c r="C39" s="2">
        <v>957</v>
      </c>
      <c r="D39" s="2">
        <v>1.671891327063741E-2</v>
      </c>
      <c r="E39" s="2">
        <f t="shared" si="3"/>
        <v>3.9653035935563819E-3</v>
      </c>
      <c r="F39" s="2">
        <f t="shared" si="4"/>
        <v>2.6050854059796973</v>
      </c>
      <c r="G39" s="2">
        <f t="shared" si="5"/>
        <v>1.0329954521852579E-2</v>
      </c>
      <c r="H39" s="5">
        <v>1.39</v>
      </c>
      <c r="I39" s="6">
        <v>8.6999999999999994E-2</v>
      </c>
      <c r="J39" s="5">
        <v>1.63</v>
      </c>
      <c r="K39" s="6">
        <v>0.10199999999999999</v>
      </c>
      <c r="L39" s="5">
        <v>1.19</v>
      </c>
      <c r="M39" s="6">
        <v>7.4999999999999997E-2</v>
      </c>
      <c r="N39" s="5">
        <v>0.11</v>
      </c>
      <c r="O39" s="6">
        <v>6.0000000000000001E-3</v>
      </c>
      <c r="P39" s="5">
        <v>1.98</v>
      </c>
      <c r="Q39" s="6">
        <v>0.125</v>
      </c>
      <c r="R39" s="5">
        <v>0.42</v>
      </c>
      <c r="S39" s="7">
        <v>2.6000000000000002E-2</v>
      </c>
      <c r="T39" s="5">
        <v>1.89</v>
      </c>
      <c r="U39" s="6">
        <v>0.11900000000000001</v>
      </c>
      <c r="V39" s="5">
        <v>7.18</v>
      </c>
      <c r="W39" s="6">
        <v>0.45299999999999996</v>
      </c>
      <c r="X39" s="5">
        <v>0</v>
      </c>
      <c r="Y39" s="6">
        <v>0</v>
      </c>
      <c r="Z39" s="5">
        <v>1.39</v>
      </c>
      <c r="AA39" s="6">
        <v>8.6999999999999994E-2</v>
      </c>
      <c r="AB39" s="5">
        <v>15.83</v>
      </c>
      <c r="AC39" s="8">
        <v>10.78</v>
      </c>
      <c r="AD39" s="9">
        <v>0.68</v>
      </c>
      <c r="AE39" s="8">
        <v>3.39</v>
      </c>
      <c r="AF39" s="9">
        <v>0.214</v>
      </c>
      <c r="AG39" s="8">
        <v>0.03</v>
      </c>
      <c r="AH39" s="9">
        <v>1E-3</v>
      </c>
      <c r="AI39" s="8">
        <v>1.63</v>
      </c>
      <c r="AJ39" s="9">
        <v>0.10199999999999999</v>
      </c>
      <c r="AK39" s="8">
        <v>15.83</v>
      </c>
    </row>
    <row r="40" spans="1:37" s="3" customFormat="1" x14ac:dyDescent="0.3">
      <c r="A40" t="s">
        <v>92</v>
      </c>
      <c r="B40" s="4">
        <v>14</v>
      </c>
      <c r="C40" s="2">
        <v>1560</v>
      </c>
      <c r="D40" s="2">
        <v>8.9743589743589737E-3</v>
      </c>
      <c r="E40" s="2">
        <f t="shared" si="3"/>
        <v>3.4696406443618338E-3</v>
      </c>
      <c r="F40" s="2">
        <f t="shared" si="4"/>
        <v>2.3928727454020788</v>
      </c>
      <c r="G40" s="2">
        <f t="shared" si="5"/>
        <v>8.3024085342327386E-3</v>
      </c>
      <c r="H40" s="5">
        <v>1.77</v>
      </c>
      <c r="I40" s="6">
        <v>7.2000000000000008E-2</v>
      </c>
      <c r="J40" s="5">
        <v>0.24</v>
      </c>
      <c r="K40" s="6">
        <v>9.0000000000000011E-3</v>
      </c>
      <c r="L40" s="5">
        <v>2.71</v>
      </c>
      <c r="M40" s="6">
        <v>0.111</v>
      </c>
      <c r="N40" s="5">
        <v>0.09</v>
      </c>
      <c r="O40" s="6">
        <v>3.0000000000000001E-3</v>
      </c>
      <c r="P40" s="5">
        <v>6.36</v>
      </c>
      <c r="Q40" s="6">
        <v>0.26100000000000001</v>
      </c>
      <c r="R40" s="5">
        <v>0.49</v>
      </c>
      <c r="S40" s="7">
        <v>0.02</v>
      </c>
      <c r="T40" s="5">
        <v>5.45</v>
      </c>
      <c r="U40" s="6">
        <v>0.223</v>
      </c>
      <c r="V40" s="5">
        <v>6.97</v>
      </c>
      <c r="W40" s="6">
        <v>0.28600000000000003</v>
      </c>
      <c r="X40" s="5">
        <v>0</v>
      </c>
      <c r="Y40" s="6">
        <v>0</v>
      </c>
      <c r="Z40" s="5">
        <v>1.77</v>
      </c>
      <c r="AA40" s="6">
        <v>7.2000000000000008E-2</v>
      </c>
      <c r="AB40" s="5">
        <v>24.34</v>
      </c>
      <c r="AC40" s="8">
        <v>10.08</v>
      </c>
      <c r="AD40" s="9">
        <v>0.41399999999999998</v>
      </c>
      <c r="AE40" s="8">
        <v>9.67</v>
      </c>
      <c r="AF40" s="9">
        <v>0.39700000000000002</v>
      </c>
      <c r="AG40" s="8">
        <v>0.06</v>
      </c>
      <c r="AH40" s="9">
        <v>2E-3</v>
      </c>
      <c r="AI40" s="8">
        <v>4.53</v>
      </c>
      <c r="AJ40" s="9">
        <v>0.18600000000000003</v>
      </c>
      <c r="AK40" s="8">
        <v>24.34</v>
      </c>
    </row>
    <row r="41" spans="1:37" s="3" customFormat="1" x14ac:dyDescent="0.3">
      <c r="A41" s="1" t="s">
        <v>37</v>
      </c>
      <c r="B41" s="4">
        <v>14</v>
      </c>
      <c r="C41" s="2">
        <v>1160</v>
      </c>
      <c r="D41" s="2">
        <v>1.2068965517241379E-2</v>
      </c>
      <c r="E41" s="2">
        <f t="shared" si="3"/>
        <v>3.4696406443618338E-3</v>
      </c>
      <c r="F41" s="2">
        <f t="shared" si="4"/>
        <v>2.5215393545296223</v>
      </c>
      <c r="G41" s="2">
        <f t="shared" si="5"/>
        <v>8.7488354308338807E-3</v>
      </c>
      <c r="H41" s="5">
        <v>0.43</v>
      </c>
      <c r="I41" s="6">
        <v>3.1E-2</v>
      </c>
      <c r="J41" s="5">
        <v>0.47</v>
      </c>
      <c r="K41" s="6">
        <v>3.4000000000000002E-2</v>
      </c>
      <c r="L41" s="5">
        <v>1.38</v>
      </c>
      <c r="M41" s="6">
        <v>0.10199999999999999</v>
      </c>
      <c r="N41" s="5">
        <v>0.06</v>
      </c>
      <c r="O41" s="6">
        <v>4.0000000000000001E-3</v>
      </c>
      <c r="P41" s="5">
        <v>2</v>
      </c>
      <c r="Q41" s="6">
        <v>0.14800000000000002</v>
      </c>
      <c r="R41" s="5">
        <v>0.84</v>
      </c>
      <c r="S41" s="7">
        <v>6.2E-2</v>
      </c>
      <c r="T41" s="5">
        <v>0.61</v>
      </c>
      <c r="U41" s="6">
        <v>4.4999999999999998E-2</v>
      </c>
      <c r="V41" s="5">
        <v>7.57</v>
      </c>
      <c r="W41" s="6">
        <v>0.56100000000000005</v>
      </c>
      <c r="X41" s="5">
        <v>0</v>
      </c>
      <c r="Y41" s="6">
        <v>0</v>
      </c>
      <c r="Z41" s="5">
        <v>0.43</v>
      </c>
      <c r="AA41" s="6">
        <v>3.1E-2</v>
      </c>
      <c r="AB41" s="5">
        <v>13.48</v>
      </c>
      <c r="AC41" s="8">
        <v>8.52</v>
      </c>
      <c r="AD41" s="9">
        <v>0.63200000000000001</v>
      </c>
      <c r="AE41" s="8">
        <v>3.42</v>
      </c>
      <c r="AF41" s="9">
        <v>0.253</v>
      </c>
      <c r="AG41" s="8">
        <v>0.03</v>
      </c>
      <c r="AH41" s="9">
        <v>2E-3</v>
      </c>
      <c r="AI41" s="8">
        <v>1.52</v>
      </c>
      <c r="AJ41" s="9">
        <v>0.11199999999999999</v>
      </c>
      <c r="AK41" s="8">
        <v>13.48</v>
      </c>
    </row>
    <row r="42" spans="1:37" s="3" customFormat="1" x14ac:dyDescent="0.3">
      <c r="A42" s="1" t="s">
        <v>44</v>
      </c>
      <c r="B42" s="4">
        <v>13</v>
      </c>
      <c r="C42" s="2">
        <v>3474</v>
      </c>
      <c r="D42" s="2">
        <v>3.7420840529648822E-3</v>
      </c>
      <c r="E42" s="2">
        <f t="shared" si="3"/>
        <v>3.22180916976456E-3</v>
      </c>
      <c r="F42" s="2">
        <f t="shared" si="4"/>
        <v>2.045167529645461</v>
      </c>
      <c r="G42" s="2">
        <f t="shared" si="5"/>
        <v>6.5891395007164786E-3</v>
      </c>
      <c r="H42" s="5">
        <v>3.69</v>
      </c>
      <c r="I42" s="6">
        <v>0.10400000000000001</v>
      </c>
      <c r="J42" s="5">
        <v>0.03</v>
      </c>
      <c r="K42" s="6">
        <v>0</v>
      </c>
      <c r="L42" s="5">
        <v>1.33</v>
      </c>
      <c r="M42" s="6">
        <v>3.7000000000000005E-2</v>
      </c>
      <c r="N42" s="5">
        <v>0.92</v>
      </c>
      <c r="O42" s="6">
        <v>2.6000000000000002E-2</v>
      </c>
      <c r="P42" s="5">
        <v>3.36</v>
      </c>
      <c r="Q42" s="6">
        <v>9.5000000000000001E-2</v>
      </c>
      <c r="R42" s="5">
        <v>0.48</v>
      </c>
      <c r="S42" s="7">
        <v>1.3000000000000001E-2</v>
      </c>
      <c r="T42" s="5">
        <v>3.37</v>
      </c>
      <c r="U42" s="6">
        <v>9.5000000000000001E-2</v>
      </c>
      <c r="V42" s="5">
        <v>14.58</v>
      </c>
      <c r="W42" s="6">
        <v>0.41299999999999998</v>
      </c>
      <c r="X42" s="5">
        <v>0</v>
      </c>
      <c r="Y42" s="6">
        <v>0</v>
      </c>
      <c r="Z42" s="5">
        <v>7.53</v>
      </c>
      <c r="AA42" s="6">
        <v>0.21299999999999999</v>
      </c>
      <c r="AB42" s="5">
        <v>35.29</v>
      </c>
      <c r="AC42" s="8">
        <v>23.05</v>
      </c>
      <c r="AD42" s="9">
        <v>0.65300000000000002</v>
      </c>
      <c r="AE42" s="8">
        <v>6.05</v>
      </c>
      <c r="AF42" s="9">
        <v>0.17100000000000001</v>
      </c>
      <c r="AG42" s="8">
        <v>0.01</v>
      </c>
      <c r="AH42" s="9">
        <v>0</v>
      </c>
      <c r="AI42" s="8">
        <v>6.18</v>
      </c>
      <c r="AJ42" s="9">
        <v>0.17499999999999999</v>
      </c>
      <c r="AK42" s="8">
        <v>35.29</v>
      </c>
    </row>
    <row r="43" spans="1:37" s="3" customFormat="1" x14ac:dyDescent="0.3">
      <c r="A43" s="1" t="s">
        <v>15</v>
      </c>
      <c r="B43" s="4">
        <v>12</v>
      </c>
      <c r="C43" s="2">
        <v>793</v>
      </c>
      <c r="D43" s="2">
        <v>1.5132408575031526E-2</v>
      </c>
      <c r="E43" s="2">
        <f t="shared" si="3"/>
        <v>2.9739776951672862E-3</v>
      </c>
      <c r="F43" s="2">
        <f t="shared" si="4"/>
        <v>2.6867241564389372</v>
      </c>
      <c r="G43" s="2">
        <f t="shared" si="5"/>
        <v>7.9902577143165423E-3</v>
      </c>
      <c r="H43" s="5">
        <v>3.61</v>
      </c>
      <c r="I43" s="6">
        <v>0.13300000000000001</v>
      </c>
      <c r="J43" s="5">
        <v>0.69</v>
      </c>
      <c r="K43" s="6">
        <v>2.5000000000000001E-2</v>
      </c>
      <c r="L43" s="5">
        <v>4.5599999999999996</v>
      </c>
      <c r="M43" s="6">
        <v>0.16800000000000001</v>
      </c>
      <c r="N43" s="5">
        <v>0.06</v>
      </c>
      <c r="O43" s="6">
        <v>2E-3</v>
      </c>
      <c r="P43" s="5">
        <v>3.27</v>
      </c>
      <c r="Q43" s="6">
        <v>0.12</v>
      </c>
      <c r="R43" s="5">
        <v>0.22</v>
      </c>
      <c r="S43" s="7">
        <v>8.0000000000000002E-3</v>
      </c>
      <c r="T43" s="5">
        <v>5.25</v>
      </c>
      <c r="U43" s="6">
        <v>0.193</v>
      </c>
      <c r="V43" s="5">
        <v>8.9499999999999993</v>
      </c>
      <c r="W43" s="6">
        <v>0.32899999999999996</v>
      </c>
      <c r="X43" s="5">
        <v>0</v>
      </c>
      <c r="Y43" s="6">
        <v>0</v>
      </c>
      <c r="Z43" s="5">
        <v>3.61</v>
      </c>
      <c r="AA43" s="6">
        <v>0.13300000000000001</v>
      </c>
      <c r="AB43" s="5">
        <v>27.14</v>
      </c>
      <c r="AC43" s="8">
        <v>13.92</v>
      </c>
      <c r="AD43" s="9">
        <v>0.51200000000000001</v>
      </c>
      <c r="AE43" s="8">
        <v>8.81</v>
      </c>
      <c r="AF43" s="9">
        <v>0.32400000000000001</v>
      </c>
      <c r="AG43" s="8">
        <v>0.01</v>
      </c>
      <c r="AH43" s="9">
        <v>0</v>
      </c>
      <c r="AI43" s="8">
        <v>4.3899999999999997</v>
      </c>
      <c r="AJ43" s="9">
        <v>0.161</v>
      </c>
      <c r="AK43" s="8">
        <v>27.14</v>
      </c>
    </row>
    <row r="44" spans="1:37" s="3" customFormat="1" x14ac:dyDescent="0.3">
      <c r="A44" s="1" t="s">
        <v>1</v>
      </c>
      <c r="B44" s="4">
        <v>11</v>
      </c>
      <c r="C44" s="2">
        <v>2233</v>
      </c>
      <c r="D44" s="2">
        <v>4.9261083743842365E-3</v>
      </c>
      <c r="E44" s="2">
        <f t="shared" si="3"/>
        <v>2.7261462205700124E-3</v>
      </c>
      <c r="F44" s="2">
        <f t="shared" si="4"/>
        <v>2.237108620685103</v>
      </c>
      <c r="G44" s="2">
        <f t="shared" si="5"/>
        <v>6.0986852112852865E-3</v>
      </c>
      <c r="H44" s="5">
        <v>0.94</v>
      </c>
      <c r="I44" s="6">
        <v>6.8000000000000005E-2</v>
      </c>
      <c r="J44" s="5">
        <v>0.03</v>
      </c>
      <c r="K44" s="6">
        <v>2E-3</v>
      </c>
      <c r="L44" s="5">
        <v>1.95</v>
      </c>
      <c r="M44" s="6">
        <v>0.14099999999999999</v>
      </c>
      <c r="N44" s="5">
        <v>0.03</v>
      </c>
      <c r="O44" s="6">
        <v>2E-3</v>
      </c>
      <c r="P44" s="5">
        <v>1.1000000000000001</v>
      </c>
      <c r="Q44" s="6">
        <v>7.9000000000000001E-2</v>
      </c>
      <c r="R44" s="5">
        <v>3.24</v>
      </c>
      <c r="S44" s="7">
        <v>0.23399999999999999</v>
      </c>
      <c r="T44" s="5">
        <v>0.25</v>
      </c>
      <c r="U44" s="6">
        <v>1.8000000000000002E-2</v>
      </c>
      <c r="V44" s="5">
        <v>5.34</v>
      </c>
      <c r="W44" s="6">
        <v>0.38700000000000001</v>
      </c>
      <c r="X44" s="5">
        <v>0.02</v>
      </c>
      <c r="Y44" s="6">
        <v>1E-3</v>
      </c>
      <c r="Z44" s="5">
        <v>0.82</v>
      </c>
      <c r="AA44" s="6">
        <v>5.9000000000000004E-2</v>
      </c>
      <c r="AB44" s="5">
        <v>13.79</v>
      </c>
      <c r="AC44" s="8">
        <v>10.39</v>
      </c>
      <c r="AD44" s="9">
        <v>0.753</v>
      </c>
      <c r="AE44" s="8">
        <v>3.27</v>
      </c>
      <c r="AF44" s="9">
        <v>0.23699999999999999</v>
      </c>
      <c r="AG44" s="8">
        <v>0</v>
      </c>
      <c r="AH44" s="9">
        <v>0</v>
      </c>
      <c r="AI44" s="8">
        <v>0.12</v>
      </c>
      <c r="AJ44" s="9">
        <v>8.0000000000000002E-3</v>
      </c>
      <c r="AK44" s="8">
        <v>13.78</v>
      </c>
    </row>
    <row r="45" spans="1:37" s="3" customFormat="1" x14ac:dyDescent="0.3">
      <c r="A45" s="1" t="s">
        <v>70</v>
      </c>
      <c r="B45" s="4">
        <v>11</v>
      </c>
      <c r="C45" s="2">
        <v>1537</v>
      </c>
      <c r="D45" s="2">
        <v>7.1567989590110605E-3</v>
      </c>
      <c r="E45" s="2">
        <f t="shared" si="3"/>
        <v>2.7261462205700124E-3</v>
      </c>
      <c r="F45" s="2">
        <f t="shared" si="4"/>
        <v>2.3993234762567957</v>
      </c>
      <c r="G45" s="2">
        <f t="shared" si="5"/>
        <v>6.5409066267223676E-3</v>
      </c>
      <c r="H45" s="5">
        <v>4.62</v>
      </c>
      <c r="I45" s="6">
        <v>0.25800000000000001</v>
      </c>
      <c r="J45" s="5">
        <v>0.99</v>
      </c>
      <c r="K45" s="6">
        <v>5.5E-2</v>
      </c>
      <c r="L45" s="5">
        <v>0.93</v>
      </c>
      <c r="M45" s="6">
        <v>5.2000000000000005E-2</v>
      </c>
      <c r="N45" s="5">
        <v>0</v>
      </c>
      <c r="O45" s="6">
        <v>0</v>
      </c>
      <c r="P45" s="5">
        <v>1.72</v>
      </c>
      <c r="Q45" s="6">
        <v>9.6000000000000002E-2</v>
      </c>
      <c r="R45" s="5">
        <v>0.57999999999999996</v>
      </c>
      <c r="S45" s="7">
        <v>3.2000000000000001E-2</v>
      </c>
      <c r="T45" s="5">
        <v>0.46</v>
      </c>
      <c r="U45" s="6">
        <v>2.5000000000000001E-2</v>
      </c>
      <c r="V45" s="5">
        <v>8.3800000000000008</v>
      </c>
      <c r="W45" s="6">
        <v>0.46799999999999997</v>
      </c>
      <c r="X45" s="5">
        <v>0</v>
      </c>
      <c r="Y45" s="6">
        <v>0</v>
      </c>
      <c r="Z45" s="5">
        <v>4.62</v>
      </c>
      <c r="AA45" s="6">
        <v>0.25800000000000001</v>
      </c>
      <c r="AB45" s="5">
        <v>17.87</v>
      </c>
      <c r="AC45" s="8">
        <v>13.93</v>
      </c>
      <c r="AD45" s="9">
        <v>0.77900000000000003</v>
      </c>
      <c r="AE45" s="8">
        <v>2.5099999999999998</v>
      </c>
      <c r="AF45" s="9">
        <v>0.14000000000000001</v>
      </c>
      <c r="AG45" s="8">
        <v>0</v>
      </c>
      <c r="AH45" s="9">
        <v>0</v>
      </c>
      <c r="AI45" s="8">
        <v>1.42</v>
      </c>
      <c r="AJ45" s="9">
        <v>7.9000000000000001E-2</v>
      </c>
      <c r="AK45" s="8">
        <v>17.87</v>
      </c>
    </row>
    <row r="46" spans="1:37" s="3" customFormat="1" x14ac:dyDescent="0.3">
      <c r="A46" s="1" t="s">
        <v>2</v>
      </c>
      <c r="B46" s="4">
        <v>10</v>
      </c>
      <c r="C46" s="2">
        <v>1115</v>
      </c>
      <c r="D46" s="2">
        <v>8.9686098654708519E-3</v>
      </c>
      <c r="E46" s="2">
        <f t="shared" si="3"/>
        <v>2.4783147459727386E-3</v>
      </c>
      <c r="F46" s="2">
        <f t="shared" si="4"/>
        <v>2.538722476372361</v>
      </c>
      <c r="G46" s="2">
        <f t="shared" si="5"/>
        <v>6.2917533491260499E-3</v>
      </c>
      <c r="H46" s="5">
        <v>0</v>
      </c>
      <c r="I46" s="6">
        <v>0</v>
      </c>
      <c r="J46" s="5">
        <v>0.39</v>
      </c>
      <c r="K46" s="6">
        <v>1.9E-2</v>
      </c>
      <c r="L46" s="5">
        <v>1.73</v>
      </c>
      <c r="M46" s="6">
        <v>8.8000000000000009E-2</v>
      </c>
      <c r="N46" s="5">
        <v>0.1</v>
      </c>
      <c r="O46" s="6">
        <v>5.0000000000000001E-3</v>
      </c>
      <c r="P46" s="5">
        <v>2.44</v>
      </c>
      <c r="Q46" s="6">
        <v>0.124</v>
      </c>
      <c r="R46" s="5">
        <v>2.2200000000000002</v>
      </c>
      <c r="S46" s="7">
        <v>0.113</v>
      </c>
      <c r="T46" s="5">
        <v>0.27</v>
      </c>
      <c r="U46" s="6">
        <v>1.3000000000000001E-2</v>
      </c>
      <c r="V46" s="5">
        <v>12.36</v>
      </c>
      <c r="W46" s="6">
        <v>0.63100000000000001</v>
      </c>
      <c r="X46" s="5">
        <v>0</v>
      </c>
      <c r="Y46" s="6">
        <v>0</v>
      </c>
      <c r="Z46" s="5">
        <v>7.0000000000000007E-2</v>
      </c>
      <c r="AA46" s="6">
        <v>3.0000000000000001E-3</v>
      </c>
      <c r="AB46" s="5">
        <v>19.57</v>
      </c>
      <c r="AC46" s="8">
        <v>15.12</v>
      </c>
      <c r="AD46" s="9">
        <v>0.77200000000000002</v>
      </c>
      <c r="AE46" s="8">
        <v>4.41</v>
      </c>
      <c r="AF46" s="9">
        <v>0.22500000000000001</v>
      </c>
      <c r="AG46" s="8">
        <v>0</v>
      </c>
      <c r="AH46" s="9">
        <v>0</v>
      </c>
      <c r="AI46" s="8">
        <v>0.03</v>
      </c>
      <c r="AJ46" s="9">
        <v>1E-3</v>
      </c>
      <c r="AK46" s="8">
        <v>19.57</v>
      </c>
    </row>
    <row r="47" spans="1:37" s="3" customFormat="1" x14ac:dyDescent="0.3">
      <c r="A47" s="1" t="s">
        <v>86</v>
      </c>
      <c r="B47" s="4">
        <v>9</v>
      </c>
      <c r="C47" s="2">
        <v>2071</v>
      </c>
      <c r="D47" s="2">
        <v>4.3457267020762915E-3</v>
      </c>
      <c r="E47" s="2">
        <f t="shared" si="3"/>
        <v>2.2304832713754648E-3</v>
      </c>
      <c r="F47" s="2">
        <f t="shared" si="4"/>
        <v>2.2698172448630882</v>
      </c>
      <c r="G47" s="2">
        <f t="shared" si="5"/>
        <v>5.0627893937466653E-3</v>
      </c>
      <c r="H47" s="5">
        <v>0</v>
      </c>
      <c r="I47" s="6">
        <v>0</v>
      </c>
      <c r="J47" s="5">
        <v>2.2200000000000002</v>
      </c>
      <c r="K47" s="6">
        <v>0.156</v>
      </c>
      <c r="L47" s="5">
        <v>0.35</v>
      </c>
      <c r="M47" s="6">
        <v>2.4E-2</v>
      </c>
      <c r="N47" s="5">
        <v>0.12</v>
      </c>
      <c r="O47" s="6">
        <v>8.0000000000000002E-3</v>
      </c>
      <c r="P47" s="5">
        <v>1.75</v>
      </c>
      <c r="Q47" s="6">
        <v>0.12300000000000001</v>
      </c>
      <c r="R47" s="5">
        <v>1.65</v>
      </c>
      <c r="S47" s="7">
        <v>0.11599999999999999</v>
      </c>
      <c r="T47" s="5">
        <v>2.5499999999999998</v>
      </c>
      <c r="U47" s="6">
        <v>0.17899999999999999</v>
      </c>
      <c r="V47" s="5">
        <v>3.8</v>
      </c>
      <c r="W47" s="6">
        <v>0.26700000000000002</v>
      </c>
      <c r="X47" s="5">
        <v>0</v>
      </c>
      <c r="Y47" s="6">
        <v>0</v>
      </c>
      <c r="Z47" s="5">
        <v>1.74</v>
      </c>
      <c r="AA47" s="6">
        <v>0.122</v>
      </c>
      <c r="AB47" s="5">
        <v>14.18</v>
      </c>
      <c r="AC47" s="8">
        <v>11.82</v>
      </c>
      <c r="AD47" s="9">
        <v>0.83299999999999996</v>
      </c>
      <c r="AE47" s="8">
        <v>2.25</v>
      </c>
      <c r="AF47" s="9">
        <v>0.158</v>
      </c>
      <c r="AG47" s="8">
        <v>0</v>
      </c>
      <c r="AH47" s="9">
        <v>0</v>
      </c>
      <c r="AI47" s="8">
        <v>0.11</v>
      </c>
      <c r="AJ47" s="9">
        <v>6.9999999999999993E-3</v>
      </c>
      <c r="AK47" s="8">
        <v>14.18</v>
      </c>
    </row>
    <row r="48" spans="1:37" s="3" customFormat="1" x14ac:dyDescent="0.3">
      <c r="A48" s="1" t="s">
        <v>46</v>
      </c>
      <c r="B48" s="4">
        <v>9</v>
      </c>
      <c r="C48" s="2">
        <v>1562</v>
      </c>
      <c r="D48" s="2">
        <v>5.7618437900128043E-3</v>
      </c>
      <c r="E48" s="2">
        <f t="shared" si="3"/>
        <v>2.2304832713754648E-3</v>
      </c>
      <c r="F48" s="2">
        <f t="shared" si="4"/>
        <v>2.3923163142152593</v>
      </c>
      <c r="G48" s="2">
        <f t="shared" si="5"/>
        <v>5.3360215186957459E-3</v>
      </c>
      <c r="H48" s="5">
        <v>5.38</v>
      </c>
      <c r="I48" s="6">
        <v>8.3000000000000004E-2</v>
      </c>
      <c r="J48" s="5">
        <v>0.86</v>
      </c>
      <c r="K48" s="6">
        <v>1.3000000000000001E-2</v>
      </c>
      <c r="L48" s="5">
        <v>10.14</v>
      </c>
      <c r="M48" s="6">
        <v>0.157</v>
      </c>
      <c r="N48" s="5">
        <v>0.11</v>
      </c>
      <c r="O48" s="6">
        <v>1E-3</v>
      </c>
      <c r="P48" s="5">
        <v>4.43</v>
      </c>
      <c r="Q48" s="6">
        <v>6.8000000000000005E-2</v>
      </c>
      <c r="R48" s="5">
        <v>2.67</v>
      </c>
      <c r="S48" s="7">
        <v>4.0999999999999995E-2</v>
      </c>
      <c r="T48" s="5">
        <v>16.47</v>
      </c>
      <c r="U48" s="6">
        <v>0.255</v>
      </c>
      <c r="V48" s="5">
        <v>21.43</v>
      </c>
      <c r="W48" s="6">
        <v>0.33200000000000002</v>
      </c>
      <c r="X48" s="5">
        <v>1.25</v>
      </c>
      <c r="Y48" s="6">
        <v>1.9E-2</v>
      </c>
      <c r="Z48" s="5">
        <v>1.67</v>
      </c>
      <c r="AA48" s="6">
        <v>2.5000000000000001E-2</v>
      </c>
      <c r="AB48" s="5">
        <v>64.41</v>
      </c>
      <c r="AC48" s="8">
        <v>46.2</v>
      </c>
      <c r="AD48" s="9">
        <v>0.71700000000000008</v>
      </c>
      <c r="AE48" s="8">
        <v>18.079999999999998</v>
      </c>
      <c r="AF48" s="9">
        <v>0.28000000000000003</v>
      </c>
      <c r="AG48" s="8">
        <v>0</v>
      </c>
      <c r="AH48" s="9">
        <v>0</v>
      </c>
      <c r="AI48" s="8">
        <v>0.14000000000000001</v>
      </c>
      <c r="AJ48" s="9">
        <v>2E-3</v>
      </c>
      <c r="AK48" s="8">
        <v>64.41</v>
      </c>
    </row>
    <row r="49" spans="1:37" s="3" customFormat="1" x14ac:dyDescent="0.3">
      <c r="A49" s="1" t="s">
        <v>71</v>
      </c>
      <c r="B49" s="4">
        <v>8</v>
      </c>
      <c r="C49" s="2">
        <v>448</v>
      </c>
      <c r="D49" s="2">
        <v>1.7857142857142856E-2</v>
      </c>
      <c r="E49" s="2">
        <f t="shared" si="3"/>
        <v>1.9826517967781909E-3</v>
      </c>
      <c r="F49" s="2">
        <f t="shared" si="4"/>
        <v>2.9347193297583969</v>
      </c>
      <c r="G49" s="2">
        <f t="shared" si="5"/>
        <v>5.8185265521851735E-3</v>
      </c>
      <c r="H49" s="5">
        <v>0.61</v>
      </c>
      <c r="I49" s="6">
        <v>0.03</v>
      </c>
      <c r="J49" s="5">
        <v>0.22</v>
      </c>
      <c r="K49" s="6">
        <v>0.01</v>
      </c>
      <c r="L49" s="5">
        <v>2.36</v>
      </c>
      <c r="M49" s="6">
        <v>0.11599999999999999</v>
      </c>
      <c r="N49" s="5">
        <v>0.72</v>
      </c>
      <c r="O49" s="6">
        <v>3.5000000000000003E-2</v>
      </c>
      <c r="P49" s="5">
        <v>2.76</v>
      </c>
      <c r="Q49" s="6">
        <v>0.13600000000000001</v>
      </c>
      <c r="R49" s="5">
        <v>0.95</v>
      </c>
      <c r="S49" s="7">
        <v>4.7E-2</v>
      </c>
      <c r="T49" s="5">
        <v>4.3600000000000003</v>
      </c>
      <c r="U49" s="6">
        <v>0.21600000000000003</v>
      </c>
      <c r="V49" s="5">
        <v>8.02</v>
      </c>
      <c r="W49" s="6">
        <v>0.39700000000000002</v>
      </c>
      <c r="X49" s="5">
        <v>0</v>
      </c>
      <c r="Y49" s="6">
        <v>0</v>
      </c>
      <c r="Z49" s="5">
        <v>0.61</v>
      </c>
      <c r="AA49" s="6">
        <v>0.03</v>
      </c>
      <c r="AB49" s="5">
        <v>20.18</v>
      </c>
      <c r="AC49" s="8">
        <v>11.33</v>
      </c>
      <c r="AD49" s="9">
        <v>0.56100000000000005</v>
      </c>
      <c r="AE49" s="8">
        <v>7.15</v>
      </c>
      <c r="AF49" s="9">
        <v>0.35399999999999998</v>
      </c>
      <c r="AG49" s="8">
        <v>0</v>
      </c>
      <c r="AH49" s="9">
        <v>0</v>
      </c>
      <c r="AI49" s="8">
        <v>1.7</v>
      </c>
      <c r="AJ49" s="9">
        <v>8.4000000000000005E-2</v>
      </c>
      <c r="AK49" s="8">
        <v>20.18</v>
      </c>
    </row>
    <row r="50" spans="1:37" s="3" customFormat="1" x14ac:dyDescent="0.3">
      <c r="A50" s="1" t="s">
        <v>29</v>
      </c>
      <c r="B50" s="4">
        <v>7</v>
      </c>
      <c r="C50" s="2">
        <v>562</v>
      </c>
      <c r="D50" s="2">
        <v>1.2455516014234875E-2</v>
      </c>
      <c r="E50" s="2">
        <f t="shared" si="3"/>
        <v>1.7348203221809169E-3</v>
      </c>
      <c r="F50" s="2">
        <f t="shared" si="4"/>
        <v>2.8362610281874798</v>
      </c>
      <c r="G50" s="2">
        <f t="shared" si="5"/>
        <v>4.9204032707093823E-3</v>
      </c>
      <c r="H50" s="5">
        <v>0.94</v>
      </c>
      <c r="I50" s="6">
        <v>4.2000000000000003E-2</v>
      </c>
      <c r="J50" s="5">
        <v>1.23</v>
      </c>
      <c r="K50" s="6">
        <v>5.5999999999999994E-2</v>
      </c>
      <c r="L50" s="5">
        <v>3.19</v>
      </c>
      <c r="M50" s="6">
        <v>0.14499999999999999</v>
      </c>
      <c r="N50" s="5">
        <v>0.11</v>
      </c>
      <c r="O50" s="6">
        <v>5.0000000000000001E-3</v>
      </c>
      <c r="P50" s="5">
        <v>4.46</v>
      </c>
      <c r="Q50" s="6">
        <v>0.20300000000000001</v>
      </c>
      <c r="R50" s="5">
        <v>0.35</v>
      </c>
      <c r="S50" s="7">
        <v>1.4999999999999999E-2</v>
      </c>
      <c r="T50" s="5">
        <v>4.4400000000000004</v>
      </c>
      <c r="U50" s="6">
        <v>0.20199999999999999</v>
      </c>
      <c r="V50" s="5">
        <v>6.78</v>
      </c>
      <c r="W50" s="6">
        <v>0.309</v>
      </c>
      <c r="X50" s="5">
        <v>0</v>
      </c>
      <c r="Y50" s="6">
        <v>0</v>
      </c>
      <c r="Z50" s="5">
        <v>0.94</v>
      </c>
      <c r="AA50" s="6">
        <v>4.2000000000000003E-2</v>
      </c>
      <c r="AB50" s="5">
        <v>21.88</v>
      </c>
      <c r="AC50" s="8">
        <v>9.41</v>
      </c>
      <c r="AD50" s="9">
        <v>0.43</v>
      </c>
      <c r="AE50" s="8">
        <v>8.44</v>
      </c>
      <c r="AF50" s="9">
        <v>0.38500000000000001</v>
      </c>
      <c r="AG50" s="8">
        <v>0.04</v>
      </c>
      <c r="AH50" s="9">
        <v>1E-3</v>
      </c>
      <c r="AI50" s="8">
        <v>4</v>
      </c>
      <c r="AJ50" s="9">
        <v>0.182</v>
      </c>
      <c r="AK50" s="8">
        <v>21.88</v>
      </c>
    </row>
    <row r="51" spans="1:37" s="3" customFormat="1" x14ac:dyDescent="0.3">
      <c r="A51" s="1" t="s">
        <v>25</v>
      </c>
      <c r="B51" s="4">
        <v>6</v>
      </c>
      <c r="C51" s="2">
        <v>1129</v>
      </c>
      <c r="D51" s="2">
        <v>5.3144375553587243E-3</v>
      </c>
      <c r="E51" s="2">
        <f t="shared" si="3"/>
        <v>1.4869888475836431E-3</v>
      </c>
      <c r="F51" s="2">
        <f t="shared" si="4"/>
        <v>2.533303401831573</v>
      </c>
      <c r="G51" s="2">
        <f t="shared" si="5"/>
        <v>3.7669939060692536E-3</v>
      </c>
      <c r="H51" s="5">
        <v>1.31</v>
      </c>
      <c r="I51" s="6">
        <v>7.2999999999999995E-2</v>
      </c>
      <c r="J51" s="5">
        <v>1.1399999999999999</v>
      </c>
      <c r="K51" s="6">
        <v>6.3E-2</v>
      </c>
      <c r="L51" s="5">
        <v>2.72</v>
      </c>
      <c r="M51" s="6">
        <v>0.152</v>
      </c>
      <c r="N51" s="5">
        <v>3.45</v>
      </c>
      <c r="O51" s="6">
        <v>0.192</v>
      </c>
      <c r="P51" s="5">
        <v>1.6</v>
      </c>
      <c r="Q51" s="6">
        <v>8.900000000000001E-2</v>
      </c>
      <c r="R51" s="5">
        <v>0.63</v>
      </c>
      <c r="S51" s="7">
        <v>3.5000000000000003E-2</v>
      </c>
      <c r="T51" s="5">
        <v>2.8</v>
      </c>
      <c r="U51" s="6">
        <v>0.156</v>
      </c>
      <c r="V51" s="5">
        <v>3.1</v>
      </c>
      <c r="W51" s="6">
        <v>0.17300000000000001</v>
      </c>
      <c r="X51" s="5">
        <v>0.51</v>
      </c>
      <c r="Y51" s="6">
        <v>2.7999999999999997E-2</v>
      </c>
      <c r="Z51" s="5">
        <v>1.31</v>
      </c>
      <c r="AA51" s="6">
        <v>7.2999999999999995E-2</v>
      </c>
      <c r="AB51" s="5">
        <v>17.89</v>
      </c>
      <c r="AC51" s="8">
        <v>10.64</v>
      </c>
      <c r="AD51" s="9">
        <v>0.59399999999999997</v>
      </c>
      <c r="AE51" s="8">
        <v>5.81</v>
      </c>
      <c r="AF51" s="9">
        <v>0.32400000000000001</v>
      </c>
      <c r="AG51" s="8">
        <v>0.02</v>
      </c>
      <c r="AH51" s="9">
        <v>1E-3</v>
      </c>
      <c r="AI51" s="8">
        <v>1.43</v>
      </c>
      <c r="AJ51" s="9">
        <v>7.9000000000000001E-2</v>
      </c>
      <c r="AK51" s="8">
        <v>17.89</v>
      </c>
    </row>
    <row r="52" spans="1:37" s="3" customFormat="1" x14ac:dyDescent="0.3">
      <c r="A52" s="1" t="s">
        <v>28</v>
      </c>
      <c r="B52" s="4">
        <v>6</v>
      </c>
      <c r="C52" s="2">
        <v>357</v>
      </c>
      <c r="D52" s="2">
        <v>1.680672268907563E-2</v>
      </c>
      <c r="E52" s="2">
        <f t="shared" si="3"/>
        <v>1.4869888475836431E-3</v>
      </c>
      <c r="F52" s="2">
        <f t="shared" si="4"/>
        <v>3.0333291276443477</v>
      </c>
      <c r="G52" s="2">
        <f t="shared" si="5"/>
        <v>4.5105265838577659E-3</v>
      </c>
      <c r="H52" s="5">
        <v>1.59</v>
      </c>
      <c r="I52" s="6">
        <v>7.0999999999999994E-2</v>
      </c>
      <c r="J52" s="5">
        <v>1.3</v>
      </c>
      <c r="K52" s="6">
        <v>5.7999999999999996E-2</v>
      </c>
      <c r="L52" s="5">
        <v>2.52</v>
      </c>
      <c r="M52" s="6">
        <v>0.11199999999999999</v>
      </c>
      <c r="N52" s="5">
        <v>0.06</v>
      </c>
      <c r="O52" s="6">
        <v>2E-3</v>
      </c>
      <c r="P52" s="5">
        <v>3.56</v>
      </c>
      <c r="Q52" s="6">
        <v>0.159</v>
      </c>
      <c r="R52" s="5">
        <v>0.28999999999999998</v>
      </c>
      <c r="S52" s="7">
        <v>1.2E-2</v>
      </c>
      <c r="T52" s="5">
        <v>3.77</v>
      </c>
      <c r="U52" s="6">
        <v>0.16800000000000001</v>
      </c>
      <c r="V52" s="5">
        <v>8.9700000000000006</v>
      </c>
      <c r="W52" s="6">
        <v>0.40200000000000002</v>
      </c>
      <c r="X52" s="5">
        <v>0</v>
      </c>
      <c r="Y52" s="6">
        <v>0</v>
      </c>
      <c r="Z52" s="5">
        <v>1.59</v>
      </c>
      <c r="AA52" s="6">
        <v>7.0999999999999994E-2</v>
      </c>
      <c r="AB52" s="5">
        <v>22.31</v>
      </c>
      <c r="AC52" s="8">
        <v>11.96</v>
      </c>
      <c r="AD52" s="9">
        <v>0.53600000000000003</v>
      </c>
      <c r="AE52" s="8">
        <v>5.93</v>
      </c>
      <c r="AF52" s="9">
        <v>0.26500000000000001</v>
      </c>
      <c r="AG52" s="8">
        <v>0.13</v>
      </c>
      <c r="AH52" s="9">
        <v>5.0000000000000001E-3</v>
      </c>
      <c r="AI52" s="8">
        <v>4.28</v>
      </c>
      <c r="AJ52" s="9">
        <v>0.191</v>
      </c>
      <c r="AK52" s="8">
        <v>22.31</v>
      </c>
    </row>
    <row r="53" spans="1:37" s="3" customFormat="1" x14ac:dyDescent="0.3">
      <c r="A53" s="1" t="s">
        <v>7</v>
      </c>
      <c r="B53" s="4">
        <v>4</v>
      </c>
      <c r="C53" s="2">
        <v>452</v>
      </c>
      <c r="D53" s="2">
        <v>8.8495575221238937E-3</v>
      </c>
      <c r="E53" s="2">
        <f t="shared" si="3"/>
        <v>9.9132589838909547E-4</v>
      </c>
      <c r="F53" s="2">
        <f t="shared" si="4"/>
        <v>2.9308589089451584</v>
      </c>
      <c r="G53" s="2">
        <f t="shared" si="5"/>
        <v>2.9054363409617432E-3</v>
      </c>
      <c r="H53" s="5">
        <v>2.64</v>
      </c>
      <c r="I53" s="6">
        <v>0.16</v>
      </c>
      <c r="J53" s="5">
        <v>0.56000000000000005</v>
      </c>
      <c r="K53" s="6">
        <v>3.4000000000000002E-2</v>
      </c>
      <c r="L53" s="5">
        <v>3.26</v>
      </c>
      <c r="M53" s="6">
        <v>0.19800000000000001</v>
      </c>
      <c r="N53" s="5">
        <v>0.28000000000000003</v>
      </c>
      <c r="O53" s="6">
        <v>1.7000000000000001E-2</v>
      </c>
      <c r="P53" s="5">
        <v>2.06</v>
      </c>
      <c r="Q53" s="6">
        <v>0.125</v>
      </c>
      <c r="R53" s="5">
        <v>0.26</v>
      </c>
      <c r="S53" s="7">
        <v>1.4999999999999999E-2</v>
      </c>
      <c r="T53" s="5">
        <v>3.52</v>
      </c>
      <c r="U53" s="6">
        <v>0.214</v>
      </c>
      <c r="V53" s="5">
        <v>3.69</v>
      </c>
      <c r="W53" s="6">
        <v>0.22399999999999998</v>
      </c>
      <c r="X53" s="5">
        <v>0.05</v>
      </c>
      <c r="Y53" s="6">
        <v>3.0000000000000001E-3</v>
      </c>
      <c r="Z53" s="5">
        <v>2.64</v>
      </c>
      <c r="AA53" s="6">
        <v>0.16</v>
      </c>
      <c r="AB53" s="5">
        <v>16.41</v>
      </c>
      <c r="AC53" s="8">
        <v>6.22</v>
      </c>
      <c r="AD53" s="9">
        <v>0.379</v>
      </c>
      <c r="AE53" s="8">
        <v>6.63</v>
      </c>
      <c r="AF53" s="9">
        <v>0.40399999999999997</v>
      </c>
      <c r="AG53" s="8">
        <v>0.04</v>
      </c>
      <c r="AH53" s="9">
        <v>2E-3</v>
      </c>
      <c r="AI53" s="8">
        <v>3.52</v>
      </c>
      <c r="AJ53" s="9">
        <v>0.214</v>
      </c>
      <c r="AK53" s="8">
        <v>16.41</v>
      </c>
    </row>
    <row r="54" spans="1:37" s="3" customFormat="1" x14ac:dyDescent="0.3">
      <c r="A54" s="1" t="s">
        <v>10</v>
      </c>
      <c r="B54" s="4">
        <v>4</v>
      </c>
      <c r="C54" s="2">
        <v>433</v>
      </c>
      <c r="D54" s="2">
        <v>9.2378752886836026E-3</v>
      </c>
      <c r="E54" s="2">
        <f t="shared" si="3"/>
        <v>9.9132589838909547E-4</v>
      </c>
      <c r="F54" s="2">
        <f t="shared" si="4"/>
        <v>2.9495094474031753</v>
      </c>
      <c r="G54" s="2">
        <f t="shared" si="5"/>
        <v>2.9239251027540773E-3</v>
      </c>
      <c r="H54" s="5">
        <v>3.02</v>
      </c>
      <c r="I54" s="6">
        <v>0.17199999999999999</v>
      </c>
      <c r="J54" s="5">
        <v>1.48</v>
      </c>
      <c r="K54" s="6">
        <v>8.4000000000000005E-2</v>
      </c>
      <c r="L54" s="5">
        <v>1.64</v>
      </c>
      <c r="M54" s="6">
        <v>9.3000000000000013E-2</v>
      </c>
      <c r="N54" s="5">
        <v>0.24</v>
      </c>
      <c r="O54" s="6">
        <v>1.3000000000000001E-2</v>
      </c>
      <c r="P54" s="5">
        <v>2.4300000000000002</v>
      </c>
      <c r="Q54" s="6">
        <v>0.13900000000000001</v>
      </c>
      <c r="R54" s="5">
        <v>0.12</v>
      </c>
      <c r="S54" s="7">
        <v>6.0000000000000001E-3</v>
      </c>
      <c r="T54" s="5">
        <v>2.91</v>
      </c>
      <c r="U54" s="6">
        <v>0.16600000000000001</v>
      </c>
      <c r="V54" s="5">
        <v>5.13</v>
      </c>
      <c r="W54" s="6">
        <v>0.29299999999999998</v>
      </c>
      <c r="X54" s="5">
        <v>0.08</v>
      </c>
      <c r="Y54" s="6">
        <v>4.0000000000000001E-3</v>
      </c>
      <c r="Z54" s="5">
        <v>3.02</v>
      </c>
      <c r="AA54" s="6">
        <v>0.17199999999999999</v>
      </c>
      <c r="AB54" s="5">
        <v>17.48</v>
      </c>
      <c r="AC54" s="8">
        <v>9.82</v>
      </c>
      <c r="AD54" s="9">
        <v>0.56100000000000005</v>
      </c>
      <c r="AE54" s="8">
        <v>6.33</v>
      </c>
      <c r="AF54" s="9">
        <v>0.36200000000000004</v>
      </c>
      <c r="AG54" s="8">
        <v>0.09</v>
      </c>
      <c r="AH54" s="9">
        <v>5.0000000000000001E-3</v>
      </c>
      <c r="AI54" s="8">
        <v>1.24</v>
      </c>
      <c r="AJ54" s="9">
        <v>7.0000000000000007E-2</v>
      </c>
      <c r="AK54" s="8">
        <v>17.48</v>
      </c>
    </row>
    <row r="55" spans="1:37" s="3" customFormat="1" x14ac:dyDescent="0.3">
      <c r="A55" s="1" t="s">
        <v>67</v>
      </c>
      <c r="B55" s="4">
        <v>4</v>
      </c>
      <c r="C55" s="2">
        <v>376</v>
      </c>
      <c r="D55" s="2">
        <v>1.0638297872340425E-2</v>
      </c>
      <c r="E55" s="2">
        <f t="shared" si="3"/>
        <v>9.9132589838909547E-4</v>
      </c>
      <c r="F55" s="2">
        <f t="shared" si="4"/>
        <v>3.0108094988288796</v>
      </c>
      <c r="G55" s="2">
        <f t="shared" si="5"/>
        <v>2.9846934313049614E-3</v>
      </c>
      <c r="H55" s="5">
        <v>0.32</v>
      </c>
      <c r="I55" s="6">
        <v>7.0999999999999994E-2</v>
      </c>
      <c r="J55" s="5">
        <v>0</v>
      </c>
      <c r="K55" s="6">
        <v>0</v>
      </c>
      <c r="L55" s="5">
        <v>0.33</v>
      </c>
      <c r="M55" s="6">
        <v>7.400000000000001E-2</v>
      </c>
      <c r="N55" s="5">
        <v>0.21</v>
      </c>
      <c r="O55" s="6">
        <v>4.7E-2</v>
      </c>
      <c r="P55" s="5">
        <v>0.03</v>
      </c>
      <c r="Q55" s="6">
        <v>6.0000000000000001E-3</v>
      </c>
      <c r="R55" s="5">
        <v>0</v>
      </c>
      <c r="S55" s="7">
        <v>0</v>
      </c>
      <c r="T55" s="5">
        <v>0.11</v>
      </c>
      <c r="U55" s="6">
        <v>2.4E-2</v>
      </c>
      <c r="V55" s="5">
        <v>3.45</v>
      </c>
      <c r="W55" s="6">
        <v>0.77500000000000002</v>
      </c>
      <c r="X55" s="5">
        <v>0</v>
      </c>
      <c r="Y55" s="6">
        <v>0</v>
      </c>
      <c r="Z55" s="5">
        <v>0</v>
      </c>
      <c r="AA55" s="6">
        <v>0</v>
      </c>
      <c r="AB55" s="5">
        <v>4.45</v>
      </c>
      <c r="AC55" s="8">
        <v>3.97</v>
      </c>
      <c r="AD55" s="9">
        <v>0.89400000000000002</v>
      </c>
      <c r="AE55" s="8">
        <v>0.45</v>
      </c>
      <c r="AF55" s="9">
        <v>0.10099999999999999</v>
      </c>
      <c r="AG55" s="8">
        <v>0</v>
      </c>
      <c r="AH55" s="9">
        <v>0</v>
      </c>
      <c r="AI55" s="8">
        <v>0.02</v>
      </c>
      <c r="AJ55" s="9">
        <v>4.0000000000000001E-3</v>
      </c>
      <c r="AK55" s="8">
        <v>4.4400000000000004</v>
      </c>
    </row>
    <row r="56" spans="1:37" s="3" customFormat="1" x14ac:dyDescent="0.3">
      <c r="A56" s="1" t="s">
        <v>85</v>
      </c>
      <c r="B56" s="4">
        <v>3</v>
      </c>
      <c r="C56" s="2">
        <v>185</v>
      </c>
      <c r="D56" s="2">
        <v>1.6216216216216217E-2</v>
      </c>
      <c r="E56" s="2">
        <f t="shared" si="3"/>
        <v>7.4349442379182155E-4</v>
      </c>
      <c r="F56" s="2">
        <f t="shared" si="4"/>
        <v>3.3188256153535272</v>
      </c>
      <c r="G56" s="2">
        <f t="shared" si="5"/>
        <v>2.4675283385528083E-3</v>
      </c>
      <c r="H56" s="5">
        <v>0.15</v>
      </c>
      <c r="I56" s="6">
        <v>2.5000000000000001E-2</v>
      </c>
      <c r="J56" s="5">
        <v>7.0000000000000007E-2</v>
      </c>
      <c r="K56" s="6">
        <v>1.1000000000000001E-2</v>
      </c>
      <c r="L56" s="5">
        <v>0.28000000000000003</v>
      </c>
      <c r="M56" s="6">
        <v>4.7E-2</v>
      </c>
      <c r="N56" s="5">
        <v>0.03</v>
      </c>
      <c r="O56" s="6">
        <v>5.0000000000000001E-3</v>
      </c>
      <c r="P56" s="5">
        <v>0.36</v>
      </c>
      <c r="Q56" s="6">
        <v>0.06</v>
      </c>
      <c r="R56" s="5">
        <v>0.12</v>
      </c>
      <c r="S56" s="7">
        <v>0.02</v>
      </c>
      <c r="T56" s="5">
        <v>1.07</v>
      </c>
      <c r="U56" s="6">
        <v>0.18</v>
      </c>
      <c r="V56" s="5">
        <v>3.07</v>
      </c>
      <c r="W56" s="6">
        <v>0.51800000000000002</v>
      </c>
      <c r="X56" s="5">
        <v>0</v>
      </c>
      <c r="Y56" s="6">
        <v>0</v>
      </c>
      <c r="Z56" s="5">
        <v>0.77</v>
      </c>
      <c r="AA56" s="6">
        <v>0.13</v>
      </c>
      <c r="AB56" s="5">
        <v>5.92</v>
      </c>
      <c r="AC56" s="8">
        <v>4.1500000000000004</v>
      </c>
      <c r="AD56" s="9">
        <v>0.70099999999999996</v>
      </c>
      <c r="AE56" s="8">
        <v>0.78</v>
      </c>
      <c r="AF56" s="9">
        <v>0.13100000000000001</v>
      </c>
      <c r="AG56" s="8">
        <v>0</v>
      </c>
      <c r="AH56" s="9">
        <v>0</v>
      </c>
      <c r="AI56" s="8">
        <v>0.98</v>
      </c>
      <c r="AJ56" s="9">
        <v>0.16500000000000001</v>
      </c>
      <c r="AK56" s="8">
        <v>5.92</v>
      </c>
    </row>
    <row r="57" spans="1:37" s="3" customFormat="1" x14ac:dyDescent="0.3">
      <c r="A57" s="1" t="s">
        <v>87</v>
      </c>
      <c r="B57" s="4">
        <v>3</v>
      </c>
      <c r="C57" s="2">
        <v>844</v>
      </c>
      <c r="D57" s="2">
        <v>3.5545023696682463E-3</v>
      </c>
      <c r="E57" s="2">
        <f t="shared" si="3"/>
        <v>7.4349442379182155E-4</v>
      </c>
      <c r="F57" s="2">
        <f t="shared" si="4"/>
        <v>2.6596548971308853</v>
      </c>
      <c r="G57" s="2">
        <f t="shared" si="5"/>
        <v>1.977438585227424E-3</v>
      </c>
      <c r="H57" s="5">
        <v>0.76</v>
      </c>
      <c r="I57" s="6">
        <v>7.0999999999999994E-2</v>
      </c>
      <c r="J57" s="5">
        <v>0.02</v>
      </c>
      <c r="K57" s="6">
        <v>1E-3</v>
      </c>
      <c r="L57" s="5">
        <v>1.01</v>
      </c>
      <c r="M57" s="6">
        <v>9.4E-2</v>
      </c>
      <c r="N57" s="5">
        <v>0.02</v>
      </c>
      <c r="O57" s="6">
        <v>1E-3</v>
      </c>
      <c r="P57" s="5">
        <v>0.38</v>
      </c>
      <c r="Q57" s="6">
        <v>3.5000000000000003E-2</v>
      </c>
      <c r="R57" s="5">
        <v>3.3</v>
      </c>
      <c r="S57" s="7">
        <v>0.309</v>
      </c>
      <c r="T57" s="5">
        <v>0.45</v>
      </c>
      <c r="U57" s="6">
        <v>4.2000000000000003E-2</v>
      </c>
      <c r="V57" s="5">
        <v>3.98</v>
      </c>
      <c r="W57" s="6">
        <v>0.373</v>
      </c>
      <c r="X57" s="5">
        <v>0.06</v>
      </c>
      <c r="Y57" s="6">
        <v>5.0000000000000001E-3</v>
      </c>
      <c r="Z57" s="5">
        <v>0.69</v>
      </c>
      <c r="AA57" s="6">
        <v>6.4000000000000001E-2</v>
      </c>
      <c r="AB57" s="5">
        <v>10.67</v>
      </c>
      <c r="AC57" s="8">
        <v>8.75</v>
      </c>
      <c r="AD57" s="9">
        <v>0.81900000000000006</v>
      </c>
      <c r="AE57" s="8">
        <v>1.7</v>
      </c>
      <c r="AF57" s="9">
        <v>0.159</v>
      </c>
      <c r="AG57" s="8">
        <v>0</v>
      </c>
      <c r="AH57" s="9">
        <v>0</v>
      </c>
      <c r="AI57" s="8">
        <v>0.22</v>
      </c>
      <c r="AJ57" s="9">
        <v>0.02</v>
      </c>
      <c r="AK57" s="8">
        <v>10.68</v>
      </c>
    </row>
    <row r="58" spans="1:37" s="3" customFormat="1" x14ac:dyDescent="0.3">
      <c r="A58" s="1" t="s">
        <v>30</v>
      </c>
      <c r="B58" s="4">
        <v>3</v>
      </c>
      <c r="C58" s="2">
        <v>291</v>
      </c>
      <c r="D58" s="2">
        <v>1.0309278350515464E-2</v>
      </c>
      <c r="E58" s="2">
        <f t="shared" si="3"/>
        <v>7.4349442379182155E-4</v>
      </c>
      <c r="F58" s="2">
        <f t="shared" si="4"/>
        <v>3.1221043547706331</v>
      </c>
      <c r="G58" s="2">
        <f t="shared" si="5"/>
        <v>2.3212671782681287E-3</v>
      </c>
      <c r="H58" s="5">
        <v>1.32</v>
      </c>
      <c r="I58" s="6">
        <v>4.4999999999999998E-2</v>
      </c>
      <c r="J58" s="5">
        <v>0.27</v>
      </c>
      <c r="K58" s="6">
        <v>9.0000000000000011E-3</v>
      </c>
      <c r="L58" s="5">
        <v>3.53</v>
      </c>
      <c r="M58" s="6">
        <v>0.12</v>
      </c>
      <c r="N58" s="5">
        <v>0.89</v>
      </c>
      <c r="O58" s="6">
        <v>0.03</v>
      </c>
      <c r="P58" s="5">
        <v>5.47</v>
      </c>
      <c r="Q58" s="6">
        <v>0.18600000000000003</v>
      </c>
      <c r="R58" s="5">
        <v>0.88</v>
      </c>
      <c r="S58" s="7">
        <v>0.03</v>
      </c>
      <c r="T58" s="5">
        <v>5.96</v>
      </c>
      <c r="U58" s="6">
        <v>0.20300000000000001</v>
      </c>
      <c r="V58" s="5">
        <v>10.53</v>
      </c>
      <c r="W58" s="6">
        <v>0.35899999999999999</v>
      </c>
      <c r="X58" s="5">
        <v>0</v>
      </c>
      <c r="Y58" s="6">
        <v>0</v>
      </c>
      <c r="Z58" s="5">
        <v>1.32</v>
      </c>
      <c r="AA58" s="6">
        <v>4.4999999999999998E-2</v>
      </c>
      <c r="AB58" s="5">
        <v>29.33</v>
      </c>
      <c r="AC58" s="8">
        <v>16.46</v>
      </c>
      <c r="AD58" s="9">
        <v>0.56100000000000005</v>
      </c>
      <c r="AE58" s="8">
        <v>12.15</v>
      </c>
      <c r="AF58" s="9">
        <v>0.41399999999999998</v>
      </c>
      <c r="AG58" s="8">
        <v>0.02</v>
      </c>
      <c r="AH58" s="9">
        <v>0</v>
      </c>
      <c r="AI58" s="8">
        <v>0.71</v>
      </c>
      <c r="AJ58" s="9">
        <v>2.4E-2</v>
      </c>
      <c r="AK58" s="8">
        <v>29.33</v>
      </c>
    </row>
    <row r="59" spans="1:37" s="3" customFormat="1" x14ac:dyDescent="0.3">
      <c r="A59" s="1" t="s">
        <v>8</v>
      </c>
      <c r="B59" s="4">
        <v>2</v>
      </c>
      <c r="C59" s="2">
        <v>477</v>
      </c>
      <c r="D59" s="2">
        <v>4.1928721174004195E-3</v>
      </c>
      <c r="E59" s="2">
        <f t="shared" si="3"/>
        <v>4.9566294919454773E-4</v>
      </c>
      <c r="F59" s="2">
        <f t="shared" si="4"/>
        <v>2.9074789647164265</v>
      </c>
      <c r="G59" s="2">
        <f t="shared" si="5"/>
        <v>1.4411295983724544E-3</v>
      </c>
      <c r="H59" s="5">
        <v>0.88</v>
      </c>
      <c r="I59" s="6">
        <v>8.5000000000000006E-2</v>
      </c>
      <c r="J59" s="5">
        <v>0.74</v>
      </c>
      <c r="K59" s="6">
        <v>7.0999999999999994E-2</v>
      </c>
      <c r="L59" s="5">
        <v>1.34</v>
      </c>
      <c r="M59" s="6">
        <v>0.129</v>
      </c>
      <c r="N59" s="5">
        <v>0.21</v>
      </c>
      <c r="O59" s="6">
        <v>0.02</v>
      </c>
      <c r="P59" s="5">
        <v>0.88</v>
      </c>
      <c r="Q59" s="6">
        <v>8.5000000000000006E-2</v>
      </c>
      <c r="R59" s="5">
        <v>1.19</v>
      </c>
      <c r="S59" s="7">
        <v>0.115</v>
      </c>
      <c r="T59" s="5">
        <v>1.04</v>
      </c>
      <c r="U59" s="6">
        <v>0.1</v>
      </c>
      <c r="V59" s="5">
        <v>3.07</v>
      </c>
      <c r="W59" s="6">
        <v>0.29699999999999999</v>
      </c>
      <c r="X59" s="5">
        <v>0.34</v>
      </c>
      <c r="Y59" s="6">
        <v>3.2000000000000001E-2</v>
      </c>
      <c r="Z59" s="5">
        <v>0.88</v>
      </c>
      <c r="AA59" s="6">
        <v>8.5000000000000006E-2</v>
      </c>
      <c r="AB59" s="5">
        <v>10.31</v>
      </c>
      <c r="AC59" s="8">
        <v>6.75</v>
      </c>
      <c r="AD59" s="9">
        <v>0.65400000000000003</v>
      </c>
      <c r="AE59" s="8">
        <v>2.94</v>
      </c>
      <c r="AF59" s="9">
        <v>0.28499999999999998</v>
      </c>
      <c r="AG59" s="8">
        <v>0.02</v>
      </c>
      <c r="AH59" s="9">
        <v>1E-3</v>
      </c>
      <c r="AI59" s="8">
        <v>0.61</v>
      </c>
      <c r="AJ59" s="9">
        <v>5.9000000000000004E-2</v>
      </c>
      <c r="AK59" s="8">
        <v>10.31</v>
      </c>
    </row>
    <row r="60" spans="1:37" s="3" customFormat="1" x14ac:dyDescent="0.3">
      <c r="A60" s="1" t="s">
        <v>5</v>
      </c>
      <c r="B60" s="4">
        <v>2</v>
      </c>
      <c r="C60" s="2">
        <v>475</v>
      </c>
      <c r="D60" s="2">
        <v>4.2105263157894736E-3</v>
      </c>
      <c r="E60" s="2">
        <f t="shared" si="3"/>
        <v>4.9566294919454773E-4</v>
      </c>
      <c r="F60" s="2">
        <f t="shared" si="4"/>
        <v>2.9093037341316741</v>
      </c>
      <c r="G60" s="2">
        <f t="shared" si="5"/>
        <v>1.4420340689624159E-3</v>
      </c>
      <c r="H60" s="5">
        <v>0</v>
      </c>
      <c r="I60" s="6">
        <v>0</v>
      </c>
      <c r="J60" s="5">
        <v>0.08</v>
      </c>
      <c r="K60" s="6">
        <v>4.0000000000000001E-3</v>
      </c>
      <c r="L60" s="5">
        <v>1.92</v>
      </c>
      <c r="M60" s="6">
        <v>9.9000000000000005E-2</v>
      </c>
      <c r="N60" s="5">
        <v>0.09</v>
      </c>
      <c r="O60" s="6">
        <v>4.0000000000000001E-3</v>
      </c>
      <c r="P60" s="5">
        <v>7.31</v>
      </c>
      <c r="Q60" s="6">
        <v>0.377</v>
      </c>
      <c r="R60" s="5">
        <v>0.35</v>
      </c>
      <c r="S60" s="7">
        <v>1.8000000000000002E-2</v>
      </c>
      <c r="T60" s="5">
        <v>3.77</v>
      </c>
      <c r="U60" s="6">
        <v>0.19399999999999998</v>
      </c>
      <c r="V60" s="5">
        <v>5.81</v>
      </c>
      <c r="W60" s="6">
        <v>0.29899999999999999</v>
      </c>
      <c r="X60" s="5">
        <v>0</v>
      </c>
      <c r="Y60" s="6">
        <v>0</v>
      </c>
      <c r="Z60" s="5">
        <v>0.04</v>
      </c>
      <c r="AA60" s="6">
        <v>2E-3</v>
      </c>
      <c r="AB60" s="5">
        <v>19.38</v>
      </c>
      <c r="AC60" s="8">
        <v>8.69</v>
      </c>
      <c r="AD60" s="9">
        <v>0.44799999999999995</v>
      </c>
      <c r="AE60" s="8">
        <v>10.29</v>
      </c>
      <c r="AF60" s="9">
        <v>0.53</v>
      </c>
      <c r="AG60" s="8">
        <v>0</v>
      </c>
      <c r="AH60" s="9">
        <v>0</v>
      </c>
      <c r="AI60" s="8">
        <v>0.39</v>
      </c>
      <c r="AJ60" s="9">
        <v>0.02</v>
      </c>
      <c r="AK60" s="8">
        <v>19.38</v>
      </c>
    </row>
    <row r="61" spans="1:37" s="3" customFormat="1" x14ac:dyDescent="0.3">
      <c r="A61" s="1" t="s">
        <v>42</v>
      </c>
      <c r="B61" s="4">
        <v>2</v>
      </c>
      <c r="C61" s="2">
        <v>598</v>
      </c>
      <c r="D61" s="2">
        <v>3.3444816053511705E-3</v>
      </c>
      <c r="E61" s="2">
        <f t="shared" si="3"/>
        <v>4.9566294919454773E-4</v>
      </c>
      <c r="F61" s="2">
        <f t="shared" si="4"/>
        <v>2.8092961597681301</v>
      </c>
      <c r="G61" s="2">
        <f t="shared" si="5"/>
        <v>1.3924640197115886E-3</v>
      </c>
      <c r="H61" s="5">
        <v>0.6</v>
      </c>
      <c r="I61" s="6">
        <v>7.0000000000000007E-2</v>
      </c>
      <c r="J61" s="5">
        <v>0</v>
      </c>
      <c r="K61" s="6">
        <v>0</v>
      </c>
      <c r="L61" s="5">
        <v>0</v>
      </c>
      <c r="M61" s="6">
        <v>0</v>
      </c>
      <c r="N61" s="5">
        <v>1.07</v>
      </c>
      <c r="O61" s="6">
        <v>0.125</v>
      </c>
      <c r="P61" s="5">
        <v>1.45</v>
      </c>
      <c r="Q61" s="6">
        <v>0.16899999999999998</v>
      </c>
      <c r="R61" s="5">
        <v>0</v>
      </c>
      <c r="S61" s="7">
        <v>0</v>
      </c>
      <c r="T61" s="5">
        <v>2.37</v>
      </c>
      <c r="U61" s="6">
        <v>0.27600000000000002</v>
      </c>
      <c r="V61" s="5">
        <v>2.94</v>
      </c>
      <c r="W61" s="6">
        <v>0.34299999999999997</v>
      </c>
      <c r="X61" s="5">
        <v>0.13</v>
      </c>
      <c r="Y61" s="6">
        <v>1.4999999999999999E-2</v>
      </c>
      <c r="Z61" s="5">
        <v>0.6</v>
      </c>
      <c r="AA61" s="6">
        <v>7.0000000000000007E-2</v>
      </c>
      <c r="AB61" s="5">
        <v>8.56</v>
      </c>
      <c r="AC61" s="8">
        <v>4.47</v>
      </c>
      <c r="AD61" s="9">
        <v>0.52200000000000002</v>
      </c>
      <c r="AE61" s="8">
        <v>2.68</v>
      </c>
      <c r="AF61" s="9">
        <v>0.313</v>
      </c>
      <c r="AG61" s="8">
        <v>0.01</v>
      </c>
      <c r="AH61" s="9">
        <v>1E-3</v>
      </c>
      <c r="AI61" s="8">
        <v>1.4</v>
      </c>
      <c r="AJ61" s="9">
        <v>0.16300000000000001</v>
      </c>
      <c r="AK61" s="8">
        <v>8.56</v>
      </c>
    </row>
    <row r="62" spans="1:37" s="3" customFormat="1" x14ac:dyDescent="0.3">
      <c r="A62" s="1" t="s">
        <v>9</v>
      </c>
      <c r="B62" s="4">
        <v>1</v>
      </c>
      <c r="C62" s="2">
        <v>611</v>
      </c>
      <c r="D62" s="2">
        <v>1.6366612111292963E-3</v>
      </c>
      <c r="E62" s="2">
        <f t="shared" si="3"/>
        <v>2.4783147459727387E-4</v>
      </c>
      <c r="F62" s="2">
        <f t="shared" si="4"/>
        <v>2.7999561335139864</v>
      </c>
      <c r="G62" s="2">
        <f t="shared" si="5"/>
        <v>6.9391725737645267E-4</v>
      </c>
      <c r="H62" s="5">
        <v>1.8</v>
      </c>
      <c r="I62" s="6">
        <v>0.23399999999999999</v>
      </c>
      <c r="J62" s="5">
        <v>0.45</v>
      </c>
      <c r="K62" s="6">
        <v>5.7999999999999996E-2</v>
      </c>
      <c r="L62" s="5">
        <v>0.84</v>
      </c>
      <c r="M62" s="6">
        <v>0.109</v>
      </c>
      <c r="N62" s="5">
        <v>0.31</v>
      </c>
      <c r="O62" s="6">
        <v>0.04</v>
      </c>
      <c r="P62" s="5">
        <v>1</v>
      </c>
      <c r="Q62" s="6">
        <v>0.13</v>
      </c>
      <c r="R62" s="5">
        <v>0.7</v>
      </c>
      <c r="S62" s="7">
        <v>9.0999999999999998E-2</v>
      </c>
      <c r="T62" s="5">
        <v>0.73</v>
      </c>
      <c r="U62" s="6">
        <v>9.5000000000000001E-2</v>
      </c>
      <c r="V62" s="5">
        <v>1.35</v>
      </c>
      <c r="W62" s="6">
        <v>0.17600000000000002</v>
      </c>
      <c r="X62" s="5">
        <v>0.16</v>
      </c>
      <c r="Y62" s="6">
        <v>0.02</v>
      </c>
      <c r="Z62" s="5">
        <v>1.8</v>
      </c>
      <c r="AA62" s="6">
        <v>0.23399999999999999</v>
      </c>
      <c r="AB62" s="5">
        <v>7.66</v>
      </c>
      <c r="AC62" s="8">
        <v>2.99</v>
      </c>
      <c r="AD62" s="9">
        <v>0.39</v>
      </c>
      <c r="AE62" s="8">
        <v>2.4300000000000002</v>
      </c>
      <c r="AF62" s="9">
        <v>0.317</v>
      </c>
      <c r="AG62" s="8">
        <v>0.02</v>
      </c>
      <c r="AH62" s="9">
        <v>2E-3</v>
      </c>
      <c r="AI62" s="8">
        <v>2.23</v>
      </c>
      <c r="AJ62" s="9">
        <v>0.29100000000000004</v>
      </c>
      <c r="AK62" s="8">
        <v>7.66</v>
      </c>
    </row>
    <row r="63" spans="1:37" s="3" customFormat="1" x14ac:dyDescent="0.3">
      <c r="A63" s="1" t="s">
        <v>72</v>
      </c>
      <c r="B63" s="4">
        <v>1</v>
      </c>
      <c r="C63" s="2">
        <v>188</v>
      </c>
      <c r="D63" s="2">
        <v>5.3191489361702126E-3</v>
      </c>
      <c r="E63" s="2">
        <f t="shared" si="3"/>
        <v>2.4783147459727387E-4</v>
      </c>
      <c r="F63" s="2">
        <f t="shared" si="4"/>
        <v>3.3118394944928609</v>
      </c>
      <c r="G63" s="2">
        <f t="shared" si="5"/>
        <v>8.2077806554965574E-4</v>
      </c>
      <c r="H63" s="5">
        <v>1.06</v>
      </c>
      <c r="I63" s="6">
        <v>7.8E-2</v>
      </c>
      <c r="J63" s="5">
        <v>1.0900000000000001</v>
      </c>
      <c r="K63" s="6">
        <v>8.1000000000000003E-2</v>
      </c>
      <c r="L63" s="5">
        <v>1.73</v>
      </c>
      <c r="M63" s="6">
        <v>0.128</v>
      </c>
      <c r="N63" s="5">
        <v>0.21</v>
      </c>
      <c r="O63" s="6">
        <v>1.4999999999999999E-2</v>
      </c>
      <c r="P63" s="5">
        <v>1.83</v>
      </c>
      <c r="Q63" s="6">
        <v>0.13600000000000001</v>
      </c>
      <c r="R63" s="5">
        <v>0.86</v>
      </c>
      <c r="S63" s="7">
        <v>6.4000000000000001E-2</v>
      </c>
      <c r="T63" s="5">
        <v>2.1800000000000002</v>
      </c>
      <c r="U63" s="6">
        <v>0.16200000000000001</v>
      </c>
      <c r="V63" s="5">
        <v>3.78</v>
      </c>
      <c r="W63" s="6">
        <v>0.28100000000000003</v>
      </c>
      <c r="X63" s="5">
        <v>7.0000000000000007E-2</v>
      </c>
      <c r="Y63" s="6">
        <v>5.0000000000000001E-3</v>
      </c>
      <c r="Z63" s="5">
        <v>1.06</v>
      </c>
      <c r="AA63" s="6">
        <v>7.8E-2</v>
      </c>
      <c r="AB63" s="5">
        <v>13.42</v>
      </c>
      <c r="AC63" s="8">
        <v>6.76</v>
      </c>
      <c r="AD63" s="9">
        <v>0.503</v>
      </c>
      <c r="AE63" s="8">
        <v>4.33</v>
      </c>
      <c r="AF63" s="9">
        <v>0.32200000000000001</v>
      </c>
      <c r="AG63" s="8">
        <v>0.02</v>
      </c>
      <c r="AH63" s="9">
        <v>1E-3</v>
      </c>
      <c r="AI63" s="8">
        <v>2.31</v>
      </c>
      <c r="AJ63" s="9">
        <v>0.17199999999999999</v>
      </c>
      <c r="AK63" s="8">
        <v>13.42</v>
      </c>
    </row>
    <row r="64" spans="1:37" s="3" customFormat="1" ht="13.8" customHeight="1" x14ac:dyDescent="0.3">
      <c r="A64" s="1" t="s">
        <v>39</v>
      </c>
      <c r="B64" s="4">
        <v>1</v>
      </c>
      <c r="C64" s="2">
        <v>256</v>
      </c>
      <c r="D64" s="2">
        <v>3.90625E-3</v>
      </c>
      <c r="E64" s="2">
        <f t="shared" si="3"/>
        <v>2.4783147459727387E-4</v>
      </c>
      <c r="F64" s="2">
        <f t="shared" si="4"/>
        <v>3.1777573784446913</v>
      </c>
      <c r="G64" s="2">
        <f t="shared" si="5"/>
        <v>7.8754829701231514E-4</v>
      </c>
      <c r="H64" s="5">
        <v>1.2</v>
      </c>
      <c r="I64" s="6">
        <v>5.4000000000000006E-2</v>
      </c>
      <c r="J64" s="5">
        <v>1.9</v>
      </c>
      <c r="K64" s="6">
        <v>8.5999999999999993E-2</v>
      </c>
      <c r="L64" s="5">
        <v>3.14</v>
      </c>
      <c r="M64" s="6">
        <v>0.14300000000000002</v>
      </c>
      <c r="N64" s="5">
        <v>0.65</v>
      </c>
      <c r="O64" s="6">
        <v>2.8999999999999998E-2</v>
      </c>
      <c r="P64" s="5">
        <v>0.86</v>
      </c>
      <c r="Q64" s="6">
        <v>3.9E-2</v>
      </c>
      <c r="R64" s="5">
        <v>1.57</v>
      </c>
      <c r="S64" s="7">
        <v>7.0999999999999994E-2</v>
      </c>
      <c r="T64" s="5">
        <v>4.75</v>
      </c>
      <c r="U64" s="6">
        <v>0.21600000000000003</v>
      </c>
      <c r="V64" s="5">
        <v>6.96</v>
      </c>
      <c r="W64" s="6">
        <v>0.317</v>
      </c>
      <c r="X64" s="5">
        <v>0.34</v>
      </c>
      <c r="Y64" s="6">
        <v>1.4999999999999999E-2</v>
      </c>
      <c r="Z64" s="5">
        <v>1.2</v>
      </c>
      <c r="AA64" s="6">
        <v>5.4000000000000006E-2</v>
      </c>
      <c r="AB64" s="5">
        <v>21.95</v>
      </c>
      <c r="AC64" s="8">
        <v>11.93</v>
      </c>
      <c r="AD64" s="9">
        <v>0.54299999999999993</v>
      </c>
      <c r="AE64" s="8">
        <v>8.24</v>
      </c>
      <c r="AF64" s="9">
        <v>0.375</v>
      </c>
      <c r="AG64" s="8">
        <v>0.01</v>
      </c>
      <c r="AH64" s="9">
        <v>0</v>
      </c>
      <c r="AI64" s="8">
        <v>1.77</v>
      </c>
      <c r="AJ64" s="9">
        <v>0.08</v>
      </c>
      <c r="AK64" s="8">
        <v>21.95</v>
      </c>
    </row>
    <row r="65" spans="1:37" s="3" customFormat="1" x14ac:dyDescent="0.3">
      <c r="A65" s="1" t="s">
        <v>12</v>
      </c>
      <c r="B65" s="4">
        <v>0</v>
      </c>
      <c r="C65" s="2">
        <v>1027</v>
      </c>
      <c r="D65" s="2">
        <v>0</v>
      </c>
      <c r="E65" s="2">
        <f t="shared" si="3"/>
        <v>0</v>
      </c>
      <c r="F65" s="2">
        <f t="shared" si="4"/>
        <v>2.5744269001592626</v>
      </c>
      <c r="G65" s="2">
        <f t="shared" si="5"/>
        <v>0</v>
      </c>
      <c r="H65" s="5">
        <v>1.35</v>
      </c>
      <c r="I65" s="6">
        <v>7.4999999999999997E-2</v>
      </c>
      <c r="J65" s="5">
        <v>0.39</v>
      </c>
      <c r="K65" s="6">
        <v>2.1000000000000001E-2</v>
      </c>
      <c r="L65" s="5">
        <v>2.14</v>
      </c>
      <c r="M65" s="6">
        <v>0.11900000000000001</v>
      </c>
      <c r="N65" s="5">
        <v>0.32</v>
      </c>
      <c r="O65" s="6">
        <v>1.7000000000000001E-2</v>
      </c>
      <c r="P65" s="5">
        <v>2.2200000000000002</v>
      </c>
      <c r="Q65" s="6">
        <v>0.124</v>
      </c>
      <c r="R65" s="5">
        <v>1.57</v>
      </c>
      <c r="S65" s="7">
        <v>8.6999999999999994E-2</v>
      </c>
      <c r="T65" s="5">
        <v>2.27</v>
      </c>
      <c r="U65" s="6">
        <v>0.127</v>
      </c>
      <c r="V65" s="5">
        <v>7.22</v>
      </c>
      <c r="W65" s="6">
        <v>0.40399999999999997</v>
      </c>
      <c r="X65" s="5">
        <v>0</v>
      </c>
      <c r="Y65" s="6">
        <v>0</v>
      </c>
      <c r="Z65" s="5">
        <v>1.35</v>
      </c>
      <c r="AA65" s="6">
        <v>7.4999999999999997E-2</v>
      </c>
      <c r="AB65" s="5">
        <v>17.850000000000001</v>
      </c>
      <c r="AC65" s="8">
        <v>12.35</v>
      </c>
      <c r="AD65" s="9">
        <v>0.69099999999999995</v>
      </c>
      <c r="AE65" s="8">
        <v>4.6399999999999997</v>
      </c>
      <c r="AF65" s="9">
        <v>0.25900000000000001</v>
      </c>
      <c r="AG65" s="8">
        <v>0.01</v>
      </c>
      <c r="AH65" s="9">
        <v>0</v>
      </c>
      <c r="AI65" s="8">
        <v>0.85</v>
      </c>
      <c r="AJ65" s="9">
        <v>4.7E-2</v>
      </c>
      <c r="AK65" s="8">
        <v>17.850000000000001</v>
      </c>
    </row>
    <row r="66" spans="1:37" s="3" customFormat="1" x14ac:dyDescent="0.3">
      <c r="A66" s="1" t="s">
        <v>89</v>
      </c>
      <c r="B66" s="4">
        <v>0</v>
      </c>
      <c r="C66" s="2">
        <v>222</v>
      </c>
      <c r="D66" s="2">
        <v>0</v>
      </c>
      <c r="E66" s="2">
        <f t="shared" si="3"/>
        <v>0</v>
      </c>
      <c r="F66" s="2">
        <f t="shared" si="4"/>
        <v>3.239644369305902</v>
      </c>
      <c r="G66" s="2">
        <f t="shared" ref="G66:G97" si="6">E66*F66</f>
        <v>0</v>
      </c>
      <c r="H66" s="5">
        <v>1.0900000000000001</v>
      </c>
      <c r="I66" s="6">
        <v>0.06</v>
      </c>
      <c r="J66" s="5">
        <v>1.25</v>
      </c>
      <c r="K66" s="6">
        <v>6.9000000000000006E-2</v>
      </c>
      <c r="L66" s="5">
        <v>1.76</v>
      </c>
      <c r="M66" s="6">
        <v>9.8000000000000004E-2</v>
      </c>
      <c r="N66" s="5">
        <v>0.82</v>
      </c>
      <c r="O66" s="6">
        <v>4.4999999999999998E-2</v>
      </c>
      <c r="P66" s="5">
        <v>0.91</v>
      </c>
      <c r="Q66" s="6">
        <v>0.05</v>
      </c>
      <c r="R66" s="5">
        <v>0.81</v>
      </c>
      <c r="S66" s="7">
        <v>4.4999999999999998E-2</v>
      </c>
      <c r="T66" s="5">
        <v>2.1800000000000002</v>
      </c>
      <c r="U66" s="6">
        <v>0.121</v>
      </c>
      <c r="V66" s="5">
        <v>7.74</v>
      </c>
      <c r="W66" s="6">
        <v>0.43099999999999999</v>
      </c>
      <c r="X66" s="5">
        <v>0.13</v>
      </c>
      <c r="Y66" s="6">
        <v>6.9999999999999993E-3</v>
      </c>
      <c r="Z66" s="5">
        <v>1.0900000000000001</v>
      </c>
      <c r="AA66" s="6">
        <v>0.06</v>
      </c>
      <c r="AB66" s="5">
        <v>17.940000000000001</v>
      </c>
      <c r="AC66" s="8">
        <v>11.91</v>
      </c>
      <c r="AD66" s="9">
        <v>0.66299999999999992</v>
      </c>
      <c r="AE66" s="8">
        <v>3.7</v>
      </c>
      <c r="AF66" s="9">
        <v>0.20600000000000002</v>
      </c>
      <c r="AG66" s="8">
        <v>0</v>
      </c>
      <c r="AH66" s="9">
        <v>0</v>
      </c>
      <c r="AI66" s="8">
        <v>2.33</v>
      </c>
      <c r="AJ66" s="9">
        <v>0.129</v>
      </c>
      <c r="AK66" s="8">
        <v>17.940000000000001</v>
      </c>
    </row>
  </sheetData>
  <autoFilter ref="A1:AK1" xr:uid="{E93414D7-7B04-4558-8C12-ADDEC0ED68A0}"/>
  <sortState xmlns:xlrd2="http://schemas.microsoft.com/office/spreadsheetml/2017/richdata2" ref="A2:AK66">
    <sortCondition descending="1" ref="B2:B6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yasird</dc:creator>
  <cp:lastModifiedBy>yasird</cp:lastModifiedBy>
  <dcterms:created xsi:type="dcterms:W3CDTF">2020-05-09T13:15:32Z</dcterms:created>
  <dcterms:modified xsi:type="dcterms:W3CDTF">2020-05-12T11:17:52Z</dcterms:modified>
</cp:coreProperties>
</file>