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bottorff\Documents\git\bottorffdocs\linsley_postdoc\coding_practice\data_reproduction\T_cell_characteristics_associated_with_toxicity_to_immune_checkpoint_blockade_in_patients_with_melanoma\raw_data\"/>
    </mc:Choice>
  </mc:AlternateContent>
  <xr:revisionPtr revIDLastSave="0" documentId="13_ncr:1_{C841D167-3855-4F80-9988-4E05E18613FC}" xr6:coauthVersionLast="47" xr6:coauthVersionMax="47" xr10:uidLastSave="{00000000-0000-0000-0000-000000000000}"/>
  <bookViews>
    <workbookView xWindow="-120" yWindow="-120" windowWidth="29040" windowHeight="15840" firstSheet="5" activeTab="14" xr2:uid="{00000000-000D-0000-FFFF-FFFF00000000}"/>
  </bookViews>
  <sheets>
    <sheet name="Table of Contents" sheetId="32" r:id="rId1"/>
    <sheet name="Table S1" sheetId="27" r:id="rId2"/>
    <sheet name="Table S2" sheetId="1" r:id="rId3"/>
    <sheet name="Table S3" sheetId="2" r:id="rId4"/>
    <sheet name="cleaned_table_s3" sheetId="36" r:id="rId5"/>
    <sheet name="Sheet1" sheetId="37" r:id="rId6"/>
    <sheet name="Table S4" sheetId="3" r:id="rId7"/>
    <sheet name="Table S5" sheetId="4" r:id="rId8"/>
    <sheet name="Table S6" sheetId="34" r:id="rId9"/>
    <sheet name="Table S7" sheetId="5" r:id="rId10"/>
    <sheet name="Table S8" sheetId="6" r:id="rId11"/>
    <sheet name="Table S9" sheetId="7" r:id="rId12"/>
    <sheet name="Table S10" sheetId="33" r:id="rId13"/>
    <sheet name="Table S11" sheetId="8" r:id="rId14"/>
    <sheet name="cleaned_table_s1" sheetId="35" r:id="rId15"/>
    <sheet name="Table S12" sheetId="11" r:id="rId16"/>
    <sheet name="Table S13" sheetId="25" r:id="rId17"/>
    <sheet name="Table S14" sheetId="9" r:id="rId18"/>
    <sheet name="Table S15" sheetId="12" r:id="rId19"/>
    <sheet name="Table S16" sheetId="26" r:id="rId20"/>
    <sheet name="Table S17" sheetId="10" r:id="rId21"/>
    <sheet name="Table S18" sheetId="23" r:id="rId22"/>
    <sheet name="Table S19" sheetId="28" r:id="rId23"/>
    <sheet name="Table S20" sheetId="14" r:id="rId24"/>
  </sheets>
  <definedNames>
    <definedName name="_xlnm._FilterDatabase" localSheetId="1" hidden="1">'Table S1'!$B$5:$L$82</definedName>
    <definedName name="_xlnm._FilterDatabase" localSheetId="18" hidden="1">'Table S15'!$A$5:$Q$58</definedName>
    <definedName name="_xlnm._FilterDatabase" localSheetId="21" hidden="1">'Table S18'!$B$5:$V$20</definedName>
    <definedName name="_xlnm._FilterDatabase" localSheetId="3" hidden="1">'Table S3'!$A$5:$T$23</definedName>
    <definedName name="_xlnm._FilterDatabase" localSheetId="10" hidden="1">'Table S8'!$A$5:$N$5</definedName>
    <definedName name="_xlnm._FilterDatabase" localSheetId="11" hidden="1">'Table S9'!$B$5:$U$58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23" l="1"/>
  <c r="M9" i="23"/>
  <c r="E15" i="6" l="1"/>
</calcChain>
</file>

<file path=xl/sharedStrings.xml><?xml version="1.0" encoding="utf-8"?>
<sst xmlns="http://schemas.openxmlformats.org/spreadsheetml/2006/main" count="2764" uniqueCount="828">
  <si>
    <t>Characteristics</t>
  </si>
  <si>
    <t>Median (range)</t>
  </si>
  <si>
    <t>Female</t>
  </si>
  <si>
    <t>Male</t>
  </si>
  <si>
    <t>Grade 0</t>
  </si>
  <si>
    <t>Grade 1</t>
  </si>
  <si>
    <t>Grade 2</t>
  </si>
  <si>
    <t>Grade 3</t>
  </si>
  <si>
    <t>Grade 4</t>
  </si>
  <si>
    <t>0 (0)</t>
  </si>
  <si>
    <t>Durable clinical benefit</t>
  </si>
  <si>
    <t>No durable benefit</t>
  </si>
  <si>
    <t>Not evaluable</t>
  </si>
  <si>
    <t>Gastrointestinal (GI)</t>
  </si>
  <si>
    <t>Non-GI</t>
  </si>
  <si>
    <t>Yes</t>
  </si>
  <si>
    <t>No</t>
  </si>
  <si>
    <r>
      <rPr>
        <b/>
        <sz val="13"/>
        <color rgb="FF000000"/>
        <rFont val="Arial"/>
        <family val="2"/>
      </rPr>
      <t>Age</t>
    </r>
    <r>
      <rPr>
        <sz val="13"/>
        <color rgb="FF000000"/>
        <rFont val="Arial"/>
        <family val="2"/>
      </rPr>
      <t xml:space="preserve"> (years)</t>
    </r>
  </si>
  <si>
    <r>
      <rPr>
        <b/>
        <sz val="13"/>
        <color rgb="FF000000"/>
        <rFont val="Arial"/>
        <family val="2"/>
      </rPr>
      <t>Sex</t>
    </r>
    <r>
      <rPr>
        <sz val="13"/>
        <color rgb="FF000000"/>
        <rFont val="Arial"/>
        <family val="2"/>
      </rPr>
      <t xml:space="preserve">, </t>
    </r>
    <r>
      <rPr>
        <i/>
        <sz val="13"/>
        <color rgb="FF000000"/>
        <rFont val="Arial"/>
        <family val="2"/>
      </rPr>
      <t>n</t>
    </r>
    <r>
      <rPr>
        <sz val="13"/>
        <color rgb="FF000000"/>
        <rFont val="Arial"/>
        <family val="2"/>
      </rPr>
      <t xml:space="preserve"> (%)</t>
    </r>
  </si>
  <si>
    <r>
      <rPr>
        <b/>
        <sz val="13"/>
        <color rgb="FF000000"/>
        <rFont val="Arial"/>
        <family val="2"/>
      </rPr>
      <t>Treatment</t>
    </r>
    <r>
      <rPr>
        <sz val="13"/>
        <color rgb="FF000000"/>
        <rFont val="Arial"/>
        <family val="2"/>
      </rPr>
      <t xml:space="preserve">, </t>
    </r>
    <r>
      <rPr>
        <i/>
        <sz val="13"/>
        <color rgb="FF000000"/>
        <rFont val="Arial"/>
        <family val="2"/>
      </rPr>
      <t>n</t>
    </r>
    <r>
      <rPr>
        <sz val="13"/>
        <color rgb="FF000000"/>
        <rFont val="Arial"/>
        <family val="2"/>
      </rPr>
      <t xml:space="preserve"> (%)</t>
    </r>
  </si>
  <si>
    <t>Cohort</t>
  </si>
  <si>
    <t>Patient ID</t>
  </si>
  <si>
    <t>Age (years)</t>
  </si>
  <si>
    <t>Sex</t>
  </si>
  <si>
    <t>Metastatic melanoma subtype</t>
  </si>
  <si>
    <t>YUCARD</t>
  </si>
  <si>
    <t>Indeterminate</t>
  </si>
  <si>
    <t>Combination</t>
  </si>
  <si>
    <t>GI</t>
  </si>
  <si>
    <t>DCB</t>
  </si>
  <si>
    <t>YUTAUR</t>
  </si>
  <si>
    <t>Acral</t>
  </si>
  <si>
    <t>Skin</t>
  </si>
  <si>
    <t>NE</t>
  </si>
  <si>
    <t>YUPIXEL</t>
  </si>
  <si>
    <t>Sun-exposed</t>
  </si>
  <si>
    <t>YUVARDO</t>
  </si>
  <si>
    <t>YUFURL</t>
  </si>
  <si>
    <t>Mucosal</t>
  </si>
  <si>
    <t>NDB</t>
  </si>
  <si>
    <t>YUTORY</t>
  </si>
  <si>
    <t>Ocular/Uveal</t>
  </si>
  <si>
    <t>Systemic</t>
  </si>
  <si>
    <t>YUHERN</t>
  </si>
  <si>
    <t>YUGRUS</t>
  </si>
  <si>
    <t>Pituitary</t>
  </si>
  <si>
    <t>YUROD</t>
  </si>
  <si>
    <t>YUENZO</t>
  </si>
  <si>
    <t>Anti-PD1</t>
  </si>
  <si>
    <t>Thyroid</t>
  </si>
  <si>
    <t>YUTHEA</t>
  </si>
  <si>
    <t>YUKEND</t>
  </si>
  <si>
    <t>NA</t>
  </si>
  <si>
    <t>YUFUB</t>
  </si>
  <si>
    <t>DCB = Durable clinical benefit</t>
  </si>
  <si>
    <t>CyTOF marker</t>
  </si>
  <si>
    <t>Metal</t>
  </si>
  <si>
    <t>Clone</t>
  </si>
  <si>
    <t>Catalog number</t>
  </si>
  <si>
    <t>Vendor</t>
  </si>
  <si>
    <t>CCR4</t>
  </si>
  <si>
    <t>153Eu</t>
  </si>
  <si>
    <t>L291H4</t>
  </si>
  <si>
    <t>3153030A</t>
  </si>
  <si>
    <t>Fluidigm</t>
  </si>
  <si>
    <t>CD11A</t>
  </si>
  <si>
    <t>152Sm</t>
  </si>
  <si>
    <t>HI111</t>
  </si>
  <si>
    <t>CD11B</t>
  </si>
  <si>
    <t>209Bi</t>
  </si>
  <si>
    <t>ICRF44</t>
  </si>
  <si>
    <t>3209003B</t>
  </si>
  <si>
    <t>CD11C</t>
  </si>
  <si>
    <t>159Tb</t>
  </si>
  <si>
    <t>Bu15</t>
  </si>
  <si>
    <t>3159001B</t>
  </si>
  <si>
    <t>CD127</t>
  </si>
  <si>
    <t>143Nd</t>
  </si>
  <si>
    <t>A019D5</t>
  </si>
  <si>
    <t>3143012B</t>
  </si>
  <si>
    <t>CD14</t>
  </si>
  <si>
    <t>151Eu</t>
  </si>
  <si>
    <t>M5E2</t>
  </si>
  <si>
    <t>3151009B</t>
  </si>
  <si>
    <t>CD16</t>
  </si>
  <si>
    <t>148Nd</t>
  </si>
  <si>
    <t>3G8</t>
  </si>
  <si>
    <t>3148004B</t>
  </si>
  <si>
    <t>CD19</t>
  </si>
  <si>
    <t>142Nd</t>
  </si>
  <si>
    <t>HIB19</t>
  </si>
  <si>
    <t>3142001B</t>
  </si>
  <si>
    <t>CD20</t>
  </si>
  <si>
    <t>147Sm</t>
  </si>
  <si>
    <t>2H7</t>
  </si>
  <si>
    <t>3147001B</t>
  </si>
  <si>
    <t>CD25</t>
  </si>
  <si>
    <t>169Tm</t>
  </si>
  <si>
    <t>2A3</t>
  </si>
  <si>
    <t>3169003B</t>
  </si>
  <si>
    <t>CD27</t>
  </si>
  <si>
    <t>155Gd</t>
  </si>
  <si>
    <t>L128</t>
  </si>
  <si>
    <t>3155001B</t>
  </si>
  <si>
    <t>CD28</t>
  </si>
  <si>
    <t>145Nd</t>
  </si>
  <si>
    <t>CD28.2</t>
  </si>
  <si>
    <t>BioLegend</t>
  </si>
  <si>
    <t>CD3</t>
  </si>
  <si>
    <t>170Er</t>
  </si>
  <si>
    <t>UCHT1</t>
  </si>
  <si>
    <t>3170001B</t>
  </si>
  <si>
    <t>CD38</t>
  </si>
  <si>
    <t>167Er</t>
  </si>
  <si>
    <t>HIT2</t>
  </si>
  <si>
    <t>3167001B</t>
  </si>
  <si>
    <t>CD4</t>
  </si>
  <si>
    <t>176Yb</t>
  </si>
  <si>
    <t>RPA-T4</t>
  </si>
  <si>
    <t>3176010B</t>
  </si>
  <si>
    <t>CD45</t>
  </si>
  <si>
    <t>89Y</t>
  </si>
  <si>
    <t>HI30</t>
  </si>
  <si>
    <t>3089003B</t>
  </si>
  <si>
    <t>CD45RA</t>
  </si>
  <si>
    <t>154Sm</t>
  </si>
  <si>
    <t>HI100</t>
  </si>
  <si>
    <t>CD45RO</t>
  </si>
  <si>
    <t>149Sm</t>
  </si>
  <si>
    <t>UCHL1</t>
  </si>
  <si>
    <t>3149001B</t>
  </si>
  <si>
    <t>CD56</t>
  </si>
  <si>
    <t>163Dy</t>
  </si>
  <si>
    <t>NCAM16.2</t>
  </si>
  <si>
    <t>3163007B</t>
  </si>
  <si>
    <t>CD69</t>
  </si>
  <si>
    <t>144Nd</t>
  </si>
  <si>
    <t>FN50</t>
  </si>
  <si>
    <t>3144018B</t>
  </si>
  <si>
    <t>CD8A</t>
  </si>
  <si>
    <t>146Nd</t>
  </si>
  <si>
    <t>RPA-T8</t>
  </si>
  <si>
    <t>3146001B</t>
  </si>
  <si>
    <t>CTLA4</t>
  </si>
  <si>
    <t>161Dy</t>
  </si>
  <si>
    <t>14D3</t>
  </si>
  <si>
    <t>3161004B</t>
  </si>
  <si>
    <t>DNA1</t>
  </si>
  <si>
    <t>191Ir</t>
  </si>
  <si>
    <t>-</t>
  </si>
  <si>
    <t>201192A</t>
  </si>
  <si>
    <t>DNA2</t>
  </si>
  <si>
    <t>193Ir</t>
  </si>
  <si>
    <t>EOMES</t>
  </si>
  <si>
    <t>165Ho</t>
  </si>
  <si>
    <t>WD1928</t>
  </si>
  <si>
    <t>14-4877-80</t>
  </si>
  <si>
    <t>Thermo Fisher</t>
  </si>
  <si>
    <t>FAS</t>
  </si>
  <si>
    <t>164Dy</t>
  </si>
  <si>
    <t>DX2</t>
  </si>
  <si>
    <t>3164008B</t>
  </si>
  <si>
    <t>HLA-DR</t>
  </si>
  <si>
    <t>173Yb</t>
  </si>
  <si>
    <t>L243</t>
  </si>
  <si>
    <t>3173005B</t>
  </si>
  <si>
    <t>IFNG</t>
  </si>
  <si>
    <t>158Gd</t>
  </si>
  <si>
    <t>B27</t>
  </si>
  <si>
    <t>3158017B</t>
  </si>
  <si>
    <t>IGD</t>
  </si>
  <si>
    <t>141Pr</t>
  </si>
  <si>
    <t>IA6-2</t>
  </si>
  <si>
    <t>IGM</t>
  </si>
  <si>
    <t>172Yb</t>
  </si>
  <si>
    <t>MHM-88</t>
  </si>
  <si>
    <t>3172004B</t>
  </si>
  <si>
    <t>168Er</t>
  </si>
  <si>
    <t>Ki-67</t>
  </si>
  <si>
    <t>3168001B</t>
  </si>
  <si>
    <t>LAG3</t>
  </si>
  <si>
    <t>150Nd</t>
  </si>
  <si>
    <t>11C3C65</t>
  </si>
  <si>
    <t>3150030B</t>
  </si>
  <si>
    <t>Live-Dead</t>
  </si>
  <si>
    <t>195Pt</t>
  </si>
  <si>
    <t>CD279</t>
  </si>
  <si>
    <t>174Yb</t>
  </si>
  <si>
    <t>EH12.2H7</t>
  </si>
  <si>
    <t>3174020B</t>
  </si>
  <si>
    <t>PDL1</t>
  </si>
  <si>
    <t>156Gd</t>
  </si>
  <si>
    <t>29E.2A3</t>
  </si>
  <si>
    <t>3156026B</t>
  </si>
  <si>
    <t>PRF1</t>
  </si>
  <si>
    <t>175Lu</t>
  </si>
  <si>
    <t>B-D48</t>
  </si>
  <si>
    <t>3175004B</t>
  </si>
  <si>
    <t>TBET</t>
  </si>
  <si>
    <t>160Gd</t>
  </si>
  <si>
    <t>4B10</t>
  </si>
  <si>
    <t>3160010B</t>
  </si>
  <si>
    <t>TIM3</t>
  </si>
  <si>
    <t>166Er</t>
  </si>
  <si>
    <t>D5D5R</t>
  </si>
  <si>
    <t>45208S</t>
  </si>
  <si>
    <t>Cell Sig Tech</t>
  </si>
  <si>
    <t>Cell type</t>
  </si>
  <si>
    <t>Cell subset</t>
  </si>
  <si>
    <t>Marker combination</t>
  </si>
  <si>
    <t>T cell</t>
  </si>
  <si>
    <t>NKT cell</t>
  </si>
  <si>
    <t>CD3+ CD14- CD19- CD56+</t>
  </si>
  <si>
    <t>CD8+ T cell (Naive)</t>
  </si>
  <si>
    <t>CD3+ CD14- CD19- CD56-, CD4- CD8a+, CD45RA+, CD27+</t>
  </si>
  <si>
    <t>CD8+ T cell (EMRA)</t>
  </si>
  <si>
    <t>CD3+ CD14- CD19- CD56-, CD4- CD8a+, CD45RA+, CD27-</t>
  </si>
  <si>
    <t>CD8+ T cell (Effector memory)</t>
  </si>
  <si>
    <t>CD3+ CD14- CD19- CD56-, CD4- CD8a+, CD45RA-, CD27-</t>
  </si>
  <si>
    <t>CD8+ T cell (Central memory)</t>
  </si>
  <si>
    <t>CD3+ CD14- CD19- CD56-, CD4- CD8a+, CD45RA-, CD27+</t>
  </si>
  <si>
    <t>CD4+ T cell (Treg, memory)</t>
  </si>
  <si>
    <t>CD4+ T cell (Naive)</t>
  </si>
  <si>
    <t>CD3+ CD14- CD19- CD56-, CD4+ CD8a-, CD45RA+, CD27+</t>
  </si>
  <si>
    <t>CD4+ T cell (EMRA)</t>
  </si>
  <si>
    <t>CD3+ CD14- CD19- CD56-, CD4+ CD8a-, CD45RA+, CD27-</t>
  </si>
  <si>
    <t>CD4+ T cell (Effector memory)</t>
  </si>
  <si>
    <t>CD3+ CD14- CD19- CD56-, CD4+ CD8a-, CD45RA-, CD27-</t>
  </si>
  <si>
    <t>CD4+ T cell (Central memory)</t>
  </si>
  <si>
    <t>CD3+ CD14- CD19- CD56-, CD4+ CD8a-, CD45RA-, CD27+</t>
  </si>
  <si>
    <t>CD4+ CD8+ T cell</t>
  </si>
  <si>
    <t>CD3+ CD14- CD19- CD56-, CD4+ CD8a+</t>
  </si>
  <si>
    <t>NK cell</t>
  </si>
  <si>
    <t>NK cell (CD56+ CD16+)</t>
  </si>
  <si>
    <t>CD3- CD14- CD19- CD56+, CD16+</t>
  </si>
  <si>
    <t>NK cell (CD56+ CD16-)</t>
  </si>
  <si>
    <t>CD3- CD14- CD19- CD56+, CD16-</t>
  </si>
  <si>
    <t>Myeloid</t>
  </si>
  <si>
    <t>Monocyte (CD14+ CD16+)</t>
  </si>
  <si>
    <t>CD3- CD14+ CD19-, CD16+</t>
  </si>
  <si>
    <t>Monocyte (CD14+ CD16-)</t>
  </si>
  <si>
    <t>CD3- CD14+ CD19-, CD16-</t>
  </si>
  <si>
    <t>Monocyte (CD14- CD16+)</t>
  </si>
  <si>
    <t>CD3- CD14- CD19- CD56-, HLA_DR+, CD16+</t>
  </si>
  <si>
    <t>B cell</t>
  </si>
  <si>
    <t>B cell (Switched memory)</t>
  </si>
  <si>
    <t>CD3- CD14- CD19+ CD56-, CD27+, CD38-, IgD-</t>
  </si>
  <si>
    <t>B cell (Plasmablast)</t>
  </si>
  <si>
    <t>CD3- CD14- CD19+ CD56-, CD27+, CD20- CD27+ CD38+</t>
  </si>
  <si>
    <t>B cell (Non-switched memory)</t>
  </si>
  <si>
    <t>CD3- CD14- CD19+ CD56-, CD27+, CD38-, IgD+</t>
  </si>
  <si>
    <t>B cell (CD27-)</t>
  </si>
  <si>
    <t>CD3- CD14- CD19+ CD56-, CD27-</t>
  </si>
  <si>
    <t>Bulk cohort 1</t>
  </si>
  <si>
    <t>Bulk cohort 2</t>
  </si>
  <si>
    <r>
      <t>Total patients (</t>
    </r>
    <r>
      <rPr>
        <b/>
        <i/>
        <sz val="13"/>
        <color theme="1"/>
        <rFont val="Arial"/>
        <family val="2"/>
      </rPr>
      <t>n</t>
    </r>
    <r>
      <rPr>
        <b/>
        <sz val="13"/>
        <color theme="1"/>
        <rFont val="Arial"/>
        <family val="2"/>
      </rPr>
      <t xml:space="preserve"> = 26)</t>
    </r>
  </si>
  <si>
    <r>
      <rPr>
        <b/>
        <sz val="13"/>
        <color theme="1"/>
        <rFont val="Arial"/>
        <family val="2"/>
      </rPr>
      <t>Age</t>
    </r>
    <r>
      <rPr>
        <sz val="13"/>
        <color theme="1"/>
        <rFont val="Arial"/>
        <family val="2"/>
      </rPr>
      <t xml:space="preserve"> (years)</t>
    </r>
  </si>
  <si>
    <t>60 (20-80)</t>
  </si>
  <si>
    <r>
      <rPr>
        <b/>
        <sz val="13"/>
        <color theme="1"/>
        <rFont val="Arial"/>
        <family val="2"/>
      </rPr>
      <t>Sex</t>
    </r>
    <r>
      <rPr>
        <sz val="13"/>
        <color theme="1"/>
        <rFont val="Arial"/>
        <family val="2"/>
      </rPr>
      <t xml:space="preserve">, </t>
    </r>
    <r>
      <rPr>
        <i/>
        <sz val="13"/>
        <color theme="1"/>
        <rFont val="Arial"/>
        <family val="2"/>
      </rPr>
      <t>n</t>
    </r>
    <r>
      <rPr>
        <sz val="13"/>
        <color theme="1"/>
        <rFont val="Arial"/>
        <family val="2"/>
      </rPr>
      <t xml:space="preserve"> (%)</t>
    </r>
  </si>
  <si>
    <t>9 (35)</t>
  </si>
  <si>
    <t>17 (65)</t>
  </si>
  <si>
    <r>
      <rPr>
        <b/>
        <sz val="13"/>
        <color theme="1"/>
        <rFont val="Arial"/>
        <family val="2"/>
      </rPr>
      <t>Treatment</t>
    </r>
    <r>
      <rPr>
        <sz val="13"/>
        <color theme="1"/>
        <rFont val="Arial"/>
        <family val="2"/>
      </rPr>
      <t xml:space="preserve">, </t>
    </r>
    <r>
      <rPr>
        <i/>
        <sz val="13"/>
        <color theme="1"/>
        <rFont val="Arial"/>
        <family val="2"/>
      </rPr>
      <t>n</t>
    </r>
    <r>
      <rPr>
        <sz val="13"/>
        <color theme="1"/>
        <rFont val="Arial"/>
        <family val="2"/>
      </rPr>
      <t xml:space="preserve"> (%)</t>
    </r>
  </si>
  <si>
    <t>13 (50)</t>
  </si>
  <si>
    <t>3 (12)</t>
  </si>
  <si>
    <t>4 (15)</t>
  </si>
  <si>
    <t>1 (4)</t>
  </si>
  <si>
    <t>Durable clinical response</t>
  </si>
  <si>
    <t>No durable clinical response</t>
  </si>
  <si>
    <t>22 (85)</t>
  </si>
  <si>
    <t>Sample</t>
  </si>
  <si>
    <t>Total reads</t>
  </si>
  <si>
    <t>Mapping rate</t>
  </si>
  <si>
    <t>Unique total B clones</t>
  </si>
  <si>
    <t>Unique total T clones</t>
  </si>
  <si>
    <r>
      <t>Unique TCR</t>
    </r>
    <r>
      <rPr>
        <b/>
        <sz val="13"/>
        <color theme="1"/>
        <rFont val="Symbol"/>
        <charset val="2"/>
      </rPr>
      <t xml:space="preserve">a </t>
    </r>
    <r>
      <rPr>
        <b/>
        <sz val="13"/>
        <color theme="1"/>
        <rFont val="Arial"/>
        <family val="2"/>
      </rPr>
      <t>clones</t>
    </r>
  </si>
  <si>
    <r>
      <t>Unique TCR</t>
    </r>
    <r>
      <rPr>
        <b/>
        <sz val="13"/>
        <color theme="1"/>
        <rFont val="Symbol"/>
        <charset val="2"/>
      </rPr>
      <t>b</t>
    </r>
    <r>
      <rPr>
        <b/>
        <sz val="13"/>
        <color theme="1"/>
        <rFont val="Arial Black"/>
        <family val="2"/>
      </rPr>
      <t xml:space="preserve"> </t>
    </r>
    <r>
      <rPr>
        <b/>
        <sz val="13"/>
        <color theme="1"/>
        <rFont val="Arial"/>
        <family val="2"/>
      </rPr>
      <t>clones</t>
    </r>
  </si>
  <si>
    <r>
      <t>Unique TCR</t>
    </r>
    <r>
      <rPr>
        <b/>
        <sz val="13"/>
        <color theme="1"/>
        <rFont val="Symbol"/>
        <charset val="2"/>
      </rPr>
      <t xml:space="preserve">g </t>
    </r>
    <r>
      <rPr>
        <b/>
        <sz val="13"/>
        <color theme="1"/>
        <rFont val="Arial"/>
        <family val="2"/>
      </rPr>
      <t>clones</t>
    </r>
  </si>
  <si>
    <r>
      <t>Unique TCR</t>
    </r>
    <r>
      <rPr>
        <b/>
        <sz val="13"/>
        <color theme="1"/>
        <rFont val="Symbol"/>
        <charset val="2"/>
      </rPr>
      <t>d</t>
    </r>
    <r>
      <rPr>
        <b/>
        <sz val="13"/>
        <color theme="1"/>
        <rFont val="Arial Black"/>
        <family val="2"/>
      </rPr>
      <t xml:space="preserve"> </t>
    </r>
    <r>
      <rPr>
        <b/>
        <sz val="13"/>
        <color theme="1"/>
        <rFont val="Arial"/>
        <family val="2"/>
      </rPr>
      <t>clones</t>
    </r>
  </si>
  <si>
    <t>Unique IGH clones</t>
  </si>
  <si>
    <t>Unique IGL clones</t>
  </si>
  <si>
    <t>Unique IGK clones</t>
  </si>
  <si>
    <t>YUAMIGO</t>
  </si>
  <si>
    <t>YUARGE</t>
  </si>
  <si>
    <t>YUBAIX</t>
  </si>
  <si>
    <t>YUBIFO</t>
  </si>
  <si>
    <t>YUBLIT</t>
  </si>
  <si>
    <t>YUBRET</t>
  </si>
  <si>
    <t>YUBROMO</t>
  </si>
  <si>
    <t>YUBUMP</t>
  </si>
  <si>
    <t>YUCADA</t>
  </si>
  <si>
    <t>YUCOT</t>
  </si>
  <si>
    <t>YUCUSK</t>
  </si>
  <si>
    <t>YUDEBIT</t>
  </si>
  <si>
    <t>YUDIME</t>
  </si>
  <si>
    <t>YUDONA</t>
  </si>
  <si>
    <t>YUFROME</t>
  </si>
  <si>
    <t>YUFROZE</t>
  </si>
  <si>
    <t>YUGIM</t>
  </si>
  <si>
    <t>YUGRAPH</t>
  </si>
  <si>
    <t>YUGRUE</t>
  </si>
  <si>
    <t>YUHIMO</t>
  </si>
  <si>
    <t>YUJADE</t>
  </si>
  <si>
    <t>YUKEID</t>
  </si>
  <si>
    <t>YULAMB</t>
  </si>
  <si>
    <t>YUMEDIC</t>
  </si>
  <si>
    <t>YUPESO</t>
  </si>
  <si>
    <t>YUPOGER</t>
  </si>
  <si>
    <t>YUPRETE</t>
  </si>
  <si>
    <t>YUQIP</t>
  </si>
  <si>
    <t>YURADIO</t>
  </si>
  <si>
    <t>YURAISE</t>
  </si>
  <si>
    <t>YURICA</t>
  </si>
  <si>
    <t>YURIDA</t>
  </si>
  <si>
    <t>YUROSA</t>
  </si>
  <si>
    <t>YUSMAL</t>
  </si>
  <si>
    <t>YUSTE</t>
  </si>
  <si>
    <t>YUTACI</t>
  </si>
  <si>
    <t>YUVITZ</t>
  </si>
  <si>
    <t>YUZIRG</t>
  </si>
  <si>
    <r>
      <t>Highest irAE grade</t>
    </r>
    <r>
      <rPr>
        <vertAlign val="superscript"/>
        <sz val="13"/>
        <color theme="1"/>
        <rFont val="Arial"/>
        <family val="2"/>
      </rPr>
      <t>d</t>
    </r>
  </si>
  <si>
    <t>YUHEAL</t>
  </si>
  <si>
    <t>liver</t>
  </si>
  <si>
    <t>pituitary, adrenal</t>
  </si>
  <si>
    <t>skin</t>
  </si>
  <si>
    <t>liver, systemic</t>
  </si>
  <si>
    <t>YUMAXI</t>
  </si>
  <si>
    <t>pituitary, skin</t>
  </si>
  <si>
    <t>pituitary</t>
  </si>
  <si>
    <t>thyroid</t>
  </si>
  <si>
    <t>YUEVRY</t>
  </si>
  <si>
    <t>musculoskeletal, skin</t>
  </si>
  <si>
    <t>YUPRAF</t>
  </si>
  <si>
    <t>YUGIRL</t>
  </si>
  <si>
    <t>YUPARK</t>
  </si>
  <si>
    <t>pancreas</t>
  </si>
  <si>
    <t>eye, thyroid</t>
  </si>
  <si>
    <t>musculoskeletal</t>
  </si>
  <si>
    <t>Severe irAE prediction performance</t>
  </si>
  <si>
    <t>Pretreatment parameter</t>
  </si>
  <si>
    <t>AUC</t>
  </si>
  <si>
    <r>
      <t>Activated CD4 memory T cell abundance (CIBERSORTx)</t>
    </r>
    <r>
      <rPr>
        <vertAlign val="superscript"/>
        <sz val="13"/>
        <color theme="1"/>
        <rFont val="Arial"/>
        <family val="2"/>
      </rPr>
      <t>b</t>
    </r>
  </si>
  <si>
    <r>
      <t>TCR clonotype diversity (Shannon entropy)</t>
    </r>
    <r>
      <rPr>
        <vertAlign val="superscript"/>
        <sz val="13"/>
        <color theme="1"/>
        <rFont val="Arial"/>
        <family val="2"/>
      </rPr>
      <t>c</t>
    </r>
  </si>
  <si>
    <t>AUC = Area under the receiver operating characteristic curve</t>
  </si>
  <si>
    <t>Category</t>
  </si>
  <si>
    <t>Subgroup</t>
  </si>
  <si>
    <r>
      <t>Sample size</t>
    </r>
    <r>
      <rPr>
        <b/>
        <i/>
        <sz val="13"/>
        <color rgb="FF000000"/>
        <rFont val="Arial"/>
        <family val="2"/>
      </rPr>
      <t xml:space="preserve"> </t>
    </r>
    <r>
      <rPr>
        <b/>
        <sz val="13"/>
        <color rgb="FF000000"/>
        <rFont val="Arial"/>
        <family val="2"/>
      </rPr>
      <t>(</t>
    </r>
    <r>
      <rPr>
        <b/>
        <i/>
        <sz val="13"/>
        <color rgb="FF000000"/>
        <rFont val="Arial"/>
        <family val="2"/>
      </rPr>
      <t>n</t>
    </r>
    <r>
      <rPr>
        <b/>
        <sz val="13"/>
        <color rgb="FF000000"/>
        <rFont val="Arial"/>
        <family val="2"/>
      </rPr>
      <t>)</t>
    </r>
  </si>
  <si>
    <t>Response</t>
  </si>
  <si>
    <t>Organ system of irAE</t>
  </si>
  <si>
    <t>Age at baseline</t>
  </si>
  <si>
    <r>
      <rPr>
        <u/>
        <sz val="13"/>
        <rFont val="Arial"/>
        <family val="2"/>
      </rPr>
      <t>&lt;</t>
    </r>
    <r>
      <rPr>
        <sz val="13"/>
        <rFont val="Arial"/>
        <family val="2"/>
      </rPr>
      <t xml:space="preserve"> 60 yrs</t>
    </r>
  </si>
  <si>
    <t xml:space="preserve"> &gt; 60 yrs</t>
  </si>
  <si>
    <t>Melanoma subtype</t>
  </si>
  <si>
    <t>Other</t>
  </si>
  <si>
    <t>Therapy</t>
  </si>
  <si>
    <t>No prior ICIs</t>
  </si>
  <si>
    <t>GI = Gastrointestinal</t>
  </si>
  <si>
    <t>NDB = No durable benefit</t>
  </si>
  <si>
    <t>z-score</t>
  </si>
  <si>
    <t>Model 1</t>
  </si>
  <si>
    <t>Age</t>
  </si>
  <si>
    <t>Model 2</t>
  </si>
  <si>
    <t>Sex (male)</t>
  </si>
  <si>
    <t>Hallmark pathway</t>
  </si>
  <si>
    <t>Normalized enrichment score</t>
  </si>
  <si>
    <t>Oxidative phosphorylation</t>
  </si>
  <si>
    <t>Myc targets V1</t>
  </si>
  <si>
    <t>Protein secretion</t>
  </si>
  <si>
    <t>Unfolded protein response</t>
  </si>
  <si>
    <t>E2F targets</t>
  </si>
  <si>
    <t>Myc targets V2</t>
  </si>
  <si>
    <t>MTORC1 signaling</t>
  </si>
  <si>
    <t>DNA repair</t>
  </si>
  <si>
    <t>Fatty acid metabolism</t>
  </si>
  <si>
    <t>Allograft rejection</t>
  </si>
  <si>
    <t>Mitotic spindle</t>
  </si>
  <si>
    <t>Adipogenesis</t>
  </si>
  <si>
    <t>Interferon gamma response</t>
  </si>
  <si>
    <t>Androgen response</t>
  </si>
  <si>
    <t>Peroxisome</t>
  </si>
  <si>
    <t>G2M checkpoint</t>
  </si>
  <si>
    <t>PI3K AKT MTOR signaling</t>
  </si>
  <si>
    <t>Reactive oxygen species</t>
  </si>
  <si>
    <t>IL2 STAT5 signaling</t>
  </si>
  <si>
    <t>Heme metabolism</t>
  </si>
  <si>
    <t>Interferon alpha response</t>
  </si>
  <si>
    <t>Glycolosis</t>
  </si>
  <si>
    <t>Complement</t>
  </si>
  <si>
    <t>Apoptosis</t>
  </si>
  <si>
    <t>Bile acid metabolism</t>
  </si>
  <si>
    <t>P53 pathway</t>
  </si>
  <si>
    <t>UV response down</t>
  </si>
  <si>
    <t>Wnt beta catenin signaling</t>
  </si>
  <si>
    <t>Xenobiotic metabolism</t>
  </si>
  <si>
    <t>Cholesterol homeostasis</t>
  </si>
  <si>
    <t>Inflammatory response</t>
  </si>
  <si>
    <t>Notch signaling</t>
  </si>
  <si>
    <t>TGF beta signaling</t>
  </si>
  <si>
    <t>KRAS signaling up</t>
  </si>
  <si>
    <t>UV response up</t>
  </si>
  <si>
    <t>IL6 JAK STAT3 signaling</t>
  </si>
  <si>
    <t>Epithelial mesenchymal transition</t>
  </si>
  <si>
    <t>Myogenesis</t>
  </si>
  <si>
    <t>KRAS signaling down</t>
  </si>
  <si>
    <t>Bulk cohort</t>
  </si>
  <si>
    <t>Composite model score</t>
  </si>
  <si>
    <t>Gastrointestinal</t>
  </si>
  <si>
    <t>Liver</t>
  </si>
  <si>
    <t>Adrenal</t>
  </si>
  <si>
    <t>Musculoskeletal</t>
  </si>
  <si>
    <t>Ocular</t>
  </si>
  <si>
    <t>Pancreatic</t>
  </si>
  <si>
    <t>Cardiac</t>
  </si>
  <si>
    <t>Autoimmune Disorder</t>
  </si>
  <si>
    <t>Accession number</t>
  </si>
  <si>
    <t>PMID</t>
  </si>
  <si>
    <t>First author</t>
  </si>
  <si>
    <t>Journal</t>
  </si>
  <si>
    <t>Year</t>
  </si>
  <si>
    <t>Gene expression profiling method</t>
  </si>
  <si>
    <t>Platform</t>
  </si>
  <si>
    <t>Norrmalization Approach</t>
  </si>
  <si>
    <t>Systemic lupus erythematosus</t>
  </si>
  <si>
    <t>GSE50772</t>
  </si>
  <si>
    <t>Kennedy</t>
  </si>
  <si>
    <t>Lupus Sci Med</t>
  </si>
  <si>
    <t>Microarray</t>
  </si>
  <si>
    <t>HGU133Plus2</t>
  </si>
  <si>
    <t>MAS5, custom CDF v24</t>
  </si>
  <si>
    <t>GSE61635</t>
  </si>
  <si>
    <t>Carpintero</t>
  </si>
  <si>
    <t>Lupus</t>
  </si>
  <si>
    <t>GSE72509</t>
  </si>
  <si>
    <t>Hung</t>
  </si>
  <si>
    <t>Science</t>
  </si>
  <si>
    <t>Bulk RNA-seq</t>
  </si>
  <si>
    <t>RNA-seq</t>
  </si>
  <si>
    <t>TPM</t>
  </si>
  <si>
    <t>Inflammatory bowel disease</t>
  </si>
  <si>
    <t>GSE126124</t>
  </si>
  <si>
    <t>Palmer</t>
  </si>
  <si>
    <t>PLoS One</t>
  </si>
  <si>
    <t>HuGene-1_0-st</t>
  </si>
  <si>
    <t>GSE3365</t>
  </si>
  <si>
    <t>Burczynski</t>
  </si>
  <si>
    <t>J Mol Diagn</t>
  </si>
  <si>
    <t>Affy HGU133A</t>
  </si>
  <si>
    <t>Author-supplied normalization</t>
  </si>
  <si>
    <t>GSE100833</t>
  </si>
  <si>
    <t>Peters</t>
  </si>
  <si>
    <t>Nat Genet</t>
  </si>
  <si>
    <t>HT_HGU133_Plus_PM</t>
  </si>
  <si>
    <t>WUPALO</t>
  </si>
  <si>
    <t>WULOUIS</t>
  </si>
  <si>
    <t>YUDUAR</t>
  </si>
  <si>
    <t>YUTRIL</t>
  </si>
  <si>
    <t>YUWHEY</t>
  </si>
  <si>
    <t>YUDNA</t>
  </si>
  <si>
    <t>YUWINTER</t>
  </si>
  <si>
    <t>YUHONEY</t>
  </si>
  <si>
    <t>YUALOE</t>
  </si>
  <si>
    <t>YUNANCY</t>
  </si>
  <si>
    <t>YUSONG</t>
  </si>
  <si>
    <t>YUDIGIT</t>
  </si>
  <si>
    <t>YUCEVO</t>
  </si>
  <si>
    <t>WUMENLO</t>
  </si>
  <si>
    <t>YUADD</t>
  </si>
  <si>
    <t>thyroid, musculoskeletal</t>
  </si>
  <si>
    <r>
      <t>Total patients (</t>
    </r>
    <r>
      <rPr>
        <b/>
        <i/>
        <sz val="13"/>
        <color rgb="FF000000"/>
        <rFont val="Arial"/>
        <family val="2"/>
      </rPr>
      <t>n</t>
    </r>
    <r>
      <rPr>
        <b/>
        <sz val="13"/>
        <color rgb="FF000000"/>
        <rFont val="Arial"/>
        <family val="2"/>
      </rPr>
      <t xml:space="preserve"> = 18)</t>
    </r>
  </si>
  <si>
    <t>67 (31-84)</t>
  </si>
  <si>
    <t>4 (22)</t>
  </si>
  <si>
    <t>14 (78)</t>
  </si>
  <si>
    <t>3 (17)</t>
  </si>
  <si>
    <t>8 (44)</t>
  </si>
  <si>
    <t>18 (100)</t>
  </si>
  <si>
    <t>7 (39)</t>
  </si>
  <si>
    <t>65 (32-91)</t>
  </si>
  <si>
    <t>7 (26)</t>
  </si>
  <si>
    <t>20 (74)</t>
  </si>
  <si>
    <t>16 (59)</t>
  </si>
  <si>
    <t>11 (41)</t>
  </si>
  <si>
    <t>2 (7)</t>
  </si>
  <si>
    <t>10 (37)</t>
  </si>
  <si>
    <t>5  (18)</t>
  </si>
  <si>
    <t>3 (11)</t>
  </si>
  <si>
    <t>15 (56)</t>
  </si>
  <si>
    <t>8 (30)</t>
  </si>
  <si>
    <t>19 (70)</t>
  </si>
  <si>
    <t>24 (89)</t>
  </si>
  <si>
    <t>&lt; 0.0001</t>
  </si>
  <si>
    <t>lung</t>
  </si>
  <si>
    <t>systemic</t>
  </si>
  <si>
    <t>joint</t>
  </si>
  <si>
    <t>neurologic</t>
  </si>
  <si>
    <t>Neurologic</t>
  </si>
  <si>
    <t>C3D1</t>
  </si>
  <si>
    <t>C2D1</t>
  </si>
  <si>
    <t>Post-C1</t>
  </si>
  <si>
    <t>Durable clinical benefit prediction performance</t>
  </si>
  <si>
    <t>Training cohort</t>
  </si>
  <si>
    <t>Training cohort AUC</t>
  </si>
  <si>
    <t>Technical*</t>
  </si>
  <si>
    <r>
      <t>Total patients (</t>
    </r>
    <r>
      <rPr>
        <b/>
        <i/>
        <sz val="13"/>
        <color rgb="FF000000"/>
        <rFont val="Arial"/>
        <family val="2"/>
      </rPr>
      <t>n</t>
    </r>
    <r>
      <rPr>
        <b/>
        <sz val="13"/>
        <color rgb="FF000000"/>
        <rFont val="Arial"/>
        <family val="2"/>
      </rPr>
      <t xml:space="preserve"> = 27)</t>
    </r>
  </si>
  <si>
    <t>Supplementary Table 2. Overview of the single-cell discovery cohort.</t>
  </si>
  <si>
    <t>Supplementary Table 3. Patient-level characteristics of the single-cell discovery cohort.</t>
  </si>
  <si>
    <t>Supplementary Table 4. Markers used for mass cytometry.</t>
  </si>
  <si>
    <t>Supplementary Table 5. Cell subset marker definitions by CyTOF.</t>
  </si>
  <si>
    <t>CD3+ CD14- CD19- CD56-, CD4+ CD8a-, CD25+ CD127-</t>
  </si>
  <si>
    <t>Table of Contents</t>
  </si>
  <si>
    <t>PD1</t>
  </si>
  <si>
    <t>Bulk cohorts 1 and 2 (LOOCV)</t>
  </si>
  <si>
    <t>Follow up time (months)</t>
  </si>
  <si>
    <t>Parameter</t>
  </si>
  <si>
    <t>Therapy type (combination)</t>
  </si>
  <si>
    <t>ICI response (NDB)</t>
  </si>
  <si>
    <t>Multivariable Cox regressions</t>
  </si>
  <si>
    <t>immunoSEQ cohort</t>
  </si>
  <si>
    <t>Cox regressions</t>
  </si>
  <si>
    <t>Models</t>
  </si>
  <si>
    <t>Prior ICIs</t>
  </si>
  <si>
    <t>Training Cohort</t>
  </si>
  <si>
    <t>Validation Cohort</t>
  </si>
  <si>
    <t>Figure(s)</t>
  </si>
  <si>
    <t>Bulk cohorts 1 and 2 - PD1 patients only</t>
  </si>
  <si>
    <t>Bulk cohorts 1 and 2 - combination patients only (LOOCV)</t>
  </si>
  <si>
    <t>Bulk cohort 2 - combination patients only</t>
  </si>
  <si>
    <t>Bulk cohorts 1 and 2 - combination patients only</t>
  </si>
  <si>
    <r>
      <t>Cohort</t>
    </r>
    <r>
      <rPr>
        <vertAlign val="superscript"/>
        <sz val="13"/>
        <color theme="1"/>
        <rFont val="Arial"/>
        <family val="2"/>
      </rPr>
      <t>a</t>
    </r>
  </si>
  <si>
    <r>
      <t>ICI Regimen</t>
    </r>
    <r>
      <rPr>
        <vertAlign val="superscript"/>
        <sz val="13"/>
        <color theme="1"/>
        <rFont val="Arial"/>
        <family val="2"/>
      </rPr>
      <t>b</t>
    </r>
  </si>
  <si>
    <r>
      <t>Prior ICI treatment</t>
    </r>
    <r>
      <rPr>
        <vertAlign val="superscript"/>
        <sz val="13"/>
        <color rgb="FF000000"/>
        <rFont val="Arial"/>
        <family val="2"/>
      </rPr>
      <t>c</t>
    </r>
  </si>
  <si>
    <r>
      <t>Site of highest irAE grade</t>
    </r>
    <r>
      <rPr>
        <vertAlign val="superscript"/>
        <sz val="13"/>
        <color theme="1"/>
        <rFont val="Arial"/>
        <family val="2"/>
      </rPr>
      <t>e</t>
    </r>
  </si>
  <si>
    <r>
      <t>CyTOF</t>
    </r>
    <r>
      <rPr>
        <vertAlign val="superscript"/>
        <sz val="13"/>
        <color theme="1"/>
        <rFont val="Arial"/>
        <family val="2"/>
      </rPr>
      <t>f</t>
    </r>
  </si>
  <si>
    <r>
      <t>scRNA-seq</t>
    </r>
    <r>
      <rPr>
        <vertAlign val="superscript"/>
        <sz val="13"/>
        <color theme="1"/>
        <rFont val="Arial"/>
        <family val="2"/>
      </rPr>
      <t>g</t>
    </r>
  </si>
  <si>
    <r>
      <t>Bulk RNA-seq</t>
    </r>
    <r>
      <rPr>
        <vertAlign val="superscript"/>
        <sz val="13"/>
        <color theme="1"/>
        <rFont val="Arial"/>
        <family val="2"/>
      </rPr>
      <t>h</t>
    </r>
  </si>
  <si>
    <r>
      <t>immuno-SEQ</t>
    </r>
    <r>
      <rPr>
        <vertAlign val="superscript"/>
        <sz val="13"/>
        <color theme="1"/>
        <rFont val="Arial"/>
        <family val="2"/>
      </rPr>
      <t>i</t>
    </r>
  </si>
  <si>
    <r>
      <t>Flow cytometry</t>
    </r>
    <r>
      <rPr>
        <vertAlign val="superscript"/>
        <sz val="13"/>
        <color theme="1"/>
        <rFont val="Arial"/>
        <family val="2"/>
      </rPr>
      <t>j</t>
    </r>
  </si>
  <si>
    <r>
      <t>d</t>
    </r>
    <r>
      <rPr>
        <sz val="13"/>
        <color rgb="FF000000"/>
        <rFont val="Arial"/>
        <family val="2"/>
      </rPr>
      <t>irAE grade was determined by CTCAE v5.0 (see Methods: Study design and human subjects).</t>
    </r>
  </si>
  <si>
    <r>
      <rPr>
        <vertAlign val="superscript"/>
        <sz val="13"/>
        <color theme="1"/>
        <rFont val="Arial"/>
        <family val="2"/>
      </rPr>
      <t>j</t>
    </r>
    <r>
      <rPr>
        <sz val="13"/>
        <color theme="1"/>
        <rFont val="Arial"/>
        <family val="2"/>
      </rPr>
      <t>Healthy adult donor peripheral blood samples analyzed by flow cytometry (see Methods: Flow cytometry).</t>
    </r>
  </si>
  <si>
    <r>
      <t>Follow-up time</t>
    </r>
    <r>
      <rPr>
        <vertAlign val="superscript"/>
        <sz val="13"/>
        <color rgb="FF000000"/>
        <rFont val="Arial"/>
        <family val="2"/>
      </rPr>
      <t>a</t>
    </r>
    <r>
      <rPr>
        <sz val="13"/>
        <color rgb="FF000000"/>
        <rFont val="Arial"/>
        <family val="2"/>
      </rPr>
      <t xml:space="preserve"> (months)</t>
    </r>
  </si>
  <si>
    <r>
      <t>anti-CTLA-4 + anti-PD1</t>
    </r>
    <r>
      <rPr>
        <vertAlign val="superscript"/>
        <sz val="13"/>
        <color rgb="FF000000"/>
        <rFont val="Arial"/>
        <family val="2"/>
      </rPr>
      <t>b</t>
    </r>
  </si>
  <si>
    <r>
      <t>anti-PD1</t>
    </r>
    <r>
      <rPr>
        <vertAlign val="superscript"/>
        <sz val="13"/>
        <color rgb="FF000000"/>
        <rFont val="Arial"/>
        <family val="2"/>
      </rPr>
      <t>c</t>
    </r>
  </si>
  <si>
    <r>
      <t>irAE grade</t>
    </r>
    <r>
      <rPr>
        <vertAlign val="superscript"/>
        <sz val="13"/>
        <color rgb="FF000000"/>
        <rFont val="Arial"/>
        <family val="2"/>
      </rPr>
      <t>d</t>
    </r>
    <r>
      <rPr>
        <sz val="13"/>
        <color rgb="FF000000"/>
        <rFont val="Arial"/>
        <family val="2"/>
      </rPr>
      <t xml:space="preserve">, </t>
    </r>
    <r>
      <rPr>
        <i/>
        <sz val="13"/>
        <color rgb="FF000000"/>
        <rFont val="Arial"/>
        <family val="2"/>
      </rPr>
      <t>n</t>
    </r>
    <r>
      <rPr>
        <sz val="13"/>
        <color rgb="FF000000"/>
        <rFont val="Arial"/>
        <family val="2"/>
      </rPr>
      <t xml:space="preserve"> (%)</t>
    </r>
  </si>
  <si>
    <r>
      <t>ICI response</t>
    </r>
    <r>
      <rPr>
        <vertAlign val="superscript"/>
        <sz val="13"/>
        <color rgb="FF000000"/>
        <rFont val="Arial"/>
        <family val="2"/>
      </rPr>
      <t>e</t>
    </r>
    <r>
      <rPr>
        <sz val="13"/>
        <color rgb="FF000000"/>
        <rFont val="Arial"/>
        <family val="2"/>
      </rPr>
      <t xml:space="preserve">, </t>
    </r>
    <r>
      <rPr>
        <i/>
        <sz val="13"/>
        <color rgb="FF000000"/>
        <rFont val="Arial"/>
        <family val="2"/>
      </rPr>
      <t>n</t>
    </r>
    <r>
      <rPr>
        <sz val="13"/>
        <color rgb="FF000000"/>
        <rFont val="Arial"/>
        <family val="2"/>
      </rPr>
      <t xml:space="preserve"> (%)</t>
    </r>
  </si>
  <si>
    <r>
      <t>Primary site of severe irAE</t>
    </r>
    <r>
      <rPr>
        <vertAlign val="superscript"/>
        <sz val="13"/>
        <color rgb="FF000000"/>
        <rFont val="Arial"/>
        <family val="2"/>
      </rPr>
      <t>f</t>
    </r>
    <r>
      <rPr>
        <sz val="13"/>
        <color rgb="FF000000"/>
        <rFont val="Arial"/>
        <family val="2"/>
      </rPr>
      <t xml:space="preserve">, </t>
    </r>
    <r>
      <rPr>
        <i/>
        <sz val="13"/>
        <color rgb="FF000000"/>
        <rFont val="Arial"/>
        <family val="2"/>
      </rPr>
      <t>n</t>
    </r>
    <r>
      <rPr>
        <sz val="13"/>
        <color rgb="FF000000"/>
        <rFont val="Arial"/>
        <family val="2"/>
      </rPr>
      <t xml:space="preserve"> (%)</t>
    </r>
  </si>
  <si>
    <r>
      <t>Primary ICI therapy</t>
    </r>
    <r>
      <rPr>
        <vertAlign val="superscript"/>
        <sz val="13"/>
        <color rgb="FF000000"/>
        <rFont val="Arial"/>
        <family val="2"/>
      </rPr>
      <t>g</t>
    </r>
    <r>
      <rPr>
        <sz val="13"/>
        <color rgb="FF000000"/>
        <rFont val="Arial"/>
        <family val="2"/>
      </rPr>
      <t xml:space="preserve">, </t>
    </r>
    <r>
      <rPr>
        <i/>
        <sz val="13"/>
        <color rgb="FF000000"/>
        <rFont val="Arial"/>
        <family val="2"/>
      </rPr>
      <t>n</t>
    </r>
    <r>
      <rPr>
        <sz val="13"/>
        <color rgb="FF000000"/>
        <rFont val="Arial"/>
        <family val="2"/>
      </rPr>
      <t xml:space="preserve"> (%)</t>
    </r>
  </si>
  <si>
    <r>
      <rPr>
        <vertAlign val="superscript"/>
        <sz val="13"/>
        <color rgb="FF000000"/>
        <rFont val="Arial"/>
        <family val="2"/>
      </rPr>
      <t>a</t>
    </r>
    <r>
      <rPr>
        <sz val="13"/>
        <color rgb="FF000000"/>
        <rFont val="Arial"/>
        <family val="2"/>
      </rPr>
      <t>Follow-up time from pre-treatment blood draw to last clinical follow-up or death (see Methods: Statistics).</t>
    </r>
  </si>
  <si>
    <r>
      <rPr>
        <vertAlign val="superscript"/>
        <sz val="13"/>
        <color rgb="FF000000"/>
        <rFont val="Arial"/>
        <family val="2"/>
      </rPr>
      <t>b</t>
    </r>
    <r>
      <rPr>
        <sz val="13"/>
        <color rgb="FF000000"/>
        <rFont val="Arial"/>
        <family val="2"/>
      </rPr>
      <t>Combination ipilimumab and nivolumab (see Methods: Study design and human subjects).</t>
    </r>
  </si>
  <si>
    <r>
      <rPr>
        <vertAlign val="superscript"/>
        <sz val="13"/>
        <color rgb="FF000000"/>
        <rFont val="Arial"/>
        <family val="2"/>
      </rPr>
      <t>e</t>
    </r>
    <r>
      <rPr>
        <sz val="13"/>
        <color rgb="FF000000"/>
        <rFont val="Arial"/>
        <family val="2"/>
      </rPr>
      <t>Response to ICI treatment was objectively scored as durable clinical benefit, no durable benefit, or not evaluable (see Supplementary Table 3, and Methods: Study design and human subjects).</t>
    </r>
  </si>
  <si>
    <t>3 (38)</t>
  </si>
  <si>
    <t>5 (62)</t>
  </si>
  <si>
    <r>
      <rPr>
        <vertAlign val="superscript"/>
        <sz val="13"/>
        <color rgb="FF000000"/>
        <rFont val="Arial"/>
        <family val="2"/>
      </rPr>
      <t>f</t>
    </r>
    <r>
      <rPr>
        <sz val="13"/>
        <color rgb="FF000000"/>
        <rFont val="Arial"/>
        <family val="2"/>
      </rPr>
      <t>Primary site of severe (CTCAE v5 grade ≥3) irAE (see Supplementary Tables 1 and 3, and Methods: Study design and human subjects).</t>
    </r>
  </si>
  <si>
    <r>
      <rPr>
        <vertAlign val="superscript"/>
        <sz val="13"/>
        <color theme="1"/>
        <rFont val="Arial"/>
        <family val="2"/>
      </rPr>
      <t>b</t>
    </r>
    <r>
      <rPr>
        <sz val="13"/>
        <color theme="1"/>
        <rFont val="Arial"/>
        <family val="2"/>
      </rPr>
      <t>History of prior immune checkpoint inhibitor treatment (see Methods: Study design and human subjects).</t>
    </r>
  </si>
  <si>
    <r>
      <t>Prior ICI treatment</t>
    </r>
    <r>
      <rPr>
        <vertAlign val="superscript"/>
        <sz val="13"/>
        <color rgb="FF000000"/>
        <rFont val="Arial"/>
        <family val="2"/>
      </rPr>
      <t>b</t>
    </r>
  </si>
  <si>
    <r>
      <t>Highest irAE grade</t>
    </r>
    <r>
      <rPr>
        <vertAlign val="superscript"/>
        <sz val="13"/>
        <color theme="1"/>
        <rFont val="Arial"/>
        <family val="2"/>
      </rPr>
      <t>c</t>
    </r>
  </si>
  <si>
    <r>
      <t>anti-CTLA-4 + anti-PD1</t>
    </r>
    <r>
      <rPr>
        <vertAlign val="superscript"/>
        <sz val="13"/>
        <color theme="1"/>
        <rFont val="Arial"/>
        <family val="2"/>
      </rPr>
      <t>b</t>
    </r>
  </si>
  <si>
    <r>
      <t>anti-PD1</t>
    </r>
    <r>
      <rPr>
        <vertAlign val="superscript"/>
        <sz val="13"/>
        <color theme="1"/>
        <rFont val="Arial"/>
        <family val="2"/>
      </rPr>
      <t>c</t>
    </r>
  </si>
  <si>
    <r>
      <t>irAE grade</t>
    </r>
    <r>
      <rPr>
        <vertAlign val="superscript"/>
        <sz val="13"/>
        <color theme="1"/>
        <rFont val="Arial"/>
        <family val="2"/>
      </rPr>
      <t>d</t>
    </r>
    <r>
      <rPr>
        <sz val="13"/>
        <color theme="1"/>
        <rFont val="Arial"/>
        <family val="2"/>
      </rPr>
      <t xml:space="preserve">, </t>
    </r>
    <r>
      <rPr>
        <i/>
        <sz val="13"/>
        <color theme="1"/>
        <rFont val="Arial"/>
        <family val="2"/>
      </rPr>
      <t>n</t>
    </r>
    <r>
      <rPr>
        <sz val="13"/>
        <color theme="1"/>
        <rFont val="Arial"/>
        <family val="2"/>
      </rPr>
      <t xml:space="preserve"> (%)</t>
    </r>
  </si>
  <si>
    <r>
      <t>Response</t>
    </r>
    <r>
      <rPr>
        <vertAlign val="superscript"/>
        <sz val="13"/>
        <color theme="1"/>
        <rFont val="Arial"/>
        <family val="2"/>
      </rPr>
      <t>e</t>
    </r>
    <r>
      <rPr>
        <sz val="13"/>
        <color theme="1"/>
        <rFont val="Arial"/>
        <family val="2"/>
      </rPr>
      <t xml:space="preserve">, </t>
    </r>
    <r>
      <rPr>
        <i/>
        <sz val="13"/>
        <color theme="1"/>
        <rFont val="Arial"/>
        <family val="2"/>
      </rPr>
      <t>n</t>
    </r>
    <r>
      <rPr>
        <sz val="13"/>
        <color theme="1"/>
        <rFont val="Arial"/>
        <family val="2"/>
      </rPr>
      <t xml:space="preserve"> (%)</t>
    </r>
  </si>
  <si>
    <r>
      <t>Prior ICI therapy</t>
    </r>
    <r>
      <rPr>
        <vertAlign val="superscript"/>
        <sz val="13"/>
        <color theme="1"/>
        <rFont val="Arial"/>
        <family val="2"/>
      </rPr>
      <t>g</t>
    </r>
    <r>
      <rPr>
        <sz val="13"/>
        <color theme="1"/>
        <rFont val="Arial"/>
        <family val="2"/>
      </rPr>
      <t xml:space="preserve">, </t>
    </r>
    <r>
      <rPr>
        <i/>
        <sz val="13"/>
        <color theme="1"/>
        <rFont val="Arial"/>
        <family val="2"/>
      </rPr>
      <t>n</t>
    </r>
    <r>
      <rPr>
        <sz val="13"/>
        <color theme="1"/>
        <rFont val="Arial"/>
        <family val="2"/>
      </rPr>
      <t xml:space="preserve"> (%)</t>
    </r>
  </si>
  <si>
    <r>
      <rPr>
        <vertAlign val="superscript"/>
        <sz val="13"/>
        <color theme="1"/>
        <rFont val="Arial"/>
        <family val="2"/>
      </rPr>
      <t>g</t>
    </r>
    <r>
      <rPr>
        <sz val="13"/>
        <color theme="1"/>
        <rFont val="Arial"/>
        <family val="2"/>
      </rPr>
      <t>History of prior immune checkpoint inhibitor treatment (see Supplementary Tables 1 and 3, and Methods: Study design and human subjects).</t>
    </r>
  </si>
  <si>
    <t>Supplementary Table 1. Patient characteristics, sample inventory and assays performed.</t>
  </si>
  <si>
    <r>
      <t>ICI regimen</t>
    </r>
    <r>
      <rPr>
        <vertAlign val="superscript"/>
        <sz val="13"/>
        <color theme="1"/>
        <rFont val="Arial"/>
        <family val="2"/>
      </rPr>
      <t>a</t>
    </r>
  </si>
  <si>
    <r>
      <t xml:space="preserve">Composite model was trained and validated in bulk cohort patients using different training and validation methods. For details, see the Methods section titled </t>
    </r>
    <r>
      <rPr>
        <i/>
        <sz val="13"/>
        <color rgb="FF000000"/>
        <rFont val="Arial"/>
        <family val="2"/>
      </rPr>
      <t>Integrative models to predict irAE development</t>
    </r>
    <r>
      <rPr>
        <sz val="13"/>
        <color rgb="FF000000"/>
        <rFont val="Arial"/>
        <family val="2"/>
      </rPr>
      <t>.</t>
    </r>
  </si>
  <si>
    <t>ICI regimens</t>
  </si>
  <si>
    <t>PD1 or Combination</t>
  </si>
  <si>
    <r>
      <rPr>
        <vertAlign val="superscript"/>
        <sz val="13"/>
        <color theme="1"/>
        <rFont val="Arial"/>
        <family val="2"/>
      </rPr>
      <t>a</t>
    </r>
    <r>
      <rPr>
        <sz val="13"/>
        <color theme="1"/>
        <rFont val="Arial"/>
        <family val="2"/>
      </rPr>
      <t>Composite model score was generated by integrating activated CD4 memory T cell abundance and TCR clonotype diversity and trained on bulk cohort 1, while bulk cohort 2 was held out (see Methods: Integrative models to predict irAE development).</t>
    </r>
  </si>
  <si>
    <r>
      <t>LOOCV composite model score</t>
    </r>
    <r>
      <rPr>
        <vertAlign val="superscript"/>
        <sz val="13"/>
        <color theme="1"/>
        <rFont val="Arial"/>
        <family val="2"/>
      </rPr>
      <t>a</t>
    </r>
  </si>
  <si>
    <r>
      <t>Composite model score</t>
    </r>
    <r>
      <rPr>
        <vertAlign val="superscript"/>
        <sz val="13"/>
        <color theme="1"/>
        <rFont val="Arial"/>
        <family val="2"/>
      </rPr>
      <t>b</t>
    </r>
  </si>
  <si>
    <t>tx = treatment</t>
  </si>
  <si>
    <r>
      <rPr>
        <vertAlign val="superscript"/>
        <sz val="13"/>
        <color theme="1"/>
        <rFont val="Arial"/>
        <family val="2"/>
      </rPr>
      <t>a</t>
    </r>
    <r>
      <rPr>
        <sz val="13"/>
        <color theme="1"/>
        <rFont val="Arial"/>
        <family val="2"/>
      </rPr>
      <t>Composite model score integrating activated CD4 memory T cell abundance and TCR clonotype diversity was trained on bulk cohort 1 and tested on bulk cohort 2 (see Supplementary Table 9, and Methods: Integrative models to predict irAE development).</t>
    </r>
  </si>
  <si>
    <r>
      <rPr>
        <vertAlign val="superscript"/>
        <sz val="13"/>
        <color theme="1"/>
        <rFont val="Arial"/>
        <family val="2"/>
      </rPr>
      <t>a</t>
    </r>
    <r>
      <rPr>
        <sz val="13"/>
        <color theme="1"/>
        <rFont val="Arial"/>
        <family val="2"/>
      </rPr>
      <t>Composite model score was generated by integrating activated CD4 memory T cell abundance and TCR clonotype diversity using leave-one-out cross-validation (see Supplementary Table 9, and Methods: Integrative models to predict irAE development).</t>
    </r>
  </si>
  <si>
    <r>
      <rPr>
        <vertAlign val="superscript"/>
        <sz val="13"/>
        <color theme="1"/>
        <rFont val="Arial"/>
        <family val="2"/>
      </rPr>
      <t>b</t>
    </r>
    <r>
      <rPr>
        <sz val="13"/>
        <color theme="1"/>
        <rFont val="Arial"/>
        <family val="2"/>
      </rPr>
      <t>Composite model score integrating activated CD4 memory T cell abundance and TCR clonotype diversity was trained on bulk cohort 1 and tested on bulk cohort 2 (see Supplementary Table 9, and Methods: Integrative models to predict irAE development).</t>
    </r>
  </si>
  <si>
    <t>LOOCV = Leave-one-out cross-validation</t>
  </si>
  <si>
    <r>
      <rPr>
        <vertAlign val="superscript"/>
        <sz val="13"/>
        <color theme="1"/>
        <rFont val="Arial"/>
        <family val="2"/>
      </rPr>
      <t>b</t>
    </r>
    <r>
      <rPr>
        <sz val="13"/>
        <color theme="1"/>
        <rFont val="Arial"/>
        <family val="2"/>
      </rPr>
      <t>Composite model score was generated by integrating activated CD4 memory T cell abundance and TCR clonotype diversity using leave-one-out cross-validation (see Supplementary Table 9, and Methods: Integrative models to predict irAE development).</t>
    </r>
  </si>
  <si>
    <t>NDB = no durable benefit</t>
  </si>
  <si>
    <r>
      <t>Bulk cohort 2</t>
    </r>
    <r>
      <rPr>
        <vertAlign val="superscript"/>
        <sz val="13"/>
        <color theme="1"/>
        <rFont val="Arial"/>
        <family val="2"/>
      </rPr>
      <t>a</t>
    </r>
  </si>
  <si>
    <r>
      <t>Both cohorts</t>
    </r>
    <r>
      <rPr>
        <vertAlign val="superscript"/>
        <sz val="13"/>
        <color theme="1"/>
        <rFont val="Arial"/>
        <family val="2"/>
      </rPr>
      <t>b</t>
    </r>
  </si>
  <si>
    <r>
      <t>Severe irAE status (1=Yes, 0=No)</t>
    </r>
    <r>
      <rPr>
        <vertAlign val="superscript"/>
        <sz val="13"/>
        <color theme="1"/>
        <rFont val="Arial"/>
        <family val="2"/>
      </rPr>
      <t>d</t>
    </r>
  </si>
  <si>
    <r>
      <rPr>
        <vertAlign val="superscript"/>
        <sz val="13"/>
        <color theme="1"/>
        <rFont val="Arial"/>
        <family val="2"/>
      </rPr>
      <t>f</t>
    </r>
    <r>
      <rPr>
        <sz val="13"/>
        <color theme="1"/>
        <rFont val="Arial"/>
        <family val="2"/>
      </rPr>
      <t>Timing of the on-treatment peripheral blood draw with respect to the immunotherapy cycle number (see Methods: Study design and human subjects).</t>
    </r>
  </si>
  <si>
    <r>
      <rPr>
        <vertAlign val="superscript"/>
        <sz val="13"/>
        <color theme="1"/>
        <rFont val="Arial"/>
        <family val="2"/>
      </rPr>
      <t>g</t>
    </r>
    <r>
      <rPr>
        <sz val="13"/>
        <color theme="1"/>
        <rFont val="Arial"/>
        <family val="2"/>
      </rPr>
      <t>Time interval between the pre- and on-ICI peripheral blood samples.</t>
    </r>
  </si>
  <si>
    <t>Performance</t>
  </si>
  <si>
    <r>
      <t>Composite model score trained on bulk cohort 1 and assessed on bulk cohort 2</t>
    </r>
    <r>
      <rPr>
        <vertAlign val="superscript"/>
        <sz val="13"/>
        <color rgb="FF000000"/>
        <rFont val="Arial"/>
        <family val="2"/>
      </rPr>
      <t>a</t>
    </r>
  </si>
  <si>
    <r>
      <rPr>
        <vertAlign val="superscript"/>
        <sz val="13"/>
        <color theme="1"/>
        <rFont val="Arial"/>
        <family val="2"/>
      </rPr>
      <t>a</t>
    </r>
    <r>
      <rPr>
        <sz val="13"/>
        <color theme="1"/>
        <rFont val="Arial"/>
        <family val="2"/>
      </rPr>
      <t>Composite model score integrating activated CD4 memory T cell abundance and TCR clonotype diversity was trained on bulk cohort 1 and tested on bulk cohort 2 for durable clinical benefit prediction.</t>
    </r>
  </si>
  <si>
    <t>19.7 (3.0-121)</t>
  </si>
  <si>
    <t>15.0 (4.6-78)</t>
  </si>
  <si>
    <r>
      <t>Time to severe irAE or last follow-up (months)</t>
    </r>
    <r>
      <rPr>
        <vertAlign val="superscript"/>
        <sz val="13"/>
        <color theme="1"/>
        <rFont val="Arial"/>
        <family val="2"/>
      </rPr>
      <t>e</t>
    </r>
  </si>
  <si>
    <r>
      <t>e</t>
    </r>
    <r>
      <rPr>
        <sz val="13"/>
        <color rgb="FF000000"/>
        <rFont val="Arial"/>
        <family val="2"/>
      </rPr>
      <t>Time to severe irAE or to last follow-up from ICI initiation (see Methods: Study design and human subjects, and Methods: Statistics).</t>
    </r>
  </si>
  <si>
    <r>
      <t>Site of highest irAE grade</t>
    </r>
    <r>
      <rPr>
        <vertAlign val="superscript"/>
        <sz val="13"/>
        <color theme="1"/>
        <rFont val="Arial"/>
        <family val="2"/>
      </rPr>
      <t>f</t>
    </r>
  </si>
  <si>
    <r>
      <rPr>
        <vertAlign val="superscript"/>
        <sz val="13"/>
        <color theme="1"/>
        <rFont val="Arial"/>
        <family val="2"/>
      </rPr>
      <t>f</t>
    </r>
    <r>
      <rPr>
        <sz val="13"/>
        <color theme="1"/>
        <rFont val="Arial"/>
        <family val="2"/>
      </rPr>
      <t>Organ system(s) affected by highest-grade irAEs (see Methods: Study design and human subjects).</t>
    </r>
  </si>
  <si>
    <r>
      <t>Gastrointestinal (GI) irAE status (1=Yes, 0=No)</t>
    </r>
    <r>
      <rPr>
        <vertAlign val="superscript"/>
        <sz val="13"/>
        <color theme="1"/>
        <rFont val="Arial"/>
        <family val="2"/>
      </rPr>
      <t>g</t>
    </r>
  </si>
  <si>
    <r>
      <rPr>
        <vertAlign val="superscript"/>
        <sz val="13"/>
        <color theme="1"/>
        <rFont val="Arial"/>
        <family val="2"/>
      </rPr>
      <t>g</t>
    </r>
    <r>
      <rPr>
        <sz val="13"/>
        <color theme="1"/>
        <rFont val="Arial"/>
        <family val="2"/>
      </rPr>
      <t>Status of whether patient experienced any GI irAE of grade 1 or higher (see Methods: Study design and human subjects).</t>
    </r>
  </si>
  <si>
    <r>
      <t>No. of grade 2+ irAEs</t>
    </r>
    <r>
      <rPr>
        <vertAlign val="superscript"/>
        <sz val="13"/>
        <color theme="1"/>
        <rFont val="Arial"/>
        <family val="2"/>
      </rPr>
      <t>h</t>
    </r>
  </si>
  <si>
    <r>
      <rPr>
        <vertAlign val="superscript"/>
        <sz val="13"/>
        <color theme="1"/>
        <rFont val="Arial"/>
        <family val="2"/>
      </rPr>
      <t>h</t>
    </r>
    <r>
      <rPr>
        <sz val="13"/>
        <color theme="1"/>
        <rFont val="Arial"/>
        <family val="2"/>
      </rPr>
      <t>Number of distinct symptomatic (grade 2+) irAEs (see Methods: Study design and human subjects).</t>
    </r>
  </si>
  <si>
    <r>
      <t>ICI response status</t>
    </r>
    <r>
      <rPr>
        <vertAlign val="superscript"/>
        <sz val="13"/>
        <color theme="1"/>
        <rFont val="Arial"/>
        <family val="2"/>
      </rPr>
      <t>i</t>
    </r>
  </si>
  <si>
    <r>
      <rPr>
        <vertAlign val="superscript"/>
        <sz val="13"/>
        <color theme="1"/>
        <rFont val="Arial"/>
        <family val="2"/>
      </rPr>
      <t>i</t>
    </r>
    <r>
      <rPr>
        <sz val="13"/>
        <color theme="1"/>
        <rFont val="Arial"/>
        <family val="2"/>
      </rPr>
      <t>Response status to immune checkpoint blockade (see Methods: Study design and human subjects).</t>
    </r>
  </si>
  <si>
    <r>
      <t>Total follow-up time (months)</t>
    </r>
    <r>
      <rPr>
        <vertAlign val="superscript"/>
        <sz val="13"/>
        <color theme="1"/>
        <rFont val="Arial"/>
        <family val="2"/>
      </rPr>
      <t>j</t>
    </r>
  </si>
  <si>
    <r>
      <rPr>
        <vertAlign val="superscript"/>
        <sz val="13"/>
        <color theme="1"/>
        <rFont val="Arial"/>
        <family val="2"/>
      </rPr>
      <t>j</t>
    </r>
    <r>
      <rPr>
        <sz val="13"/>
        <color theme="1"/>
        <rFont val="Arial"/>
        <family val="2"/>
      </rPr>
      <t>Total follow-up time measured from the pre-treatment blood draw date (see Methods: Statistics).</t>
    </r>
  </si>
  <si>
    <r>
      <t>Effector memory CD4 T cells (CyTOF)</t>
    </r>
    <r>
      <rPr>
        <vertAlign val="superscript"/>
        <sz val="13"/>
        <color theme="1"/>
        <rFont val="Arial"/>
        <family val="2"/>
      </rPr>
      <t>k</t>
    </r>
  </si>
  <si>
    <r>
      <t>CD4 T 5 + 3 cluster (scRNA-seq)</t>
    </r>
    <r>
      <rPr>
        <vertAlign val="superscript"/>
        <sz val="13"/>
        <color theme="1"/>
        <rFont val="Arial"/>
        <family val="2"/>
      </rPr>
      <t>l</t>
    </r>
  </si>
  <si>
    <t>Time between pre- and on-tx blood draws (days)</t>
  </si>
  <si>
    <t>joint, systemic</t>
  </si>
  <si>
    <t>Cell Subtype</t>
  </si>
  <si>
    <t>CD4 TEM</t>
  </si>
  <si>
    <t>CD4 TCM</t>
  </si>
  <si>
    <t>CD4 EMRA</t>
  </si>
  <si>
    <t>Total T cells</t>
  </si>
  <si>
    <t>CD8 TCM</t>
  </si>
  <si>
    <t>CD8 T cells</t>
  </si>
  <si>
    <t>CD8 EMRA</t>
  </si>
  <si>
    <t>Parent</t>
  </si>
  <si>
    <t>Activated</t>
  </si>
  <si>
    <t>Resting</t>
  </si>
  <si>
    <t>CD4 T cells</t>
  </si>
  <si>
    <t>CD8 TEM</t>
  </si>
  <si>
    <t>Method</t>
  </si>
  <si>
    <t>CD4 TEM + Proliferating</t>
  </si>
  <si>
    <t>CD4 Proliferating</t>
  </si>
  <si>
    <t>gdT</t>
  </si>
  <si>
    <t>CD4 CTL</t>
  </si>
  <si>
    <t>Treg</t>
  </si>
  <si>
    <t>CD8 Proliferating</t>
  </si>
  <si>
    <t>CD8 Naive</t>
  </si>
  <si>
    <t>CD4 Naive</t>
  </si>
  <si>
    <t>CD4 T 5 + 3</t>
  </si>
  <si>
    <t>CD4 T 3</t>
  </si>
  <si>
    <t>CD4 T 5</t>
  </si>
  <si>
    <t>CD4 T 1</t>
  </si>
  <si>
    <t>CD4 T 4</t>
  </si>
  <si>
    <t>CD8 T 1</t>
  </si>
  <si>
    <t>CD8 T 3</t>
  </si>
  <si>
    <t>CD4 T 6</t>
  </si>
  <si>
    <t>CD4 T 7</t>
  </si>
  <si>
    <t>CD4 T 2</t>
  </si>
  <si>
    <t>T/NKT 1</t>
  </si>
  <si>
    <t>T/NKT 2</t>
  </si>
  <si>
    <t>CD8 T 2</t>
  </si>
  <si>
    <t>Supplementary Table 13. Composite model performance for immunotherapy response.</t>
  </si>
  <si>
    <t>Supplementary Table 7. Overview of bulk cohorts 1 and 2.</t>
  </si>
  <si>
    <t>Supplementary Table 8. Bulk RNA sequencing quality-control and clonotype data.</t>
  </si>
  <si>
    <t>Supplementary Table 9. Patient-level characteristics of bulk cohorts 1 and 2.</t>
  </si>
  <si>
    <t>Supplementary Table 10. Composite model performance in different training and validation contexts.</t>
  </si>
  <si>
    <t>Supplementary Table 11. Composite model performance across bulk cohorts.</t>
  </si>
  <si>
    <t>Supplementary Table 12.  Pathways in pretreatment blood associated with severe irAE.</t>
  </si>
  <si>
    <t>Supplementary Table 14. Composite model performance in subgroups by cross-validation.</t>
  </si>
  <si>
    <t>Supplementary Table 15. irAE grades across organ systems in bulk cohorts 1 and 2.</t>
  </si>
  <si>
    <t>Supplementary Table 16. Composite model prediction of grade 2+ irAEs.</t>
  </si>
  <si>
    <t>Supplementary Table 17. Multivariable Cox regressions for time to severe irAE.</t>
  </si>
  <si>
    <t>Supplementary Table 18. Patient-level characteristics of the immunoSEQ cohort.</t>
  </si>
  <si>
    <t>Supplementary Table 12. Pathways in pretreatment blood associated with severe irAE.</t>
  </si>
  <si>
    <t>9 (50)</t>
  </si>
  <si>
    <t>2 (11)</t>
  </si>
  <si>
    <t>12 (46)</t>
  </si>
  <si>
    <t>10 (38)</t>
  </si>
  <si>
    <r>
      <t>Follow-up time</t>
    </r>
    <r>
      <rPr>
        <vertAlign val="superscript"/>
        <sz val="13"/>
        <color theme="1"/>
        <rFont val="Arial"/>
        <family val="2"/>
      </rPr>
      <t>a</t>
    </r>
    <r>
      <rPr>
        <sz val="13"/>
        <color theme="1"/>
        <rFont val="Arial"/>
        <family val="2"/>
      </rPr>
      <t xml:space="preserve"> (months)</t>
    </r>
  </si>
  <si>
    <r>
      <t>Primary site of severe irAE</t>
    </r>
    <r>
      <rPr>
        <vertAlign val="superscript"/>
        <sz val="13"/>
        <color theme="1"/>
        <rFont val="Arial"/>
        <family val="2"/>
      </rPr>
      <t>f</t>
    </r>
    <r>
      <rPr>
        <sz val="13"/>
        <color theme="1"/>
        <rFont val="Arial"/>
        <family val="2"/>
      </rPr>
      <t xml:space="preserve">, </t>
    </r>
    <r>
      <rPr>
        <i/>
        <sz val="13"/>
        <color theme="1"/>
        <rFont val="Arial"/>
        <family val="2"/>
      </rPr>
      <t>n</t>
    </r>
    <r>
      <rPr>
        <sz val="13"/>
        <color theme="1"/>
        <rFont val="Arial"/>
        <family val="2"/>
      </rPr>
      <t xml:space="preserve"> (%)</t>
    </r>
  </si>
  <si>
    <t>Composite model score trained on bulk cohorts 1 and 2 (LOOCV)ᵇ</t>
  </si>
  <si>
    <r>
      <rPr>
        <vertAlign val="superscript"/>
        <sz val="13"/>
        <color theme="1"/>
        <rFont val="Arial"/>
        <family val="2"/>
      </rPr>
      <t>b</t>
    </r>
    <r>
      <rPr>
        <sz val="13"/>
        <color theme="1"/>
        <rFont val="Arial"/>
        <family val="2"/>
      </rPr>
      <t>Composite model score was generated by integrating activated CD4 memory T cell abundance and TCR clonotype diversity using leave-one-out cross-validation for durable clinical benefit prediction.</t>
    </r>
  </si>
  <si>
    <t>NE = Not evaluable</t>
  </si>
  <si>
    <t>TEM = Effector memory T cell</t>
  </si>
  <si>
    <t>TCM = Central memory T cell</t>
  </si>
  <si>
    <t>Treg = Regulatory T cell</t>
  </si>
  <si>
    <t>gdT = Gamma-delta T cell</t>
  </si>
  <si>
    <t>EMRA = CD45RA+ terminally differentiated effector memory T cell</t>
  </si>
  <si>
    <r>
      <t>ICI regimen</t>
    </r>
    <r>
      <rPr>
        <vertAlign val="superscript"/>
        <sz val="13"/>
        <color theme="1"/>
        <rFont val="Arial"/>
        <family val="2"/>
      </rPr>
      <t>b</t>
    </r>
  </si>
  <si>
    <r>
      <t>Prior ICI therapy</t>
    </r>
    <r>
      <rPr>
        <vertAlign val="superscript"/>
        <sz val="13"/>
        <color theme="1"/>
        <rFont val="Arial"/>
        <family val="2"/>
      </rPr>
      <t>c</t>
    </r>
  </si>
  <si>
    <r>
      <t>Severe irAE status (1=Yes, 0=No)</t>
    </r>
    <r>
      <rPr>
        <vertAlign val="superscript"/>
        <sz val="13"/>
        <color theme="1"/>
        <rFont val="Arial"/>
        <family val="2"/>
      </rPr>
      <t>e</t>
    </r>
  </si>
  <si>
    <r>
      <t>Time to severe irAE or last follow-up (months)</t>
    </r>
    <r>
      <rPr>
        <vertAlign val="superscript"/>
        <sz val="13"/>
        <color theme="1"/>
        <rFont val="Arial"/>
        <family val="2"/>
      </rPr>
      <t>f</t>
    </r>
  </si>
  <si>
    <r>
      <t>Site(s) of highest irAE grade</t>
    </r>
    <r>
      <rPr>
        <vertAlign val="superscript"/>
        <sz val="13"/>
        <color theme="1"/>
        <rFont val="Arial"/>
        <family val="2"/>
      </rPr>
      <t>g</t>
    </r>
  </si>
  <si>
    <r>
      <t>Gastrointestinal (GI) irAE status (1=Yes, 0=No)</t>
    </r>
    <r>
      <rPr>
        <vertAlign val="superscript"/>
        <sz val="13"/>
        <color theme="1"/>
        <rFont val="Arial"/>
        <family val="2"/>
      </rPr>
      <t>h</t>
    </r>
  </si>
  <si>
    <r>
      <t>No. of grade 2+ irAEs</t>
    </r>
    <r>
      <rPr>
        <vertAlign val="superscript"/>
        <sz val="13"/>
        <color theme="1"/>
        <rFont val="Arial"/>
        <family val="2"/>
      </rPr>
      <t>i</t>
    </r>
  </si>
  <si>
    <r>
      <t>ICI response status</t>
    </r>
    <r>
      <rPr>
        <vertAlign val="superscript"/>
        <sz val="13"/>
        <color theme="1"/>
        <rFont val="Arial"/>
        <family val="2"/>
      </rPr>
      <t>j</t>
    </r>
  </si>
  <si>
    <r>
      <t>Total follow-up time (months)</t>
    </r>
    <r>
      <rPr>
        <vertAlign val="superscript"/>
        <sz val="13"/>
        <color theme="1"/>
        <rFont val="Arial"/>
        <family val="2"/>
      </rPr>
      <t>k</t>
    </r>
  </si>
  <si>
    <r>
      <t>Activated CD4 memory T cells (CIBERSORTx)</t>
    </r>
    <r>
      <rPr>
        <vertAlign val="superscript"/>
        <sz val="13"/>
        <color theme="1"/>
        <rFont val="Arial"/>
        <family val="2"/>
      </rPr>
      <t>l</t>
    </r>
  </si>
  <si>
    <r>
      <t>TCR clonotype diversity (Shannon entropy)</t>
    </r>
    <r>
      <rPr>
        <vertAlign val="superscript"/>
        <sz val="13"/>
        <color theme="1"/>
        <rFont val="Arial"/>
        <family val="2"/>
      </rPr>
      <t>m</t>
    </r>
  </si>
  <si>
    <r>
      <rPr>
        <vertAlign val="superscript"/>
        <sz val="13"/>
        <color theme="1"/>
        <rFont val="Arial"/>
        <family val="2"/>
      </rPr>
      <t>c</t>
    </r>
    <r>
      <rPr>
        <sz val="13"/>
        <color theme="1"/>
        <rFont val="Arial"/>
        <family val="2"/>
      </rPr>
      <t>History of prior immune checkpoint inhibitor treatment (see Methods: Study design and human subjects).</t>
    </r>
  </si>
  <si>
    <r>
      <rPr>
        <vertAlign val="superscript"/>
        <sz val="13"/>
        <color theme="1"/>
        <rFont val="Arial"/>
        <family val="2"/>
      </rPr>
      <t>f</t>
    </r>
    <r>
      <rPr>
        <sz val="13"/>
        <color theme="1"/>
        <rFont val="Arial"/>
        <family val="2"/>
      </rPr>
      <t>Time to severe irAE or to last follow-up from ICI initiation (see Methods: Study design and human subjects, and Methods: Statistics).</t>
    </r>
  </si>
  <si>
    <r>
      <rPr>
        <vertAlign val="superscript"/>
        <sz val="13"/>
        <color theme="1"/>
        <rFont val="Arial"/>
        <family val="2"/>
      </rPr>
      <t>j</t>
    </r>
    <r>
      <rPr>
        <sz val="13"/>
        <color theme="1"/>
        <rFont val="Arial"/>
        <family val="2"/>
      </rPr>
      <t>Response status to immune checkpoint blockade (see Methods: Study design and human subjects).</t>
    </r>
  </si>
  <si>
    <r>
      <rPr>
        <vertAlign val="superscript"/>
        <sz val="13"/>
        <color theme="1"/>
        <rFont val="Arial"/>
        <family val="2"/>
      </rPr>
      <t>k</t>
    </r>
    <r>
      <rPr>
        <sz val="13"/>
        <color theme="1"/>
        <rFont val="Arial"/>
        <family val="2"/>
      </rPr>
      <t>Total follow-up time measured from the pre-treatment blood draw date (see Methods: Statistics).</t>
    </r>
  </si>
  <si>
    <t>Validation cohort</t>
  </si>
  <si>
    <t>Validation cohort AUC</t>
  </si>
  <si>
    <t>(pre-tx factors)</t>
  </si>
  <si>
    <t>(pre/on-tx factors)</t>
  </si>
  <si>
    <t>ICI = immune checkpoint inhibitor</t>
  </si>
  <si>
    <r>
      <t>Timing of on-treatment blood sample (cycles)</t>
    </r>
    <r>
      <rPr>
        <vertAlign val="superscript"/>
        <sz val="13"/>
        <color theme="1"/>
        <rFont val="Arial"/>
        <family val="2"/>
      </rPr>
      <t>f</t>
    </r>
  </si>
  <si>
    <r>
      <t>Interval between pre- and on-treatment blood samples (days)</t>
    </r>
    <r>
      <rPr>
        <vertAlign val="superscript"/>
        <sz val="13"/>
        <color theme="1"/>
        <rFont val="Arial"/>
        <family val="2"/>
      </rPr>
      <t>g</t>
    </r>
  </si>
  <si>
    <r>
      <rPr>
        <vertAlign val="superscript"/>
        <sz val="13"/>
        <color theme="1"/>
        <rFont val="Arial"/>
        <family val="2"/>
      </rPr>
      <t>h</t>
    </r>
    <r>
      <rPr>
        <sz val="13"/>
        <color theme="1"/>
        <rFont val="Arial"/>
        <family val="2"/>
      </rPr>
      <t>Time interval between ICI initiation and the on-ICI peripheral blood sample.</t>
    </r>
  </si>
  <si>
    <r>
      <t>Interval between ICI cycle 1 day 1 and on-treatment blood sample (days)</t>
    </r>
    <r>
      <rPr>
        <vertAlign val="superscript"/>
        <sz val="13"/>
        <color theme="1"/>
        <rFont val="Arial"/>
        <family val="2"/>
      </rPr>
      <t>h</t>
    </r>
  </si>
  <si>
    <r>
      <t>Pre-treatment blood from ICI cycle 1 day 1 and on-treatment blood &lt;1 month later</t>
    </r>
    <r>
      <rPr>
        <vertAlign val="superscript"/>
        <sz val="13"/>
        <color theme="1"/>
        <rFont val="Arial"/>
        <family val="2"/>
      </rPr>
      <t>i</t>
    </r>
  </si>
  <si>
    <r>
      <t>Time-to-severe irAE or last follow-up from treatment initiation (days)</t>
    </r>
    <r>
      <rPr>
        <vertAlign val="superscript"/>
        <sz val="13"/>
        <color theme="1"/>
        <rFont val="Arial"/>
        <family val="2"/>
      </rPr>
      <t>j</t>
    </r>
  </si>
  <si>
    <r>
      <t>Pre-treatment total productive T cell clones</t>
    </r>
    <r>
      <rPr>
        <vertAlign val="superscript"/>
        <sz val="13"/>
        <color theme="1"/>
        <rFont val="Arial"/>
        <family val="2"/>
      </rPr>
      <t>k</t>
    </r>
  </si>
  <si>
    <r>
      <t>On-treatment total productive T cell clones</t>
    </r>
    <r>
      <rPr>
        <vertAlign val="superscript"/>
        <sz val="13"/>
        <color theme="1"/>
        <rFont val="Arial"/>
        <family val="2"/>
      </rPr>
      <t>l</t>
    </r>
  </si>
  <si>
    <r>
      <t>Pre-treatment unique productive T cell clones</t>
    </r>
    <r>
      <rPr>
        <vertAlign val="superscript"/>
        <sz val="13"/>
        <color theme="1"/>
        <rFont val="Arial"/>
        <family val="2"/>
      </rPr>
      <t>m</t>
    </r>
  </si>
  <si>
    <r>
      <t>On-treatment unique productive T cell clones</t>
    </r>
    <r>
      <rPr>
        <vertAlign val="superscript"/>
        <sz val="13"/>
        <color theme="1"/>
        <rFont val="Arial"/>
        <family val="2"/>
      </rPr>
      <t>n</t>
    </r>
  </si>
  <si>
    <r>
      <t>Percentage of unique pretreatment T cell clones identified on-treatment</t>
    </r>
    <r>
      <rPr>
        <vertAlign val="superscript"/>
        <sz val="13"/>
        <color theme="1"/>
        <rFont val="Arial"/>
        <family val="2"/>
      </rPr>
      <t>o</t>
    </r>
  </si>
  <si>
    <r>
      <t>Pre-treatment
1 – Pielou's evenness</t>
    </r>
    <r>
      <rPr>
        <vertAlign val="superscript"/>
        <sz val="13"/>
        <color theme="1"/>
        <rFont val="Arial"/>
        <family val="2"/>
      </rPr>
      <t>p</t>
    </r>
  </si>
  <si>
    <r>
      <t>On-treatment 
1 – Pielou's evenness</t>
    </r>
    <r>
      <rPr>
        <vertAlign val="superscript"/>
        <sz val="13"/>
        <color theme="1"/>
        <rFont val="Arial"/>
        <family val="2"/>
      </rPr>
      <t>q</t>
    </r>
  </si>
  <si>
    <t>NA = Not applicable</t>
  </si>
  <si>
    <t>CyTOF</t>
  </si>
  <si>
    <t>scRNA-seq Azimuth</t>
  </si>
  <si>
    <t>scRNA-seq Unsupervised</t>
  </si>
  <si>
    <r>
      <t>Composite model score trained on bulk cohort 1</t>
    </r>
    <r>
      <rPr>
        <vertAlign val="superscript"/>
        <sz val="13"/>
        <color theme="1"/>
        <rFont val="Arial"/>
        <family val="2"/>
      </rPr>
      <t>a</t>
    </r>
  </si>
  <si>
    <t>Supplementary Table 6. T cell subsets in relation to severe irAE development.</t>
  </si>
  <si>
    <t>Model 3</t>
  </si>
  <si>
    <t>Total productive clones pre-treatment</t>
  </si>
  <si>
    <t>Total productive clones on-treatment</t>
  </si>
  <si>
    <t>TPM = transcripts per million</t>
  </si>
  <si>
    <t>GI = gastrointestinal</t>
  </si>
  <si>
    <t>Bulk cohort 2 - PD1 patients only</t>
  </si>
  <si>
    <t>PD1 only</t>
  </si>
  <si>
    <t>Combination only</t>
  </si>
  <si>
    <r>
      <t>Change in TCR clonality from baseline</t>
    </r>
    <r>
      <rPr>
        <vertAlign val="superscript"/>
        <sz val="13"/>
        <color rgb="FF000000"/>
        <rFont val="Arial"/>
        <family val="2"/>
      </rPr>
      <t>a</t>
    </r>
  </si>
  <si>
    <t>TCR = T cell receptor</t>
  </si>
  <si>
    <t>Supplementary Table 19. Cox regression models for severe irAE from on-treatment clonal expansion.</t>
  </si>
  <si>
    <r>
      <rPr>
        <vertAlign val="superscript"/>
        <sz val="13"/>
        <color theme="1"/>
        <rFont val="Arial"/>
        <family val="2"/>
      </rPr>
      <t>c</t>
    </r>
    <r>
      <rPr>
        <sz val="13"/>
        <color theme="1"/>
        <rFont val="Arial"/>
        <family val="2"/>
      </rPr>
      <t>History of prior immune checkpoint inhibitor treatment (see Supplementary Tables 2, 3, 7 and 9, and Methods: Study design and human subjects).</t>
    </r>
  </si>
  <si>
    <r>
      <rPr>
        <vertAlign val="superscript"/>
        <sz val="13"/>
        <color theme="1"/>
        <rFont val="Arial"/>
        <family val="2"/>
      </rPr>
      <t>e</t>
    </r>
    <r>
      <rPr>
        <sz val="13"/>
        <color theme="1"/>
        <rFont val="Arial"/>
        <family val="2"/>
      </rPr>
      <t>Organ system(s) affected by highest-grade irAEs (see Supplementary Table 15, and Methods: Study design and human subjects).</t>
    </r>
  </si>
  <si>
    <r>
      <rPr>
        <vertAlign val="superscript"/>
        <sz val="13"/>
        <color rgb="FF000000"/>
        <rFont val="Arial"/>
        <family val="2"/>
      </rPr>
      <t>e</t>
    </r>
    <r>
      <rPr>
        <sz val="13"/>
        <color rgb="FF000000"/>
        <rFont val="Arial"/>
        <family val="2"/>
      </rPr>
      <t>Response to ICI treatment was objectively scored as durable clinical benefit, no durable benefit, or not evaluable (see Supplementary Table 9, and Methods: Study design and human subjects).</t>
    </r>
  </si>
  <si>
    <r>
      <rPr>
        <vertAlign val="superscript"/>
        <sz val="13"/>
        <color rgb="FF000000"/>
        <rFont val="Arial"/>
        <family val="2"/>
      </rPr>
      <t>f</t>
    </r>
    <r>
      <rPr>
        <sz val="13"/>
        <color rgb="FF000000"/>
        <rFont val="Arial"/>
        <family val="2"/>
      </rPr>
      <t>Primary site of severe (CTCAE v5 grade ≥3) irAE (see Supplementary Tables 1 and 9, and Methods: Study design and human subjects).</t>
    </r>
  </si>
  <si>
    <r>
      <rPr>
        <vertAlign val="superscript"/>
        <sz val="13"/>
        <color theme="1"/>
        <rFont val="Arial"/>
        <family val="2"/>
      </rPr>
      <t>g</t>
    </r>
    <r>
      <rPr>
        <sz val="13"/>
        <color theme="1"/>
        <rFont val="Arial"/>
        <family val="2"/>
      </rPr>
      <t>History of prior immune checkpoint inhibitor treatment (see Supplementary Tables 1 and 9, and Methods: Study design and human subjects).</t>
    </r>
  </si>
  <si>
    <r>
      <rPr>
        <vertAlign val="superscript"/>
        <sz val="13"/>
        <color theme="1"/>
        <rFont val="Arial"/>
        <family val="2"/>
      </rPr>
      <t>b</t>
    </r>
    <r>
      <rPr>
        <sz val="13"/>
        <color theme="1"/>
        <rFont val="Arial"/>
        <family val="2"/>
      </rPr>
      <t>History of prior immune checkpoint inhibitor treatment (see Supplementary Table 1, and Methods: Study design and human subjects).</t>
    </r>
  </si>
  <si>
    <r>
      <rPr>
        <vertAlign val="superscript"/>
        <sz val="13"/>
        <color theme="1"/>
        <rFont val="Arial"/>
        <family val="2"/>
      </rPr>
      <t>c</t>
    </r>
    <r>
      <rPr>
        <sz val="13"/>
        <color theme="1"/>
        <rFont val="Arial"/>
        <family val="2"/>
      </rPr>
      <t>irAE grade was determined by CTCAE v5.0 (see Supplementary Table 1, and Methods: Study design and human subjects).</t>
    </r>
  </si>
  <si>
    <r>
      <rPr>
        <vertAlign val="superscript"/>
        <sz val="13"/>
        <color theme="1"/>
        <rFont val="Arial"/>
        <family val="2"/>
      </rPr>
      <t>e</t>
    </r>
    <r>
      <rPr>
        <sz val="13"/>
        <color theme="1"/>
        <rFont val="Arial"/>
        <family val="2"/>
      </rPr>
      <t>Organ system(s) affected by highest-grade irAEs (see Supplementary Table 1, and Methods: Study design and human subjects).</t>
    </r>
  </si>
  <si>
    <r>
      <t>Model 2</t>
    </r>
    <r>
      <rPr>
        <vertAlign val="superscript"/>
        <sz val="13"/>
        <color theme="1"/>
        <rFont val="Arial"/>
        <family val="2"/>
      </rPr>
      <t>c</t>
    </r>
  </si>
  <si>
    <r>
      <rPr>
        <vertAlign val="superscript"/>
        <sz val="13"/>
        <color theme="1"/>
        <rFont val="Arial"/>
        <family val="2"/>
      </rPr>
      <t>c</t>
    </r>
    <r>
      <rPr>
        <sz val="13"/>
        <color theme="1"/>
        <rFont val="Arial"/>
        <family val="2"/>
      </rPr>
      <t>Patients who were not evaluable for ICI response were excluded from this Cox regression model.</t>
    </r>
  </si>
  <si>
    <t>14.4 (4.4-52)</t>
  </si>
  <si>
    <r>
      <t>a</t>
    </r>
    <r>
      <rPr>
        <sz val="13"/>
        <color rgb="FF000000"/>
        <rFont val="Arial"/>
        <family val="2"/>
      </rPr>
      <t>Cohort membership (see Fig. 1, Supplementary Tables 2, 3, 7 and 9, and Methods: Study design and human subjects).</t>
    </r>
  </si>
  <si>
    <r>
      <t>b</t>
    </r>
    <r>
      <rPr>
        <sz val="13"/>
        <color rgb="FF000000"/>
        <rFont val="Arial"/>
        <family val="2"/>
      </rPr>
      <t>Combination (anti-PD1 and anti-CTLA4) or single-agent anti-PD1 immune checkpoint blockade (see Fig. 1, Supplementary Tables 2, 3, 7 and 9, and Methods: Study design and human subjects).</t>
    </r>
  </si>
  <si>
    <r>
      <rPr>
        <vertAlign val="superscript"/>
        <sz val="13"/>
        <color theme="1"/>
        <rFont val="Arial"/>
        <family val="2"/>
      </rPr>
      <t>f</t>
    </r>
    <r>
      <rPr>
        <sz val="13"/>
        <color theme="1"/>
        <rFont val="Arial"/>
        <family val="2"/>
      </rPr>
      <t>Pretreatment peripheral blood cells profiled by mass cytometry using the Helios CyTOF system (see Fig. 1, Supplementary Tables 2 and 3, and Methods: Mass cytometry by time of flight).</t>
    </r>
  </si>
  <si>
    <r>
      <rPr>
        <vertAlign val="superscript"/>
        <sz val="13"/>
        <color theme="1"/>
        <rFont val="Arial"/>
        <family val="2"/>
      </rPr>
      <t>h</t>
    </r>
    <r>
      <rPr>
        <sz val="13"/>
        <color theme="1"/>
        <rFont val="Arial"/>
        <family val="2"/>
      </rPr>
      <t>Pretreatment peripheral blood cells profiled by bulk RNA sequencing followed by CIBERSORTx deconvolution and TCR clonotype analysis (see Fig. 1, Supplementary Tables 7 and 9, and Methods: Bulk RNA-seq library preparation, sequencing, and quantification).</t>
    </r>
  </si>
  <si>
    <r>
      <rPr>
        <vertAlign val="superscript"/>
        <sz val="13"/>
        <color theme="1"/>
        <rFont val="Arial"/>
        <family val="2"/>
      </rPr>
      <t>i</t>
    </r>
    <r>
      <rPr>
        <sz val="13"/>
        <color theme="1"/>
        <rFont val="Arial"/>
        <family val="2"/>
      </rPr>
      <t>Pre- and early on-treatment peripheral blood samples profiled by immunoSEQ TCR ß-chain analysis (see Fig. 1, Supplementary Table 18, and Methods: V(D)J receptor profiling and clonotype analysis).</t>
    </r>
  </si>
  <si>
    <t>*Melanoma patient sample not evaluable for irAE development but used for methodological validation (see Fig. 1, and Methods: Bulk RNA-seq deconvolution).</t>
  </si>
  <si>
    <r>
      <rPr>
        <vertAlign val="superscript"/>
        <sz val="13"/>
        <color rgb="FF000000"/>
        <rFont val="Arial"/>
        <family val="2"/>
      </rPr>
      <t>c</t>
    </r>
    <r>
      <rPr>
        <sz val="13"/>
        <color rgb="FF000000"/>
        <rFont val="Arial"/>
        <family val="2"/>
      </rPr>
      <t>Single-agent nivolumab or pembrolizumab (see Methods: Study design and human subjects).</t>
    </r>
  </si>
  <si>
    <r>
      <t>a</t>
    </r>
    <r>
      <rPr>
        <sz val="13"/>
        <color rgb="FF000000"/>
        <rFont val="Arial"/>
        <family val="2"/>
      </rPr>
      <t>Combination (anti-PD1 and anti-CTLA4) or single-agent anti-PD1 immunotherapy (see Fig. 1, and Methods: Study design and human subjects).</t>
    </r>
  </si>
  <si>
    <r>
      <rPr>
        <vertAlign val="superscript"/>
        <sz val="13"/>
        <color rgb="FF000000"/>
        <rFont val="Arial"/>
        <family val="2"/>
      </rPr>
      <t>d</t>
    </r>
    <r>
      <rPr>
        <sz val="13"/>
        <color rgb="FF000000"/>
        <rFont val="Arial"/>
        <family val="2"/>
      </rPr>
      <t>irAE grade was determined by CTCAE v5.0 (see Supplementary Tables 1 and 3, and Methods: Study design and human subjects).</t>
    </r>
  </si>
  <si>
    <r>
      <rPr>
        <vertAlign val="superscript"/>
        <sz val="13"/>
        <color theme="1"/>
        <rFont val="Arial"/>
        <family val="2"/>
      </rPr>
      <t>d</t>
    </r>
    <r>
      <rPr>
        <sz val="13"/>
        <color theme="1"/>
        <rFont val="Arial"/>
        <family val="2"/>
      </rPr>
      <t>Status of whether patient experienced severe (grade 3+) irAE after commencing ICI treatment (see Fig. 1, Fig. 2b, and Methods: Study design and human subjects).</t>
    </r>
  </si>
  <si>
    <r>
      <rPr>
        <vertAlign val="superscript"/>
        <sz val="13"/>
        <color theme="1"/>
        <rFont val="Arial"/>
        <family val="2"/>
      </rPr>
      <t>l</t>
    </r>
    <r>
      <rPr>
        <sz val="13"/>
        <color theme="1"/>
        <rFont val="Arial"/>
        <family val="2"/>
      </rPr>
      <t xml:space="preserve">Fraction of peripheral blood mononuclear cells classified as 5+3 effector memory CD4 T cells by scRNA-seq (see Fig. 3a, Extended Data Fig. 1b, and Methods: Single-cell RNA-seq analysis). </t>
    </r>
  </si>
  <si>
    <r>
      <t xml:space="preserve">Antibodies and quality-control markers used for mass cytometry by time of flight (CyTOF). For details, see the Methods section titled </t>
    </r>
    <r>
      <rPr>
        <i/>
        <sz val="13"/>
        <color theme="1"/>
        <rFont val="Arial"/>
        <family val="2"/>
      </rPr>
      <t>Mass cytometry by time of flight</t>
    </r>
    <r>
      <rPr>
        <sz val="13"/>
        <color theme="1"/>
        <rFont val="Arial"/>
        <family val="2"/>
      </rPr>
      <t>.</t>
    </r>
  </si>
  <si>
    <r>
      <t>Association with severe irAE (–log</t>
    </r>
    <r>
      <rPr>
        <b/>
        <vertAlign val="subscript"/>
        <sz val="13"/>
        <color theme="1"/>
        <rFont val="Arial"/>
        <family val="2"/>
      </rPr>
      <t>10</t>
    </r>
    <r>
      <rPr>
        <b/>
        <i/>
        <sz val="13"/>
        <color theme="1"/>
        <rFont val="Arial"/>
        <family val="2"/>
      </rPr>
      <t>P</t>
    </r>
    <r>
      <rPr>
        <b/>
        <sz val="13"/>
        <color theme="1"/>
        <rFont val="Arial"/>
        <family val="2"/>
      </rPr>
      <t>)</t>
    </r>
  </si>
  <si>
    <r>
      <rPr>
        <vertAlign val="superscript"/>
        <sz val="13"/>
        <color rgb="FF000000"/>
        <rFont val="Arial"/>
        <family val="2"/>
      </rPr>
      <t>d</t>
    </r>
    <r>
      <rPr>
        <sz val="13"/>
        <color rgb="FF000000"/>
        <rFont val="Arial"/>
        <family val="2"/>
      </rPr>
      <t>irAE grade was determined by CTCAE v5.0 (see Supplementary Tables 1 and 9, and Methods: Study design and human subjects).</t>
    </r>
  </si>
  <si>
    <t>Overview of patients included in this study, immunotherapy regimens utilized, irAE grades, irAE sites, and peripheral blood assays performed, also summarized in Fig. 1.</t>
  </si>
  <si>
    <r>
      <t>a</t>
    </r>
    <r>
      <rPr>
        <sz val="13"/>
        <color theme="1"/>
        <rFont val="Arial"/>
        <family val="2"/>
      </rPr>
      <t>Cohort membership (see Fig. 1, Supplementary Table 7, and Methods: Study design and human subjects).</t>
    </r>
  </si>
  <si>
    <r>
      <rPr>
        <vertAlign val="superscript"/>
        <sz val="13"/>
        <color theme="1"/>
        <rFont val="Arial"/>
        <family val="2"/>
      </rPr>
      <t>b</t>
    </r>
    <r>
      <rPr>
        <sz val="13"/>
        <color theme="1"/>
        <rFont val="Arial"/>
        <family val="2"/>
      </rPr>
      <t>Combination (anti-PD1 and anti-CTLA4) or single-agent anti-PD1 immunotherapy (see Fig. 1, and Methods: Study design and human subjects).</t>
    </r>
  </si>
  <si>
    <r>
      <rPr>
        <vertAlign val="superscript"/>
        <sz val="13"/>
        <color theme="1"/>
        <rFont val="Arial"/>
        <family val="2"/>
      </rPr>
      <t>d</t>
    </r>
    <r>
      <rPr>
        <sz val="13"/>
        <color theme="1"/>
        <rFont val="Arial"/>
        <family val="2"/>
      </rPr>
      <t>irAE grade was determined by CTCAE v5.0 (see Fig. 4c, and Methods: Study design and human subjects).</t>
    </r>
  </si>
  <si>
    <r>
      <rPr>
        <vertAlign val="superscript"/>
        <sz val="13"/>
        <color theme="1"/>
        <rFont val="Arial"/>
        <family val="2"/>
      </rPr>
      <t>e</t>
    </r>
    <r>
      <rPr>
        <sz val="13"/>
        <color theme="1"/>
        <rFont val="Arial"/>
        <family val="2"/>
      </rPr>
      <t>Status of whether patient experienced severe (grade 3+) irAE after commencing ICI treatment (see Fig. 1, Fig. 4c, and Methods: Study design and human subjects).</t>
    </r>
  </si>
  <si>
    <r>
      <rPr>
        <vertAlign val="superscript"/>
        <sz val="13"/>
        <color theme="1"/>
        <rFont val="Arial"/>
        <family val="2"/>
      </rPr>
      <t>g</t>
    </r>
    <r>
      <rPr>
        <sz val="13"/>
        <color theme="1"/>
        <rFont val="Arial"/>
        <family val="2"/>
      </rPr>
      <t>Organ system(s) affected by highest-grade irAEs (see Extended Data Fig. 7i, Supplementary Table 15, and Methods: Study design and human subjects).</t>
    </r>
  </si>
  <si>
    <r>
      <rPr>
        <vertAlign val="superscript"/>
        <sz val="13"/>
        <color theme="1"/>
        <rFont val="Arial"/>
        <family val="2"/>
      </rPr>
      <t>h</t>
    </r>
    <r>
      <rPr>
        <sz val="13"/>
        <color theme="1"/>
        <rFont val="Arial"/>
        <family val="2"/>
      </rPr>
      <t>Status of whether patient experienced any GI irAE of grade 1 or higher (see Extended Data Fig. 7i,  Supplementary Table 15, and Methods: Study design and human subjects).</t>
    </r>
  </si>
  <si>
    <r>
      <rPr>
        <vertAlign val="superscript"/>
        <sz val="13"/>
        <color theme="1"/>
        <rFont val="Arial"/>
        <family val="2"/>
      </rPr>
      <t>i</t>
    </r>
    <r>
      <rPr>
        <sz val="13"/>
        <color theme="1"/>
        <rFont val="Arial"/>
        <family val="2"/>
      </rPr>
      <t>Number of distinct symptomatic (grade 2+) irAEs (see Extended Data Fig. 7g, Supplementary Table 15, and Methods: Study design and human subjects).</t>
    </r>
  </si>
  <si>
    <r>
      <rPr>
        <vertAlign val="superscript"/>
        <sz val="13"/>
        <color theme="1"/>
        <rFont val="Arial"/>
        <family val="2"/>
      </rPr>
      <t>l</t>
    </r>
    <r>
      <rPr>
        <sz val="13"/>
        <color theme="1"/>
        <rFont val="Arial"/>
        <family val="2"/>
      </rPr>
      <t>Fraction of peripheral blood mononuclear cells classified as activated CD4 memory T cells by CIBERSORTx (see Fig. 4c, and Methods: Bulk RNA-seq deconvolution).</t>
    </r>
  </si>
  <si>
    <r>
      <rPr>
        <vertAlign val="superscript"/>
        <sz val="13"/>
        <color theme="1"/>
        <rFont val="Arial"/>
        <family val="2"/>
      </rPr>
      <t>m</t>
    </r>
    <r>
      <rPr>
        <sz val="13"/>
        <color theme="1"/>
        <rFont val="Arial"/>
        <family val="2"/>
      </rPr>
      <t xml:space="preserve">Shannon entropy was calculated from TCR clonotypes identified after bulk RNA-seq analysis (see Fig. 4b-c, Extended Data Fig. 6a,c, and Methods: V(D)J receptor profiling and clonotype analysis). </t>
    </r>
  </si>
  <si>
    <t>Fig. 4c,d (left); Extended Data Figs. 7c,d, 8a</t>
  </si>
  <si>
    <t>Fig. 4d (left); Extended Data Fig. 8b</t>
  </si>
  <si>
    <t>Fig. 4d (left); Extended Data Fig. 8c</t>
  </si>
  <si>
    <t>Fig. 4e; Extended Data Fig. 7a,b,g,h,i,j</t>
  </si>
  <si>
    <t>Fig. 5a; Extended Data Fig. 7e,f</t>
  </si>
  <si>
    <t>Fig. 4d (right)</t>
  </si>
  <si>
    <r>
      <rPr>
        <b/>
        <i/>
        <sz val="13"/>
        <color rgb="FF000000"/>
        <rFont val="Arial"/>
        <family val="2"/>
      </rPr>
      <t>P</t>
    </r>
    <r>
      <rPr>
        <b/>
        <sz val="13"/>
        <color rgb="FF000000"/>
        <rFont val="Arial"/>
        <family val="2"/>
      </rPr>
      <t>-value</t>
    </r>
  </si>
  <si>
    <t>Bulk cohort 1 and 2 characteristics on a per-patient basis, related to Fig. 4c and Supplementary Tables 1 and 7.</t>
  </si>
  <si>
    <t>Single-cell discovery cohort characteristics on a per-patient basis, related to Fig. 1, and Supplementary Tables 1 and 2.</t>
  </si>
  <si>
    <r>
      <t xml:space="preserve">Bulk cohort 1 and 2 patient characteristics. For more details, see Fig. 1, Fig. 4c, Supplementary Tables 1 and 9, and the Methods sections titled </t>
    </r>
    <r>
      <rPr>
        <i/>
        <sz val="13"/>
        <color theme="1"/>
        <rFont val="Arial"/>
        <family val="2"/>
      </rPr>
      <t>Study design and human subjects</t>
    </r>
    <r>
      <rPr>
        <sz val="13"/>
        <color theme="1"/>
        <rFont val="Arial"/>
        <family val="2"/>
      </rPr>
      <t xml:space="preserve"> and </t>
    </r>
    <r>
      <rPr>
        <i/>
        <sz val="13"/>
        <color theme="1"/>
        <rFont val="Arial"/>
        <family val="2"/>
      </rPr>
      <t>Statistics</t>
    </r>
    <r>
      <rPr>
        <sz val="13"/>
        <color theme="1"/>
        <rFont val="Arial"/>
        <family val="2"/>
      </rPr>
      <t>.</t>
    </r>
  </si>
  <si>
    <r>
      <rPr>
        <vertAlign val="superscript"/>
        <sz val="13"/>
        <color theme="1"/>
        <rFont val="Arial"/>
        <family val="2"/>
      </rPr>
      <t>b</t>
    </r>
    <r>
      <rPr>
        <sz val="13"/>
        <color theme="1"/>
        <rFont val="Arial"/>
        <family val="2"/>
      </rPr>
      <t>Activated CD4 memory T cell abundance in peripheral blood was determined by CIBERSORTx (see Fig. 4c, Supplementary Table 9, and Methods: Bulk RNA-seq deconvolution).</t>
    </r>
  </si>
  <si>
    <r>
      <rPr>
        <vertAlign val="superscript"/>
        <sz val="13"/>
        <color theme="1"/>
        <rFont val="Arial"/>
        <family val="2"/>
      </rPr>
      <t>c</t>
    </r>
    <r>
      <rPr>
        <sz val="13"/>
        <color theme="1"/>
        <rFont val="Arial"/>
        <family val="2"/>
      </rPr>
      <t xml:space="preserve">Shannon entropy was calculated from TCR clonotypes identified after bulk RNA-seq analysis (see Fig. 4b-c, Extended Data Fig. 6a,c, Supplementary Table 9, and Methods: V(D)J receptor profiling and clonotype analysis). </t>
    </r>
  </si>
  <si>
    <r>
      <rPr>
        <vertAlign val="superscript"/>
        <sz val="13"/>
        <color theme="1"/>
        <rFont val="Arial"/>
        <family val="2"/>
      </rPr>
      <t>a</t>
    </r>
    <r>
      <rPr>
        <sz val="13"/>
        <color theme="1"/>
        <rFont val="Arial"/>
        <family val="2"/>
      </rPr>
      <t>Patients were treated with combination (anti-PD1 and anti-CTLA4) immunotherapy (see Fig. 1, and Methods: Study design and human subjects).</t>
    </r>
  </si>
  <si>
    <r>
      <rPr>
        <vertAlign val="superscript"/>
        <sz val="13"/>
        <color theme="1"/>
        <rFont val="Arial"/>
        <family val="2"/>
      </rPr>
      <t>d</t>
    </r>
    <r>
      <rPr>
        <sz val="13"/>
        <color theme="1"/>
        <rFont val="Arial"/>
        <family val="2"/>
      </rPr>
      <t>Status of whether patient experienced severe (grade 3+) irAE after commencing ICI treatment (see Fig. 1, and Methods: Study design and human subjects).</t>
    </r>
  </si>
  <si>
    <r>
      <rPr>
        <vertAlign val="superscript"/>
        <sz val="13"/>
        <color theme="1"/>
        <rFont val="Arial"/>
        <family val="2"/>
      </rPr>
      <t>k</t>
    </r>
    <r>
      <rPr>
        <sz val="13"/>
        <color theme="1"/>
        <rFont val="Arial"/>
        <family val="2"/>
      </rPr>
      <t>Total number of pre-treatment peripheral blood T cell clones identified by immunoSEQ® based on productive TCR ß-chain rearrangements (see Methods: V(D)J receptor profiling and clonotype analysis).</t>
    </r>
  </si>
  <si>
    <r>
      <rPr>
        <vertAlign val="superscript"/>
        <sz val="13"/>
        <color theme="1"/>
        <rFont val="Arial"/>
        <family val="2"/>
      </rPr>
      <t>l</t>
    </r>
    <r>
      <rPr>
        <sz val="13"/>
        <color theme="1"/>
        <rFont val="Arial"/>
        <family val="2"/>
      </rPr>
      <t>Total number of on-treatment peripheral blood T cell clones identified by immunoSEQ® based on productive TCR ß-chain rearrangements (see Methods: V(D)J receptor profiling and clonotype analysis).</t>
    </r>
  </si>
  <si>
    <r>
      <rPr>
        <vertAlign val="superscript"/>
        <sz val="13"/>
        <color theme="1"/>
        <rFont val="Arial"/>
        <family val="2"/>
      </rPr>
      <t>m</t>
    </r>
    <r>
      <rPr>
        <sz val="13"/>
        <color theme="1"/>
        <rFont val="Arial"/>
        <family val="2"/>
      </rPr>
      <t>Number of unique pre-treatment peripheral blood T cell clonotypes identified by immunoSEQ® based on productive TCR ß-chain rearrangements (see Methods: V(D)J receptor profiling and clonotype analysis).</t>
    </r>
  </si>
  <si>
    <r>
      <rPr>
        <vertAlign val="superscript"/>
        <sz val="13"/>
        <color theme="1"/>
        <rFont val="Arial"/>
        <family val="2"/>
      </rPr>
      <t>n</t>
    </r>
    <r>
      <rPr>
        <sz val="13"/>
        <color theme="1"/>
        <rFont val="Arial"/>
        <family val="2"/>
      </rPr>
      <t>Number of unique on-treatment peripheral blood T cell clonotypes identified by immunoSEQ® based on productive TCR ß-chain rearrangements (see Methods: V(D)J receptor profiling and clonotype analysis).</t>
    </r>
  </si>
  <si>
    <r>
      <rPr>
        <vertAlign val="superscript"/>
        <sz val="13"/>
        <color theme="1"/>
        <rFont val="Arial"/>
        <family val="2"/>
      </rPr>
      <t>a</t>
    </r>
    <r>
      <rPr>
        <sz val="13"/>
        <color theme="1"/>
        <rFont val="Arial"/>
        <family val="2"/>
      </rPr>
      <t>Change in TCR clonality from baseline is represented in rank space, and is defined as the difference between on- and pre-treatment 1 - Pielou's evenness (see Supplementary Table 18, and Methods: V(D)J receptor profiling and clonotype analysis).</t>
    </r>
  </si>
  <si>
    <r>
      <t xml:space="preserve">Details of peripheral blood gene expression profiling datasets from lupus and inflammatory bowel disease patients with matched healthy control data were downloaded and analyzed. See also Fig. 6, Extended Data Fig. 10, and the Methods section titled </t>
    </r>
    <r>
      <rPr>
        <i/>
        <sz val="13"/>
        <color rgb="FF000000"/>
        <rFont val="Arial"/>
        <family val="2"/>
      </rPr>
      <t>Assessment of circulating leukocyte composition in autoimmune disorders.</t>
    </r>
  </si>
  <si>
    <r>
      <t>Composite model score</t>
    </r>
    <r>
      <rPr>
        <vertAlign val="superscript"/>
        <sz val="13"/>
        <color theme="1"/>
        <rFont val="Arial"/>
        <family val="2"/>
      </rPr>
      <t>o</t>
    </r>
  </si>
  <si>
    <r>
      <t>LOOCV composite model score</t>
    </r>
    <r>
      <rPr>
        <vertAlign val="superscript"/>
        <sz val="13"/>
        <color theme="1"/>
        <rFont val="Arial"/>
        <family val="2"/>
      </rPr>
      <t>p</t>
    </r>
  </si>
  <si>
    <r>
      <t>TCR clonotype diversity (Gini-Simpson index)</t>
    </r>
    <r>
      <rPr>
        <vertAlign val="superscript"/>
        <sz val="13"/>
        <color theme="1"/>
        <rFont val="Arial"/>
        <family val="2"/>
      </rPr>
      <t>n</t>
    </r>
  </si>
  <si>
    <r>
      <rPr>
        <vertAlign val="superscript"/>
        <sz val="13"/>
        <color theme="1"/>
        <rFont val="Arial"/>
        <family val="2"/>
      </rPr>
      <t>o</t>
    </r>
    <r>
      <rPr>
        <sz val="13"/>
        <color theme="1"/>
        <rFont val="Arial"/>
        <family val="2"/>
      </rPr>
      <t>Composite model score integrating activated CD4 memory T cell abundance and TCR clonotype diversity was trained on bulk cohort 1 and tested on bulk cohort 2 (see Fig. 4c, Supplementary Table 10, and Methods: Integrative models to predict irAE development).</t>
    </r>
  </si>
  <si>
    <r>
      <rPr>
        <vertAlign val="superscript"/>
        <sz val="13"/>
        <color theme="1"/>
        <rFont val="Arial"/>
        <family val="2"/>
      </rPr>
      <t>p</t>
    </r>
    <r>
      <rPr>
        <sz val="13"/>
        <color theme="1"/>
        <rFont val="Arial"/>
        <family val="2"/>
      </rPr>
      <t>Composite model score was generated by integrating activated CD4 memory T cell abundance and TCR clonotype diversity using leave-one-out cross-validation (see Extended Data Fig. 7b, Supplementary Table 10, and Methods: Integrative models to predict irAE development).</t>
    </r>
  </si>
  <si>
    <t>ⁿGini-Simpson index was calculated from TCR clonotypes identified after bulk RNA-seq analysis (see Extended Data Fig. 6b,d, and Methods: V(D)J receptor profiling and clonotype analyses).</t>
  </si>
  <si>
    <r>
      <t xml:space="preserve">The composite model was trained and validated for symptomatic (CTCAE v5.0 grade ≥2) irAE in bulk cohort patients (Fig. 1; Supplementary Tables 1 and 7) treated with combination therapy or anti-PD1 monotherapy. See the Methods section titled </t>
    </r>
    <r>
      <rPr>
        <i/>
        <sz val="13"/>
        <color rgb="FF000000"/>
        <rFont val="Arial"/>
        <family val="2"/>
      </rPr>
      <t>Integrative models to predict irAE development</t>
    </r>
    <r>
      <rPr>
        <sz val="13"/>
        <color rgb="FF000000"/>
        <rFont val="Arial"/>
        <family val="2"/>
      </rPr>
      <t xml:space="preserve"> for details.</t>
    </r>
  </si>
  <si>
    <r>
      <t xml:space="preserve">AUCs were calculated in the indicated subgroups following leave-one-out cross validation in bulk cohort patients (Fig. 1; Supplementary Tables 1, 7 and 9). See the Methods section titled </t>
    </r>
    <r>
      <rPr>
        <i/>
        <sz val="13"/>
        <color rgb="FF000000"/>
        <rFont val="Arial"/>
        <family val="2"/>
      </rPr>
      <t>Integrative models to predict irAE development</t>
    </r>
    <r>
      <rPr>
        <sz val="13"/>
        <color rgb="FF000000"/>
        <rFont val="Arial"/>
        <family val="2"/>
      </rPr>
      <t xml:space="preserve"> for details.</t>
    </r>
  </si>
  <si>
    <r>
      <t xml:space="preserve">irAE grades were scored for each bulk cohort patient (Fig. 1; Supplementary Tables 1 and 7) across organ systems using CTCAE v5.0 criteria during the follow-up period. Pretreatment composite model scores are also shown (Supplementary Table 9). For details, see Extended Data Fig. 7i, and the Methods sections titled </t>
    </r>
    <r>
      <rPr>
        <i/>
        <sz val="13"/>
        <color theme="1"/>
        <rFont val="Arial"/>
        <family val="2"/>
      </rPr>
      <t>Study design and human subjects</t>
    </r>
    <r>
      <rPr>
        <sz val="13"/>
        <color theme="1"/>
        <rFont val="Arial"/>
        <family val="2"/>
      </rPr>
      <t xml:space="preserve">, and </t>
    </r>
    <r>
      <rPr>
        <i/>
        <sz val="13"/>
        <color theme="1"/>
        <rFont val="Arial"/>
        <family val="2"/>
      </rPr>
      <t>Integrative models to predict irAE development</t>
    </r>
    <r>
      <rPr>
        <sz val="13"/>
        <color theme="1"/>
        <rFont val="Arial"/>
        <family val="2"/>
      </rPr>
      <t>.</t>
    </r>
  </si>
  <si>
    <r>
      <t xml:space="preserve">Antibody combinations used to label 20 leukocyte subpopulations in peripheral blood. For details, see Supplementary Fig. 1 and the Methods section titled </t>
    </r>
    <r>
      <rPr>
        <i/>
        <sz val="13"/>
        <color rgb="FF000000"/>
        <rFont val="Arial"/>
        <family val="2"/>
      </rPr>
      <t>Mass cytometry data analysis</t>
    </r>
    <r>
      <rPr>
        <sz val="13"/>
        <color rgb="FF000000"/>
        <rFont val="Arial"/>
        <family val="2"/>
      </rPr>
      <t>.</t>
    </r>
  </si>
  <si>
    <r>
      <t xml:space="preserve">Single-cell discovery cohort patient characteristics. For more details, see Fig. 1, Fig. 2a, Supplementary Tables 1 and 3, and the Methods sections titled </t>
    </r>
    <r>
      <rPr>
        <i/>
        <sz val="13"/>
        <color rgb="FF000000"/>
        <rFont val="Arial"/>
        <family val="2"/>
      </rPr>
      <t>Study design and human subjects</t>
    </r>
    <r>
      <rPr>
        <sz val="13"/>
        <color rgb="FF000000"/>
        <rFont val="Arial"/>
        <family val="2"/>
      </rPr>
      <t xml:space="preserve">, and </t>
    </r>
    <r>
      <rPr>
        <i/>
        <sz val="13"/>
        <color rgb="FF000000"/>
        <rFont val="Arial"/>
        <family val="2"/>
      </rPr>
      <t>Statistics</t>
    </r>
    <r>
      <rPr>
        <sz val="13"/>
        <color rgb="FF000000"/>
        <rFont val="Arial"/>
        <family val="2"/>
      </rPr>
      <t>.</t>
    </r>
  </si>
  <si>
    <t>Therapy history</t>
  </si>
  <si>
    <r>
      <rPr>
        <vertAlign val="superscript"/>
        <sz val="13"/>
        <color theme="1"/>
        <rFont val="Arial"/>
        <family val="2"/>
      </rPr>
      <t>c</t>
    </r>
    <r>
      <rPr>
        <sz val="13"/>
        <color theme="1"/>
        <rFont val="Arial"/>
        <family val="2"/>
      </rPr>
      <t>irAE grade was determined by CTCAE v5.0 (see Fig. 2a, and Methods: Study design and human subjects).</t>
    </r>
  </si>
  <si>
    <r>
      <rPr>
        <vertAlign val="superscript"/>
        <sz val="13"/>
        <color theme="1"/>
        <rFont val="Arial"/>
        <family val="2"/>
      </rPr>
      <t>k</t>
    </r>
    <r>
      <rPr>
        <sz val="13"/>
        <color theme="1"/>
        <rFont val="Arial"/>
        <family val="2"/>
      </rPr>
      <t>Fraction of peripheral blood mononuclear cells classified as effector memory CD4 T cells by CyTOF (see Fig. 2b-d, and Methods: Mass cytometry data analysis).</t>
    </r>
  </si>
  <si>
    <r>
      <t xml:space="preserve">Pre- and early on-treatment peripheral blood TCR-ß repertoires were analyzed by immunoSEQ® in patients treated with combination immune checkpoint blockade. For more details, see Fig. 1, Supplementary Table 1, and the Methods section titled </t>
    </r>
    <r>
      <rPr>
        <i/>
        <sz val="13"/>
        <color theme="1"/>
        <rFont val="Arial"/>
        <family val="2"/>
      </rPr>
      <t>V(D)J receptor profiling and clonotype analysis</t>
    </r>
    <r>
      <rPr>
        <sz val="13"/>
        <color theme="1"/>
        <rFont val="Arial"/>
        <family val="2"/>
      </rPr>
      <t>.</t>
    </r>
  </si>
  <si>
    <r>
      <rPr>
        <vertAlign val="superscript"/>
        <sz val="13"/>
        <color theme="1"/>
        <rFont val="Arial"/>
        <family val="2"/>
      </rPr>
      <t>i</t>
    </r>
    <r>
      <rPr>
        <sz val="13"/>
        <color theme="1"/>
        <rFont val="Arial"/>
        <family val="2"/>
      </rPr>
      <t>Status of whether the pre-treatment peripheral blood sample was from the first day of immune checkpoint blockade (prior to administration) and the on-treatment peripheral blood sample analyzed by immunoSEQ® was drawn &lt;1 month later (related to Extended Data Fig. 9d).</t>
    </r>
  </si>
  <si>
    <t>Single-cell discovery</t>
  </si>
  <si>
    <t>H-1</t>
  </si>
  <si>
    <t>H-2</t>
  </si>
  <si>
    <t>H-3</t>
  </si>
  <si>
    <t>H-4</t>
  </si>
  <si>
    <t>H-5</t>
  </si>
  <si>
    <t>Healthy control</t>
  </si>
  <si>
    <r>
      <t>CD4 T 5 + 3 activated (scRNA-seq)</t>
    </r>
    <r>
      <rPr>
        <vertAlign val="superscript"/>
        <sz val="13"/>
        <color theme="1"/>
        <rFont val="Arial"/>
        <family val="2"/>
      </rPr>
      <t>m</t>
    </r>
  </si>
  <si>
    <r>
      <rPr>
        <vertAlign val="superscript"/>
        <sz val="13"/>
        <color theme="1"/>
        <rFont val="Arial"/>
        <family val="2"/>
      </rPr>
      <t>m</t>
    </r>
    <r>
      <rPr>
        <sz val="13"/>
        <color theme="1"/>
        <rFont val="Arial"/>
        <family val="2"/>
      </rPr>
      <t>Fraction of peripheral blood mononuclear cells classified as activated (</t>
    </r>
    <r>
      <rPr>
        <i/>
        <sz val="13"/>
        <color theme="1"/>
        <rFont val="Arial"/>
        <family val="2"/>
      </rPr>
      <t>HLA-DX</t>
    </r>
    <r>
      <rPr>
        <sz val="13"/>
        <color theme="1"/>
        <rFont val="Arial"/>
        <family val="2"/>
      </rPr>
      <t xml:space="preserve">+ or </t>
    </r>
    <r>
      <rPr>
        <i/>
        <sz val="13"/>
        <color theme="1"/>
        <rFont val="Arial"/>
        <family val="2"/>
      </rPr>
      <t>MKI67</t>
    </r>
    <r>
      <rPr>
        <sz val="13"/>
        <color theme="1"/>
        <rFont val="Arial"/>
        <family val="2"/>
      </rPr>
      <t xml:space="preserve">+) 5+3 effector memory CD4 T cells by scRNA-seq (see Fig. 3d-e, Extended Data Fig. 3a, Extended Data Fig. 4f , and Methods: Single-cell RNA-seq analysis). </t>
    </r>
  </si>
  <si>
    <r>
      <t xml:space="preserve">Sequencing reads and mapping rates of pre-treatment peripheral blood for patients assessed by bulk RNA-seq and MiXCR (Fig. 1; Supplementary Table 1), as well as the number of unique clonotypes per class on a per-patient basis. For details, see the Methods section titled </t>
    </r>
    <r>
      <rPr>
        <i/>
        <sz val="13"/>
        <color theme="1"/>
        <rFont val="Arial"/>
        <family val="2"/>
      </rPr>
      <t>Bulk RNA-seq library preparation, sequencing, and quantitation</t>
    </r>
    <r>
      <rPr>
        <sz val="13"/>
        <color theme="1"/>
        <rFont val="Arial"/>
        <family val="2"/>
      </rPr>
      <t xml:space="preserve">, and </t>
    </r>
    <r>
      <rPr>
        <i/>
        <sz val="13"/>
        <color theme="1"/>
        <rFont val="Arial"/>
        <family val="2"/>
      </rPr>
      <t>V(D)J receptor profiling and clonotype analysis</t>
    </r>
    <r>
      <rPr>
        <sz val="13"/>
        <color theme="1"/>
        <rFont val="Arial"/>
        <family val="2"/>
      </rPr>
      <t>.</t>
    </r>
  </si>
  <si>
    <r>
      <rPr>
        <vertAlign val="superscript"/>
        <sz val="13"/>
        <color theme="1"/>
        <rFont val="Arial"/>
        <family val="2"/>
      </rPr>
      <t>g</t>
    </r>
    <r>
      <rPr>
        <sz val="13"/>
        <color theme="1"/>
        <rFont val="Arial"/>
        <family val="2"/>
      </rPr>
      <t>Pretreatment peripheral blood cells profiled by single-cell RNA sequencing and V(D)J receptor analysis of 13 patients in the single-cell discovery cohort using the 10x Genomics system (see Fig. 1, Supplementary Tables 2 and 3, and Methods: Single-cell RNA-seq and scV(D)J-seq library preparation and sequencing).</t>
    </r>
  </si>
  <si>
    <t>Supplementary Table 20. Peripheral blood gene expression datasets of autoimmune disorders.</t>
  </si>
  <si>
    <t>MKI67</t>
  </si>
  <si>
    <r>
      <t>Time-dependent Cox regression analysis of severe irAE development based on the change in TCR clonality in 15 patients with peripheral blood analyzed pretreatment and early on-treatment during combination ICIs. Statistical significance was assessed by the Wald test. See Supplementary Table 18, and Methods sections title</t>
    </r>
    <r>
      <rPr>
        <i/>
        <sz val="13"/>
        <color theme="1"/>
        <rFont val="Arial"/>
        <family val="2"/>
      </rPr>
      <t>d V(D)J receptor profiling and clonotype analysis</t>
    </r>
    <r>
      <rPr>
        <sz val="13"/>
        <color theme="1"/>
        <rFont val="Arial"/>
        <family val="2"/>
      </rPr>
      <t xml:space="preserve">, and </t>
    </r>
    <r>
      <rPr>
        <i/>
        <sz val="13"/>
        <color theme="1"/>
        <rFont val="Arial"/>
        <family val="2"/>
      </rPr>
      <t>Statistics</t>
    </r>
    <r>
      <rPr>
        <sz val="13"/>
        <color theme="1"/>
        <rFont val="Arial"/>
        <family val="2"/>
      </rPr>
      <t xml:space="preserve"> for details.</t>
    </r>
  </si>
  <si>
    <t xml:space="preserve"> </t>
  </si>
  <si>
    <r>
      <t xml:space="preserve">Gene set enrichment analysis was performed to identify irAE-enriched and de-enriched pathways in bulk cohort 1 and 2 patients (Fig. 1; Supplementary Tables 1 and 7), as described in the Methods in the section titled </t>
    </r>
    <r>
      <rPr>
        <i/>
        <sz val="13"/>
        <color theme="1"/>
        <rFont val="Arial"/>
        <family val="2"/>
      </rPr>
      <t>Candidate toxicity biomarkers from prior literature and pathway analysis</t>
    </r>
    <r>
      <rPr>
        <sz val="13"/>
        <color theme="1"/>
        <rFont val="Arial"/>
        <family val="2"/>
      </rPr>
      <t>. See also Extended Data Fig. 7c.</t>
    </r>
  </si>
  <si>
    <r>
      <t xml:space="preserve">Multivariable Cox regressions of key parameters including therapy type, age, sex, and composite model score in bulk cohorts 1 and 2 (Fig. 1; Supplementary Tables 1 and 7). The composite model was either trained in bulk cohort 1, while bulk cohort 2 was held out, or assessed across both bulk cohorts by leave-one-out cross-validation (Supplementary Table 9). Statistical significance was assessed by the Wald test. See the Methods sections titled </t>
    </r>
    <r>
      <rPr>
        <i/>
        <sz val="13"/>
        <color theme="1"/>
        <rFont val="Arial"/>
        <family val="2"/>
      </rPr>
      <t>Integrative models to predict irAE development</t>
    </r>
    <r>
      <rPr>
        <sz val="13"/>
        <color theme="1"/>
        <rFont val="Arial"/>
        <family val="2"/>
      </rPr>
      <t xml:space="preserve">, and </t>
    </r>
    <r>
      <rPr>
        <i/>
        <sz val="13"/>
        <color theme="1"/>
        <rFont val="Arial"/>
        <family val="2"/>
      </rPr>
      <t>Statistics</t>
    </r>
    <r>
      <rPr>
        <sz val="13"/>
        <color theme="1"/>
        <rFont val="Arial"/>
        <family val="2"/>
      </rPr>
      <t xml:space="preserve"> for details.</t>
    </r>
  </si>
  <si>
    <r>
      <rPr>
        <vertAlign val="superscript"/>
        <sz val="13"/>
        <color theme="1"/>
        <rFont val="Arial"/>
        <family val="2"/>
      </rPr>
      <t>j</t>
    </r>
    <r>
      <rPr>
        <sz val="13"/>
        <color theme="1"/>
        <rFont val="Arial"/>
        <family val="2"/>
      </rPr>
      <t>Time to severe irAE or to last follow-up from ICI initiation (see Supplementary Tables 3 and 9, Methods: Study design and human subjects, and Methods: Statistics).</t>
    </r>
  </si>
  <si>
    <r>
      <rPr>
        <vertAlign val="superscript"/>
        <sz val="13"/>
        <color theme="1"/>
        <rFont val="Arial"/>
        <family val="2"/>
      </rPr>
      <t>o</t>
    </r>
    <r>
      <rPr>
        <sz val="13"/>
        <color theme="1"/>
        <rFont val="Arial"/>
        <family val="2"/>
      </rPr>
      <t>Percentage of unique pre-treatment T cell clonotypes at the nucleotide level (based on productive TCR ß-chain rearrangements) that were also identified by immunoSEQ® on-treatment (see Extended Data Fig. 9c, and Methods: V(D)J receptor profiling and clonotype analysis).</t>
    </r>
  </si>
  <si>
    <r>
      <rPr>
        <vertAlign val="superscript"/>
        <sz val="13"/>
        <color theme="1"/>
        <rFont val="Arial"/>
        <family val="2"/>
      </rPr>
      <t>p</t>
    </r>
    <r>
      <rPr>
        <sz val="13"/>
        <color theme="1"/>
        <rFont val="Arial"/>
        <family val="2"/>
      </rPr>
      <t>1 - Pielou's evenness of the pre-treatment productive TCR-ß repertoire profiled by immunoSEQ® (see Extended Data Fig. 9b, and Methods: V(D)J receptor profiling and clonotype analysis).</t>
    </r>
  </si>
  <si>
    <r>
      <rPr>
        <vertAlign val="superscript"/>
        <sz val="13"/>
        <color theme="1"/>
        <rFont val="Arial"/>
        <family val="2"/>
      </rPr>
      <t>q</t>
    </r>
    <r>
      <rPr>
        <sz val="13"/>
        <color theme="1"/>
        <rFont val="Arial"/>
        <family val="2"/>
      </rPr>
      <t>1 - Pielou's evenness of the on-treatment productive TCR-ß repertoire profiled by immunoSEQ® (see Fig. 5b, Extended Data Fig. 9b, and Methods: V(D)J receptor profiling and clonotype analysis).</t>
    </r>
  </si>
  <si>
    <r>
      <t xml:space="preserve">Association between severe irAE development and pretreatment levels of memory T cell subsets, total CD4 and CD8 T cells, and total T cells quantified by CyTOF (for all 18 patients in Supplementary Tables 2 and 3; Methods section titled </t>
    </r>
    <r>
      <rPr>
        <i/>
        <sz val="13"/>
        <color theme="1"/>
        <rFont val="Arial"/>
        <family val="2"/>
      </rPr>
      <t>Mass cytometry data analysis</t>
    </r>
    <r>
      <rPr>
        <sz val="13"/>
        <color theme="1"/>
        <rFont val="Arial"/>
        <family val="2"/>
      </rPr>
      <t xml:space="preserve">); scRNA-seq (by Azimuth for 13 patients in Supplementary Table 3; Methods section titled </t>
    </r>
    <r>
      <rPr>
        <i/>
        <sz val="13"/>
        <color theme="1"/>
        <rFont val="Arial"/>
        <family val="2"/>
      </rPr>
      <t>Single-cell RNA-seq analysis</t>
    </r>
    <r>
      <rPr>
        <sz val="13"/>
        <color theme="1"/>
        <rFont val="Arial"/>
        <family val="2"/>
      </rPr>
      <t xml:space="preserve">); and scRNA-seq (by unsupervised clustering for 13 patients in Supplementary Table 3; Methods section titled </t>
    </r>
    <r>
      <rPr>
        <i/>
        <sz val="13"/>
        <color theme="1"/>
        <rFont val="Arial"/>
        <family val="2"/>
      </rPr>
      <t>Single-cell RNA-seq analysis (discovery cohort)</t>
    </r>
    <r>
      <rPr>
        <sz val="13"/>
        <color theme="1"/>
        <rFont val="Arial"/>
        <family val="2"/>
      </rPr>
      <t xml:space="preserve">). A total of 9, 12 and 13 T cell subsets were stratified into activated vs. resting vs. total subsets by CyTOF, scRNA-seq (Azimuth) and scRNA-seq (unsupervised clustering), respectively. Activated cells by CyTOF were defined as CD38+, HLA-DR+ or Ki67+, while resting cells were negative for these three surface markers. Activated cells by scRNA-seq were defined as those expressing </t>
    </r>
    <r>
      <rPr>
        <i/>
        <sz val="13"/>
        <color theme="1"/>
        <rFont val="Arial"/>
        <family val="2"/>
      </rPr>
      <t>HLA-DX</t>
    </r>
    <r>
      <rPr>
        <sz val="13"/>
        <color theme="1"/>
        <rFont val="Arial"/>
        <family val="2"/>
      </rPr>
      <t xml:space="preserve"> or </t>
    </r>
    <r>
      <rPr>
        <i/>
        <sz val="13"/>
        <color theme="1"/>
        <rFont val="Arial"/>
        <family val="2"/>
      </rPr>
      <t>MKI67</t>
    </r>
    <r>
      <rPr>
        <sz val="13"/>
        <color theme="1"/>
        <rFont val="Arial"/>
        <family val="2"/>
      </rPr>
      <t xml:space="preserve"> (CPM&gt;0); resting cells were defined by the absence of </t>
    </r>
    <r>
      <rPr>
        <i/>
        <sz val="13"/>
        <color theme="1"/>
        <rFont val="Arial"/>
        <family val="2"/>
      </rPr>
      <t>HLA-DX</t>
    </r>
    <r>
      <rPr>
        <sz val="13"/>
        <color theme="1"/>
        <rFont val="Arial"/>
        <family val="2"/>
      </rPr>
      <t xml:space="preserve"> and </t>
    </r>
    <r>
      <rPr>
        <i/>
        <sz val="13"/>
        <color theme="1"/>
        <rFont val="Arial"/>
        <family val="2"/>
      </rPr>
      <t>MKI67</t>
    </r>
    <r>
      <rPr>
        <sz val="13"/>
        <color theme="1"/>
        <rFont val="Arial"/>
        <family val="2"/>
      </rPr>
      <t xml:space="preserve"> expression. Statistical significance was determined by two-sided, unpaired Wilcoxon rank sum test; nominal –log</t>
    </r>
    <r>
      <rPr>
        <vertAlign val="subscript"/>
        <sz val="13"/>
        <color theme="1"/>
        <rFont val="Arial"/>
        <family val="2"/>
      </rPr>
      <t>10</t>
    </r>
    <r>
      <rPr>
        <sz val="13"/>
        <color theme="1"/>
        <rFont val="Arial"/>
        <family val="2"/>
      </rPr>
      <t xml:space="preserve"> </t>
    </r>
    <r>
      <rPr>
        <i/>
        <sz val="13"/>
        <color theme="1"/>
        <rFont val="Arial"/>
        <family val="2"/>
      </rPr>
      <t>P</t>
    </r>
    <r>
      <rPr>
        <sz val="13"/>
        <color theme="1"/>
        <rFont val="Arial"/>
        <family val="2"/>
      </rPr>
      <t xml:space="preserve">-values are displayed. For associations with no severe irAE, –log10 </t>
    </r>
    <r>
      <rPr>
        <i/>
        <sz val="13"/>
        <color theme="1"/>
        <rFont val="Arial"/>
        <family val="2"/>
      </rPr>
      <t>P</t>
    </r>
    <r>
      <rPr>
        <sz val="13"/>
        <color theme="1"/>
        <rFont val="Arial"/>
        <family val="2"/>
      </rPr>
      <t xml:space="preserve">-values were multiplied by –1. See also Extended Data Figure 3. </t>
    </r>
  </si>
  <si>
    <t>Pretreatment severe irAE prediction performance in bulk cohorts 1 and 2 (Fig. 1; Supplementary Tables 1 and 7) of the composite model score (Supplementary Table 9), activated CD4 memory T cell abundance, and TCR clonotype diversity, measured by AUC. Statistical significance was assessed by a two-sided Z-test.</t>
  </si>
  <si>
    <r>
      <rPr>
        <b/>
        <i/>
        <sz val="13"/>
        <color rgb="FF000000"/>
        <rFont val="Arial"/>
        <family val="2"/>
      </rPr>
      <t>Q</t>
    </r>
    <r>
      <rPr>
        <b/>
        <sz val="13"/>
        <color rgb="FF000000"/>
        <rFont val="Arial"/>
        <family val="2"/>
      </rPr>
      <t>-value</t>
    </r>
  </si>
  <si>
    <r>
      <t xml:space="preserve">Pretreatment durable clinical benefit prediction performance in bulk cohorts 1 and 2 (Fig. 1; Supplementary Tables 1 and 7) of the composite model score (Supplementary Table 9), measured by AUC and AUC </t>
    </r>
    <r>
      <rPr>
        <i/>
        <sz val="13"/>
        <color rgb="FF000000"/>
        <rFont val="Arial"/>
        <family val="2"/>
      </rPr>
      <t>P</t>
    </r>
    <r>
      <rPr>
        <sz val="13"/>
        <color rgb="FF000000"/>
        <rFont val="Arial"/>
        <family val="2"/>
      </rPr>
      <t xml:space="preserve">-value (two-sided Z-test). See the Methods section titled </t>
    </r>
    <r>
      <rPr>
        <i/>
        <sz val="13"/>
        <color rgb="FF000000"/>
        <rFont val="Arial"/>
        <family val="2"/>
      </rPr>
      <t>Integrative models to predict irAE development</t>
    </r>
    <r>
      <rPr>
        <sz val="13"/>
        <color rgb="FF000000"/>
        <rFont val="Arial"/>
        <family val="2"/>
      </rPr>
      <t xml:space="preserve"> for details.</t>
    </r>
  </si>
  <si>
    <r>
      <rPr>
        <b/>
        <sz val="13"/>
        <color theme="1"/>
        <rFont val="Arial"/>
        <family val="2"/>
      </rPr>
      <t>Autoimmunity patients analyzed (</t>
    </r>
    <r>
      <rPr>
        <b/>
        <i/>
        <sz val="13"/>
        <color theme="1"/>
        <rFont val="Arial"/>
        <family val="2"/>
      </rPr>
      <t>n</t>
    </r>
    <r>
      <rPr>
        <b/>
        <sz val="13"/>
        <color theme="1"/>
        <rFont val="Arial"/>
        <family val="2"/>
      </rPr>
      <t>)</t>
    </r>
  </si>
  <si>
    <r>
      <t>Total subjects analyzed (</t>
    </r>
    <r>
      <rPr>
        <b/>
        <i/>
        <sz val="13"/>
        <color theme="1"/>
        <rFont val="Arial"/>
        <family val="2"/>
      </rPr>
      <t>n</t>
    </r>
    <r>
      <rPr>
        <b/>
        <sz val="13"/>
        <color theme="1"/>
        <rFont val="Arial"/>
        <family val="2"/>
      </rPr>
      <t>)</t>
    </r>
  </si>
  <si>
    <r>
      <t>Healthy controls analyzed (</t>
    </r>
    <r>
      <rPr>
        <b/>
        <i/>
        <sz val="13"/>
        <color theme="1"/>
        <rFont val="Arial"/>
        <family val="2"/>
      </rPr>
      <t>n</t>
    </r>
    <r>
      <rPr>
        <b/>
        <sz val="13"/>
        <color theme="1"/>
        <rFont val="Arial"/>
        <family val="2"/>
      </rPr>
      <t>)</t>
    </r>
  </si>
  <si>
    <t>ICI regimen</t>
  </si>
  <si>
    <t>Prior ICI treatment</t>
  </si>
  <si>
    <t>Highest irAE grade</t>
  </si>
  <si>
    <t>Severe irAE status (1=Yes, 0=No)</t>
  </si>
  <si>
    <t>Time to severe irAE or last follow-up (months)</t>
  </si>
  <si>
    <t>Site of highest irAE grade</t>
  </si>
  <si>
    <t>Gastrointestinal (GI) irAE status (1=Yes, 0=No)</t>
  </si>
  <si>
    <t>No. of grade 2+ irAEs</t>
  </si>
  <si>
    <t>ICI response status</t>
  </si>
  <si>
    <t>Total follow-up time (months)</t>
  </si>
  <si>
    <t>Effector memory CD4 T cells (CyTOF)</t>
  </si>
  <si>
    <t>CD4 T 5 + 3 activated (scRNA-seq)</t>
  </si>
  <si>
    <t>CD4 T 5 + 3 cluster (scRNA-seq)</t>
  </si>
  <si>
    <t>ICI Regimen</t>
  </si>
  <si>
    <t>scRNA-seq</t>
  </si>
  <si>
    <t>immuno-SEQ</t>
  </si>
  <si>
    <t>Flow cytometry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</si>
</sst>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m/d/yyyy;@"/>
    <numFmt numFmtId="167" formatCode="0.0000"/>
    <numFmt numFmtId="168" formatCode="0.0%"/>
  </numFmts>
  <fonts count="44" x14ac:knownFonts="1">
    <font>
      <sz val="12"/>
      <color theme="1"/>
      <name val="Calibri"/>
      <family val="2"/>
      <scheme val="minor"/>
    </font>
    <font>
      <sz val="12"/>
      <color theme="0"/>
      <name val="Calibri"/>
      <family val="2"/>
      <scheme val="minor"/>
    </font>
    <font>
      <b/>
      <sz val="13"/>
      <color rgb="FF000000"/>
      <name val="Arial"/>
      <family val="2"/>
    </font>
    <font>
      <b/>
      <i/>
      <sz val="13"/>
      <color rgb="FF000000"/>
      <name val="Arial"/>
      <family val="2"/>
    </font>
    <font>
      <sz val="13"/>
      <color rgb="FF000000"/>
      <name val="Arial"/>
      <family val="2"/>
    </font>
    <font>
      <i/>
      <sz val="13"/>
      <color rgb="FF000000"/>
      <name val="Arial"/>
      <family val="2"/>
    </font>
    <font>
      <vertAlign val="superscript"/>
      <sz val="13"/>
      <color rgb="FF000000"/>
      <name val="Arial"/>
      <family val="2"/>
    </font>
    <font>
      <sz val="12"/>
      <color theme="1"/>
      <name val="Calibri"/>
      <family val="2"/>
    </font>
    <font>
      <sz val="13"/>
      <color theme="1"/>
      <name val="Arial"/>
      <family val="2"/>
    </font>
    <font>
      <b/>
      <sz val="13"/>
      <color theme="1"/>
      <name val="Arial"/>
      <family val="2"/>
    </font>
    <font>
      <vertAlign val="superscript"/>
      <sz val="13"/>
      <color theme="1"/>
      <name val="Arial"/>
      <family val="2"/>
    </font>
    <font>
      <sz val="12"/>
      <color theme="1"/>
      <name val="Arial"/>
      <family val="2"/>
    </font>
    <font>
      <sz val="13"/>
      <color rgb="FF000000"/>
      <name val="Helvetica"/>
      <family val="2"/>
    </font>
    <font>
      <sz val="13"/>
      <color rgb="FF232222"/>
      <name val="Arial"/>
      <family val="2"/>
    </font>
    <font>
      <i/>
      <sz val="13"/>
      <color theme="1"/>
      <name val="Arial"/>
      <family val="2"/>
    </font>
    <font>
      <b/>
      <i/>
      <sz val="13"/>
      <color theme="1"/>
      <name val="Arial"/>
      <family val="2"/>
    </font>
    <font>
      <b/>
      <sz val="13"/>
      <name val="Arial"/>
      <family val="2"/>
    </font>
    <font>
      <b/>
      <sz val="13"/>
      <color theme="1"/>
      <name val="Symbol"/>
      <charset val="2"/>
    </font>
    <font>
      <b/>
      <sz val="13"/>
      <color theme="1"/>
      <name val="Arial Black"/>
      <family val="2"/>
    </font>
    <font>
      <sz val="13"/>
      <name val="Arial"/>
      <family val="2"/>
    </font>
    <font>
      <sz val="13"/>
      <color rgb="FFFF0000"/>
      <name val="Arial"/>
      <family val="2"/>
    </font>
    <font>
      <b/>
      <sz val="13"/>
      <color rgb="FFC00000"/>
      <name val="Arial"/>
      <family val="2"/>
    </font>
    <font>
      <sz val="12"/>
      <color rgb="FFC00000"/>
      <name val="Calibri"/>
      <family val="2"/>
      <scheme val="minor"/>
    </font>
    <font>
      <u/>
      <sz val="13"/>
      <name val="Arial"/>
      <family val="2"/>
    </font>
    <font>
      <u/>
      <sz val="12"/>
      <color theme="10"/>
      <name val="Calibri"/>
      <family val="2"/>
      <scheme val="minor"/>
    </font>
    <font>
      <sz val="14"/>
      <name val="Arial"/>
      <family val="2"/>
    </font>
    <font>
      <sz val="13"/>
      <color theme="1"/>
      <name val="Calibri"/>
      <family val="2"/>
      <scheme val="minor"/>
    </font>
    <font>
      <sz val="12"/>
      <name val="Arial"/>
      <family val="2"/>
    </font>
    <font>
      <sz val="12"/>
      <color rgb="FFFF0000"/>
      <name val="Arial"/>
      <family val="2"/>
    </font>
    <font>
      <sz val="14"/>
      <color theme="1"/>
      <name val="Arial"/>
      <family val="2"/>
    </font>
    <font>
      <sz val="14"/>
      <color rgb="FF000000"/>
      <name val="Arial"/>
      <family val="2"/>
    </font>
    <font>
      <b/>
      <u/>
      <sz val="12"/>
      <color theme="1"/>
      <name val="Arial"/>
      <family val="2"/>
    </font>
    <font>
      <vertAlign val="subscript"/>
      <sz val="13"/>
      <color theme="1"/>
      <name val="Arial"/>
      <family val="2"/>
    </font>
    <font>
      <sz val="13"/>
      <color theme="1"/>
      <name val="Helvetica"/>
      <family val="2"/>
    </font>
    <font>
      <sz val="12"/>
      <color theme="1"/>
      <name val="Helvetica"/>
      <family val="2"/>
    </font>
    <font>
      <vertAlign val="superscript"/>
      <sz val="13"/>
      <color theme="1"/>
      <name val="Calibri"/>
      <family val="2"/>
      <scheme val="minor"/>
    </font>
    <font>
      <b/>
      <vertAlign val="subscript"/>
      <sz val="13"/>
      <color theme="1"/>
      <name val="Arial"/>
      <family val="2"/>
    </font>
    <font>
      <sz val="14"/>
      <color theme="1"/>
      <name val="Calibri"/>
      <family val="2"/>
      <scheme val="minor"/>
    </font>
    <font>
      <b/>
      <u/>
      <sz val="14"/>
      <color theme="1"/>
      <name val="Arial"/>
      <family val="2"/>
    </font>
    <font>
      <b/>
      <sz val="14"/>
      <color theme="1"/>
      <name val="Arial"/>
      <family val="2"/>
    </font>
    <font>
      <b/>
      <sz val="14"/>
      <name val="Arial"/>
      <family val="2"/>
    </font>
    <font>
      <b/>
      <sz val="14"/>
      <color rgb="FF000000"/>
      <name val="Arial"/>
      <family val="2"/>
    </font>
    <font>
      <sz val="14"/>
      <color rgb="FFFF0000"/>
      <name val="Arial"/>
      <family val="2"/>
    </font>
    <font>
      <sz val="14"/>
      <color rgb="FFFF0000"/>
      <name val="Calibri"/>
      <family val="2"/>
      <scheme val="minor"/>
    </font>
  </fonts>
  <fills count="6">
    <fill>
      <patternFill patternType="none"/>
    </fill>
    <fill>
      <patternFill patternType="gray125"/>
    </fill>
    <fill>
      <patternFill patternType="solid">
        <fgColor theme="6"/>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rgb="FF3F3F3F"/>
      </left>
      <right style="thin">
        <color rgb="FF3F3F3F"/>
      </right>
      <top/>
      <bottom/>
      <diagonal/>
    </border>
    <border>
      <left style="thin">
        <color indexed="64"/>
      </left>
      <right/>
      <top/>
      <bottom/>
      <diagonal/>
    </border>
    <border>
      <left style="thin">
        <color rgb="FF3F3F3F"/>
      </left>
      <right style="thin">
        <color rgb="FF3F3F3F"/>
      </right>
      <top/>
      <bottom style="thin">
        <color rgb="FF3F3F3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n">
        <color rgb="FF3F3F3F"/>
      </bottom>
      <diagonal/>
    </border>
    <border>
      <left/>
      <right style="thin">
        <color auto="1"/>
      </right>
      <top style="thin">
        <color auto="1"/>
      </top>
      <bottom style="thin">
        <color rgb="FF3F3F3F"/>
      </bottom>
      <diagonal/>
    </border>
    <border>
      <left style="thin">
        <color auto="1"/>
      </left>
      <right/>
      <top/>
      <bottom style="thin">
        <color rgb="FF3F3F3F"/>
      </bottom>
      <diagonal/>
    </border>
    <border>
      <left style="thin">
        <color auto="1"/>
      </left>
      <right style="thin">
        <color auto="1"/>
      </right>
      <top/>
      <bottom style="thin">
        <color rgb="FF3F3F3F"/>
      </bottom>
      <diagonal/>
    </border>
    <border>
      <left style="thin">
        <color rgb="FF3F3F3F"/>
      </left>
      <right/>
      <top style="thin">
        <color rgb="FF3F3F3F"/>
      </top>
      <bottom style="thin">
        <color auto="1"/>
      </bottom>
      <diagonal/>
    </border>
    <border>
      <left style="thin">
        <color auto="1"/>
      </left>
      <right style="thin">
        <color rgb="FF3F3F3F"/>
      </right>
      <top style="thin">
        <color rgb="FF3F3F3F"/>
      </top>
      <bottom style="thin">
        <color auto="1"/>
      </bottom>
      <diagonal/>
    </border>
    <border>
      <left style="thin">
        <color rgb="FF3F3F3F"/>
      </left>
      <right style="thin">
        <color rgb="FF3F3F3F"/>
      </right>
      <top style="thin">
        <color rgb="FF3F3F3F"/>
      </top>
      <bottom/>
      <diagonal/>
    </border>
    <border>
      <left/>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4" fillId="0" borderId="0" applyNumberFormat="0" applyFill="0" applyBorder="0" applyAlignment="0" applyProtection="0"/>
  </cellStyleXfs>
  <cellXfs count="345">
    <xf numFmtId="0" fontId="0" fillId="0" borderId="0" xfId="0"/>
    <xf numFmtId="0" fontId="4" fillId="0" borderId="0" xfId="0" applyFont="1"/>
    <xf numFmtId="0" fontId="4" fillId="0" borderId="3" xfId="0" applyFont="1" applyBorder="1" applyAlignment="1">
      <alignment horizontal="center" vertical="center"/>
    </xf>
    <xf numFmtId="0" fontId="4" fillId="3" borderId="0" xfId="0" applyFont="1" applyFill="1"/>
    <xf numFmtId="0" fontId="2" fillId="3" borderId="0" xfId="0" applyFont="1" applyFill="1"/>
    <xf numFmtId="0" fontId="4" fillId="3" borderId="0" xfId="0" applyFont="1" applyFill="1" applyAlignment="1">
      <alignment horizontal="left" vertical="center"/>
    </xf>
    <xf numFmtId="0" fontId="2" fillId="0" borderId="1" xfId="0" applyFont="1" applyBorder="1" applyAlignment="1">
      <alignment horizontal="center" vertical="center" wrapText="1"/>
    </xf>
    <xf numFmtId="0" fontId="8" fillId="4" borderId="0" xfId="0" applyFont="1" applyFill="1"/>
    <xf numFmtId="2" fontId="8" fillId="4" borderId="0" xfId="0" applyNumberFormat="1" applyFont="1" applyFill="1"/>
    <xf numFmtId="0" fontId="8" fillId="4" borderId="0" xfId="0" applyFont="1" applyFill="1" applyAlignment="1">
      <alignment horizontal="left" vertical="center"/>
    </xf>
    <xf numFmtId="0" fontId="9" fillId="0" borderId="8" xfId="0" applyFont="1" applyBorder="1" applyAlignment="1">
      <alignment horizontal="center" vertical="center" wrapText="1"/>
    </xf>
    <xf numFmtId="0" fontId="8" fillId="0" borderId="8" xfId="0" applyFont="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0" fontId="8" fillId="0" borderId="9" xfId="0" applyFont="1" applyBorder="1" applyAlignment="1">
      <alignment horizontal="center" vertical="center"/>
    </xf>
    <xf numFmtId="164" fontId="8" fillId="0" borderId="9" xfId="0" applyNumberFormat="1" applyFont="1" applyBorder="1" applyAlignment="1">
      <alignment horizontal="center" vertical="center"/>
    </xf>
    <xf numFmtId="0" fontId="6" fillId="3" borderId="0" xfId="0" applyFont="1" applyFill="1"/>
    <xf numFmtId="0" fontId="8" fillId="0" borderId="0" xfId="0" applyFont="1"/>
    <xf numFmtId="0" fontId="11" fillId="4" borderId="0" xfId="0" applyFont="1" applyFill="1"/>
    <xf numFmtId="0" fontId="9" fillId="4" borderId="0" xfId="0" applyFont="1" applyFill="1" applyAlignment="1">
      <alignment horizontal="left" vertical="center"/>
    </xf>
    <xf numFmtId="0" fontId="8" fillId="4" borderId="0" xfId="0" applyFont="1" applyFill="1" applyAlignment="1">
      <alignment horizontal="center" vertical="center"/>
    </xf>
    <xf numFmtId="1" fontId="8" fillId="4" borderId="0" xfId="0" applyNumberFormat="1" applyFont="1" applyFill="1" applyAlignment="1">
      <alignment horizontal="center" vertical="center"/>
    </xf>
    <xf numFmtId="0" fontId="4" fillId="0" borderId="9" xfId="0" applyFont="1" applyBorder="1" applyAlignment="1">
      <alignment horizontal="center" vertical="center"/>
    </xf>
    <xf numFmtId="0" fontId="2" fillId="3" borderId="0" xfId="0" applyFont="1" applyFill="1" applyAlignment="1">
      <alignment horizontal="left" vertical="center"/>
    </xf>
    <xf numFmtId="0" fontId="2" fillId="0" borderId="1" xfId="0" applyFont="1" applyBorder="1" applyAlignment="1">
      <alignment horizontal="center" vertical="center"/>
    </xf>
    <xf numFmtId="165" fontId="8" fillId="4" borderId="0" xfId="0" applyNumberFormat="1" applyFont="1" applyFill="1"/>
    <xf numFmtId="0" fontId="9" fillId="4" borderId="0" xfId="0" applyFont="1" applyFill="1"/>
    <xf numFmtId="0" fontId="8" fillId="4" borderId="5" xfId="0" applyFont="1" applyFill="1" applyBorder="1" applyAlignment="1">
      <alignment horizontal="left" indent="2"/>
    </xf>
    <xf numFmtId="0" fontId="9" fillId="4" borderId="5" xfId="0" applyFont="1" applyFill="1" applyBorder="1"/>
    <xf numFmtId="0" fontId="8" fillId="4" borderId="5" xfId="0" applyFont="1" applyFill="1" applyBorder="1"/>
    <xf numFmtId="0" fontId="8" fillId="4" borderId="7" xfId="0" applyFont="1" applyFill="1" applyBorder="1" applyAlignment="1">
      <alignment horizontal="left" indent="2"/>
    </xf>
    <xf numFmtId="0" fontId="19" fillId="0" borderId="8" xfId="0" applyFont="1" applyBorder="1" applyAlignment="1">
      <alignment horizontal="center" vertical="center"/>
    </xf>
    <xf numFmtId="0" fontId="19" fillId="0" borderId="3" xfId="0" applyFont="1" applyBorder="1" applyAlignment="1">
      <alignment horizontal="center" vertical="center"/>
    </xf>
    <xf numFmtId="0" fontId="8" fillId="4" borderId="3" xfId="0" applyFont="1" applyFill="1" applyBorder="1" applyAlignment="1">
      <alignment horizontal="center" vertical="center"/>
    </xf>
    <xf numFmtId="0" fontId="8" fillId="0" borderId="3" xfId="0" applyFont="1" applyBorder="1" applyAlignment="1">
      <alignment horizontal="center" vertical="center" wrapText="1"/>
    </xf>
    <xf numFmtId="0" fontId="8" fillId="4" borderId="9" xfId="0" applyFont="1" applyFill="1" applyBorder="1" applyAlignment="1">
      <alignment horizontal="center" vertical="center"/>
    </xf>
    <xf numFmtId="0" fontId="9" fillId="4" borderId="0" xfId="0" applyFont="1" applyFill="1" applyAlignment="1">
      <alignment vertical="center"/>
    </xf>
    <xf numFmtId="0" fontId="8" fillId="4" borderId="0" xfId="0" applyFont="1" applyFill="1" applyAlignment="1">
      <alignment vertical="center"/>
    </xf>
    <xf numFmtId="2" fontId="2" fillId="0" borderId="1" xfId="0" applyNumberFormat="1" applyFont="1" applyBorder="1" applyAlignment="1">
      <alignment horizontal="center" vertical="center" wrapText="1"/>
    </xf>
    <xf numFmtId="2" fontId="4" fillId="0" borderId="3" xfId="0" applyNumberFormat="1" applyFont="1" applyBorder="1" applyAlignment="1">
      <alignment horizontal="center" vertical="center"/>
    </xf>
    <xf numFmtId="2" fontId="4" fillId="3" borderId="3" xfId="0" applyNumberFormat="1" applyFont="1" applyFill="1" applyBorder="1" applyAlignment="1">
      <alignment horizontal="center" vertical="center"/>
    </xf>
    <xf numFmtId="164" fontId="8" fillId="4" borderId="0" xfId="0" applyNumberFormat="1" applyFont="1" applyFill="1"/>
    <xf numFmtId="0" fontId="2" fillId="0" borderId="8" xfId="0" applyFont="1" applyBorder="1" applyAlignment="1">
      <alignment horizontal="center" vertical="center" wrapText="1"/>
    </xf>
    <xf numFmtId="0" fontId="2" fillId="0" borderId="20" xfId="0" applyFont="1" applyBorder="1" applyAlignment="1">
      <alignment horizontal="center" vertical="center" wrapText="1"/>
    </xf>
    <xf numFmtId="0" fontId="15" fillId="0" borderId="8" xfId="0" applyFont="1" applyBorder="1" applyAlignment="1">
      <alignment horizontal="center" vertical="center" wrapText="1"/>
    </xf>
    <xf numFmtId="0" fontId="9" fillId="0" borderId="0" xfId="0" applyFont="1" applyAlignment="1">
      <alignment horizontal="center" vertical="center" wrapText="1"/>
    </xf>
    <xf numFmtId="0" fontId="4" fillId="0" borderId="8" xfId="0" applyFont="1" applyBorder="1" applyAlignment="1">
      <alignment horizontal="center" vertical="center"/>
    </xf>
    <xf numFmtId="0" fontId="8" fillId="0" borderId="8" xfId="2" applyFont="1" applyBorder="1" applyAlignment="1">
      <alignment horizontal="center" vertical="center"/>
    </xf>
    <xf numFmtId="0" fontId="14" fillId="0" borderId="8" xfId="0" applyFont="1" applyBorder="1" applyAlignment="1">
      <alignment horizontal="center" vertical="center"/>
    </xf>
    <xf numFmtId="0" fontId="8" fillId="0" borderId="3" xfId="2" applyFont="1" applyBorder="1" applyAlignment="1">
      <alignment horizontal="center" vertical="center"/>
    </xf>
    <xf numFmtId="0" fontId="14" fillId="0" borderId="3" xfId="2" applyFont="1" applyBorder="1" applyAlignment="1">
      <alignment horizontal="center" vertical="center"/>
    </xf>
    <xf numFmtId="0" fontId="19" fillId="0" borderId="6" xfId="0" applyFont="1" applyBorder="1" applyAlignment="1">
      <alignment horizontal="center" vertical="center"/>
    </xf>
    <xf numFmtId="0" fontId="14" fillId="0" borderId="3" xfId="0" applyFont="1" applyBorder="1" applyAlignment="1">
      <alignment horizontal="center" vertical="center"/>
    </xf>
    <xf numFmtId="0" fontId="19"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9" xfId="0" applyFont="1" applyBorder="1" applyAlignment="1">
      <alignment horizontal="center" vertical="center"/>
    </xf>
    <xf numFmtId="0" fontId="19" fillId="0" borderId="9" xfId="0" applyFont="1" applyBorder="1" applyAlignment="1">
      <alignment horizontal="center" vertical="center" wrapText="1"/>
    </xf>
    <xf numFmtId="0" fontId="8" fillId="0" borderId="0" xfId="0" applyFont="1" applyAlignment="1">
      <alignment horizontal="left" vertical="center"/>
    </xf>
    <xf numFmtId="0" fontId="8" fillId="4" borderId="5" xfId="0" applyFont="1" applyFill="1" applyBorder="1" applyAlignment="1">
      <alignment horizontal="center" vertical="center"/>
    </xf>
    <xf numFmtId="164" fontId="8" fillId="0" borderId="8" xfId="0" applyNumberFormat="1" applyFont="1" applyBorder="1" applyAlignment="1">
      <alignment horizontal="center" vertical="center"/>
    </xf>
    <xf numFmtId="0" fontId="8" fillId="4" borderId="3" xfId="0" applyFont="1" applyFill="1" applyBorder="1" applyAlignment="1">
      <alignment horizontal="center"/>
    </xf>
    <xf numFmtId="0" fontId="2" fillId="5" borderId="0" xfId="0" applyFont="1" applyFill="1"/>
    <xf numFmtId="0" fontId="19" fillId="4" borderId="3"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9" fillId="4" borderId="1" xfId="0" applyFont="1" applyFill="1" applyBorder="1" applyAlignment="1">
      <alignment horizontal="center" vertical="center"/>
    </xf>
    <xf numFmtId="2" fontId="8" fillId="4" borderId="3" xfId="0" applyNumberFormat="1" applyFont="1" applyFill="1" applyBorder="1" applyAlignment="1">
      <alignment horizontal="center" vertical="center"/>
    </xf>
    <xf numFmtId="167" fontId="4" fillId="0" borderId="3" xfId="0" applyNumberFormat="1" applyFont="1" applyBorder="1" applyAlignment="1">
      <alignment horizontal="center" vertical="center"/>
    </xf>
    <xf numFmtId="167" fontId="4" fillId="0" borderId="8" xfId="0" applyNumberFormat="1" applyFont="1" applyBorder="1" applyAlignment="1">
      <alignment horizontal="center" vertical="center"/>
    </xf>
    <xf numFmtId="164" fontId="4" fillId="0" borderId="3" xfId="0" applyNumberFormat="1" applyFont="1" applyBorder="1" applyAlignment="1">
      <alignment horizontal="center" vertical="center"/>
    </xf>
    <xf numFmtId="0" fontId="8" fillId="4" borderId="8" xfId="0" applyFont="1" applyFill="1" applyBorder="1" applyAlignment="1">
      <alignment horizontal="center" vertical="center"/>
    </xf>
    <xf numFmtId="0" fontId="26" fillId="0" borderId="0" xfId="0" applyFont="1"/>
    <xf numFmtId="0" fontId="19" fillId="4" borderId="8" xfId="0" applyFont="1" applyFill="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6" xfId="0" applyFont="1" applyBorder="1" applyAlignment="1">
      <alignment horizontal="center" vertical="center"/>
    </xf>
    <xf numFmtId="0" fontId="8" fillId="4" borderId="22" xfId="0" applyFont="1" applyFill="1" applyBorder="1" applyAlignment="1">
      <alignment horizontal="center" vertical="center"/>
    </xf>
    <xf numFmtId="0" fontId="8" fillId="4" borderId="6" xfId="0" applyFont="1" applyFill="1" applyBorder="1" applyAlignment="1">
      <alignment horizontal="center" vertical="center"/>
    </xf>
    <xf numFmtId="0" fontId="8" fillId="0" borderId="23" xfId="0" applyFont="1" applyBorder="1" applyAlignment="1">
      <alignment horizontal="center" vertical="center"/>
    </xf>
    <xf numFmtId="0" fontId="8" fillId="0" borderId="22" xfId="0" applyFont="1" applyBorder="1" applyAlignment="1">
      <alignment horizontal="center" vertical="center"/>
    </xf>
    <xf numFmtId="2" fontId="8" fillId="4" borderId="9" xfId="0" applyNumberFormat="1" applyFont="1" applyFill="1" applyBorder="1" applyAlignment="1">
      <alignment horizontal="center" vertical="center"/>
    </xf>
    <xf numFmtId="0" fontId="2" fillId="0" borderId="8" xfId="0" applyFont="1" applyBorder="1" applyAlignment="1">
      <alignment horizontal="center" vertical="center"/>
    </xf>
    <xf numFmtId="0" fontId="6" fillId="0" borderId="0" xfId="0" applyFont="1"/>
    <xf numFmtId="0" fontId="0" fillId="4" borderId="0" xfId="0" applyFill="1"/>
    <xf numFmtId="0" fontId="4" fillId="5" borderId="0" xfId="0" applyFont="1" applyFill="1"/>
    <xf numFmtId="0" fontId="4" fillId="4" borderId="0" xfId="0" applyFont="1" applyFill="1"/>
    <xf numFmtId="0" fontId="4" fillId="4" borderId="19" xfId="0" applyFont="1" applyFill="1" applyBorder="1" applyAlignment="1">
      <alignment horizontal="left" wrapText="1"/>
    </xf>
    <xf numFmtId="0" fontId="2"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9" fillId="4" borderId="8" xfId="0" applyFont="1" applyFill="1" applyBorder="1" applyAlignment="1">
      <alignment horizontal="center" vertical="center"/>
    </xf>
    <xf numFmtId="2" fontId="19" fillId="4" borderId="8" xfId="0" applyNumberFormat="1" applyFont="1" applyFill="1" applyBorder="1" applyAlignment="1">
      <alignment horizontal="center" vertical="center"/>
    </xf>
    <xf numFmtId="2" fontId="8" fillId="4" borderId="8" xfId="0" applyNumberFormat="1" applyFont="1" applyFill="1" applyBorder="1" applyAlignment="1">
      <alignment horizontal="center" vertical="center"/>
    </xf>
    <xf numFmtId="0" fontId="19" fillId="4" borderId="9" xfId="0" applyFont="1" applyFill="1" applyBorder="1" applyAlignment="1">
      <alignment horizontal="center" vertical="center"/>
    </xf>
    <xf numFmtId="2" fontId="8" fillId="4" borderId="9" xfId="0" applyNumberFormat="1" applyFont="1" applyFill="1" applyBorder="1" applyAlignment="1">
      <alignment horizontal="center"/>
    </xf>
    <xf numFmtId="2" fontId="19" fillId="4" borderId="9" xfId="0" applyNumberFormat="1" applyFont="1" applyFill="1" applyBorder="1" applyAlignment="1">
      <alignment horizontal="center"/>
    </xf>
    <xf numFmtId="0" fontId="27" fillId="4" borderId="0" xfId="0" applyFont="1" applyFill="1" applyAlignment="1" applyProtection="1">
      <alignment horizontal="center" vertical="center"/>
      <protection locked="0"/>
    </xf>
    <xf numFmtId="0" fontId="20" fillId="4" borderId="0" xfId="0" applyFont="1" applyFill="1" applyAlignment="1" applyProtection="1">
      <alignment horizontal="center" vertical="center"/>
      <protection locked="0"/>
    </xf>
    <xf numFmtId="0" fontId="19" fillId="4" borderId="0" xfId="0" applyFont="1" applyFill="1" applyAlignment="1" applyProtection="1">
      <alignment horizontal="center" vertical="center"/>
      <protection locked="0"/>
    </xf>
    <xf numFmtId="0" fontId="8" fillId="4" borderId="4" xfId="0" applyFont="1" applyFill="1" applyBorder="1" applyAlignment="1">
      <alignment horizontal="center" vertical="center"/>
    </xf>
    <xf numFmtId="0" fontId="6" fillId="5" borderId="0" xfId="0" applyFont="1" applyFill="1"/>
    <xf numFmtId="0" fontId="26" fillId="4" borderId="0" xfId="0" applyFont="1" applyFill="1"/>
    <xf numFmtId="0" fontId="21" fillId="4" borderId="0" xfId="0" applyFont="1" applyFill="1" applyAlignment="1">
      <alignment horizontal="center" vertical="center"/>
    </xf>
    <xf numFmtId="0" fontId="21" fillId="4" borderId="0" xfId="0" applyFont="1" applyFill="1" applyAlignment="1">
      <alignment horizontal="center" vertical="center" wrapText="1"/>
    </xf>
    <xf numFmtId="0" fontId="9" fillId="0" borderId="11" xfId="0" applyFont="1" applyBorder="1" applyAlignment="1">
      <alignment horizontal="center" vertical="center"/>
    </xf>
    <xf numFmtId="164" fontId="19" fillId="4" borderId="3" xfId="0" applyNumberFormat="1" applyFont="1" applyFill="1" applyBorder="1" applyAlignment="1">
      <alignment horizontal="center" vertical="center"/>
    </xf>
    <xf numFmtId="164" fontId="19" fillId="4" borderId="3" xfId="0" applyNumberFormat="1" applyFont="1" applyFill="1" applyBorder="1" applyAlignment="1">
      <alignment horizontal="center"/>
    </xf>
    <xf numFmtId="164" fontId="19" fillId="4" borderId="9" xfId="0" applyNumberFormat="1" applyFont="1" applyFill="1" applyBorder="1" applyAlignment="1">
      <alignment horizontal="center" vertical="center"/>
    </xf>
    <xf numFmtId="2" fontId="19" fillId="4" borderId="3" xfId="0" applyNumberFormat="1" applyFont="1" applyFill="1" applyBorder="1" applyAlignment="1">
      <alignment horizontal="center"/>
    </xf>
    <xf numFmtId="2" fontId="19" fillId="4" borderId="3" xfId="0" applyNumberFormat="1" applyFont="1" applyFill="1" applyBorder="1" applyAlignment="1">
      <alignment horizontal="center" vertical="center"/>
    </xf>
    <xf numFmtId="2" fontId="19" fillId="4" borderId="9" xfId="0" applyNumberFormat="1" applyFont="1" applyFill="1" applyBorder="1" applyAlignment="1">
      <alignment horizontal="center" vertical="center"/>
    </xf>
    <xf numFmtId="1" fontId="8" fillId="0" borderId="22" xfId="0" applyNumberFormat="1" applyFont="1" applyBorder="1" applyAlignment="1">
      <alignment horizontal="center" vertical="center"/>
    </xf>
    <xf numFmtId="1" fontId="8" fillId="0" borderId="6" xfId="0" applyNumberFormat="1" applyFont="1" applyBorder="1" applyAlignment="1">
      <alignment horizontal="center" vertical="center"/>
    </xf>
    <xf numFmtId="1" fontId="8" fillId="0" borderId="23" xfId="0" applyNumberFormat="1" applyFont="1" applyBorder="1" applyAlignment="1">
      <alignment horizontal="center" vertical="center"/>
    </xf>
    <xf numFmtId="0" fontId="9" fillId="4" borderId="24" xfId="0" applyFont="1" applyFill="1" applyBorder="1" applyAlignment="1">
      <alignment horizontal="center" vertical="center"/>
    </xf>
    <xf numFmtId="0" fontId="2" fillId="4" borderId="2" xfId="0" applyFont="1" applyFill="1" applyBorder="1" applyAlignment="1">
      <alignment horizontal="center" vertical="center" wrapText="1"/>
    </xf>
    <xf numFmtId="0" fontId="26" fillId="4" borderId="3" xfId="0" applyFont="1" applyFill="1" applyBorder="1" applyAlignment="1">
      <alignment horizontal="center" vertical="center"/>
    </xf>
    <xf numFmtId="0" fontId="8" fillId="4" borderId="3" xfId="0" applyFont="1" applyFill="1" applyBorder="1" applyAlignment="1" applyProtection="1">
      <alignment horizontal="center" vertical="center"/>
      <protection locked="0"/>
    </xf>
    <xf numFmtId="0" fontId="8" fillId="4" borderId="21" xfId="0" applyFont="1" applyFill="1" applyBorder="1" applyAlignment="1">
      <alignment horizontal="center" vertical="center"/>
    </xf>
    <xf numFmtId="2" fontId="8" fillId="4" borderId="21" xfId="0" applyNumberFormat="1" applyFont="1" applyFill="1" applyBorder="1" applyAlignment="1">
      <alignment horizontal="center" vertical="center"/>
    </xf>
    <xf numFmtId="0" fontId="2" fillId="4" borderId="2" xfId="0" applyFont="1" applyFill="1" applyBorder="1" applyAlignment="1">
      <alignment horizontal="center" vertical="center"/>
    </xf>
    <xf numFmtId="2" fontId="2" fillId="4" borderId="2" xfId="0" applyNumberFormat="1" applyFont="1" applyFill="1" applyBorder="1" applyAlignment="1">
      <alignment horizontal="center" vertical="center"/>
    </xf>
    <xf numFmtId="0" fontId="4" fillId="4" borderId="3" xfId="0" applyFont="1" applyFill="1" applyBorder="1" applyAlignment="1">
      <alignment horizontal="center" vertical="center"/>
    </xf>
    <xf numFmtId="0" fontId="19" fillId="4" borderId="4" xfId="0" applyFont="1" applyFill="1" applyBorder="1" applyAlignment="1">
      <alignment horizontal="center" vertical="center"/>
    </xf>
    <xf numFmtId="0" fontId="4" fillId="4" borderId="4" xfId="0" applyFont="1" applyFill="1" applyBorder="1" applyAlignment="1">
      <alignment horizontal="center" vertical="center"/>
    </xf>
    <xf numFmtId="0" fontId="19" fillId="4" borderId="3" xfId="0" applyFont="1" applyFill="1" applyBorder="1" applyAlignment="1">
      <alignment horizontal="center"/>
    </xf>
    <xf numFmtId="0" fontId="4" fillId="4" borderId="9" xfId="0" applyFont="1" applyFill="1" applyBorder="1" applyAlignment="1">
      <alignment horizontal="center" vertical="center"/>
    </xf>
    <xf numFmtId="0" fontId="4" fillId="4" borderId="10" xfId="0" applyFont="1" applyFill="1" applyBorder="1" applyAlignment="1">
      <alignment horizontal="center" vertical="center"/>
    </xf>
    <xf numFmtId="0" fontId="9" fillId="4" borderId="8" xfId="0" applyFont="1" applyFill="1" applyBorder="1" applyAlignment="1">
      <alignment horizontal="center" vertical="center"/>
    </xf>
    <xf numFmtId="0" fontId="2" fillId="4" borderId="1" xfId="0" applyFont="1" applyFill="1" applyBorder="1" applyAlignment="1">
      <alignment horizontal="center" vertical="center" wrapText="1"/>
    </xf>
    <xf numFmtId="167" fontId="19" fillId="4" borderId="8" xfId="0" applyNumberFormat="1" applyFont="1" applyFill="1" applyBorder="1" applyAlignment="1">
      <alignment horizontal="center" vertical="center"/>
    </xf>
    <xf numFmtId="0" fontId="22" fillId="4" borderId="0" xfId="0" applyFont="1" applyFill="1"/>
    <xf numFmtId="0" fontId="8" fillId="4" borderId="3" xfId="0" applyFont="1" applyFill="1" applyBorder="1" applyAlignment="1">
      <alignment horizontal="center" vertical="center" wrapText="1"/>
    </xf>
    <xf numFmtId="0" fontId="8" fillId="4" borderId="9" xfId="0" applyFont="1" applyFill="1" applyBorder="1" applyAlignment="1">
      <alignment horizontal="center" vertical="center" wrapText="1"/>
    </xf>
    <xf numFmtId="164" fontId="8" fillId="4" borderId="3" xfId="0" applyNumberFormat="1" applyFont="1" applyFill="1" applyBorder="1" applyAlignment="1">
      <alignment horizontal="center" vertical="center"/>
    </xf>
    <xf numFmtId="0" fontId="8" fillId="4" borderId="6" xfId="0" applyFont="1" applyFill="1" applyBorder="1" applyAlignment="1" applyProtection="1">
      <alignment horizontal="center" vertical="center"/>
      <protection locked="0"/>
    </xf>
    <xf numFmtId="164" fontId="8" fillId="4" borderId="3" xfId="0" applyNumberFormat="1" applyFont="1" applyFill="1" applyBorder="1" applyAlignment="1" applyProtection="1">
      <alignment horizontal="center" vertical="center" wrapText="1"/>
      <protection locked="0"/>
    </xf>
    <xf numFmtId="0" fontId="8" fillId="4" borderId="10" xfId="0" applyFont="1" applyFill="1" applyBorder="1" applyAlignment="1">
      <alignment horizontal="center" vertical="center"/>
    </xf>
    <xf numFmtId="0" fontId="16" fillId="4" borderId="8" xfId="0" applyFont="1" applyFill="1" applyBorder="1" applyAlignment="1">
      <alignment horizontal="center" vertical="center" wrapText="1"/>
    </xf>
    <xf numFmtId="10" fontId="16" fillId="4" borderId="8" xfId="0" applyNumberFormat="1" applyFont="1" applyFill="1" applyBorder="1" applyAlignment="1">
      <alignment horizontal="center" vertical="center" wrapText="1"/>
    </xf>
    <xf numFmtId="0" fontId="16" fillId="4" borderId="1" xfId="1" applyFont="1" applyFill="1" applyBorder="1" applyAlignment="1">
      <alignment horizontal="center" vertical="center" wrapText="1"/>
    </xf>
    <xf numFmtId="10" fontId="8" fillId="4" borderId="8" xfId="0" applyNumberFormat="1" applyFont="1" applyFill="1" applyBorder="1" applyAlignment="1">
      <alignment horizontal="center" vertical="center"/>
    </xf>
    <xf numFmtId="10" fontId="8" fillId="4" borderId="3" xfId="0" applyNumberFormat="1" applyFont="1" applyFill="1" applyBorder="1" applyAlignment="1">
      <alignment horizontal="center" vertical="center"/>
    </xf>
    <xf numFmtId="10" fontId="4" fillId="4" borderId="3" xfId="0" applyNumberFormat="1" applyFont="1" applyFill="1" applyBorder="1" applyAlignment="1">
      <alignment horizontal="center" vertical="center"/>
    </xf>
    <xf numFmtId="0" fontId="19" fillId="4" borderId="3" xfId="0" applyFont="1" applyFill="1" applyBorder="1" applyAlignment="1">
      <alignment horizontal="center" vertical="center"/>
    </xf>
    <xf numFmtId="166" fontId="19" fillId="4" borderId="3" xfId="0" applyNumberFormat="1" applyFont="1" applyFill="1" applyBorder="1" applyAlignment="1">
      <alignment horizontal="center" vertical="center"/>
    </xf>
    <xf numFmtId="0" fontId="19" fillId="4" borderId="3" xfId="0" quotePrefix="1" applyFont="1" applyFill="1" applyBorder="1" applyAlignment="1">
      <alignment horizontal="center" vertical="center"/>
    </xf>
    <xf numFmtId="0" fontId="19" fillId="4" borderId="3" xfId="1" applyFont="1" applyFill="1" applyBorder="1" applyAlignment="1">
      <alignment horizontal="center" vertical="center" wrapText="1"/>
    </xf>
    <xf numFmtId="10" fontId="8" fillId="4" borderId="9" xfId="0" applyNumberFormat="1" applyFont="1" applyFill="1" applyBorder="1" applyAlignment="1">
      <alignment horizontal="center" vertical="center"/>
    </xf>
    <xf numFmtId="0" fontId="9" fillId="4" borderId="15"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8" fillId="4" borderId="18" xfId="0" applyFont="1" applyFill="1" applyBorder="1"/>
    <xf numFmtId="0" fontId="8" fillId="4" borderId="18" xfId="0" applyFont="1" applyFill="1" applyBorder="1" applyAlignment="1">
      <alignment horizontal="center" vertical="center"/>
    </xf>
    <xf numFmtId="0" fontId="26" fillId="4" borderId="5" xfId="0" applyFont="1" applyFill="1" applyBorder="1"/>
    <xf numFmtId="0" fontId="8" fillId="4" borderId="5" xfId="0" applyFont="1" applyFill="1" applyBorder="1" applyAlignment="1">
      <alignment horizontal="center"/>
    </xf>
    <xf numFmtId="0" fontId="8" fillId="4" borderId="7" xfId="0" applyFont="1" applyFill="1" applyBorder="1" applyAlignment="1">
      <alignment horizontal="center" vertical="center"/>
    </xf>
    <xf numFmtId="0" fontId="2" fillId="5" borderId="0" xfId="0" applyFont="1" applyFill="1" applyAlignment="1">
      <alignment horizontal="left" vertical="center"/>
    </xf>
    <xf numFmtId="0" fontId="4" fillId="5" borderId="0" xfId="0" applyFont="1" applyFill="1" applyAlignment="1">
      <alignment horizontal="center" vertical="center"/>
    </xf>
    <xf numFmtId="1" fontId="4" fillId="5" borderId="0" xfId="0" applyNumberFormat="1" applyFont="1" applyFill="1" applyAlignment="1">
      <alignment horizontal="center" vertical="center"/>
    </xf>
    <xf numFmtId="0" fontId="4" fillId="5" borderId="0" xfId="0" applyFont="1" applyFill="1" applyAlignment="1">
      <alignment horizontal="left" vertical="center"/>
    </xf>
    <xf numFmtId="0" fontId="4" fillId="4" borderId="4" xfId="0" applyFont="1" applyFill="1" applyBorder="1" applyAlignment="1">
      <alignment horizontal="left" vertical="center"/>
    </xf>
    <xf numFmtId="0" fontId="4" fillId="4" borderId="10" xfId="0" applyFont="1" applyFill="1" applyBorder="1" applyAlignment="1">
      <alignment horizontal="left" vertical="center"/>
    </xf>
    <xf numFmtId="0" fontId="12" fillId="4" borderId="3" xfId="0" applyFont="1" applyFill="1" applyBorder="1" applyAlignment="1">
      <alignment horizontal="center" vertical="center"/>
    </xf>
    <xf numFmtId="0" fontId="13" fillId="4" borderId="3" xfId="0" applyFont="1" applyFill="1" applyBorder="1" applyAlignment="1">
      <alignment horizontal="center" vertical="center"/>
    </xf>
    <xf numFmtId="164" fontId="8" fillId="4" borderId="8" xfId="0" applyNumberFormat="1" applyFont="1" applyFill="1" applyBorder="1" applyAlignment="1" applyProtection="1">
      <alignment horizontal="center" vertical="center"/>
      <protection locked="0"/>
    </xf>
    <xf numFmtId="164" fontId="8" fillId="4" borderId="3" xfId="0" applyNumberFormat="1" applyFont="1" applyFill="1" applyBorder="1" applyAlignment="1" applyProtection="1">
      <alignment horizontal="center" vertical="center"/>
      <protection locked="0"/>
    </xf>
    <xf numFmtId="164" fontId="4" fillId="5" borderId="0" xfId="0" applyNumberFormat="1" applyFont="1" applyFill="1"/>
    <xf numFmtId="0" fontId="4" fillId="4" borderId="3" xfId="0" applyFont="1" applyFill="1" applyBorder="1"/>
    <xf numFmtId="0" fontId="4" fillId="4" borderId="3" xfId="0" applyFont="1" applyFill="1" applyBorder="1" applyAlignment="1">
      <alignment horizontal="left" indent="2"/>
    </xf>
    <xf numFmtId="0" fontId="4" fillId="4" borderId="3" xfId="0" applyFont="1" applyFill="1" applyBorder="1" applyAlignment="1">
      <alignment horizontal="center"/>
    </xf>
    <xf numFmtId="0" fontId="2" fillId="4" borderId="5" xfId="0" applyFont="1" applyFill="1" applyBorder="1"/>
    <xf numFmtId="0" fontId="7" fillId="4" borderId="0" xfId="0" applyFont="1" applyFill="1"/>
    <xf numFmtId="0" fontId="4" fillId="5" borderId="5" xfId="0" applyFont="1" applyFill="1" applyBorder="1" applyAlignment="1">
      <alignment horizontal="left" indent="2"/>
    </xf>
    <xf numFmtId="0" fontId="4" fillId="5" borderId="3" xfId="0" applyFont="1" applyFill="1" applyBorder="1" applyAlignment="1">
      <alignment horizontal="left" indent="2"/>
    </xf>
    <xf numFmtId="0" fontId="4" fillId="5" borderId="5" xfId="0" applyFont="1" applyFill="1" applyBorder="1"/>
    <xf numFmtId="0" fontId="4" fillId="5" borderId="5" xfId="0" applyFont="1" applyFill="1" applyBorder="1" applyAlignment="1">
      <alignment horizontal="center" vertical="center"/>
    </xf>
    <xf numFmtId="0" fontId="4" fillId="5" borderId="7" xfId="0" applyFont="1" applyFill="1" applyBorder="1" applyAlignment="1">
      <alignment horizontal="left" indent="2"/>
    </xf>
    <xf numFmtId="0" fontId="4" fillId="4" borderId="7" xfId="0" applyFont="1" applyFill="1" applyBorder="1" applyAlignment="1">
      <alignment horizontal="center" vertical="center"/>
    </xf>
    <xf numFmtId="0" fontId="4" fillId="0" borderId="0" xfId="0" applyFont="1" applyAlignment="1">
      <alignment horizontal="center"/>
    </xf>
    <xf numFmtId="0" fontId="8" fillId="0" borderId="0" xfId="0" applyFont="1" applyAlignment="1">
      <alignment horizontal="center"/>
    </xf>
    <xf numFmtId="0" fontId="4" fillId="3" borderId="1" xfId="0" applyFont="1" applyFill="1" applyBorder="1" applyAlignment="1">
      <alignment horizontal="center" vertical="center"/>
    </xf>
    <xf numFmtId="2" fontId="19"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8" fillId="0" borderId="1" xfId="0" applyFont="1" applyBorder="1" applyAlignment="1">
      <alignment horizontal="center" vertical="center"/>
    </xf>
    <xf numFmtId="0" fontId="29" fillId="4" borderId="8" xfId="0" applyFont="1" applyFill="1" applyBorder="1" applyAlignment="1">
      <alignment horizontal="center" vertical="center"/>
    </xf>
    <xf numFmtId="0" fontId="25" fillId="4" borderId="8" xfId="0" applyFont="1" applyFill="1" applyBorder="1" applyAlignment="1">
      <alignment horizontal="center" vertical="center"/>
    </xf>
    <xf numFmtId="0" fontId="29" fillId="4" borderId="8" xfId="0" applyFont="1" applyFill="1" applyBorder="1" applyAlignment="1">
      <alignment horizontal="center"/>
    </xf>
    <xf numFmtId="0" fontId="29" fillId="4" borderId="3" xfId="0" applyFont="1" applyFill="1" applyBorder="1" applyAlignment="1">
      <alignment horizontal="center" vertical="center"/>
    </xf>
    <xf numFmtId="0" fontId="25" fillId="4" borderId="3" xfId="0" applyFont="1" applyFill="1" applyBorder="1" applyAlignment="1">
      <alignment horizontal="center" vertical="center"/>
    </xf>
    <xf numFmtId="0" fontId="29" fillId="4" borderId="3" xfId="0" applyFont="1" applyFill="1" applyBorder="1" applyAlignment="1">
      <alignment horizontal="center"/>
    </xf>
    <xf numFmtId="0" fontId="25" fillId="4" borderId="3" xfId="0" applyFont="1" applyFill="1" applyBorder="1" applyAlignment="1" applyProtection="1">
      <alignment horizontal="center" vertical="center"/>
      <protection locked="0"/>
    </xf>
    <xf numFmtId="0" fontId="30" fillId="4" borderId="3" xfId="0" applyFont="1" applyFill="1" applyBorder="1" applyAlignment="1">
      <alignment horizontal="center" vertical="center"/>
    </xf>
    <xf numFmtId="0" fontId="29" fillId="4" borderId="9" xfId="0" applyFont="1" applyFill="1" applyBorder="1" applyAlignment="1">
      <alignment horizontal="center"/>
    </xf>
    <xf numFmtId="0" fontId="2" fillId="3" borderId="1" xfId="0" applyFont="1" applyFill="1" applyBorder="1" applyAlignment="1">
      <alignment horizontal="center" vertical="center" wrapText="1"/>
    </xf>
    <xf numFmtId="0" fontId="11" fillId="0" borderId="0" xfId="0" applyFont="1" applyAlignment="1">
      <alignment horizontal="center" vertical="center"/>
    </xf>
    <xf numFmtId="0" fontId="8" fillId="0" borderId="0" xfId="0" applyFont="1" applyAlignment="1">
      <alignment horizontal="center" vertical="center"/>
    </xf>
    <xf numFmtId="2" fontId="11" fillId="0" borderId="0" xfId="0" applyNumberFormat="1" applyFont="1"/>
    <xf numFmtId="0" fontId="29" fillId="4" borderId="6" xfId="0" applyFont="1" applyFill="1" applyBorder="1" applyAlignment="1">
      <alignment horizontal="center" vertical="center"/>
    </xf>
    <xf numFmtId="0" fontId="29" fillId="4" borderId="6" xfId="0" applyFont="1" applyFill="1" applyBorder="1" applyAlignment="1" applyProtection="1">
      <alignment horizontal="center" vertical="center"/>
      <protection locked="0"/>
    </xf>
    <xf numFmtId="0" fontId="29" fillId="4" borderId="6" xfId="0" applyFont="1" applyFill="1" applyBorder="1" applyAlignment="1">
      <alignment horizontal="center"/>
    </xf>
    <xf numFmtId="0" fontId="29" fillId="4" borderId="23" xfId="0" applyFont="1" applyFill="1" applyBorder="1" applyAlignment="1">
      <alignment horizontal="center"/>
    </xf>
    <xf numFmtId="0" fontId="29" fillId="4" borderId="4" xfId="0" applyFont="1" applyFill="1" applyBorder="1" applyAlignment="1">
      <alignment horizontal="center"/>
    </xf>
    <xf numFmtId="0" fontId="29" fillId="4" borderId="10" xfId="0" applyFont="1" applyFill="1" applyBorder="1" applyAlignment="1">
      <alignment horizontal="center"/>
    </xf>
    <xf numFmtId="0" fontId="29" fillId="4" borderId="22" xfId="0" applyFont="1" applyFill="1" applyBorder="1" applyAlignment="1">
      <alignment horizontal="center" vertical="center"/>
    </xf>
    <xf numFmtId="0" fontId="29" fillId="4" borderId="20" xfId="0" applyFont="1" applyFill="1" applyBorder="1" applyAlignment="1">
      <alignment horizontal="center"/>
    </xf>
    <xf numFmtId="0" fontId="29" fillId="4" borderId="9" xfId="0" applyFont="1" applyFill="1" applyBorder="1" applyAlignment="1">
      <alignment horizontal="center" vertical="center"/>
    </xf>
    <xf numFmtId="0" fontId="8" fillId="3" borderId="0" xfId="0" applyFont="1" applyFill="1" applyAlignment="1">
      <alignment horizontal="left" vertical="center"/>
    </xf>
    <xf numFmtId="0" fontId="8" fillId="0" borderId="22"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2" fillId="0" borderId="2" xfId="0" applyFont="1" applyBorder="1" applyAlignment="1">
      <alignment horizontal="center" vertical="center" wrapText="1"/>
    </xf>
    <xf numFmtId="2" fontId="19" fillId="0" borderId="0" xfId="0" applyNumberFormat="1" applyFont="1" applyAlignment="1">
      <alignment horizontal="center" vertical="center"/>
    </xf>
    <xf numFmtId="2" fontId="19" fillId="0" borderId="3" xfId="0" applyNumberFormat="1" applyFont="1" applyBorder="1" applyAlignment="1">
      <alignment horizontal="center" vertical="center"/>
    </xf>
    <xf numFmtId="2" fontId="4" fillId="0" borderId="19" xfId="0" applyNumberFormat="1" applyFont="1" applyBorder="1" applyAlignment="1">
      <alignment horizontal="center" vertical="center"/>
    </xf>
    <xf numFmtId="2" fontId="4" fillId="0" borderId="9" xfId="0" applyNumberFormat="1" applyFont="1" applyBorder="1" applyAlignment="1">
      <alignment horizontal="center" vertical="center"/>
    </xf>
    <xf numFmtId="0" fontId="11" fillId="0" borderId="0" xfId="0" applyFont="1"/>
    <xf numFmtId="0" fontId="31" fillId="0" borderId="0" xfId="0" applyFont="1"/>
    <xf numFmtId="0" fontId="20" fillId="0" borderId="0" xfId="0" applyFont="1" applyAlignment="1">
      <alignment horizontal="center" vertical="center"/>
    </xf>
    <xf numFmtId="0" fontId="28" fillId="0" borderId="0" xfId="0" applyFont="1" applyAlignment="1">
      <alignment horizontal="center" vertical="center"/>
    </xf>
    <xf numFmtId="0" fontId="20" fillId="4" borderId="3" xfId="0" applyFont="1" applyFill="1" applyBorder="1" applyAlignment="1">
      <alignment horizontal="center" vertical="center"/>
    </xf>
    <xf numFmtId="0" fontId="9" fillId="4" borderId="0" xfId="0" applyFont="1" applyFill="1" applyAlignment="1">
      <alignment horizontal="center" vertical="center" wrapText="1"/>
    </xf>
    <xf numFmtId="0" fontId="9" fillId="4" borderId="8" xfId="0" applyFont="1" applyFill="1" applyBorder="1" applyAlignment="1">
      <alignment horizontal="center" vertical="center" wrapText="1"/>
    </xf>
    <xf numFmtId="0" fontId="9" fillId="3" borderId="0" xfId="0" applyFont="1" applyFill="1" applyAlignment="1">
      <alignment horizontal="left" vertical="center"/>
    </xf>
    <xf numFmtId="0" fontId="19" fillId="4" borderId="9" xfId="0" applyFont="1" applyFill="1" applyBorder="1" applyAlignment="1" applyProtection="1">
      <alignment horizontal="center" vertical="center"/>
      <protection locked="0"/>
    </xf>
    <xf numFmtId="2" fontId="8" fillId="0" borderId="3" xfId="0" applyNumberFormat="1" applyFont="1" applyBorder="1" applyAlignment="1">
      <alignment horizontal="center" vertical="center"/>
    </xf>
    <xf numFmtId="0" fontId="8" fillId="0" borderId="4" xfId="0" applyFont="1" applyBorder="1" applyAlignment="1">
      <alignment horizontal="center" vertical="center"/>
    </xf>
    <xf numFmtId="2" fontId="8" fillId="0" borderId="0" xfId="0" applyNumberFormat="1" applyFont="1"/>
    <xf numFmtId="0" fontId="9" fillId="0" borderId="1" xfId="0" applyFont="1" applyBorder="1" applyAlignment="1">
      <alignment horizontal="center" vertical="center" wrapText="1"/>
    </xf>
    <xf numFmtId="2" fontId="8" fillId="0" borderId="8" xfId="0" applyNumberFormat="1" applyFont="1" applyBorder="1" applyAlignment="1">
      <alignment horizontal="center" vertical="center"/>
    </xf>
    <xf numFmtId="0" fontId="8" fillId="0" borderId="20" xfId="0" applyFont="1" applyBorder="1" applyAlignment="1">
      <alignment horizontal="center" vertical="center"/>
    </xf>
    <xf numFmtId="164" fontId="8" fillId="0" borderId="3" xfId="0" applyNumberFormat="1" applyFont="1" applyBorder="1" applyAlignment="1" applyProtection="1">
      <alignment horizontal="center" vertical="center" wrapText="1"/>
      <protection locked="0"/>
    </xf>
    <xf numFmtId="164" fontId="8" fillId="0" borderId="3" xfId="0" applyNumberFormat="1" applyFont="1" applyBorder="1" applyAlignment="1">
      <alignment horizontal="center" vertical="center" wrapText="1"/>
    </xf>
    <xf numFmtId="2" fontId="8" fillId="0" borderId="9" xfId="0" applyNumberFormat="1" applyFont="1" applyBorder="1" applyAlignment="1">
      <alignment horizontal="center" vertical="center"/>
    </xf>
    <xf numFmtId="0" fontId="8" fillId="0" borderId="10" xfId="0" applyFont="1" applyBorder="1" applyAlignment="1">
      <alignment horizontal="center" vertical="center"/>
    </xf>
    <xf numFmtId="0" fontId="9" fillId="0" borderId="0" xfId="0" applyFont="1"/>
    <xf numFmtId="0" fontId="10" fillId="0" borderId="0" xfId="0" applyFont="1"/>
    <xf numFmtId="0" fontId="8" fillId="4" borderId="9" xfId="0" applyFont="1" applyFill="1" applyBorder="1" applyAlignment="1" applyProtection="1">
      <alignment horizontal="center" vertical="center"/>
      <protection locked="0"/>
    </xf>
    <xf numFmtId="0" fontId="8" fillId="4" borderId="23" xfId="0" applyFont="1" applyFill="1" applyBorder="1" applyAlignment="1" applyProtection="1">
      <alignment horizontal="center" vertical="center"/>
      <protection locked="0"/>
    </xf>
    <xf numFmtId="164" fontId="8" fillId="4" borderId="9" xfId="0" applyNumberFormat="1" applyFont="1" applyFill="1" applyBorder="1" applyAlignment="1" applyProtection="1">
      <alignment horizontal="center" vertical="center" wrapText="1"/>
      <protection locked="0"/>
    </xf>
    <xf numFmtId="0" fontId="29" fillId="0" borderId="3" xfId="0" applyFont="1" applyBorder="1" applyAlignment="1">
      <alignment horizontal="center" vertical="center"/>
    </xf>
    <xf numFmtId="164" fontId="8" fillId="0" borderId="3" xfId="0" applyNumberFormat="1" applyFont="1" applyBorder="1" applyAlignment="1" applyProtection="1">
      <alignment horizontal="center" vertical="center"/>
      <protection locked="0"/>
    </xf>
    <xf numFmtId="0" fontId="29" fillId="0" borderId="6" xfId="0" applyFont="1" applyBorder="1" applyAlignment="1">
      <alignment horizontal="center" vertical="center"/>
    </xf>
    <xf numFmtId="0" fontId="9" fillId="4" borderId="1" xfId="1" applyFont="1" applyFill="1" applyBorder="1" applyAlignment="1">
      <alignment horizontal="center" vertical="center" wrapText="1"/>
    </xf>
    <xf numFmtId="0" fontId="33" fillId="0" borderId="0" xfId="0" applyFont="1"/>
    <xf numFmtId="0" fontId="8" fillId="4" borderId="9" xfId="0" applyFont="1" applyFill="1" applyBorder="1" applyAlignment="1">
      <alignment horizontal="center"/>
    </xf>
    <xf numFmtId="0" fontId="8" fillId="4" borderId="3" xfId="0" applyFont="1" applyFill="1" applyBorder="1" applyAlignment="1">
      <alignment horizontal="left" indent="2"/>
    </xf>
    <xf numFmtId="1" fontId="8" fillId="0" borderId="0" xfId="0" applyNumberFormat="1" applyFont="1" applyAlignment="1">
      <alignment horizontal="center" vertical="center"/>
    </xf>
    <xf numFmtId="1" fontId="8" fillId="0" borderId="19" xfId="0" applyNumberFormat="1" applyFont="1" applyBorder="1" applyAlignment="1">
      <alignment horizontal="center" vertical="center"/>
    </xf>
    <xf numFmtId="1" fontId="8" fillId="0" borderId="3" xfId="0" applyNumberFormat="1" applyFont="1" applyBorder="1" applyAlignment="1">
      <alignment horizontal="center" vertical="center"/>
    </xf>
    <xf numFmtId="1" fontId="8" fillId="0" borderId="9" xfId="0" applyNumberFormat="1" applyFont="1" applyBorder="1" applyAlignment="1">
      <alignment horizontal="center" vertical="center"/>
    </xf>
    <xf numFmtId="0" fontId="8" fillId="4" borderId="0" xfId="0" applyFont="1" applyFill="1" applyAlignment="1">
      <alignment horizontal="center" vertical="center" wrapText="1"/>
    </xf>
    <xf numFmtId="0" fontId="8" fillId="0" borderId="0" xfId="0" applyFont="1" applyAlignment="1" applyProtection="1">
      <alignment horizontal="center" vertical="center"/>
      <protection locked="0"/>
    </xf>
    <xf numFmtId="0" fontId="8" fillId="0" borderId="0" xfId="0" applyFont="1" applyAlignment="1">
      <alignment horizontal="center" vertical="center" wrapText="1"/>
    </xf>
    <xf numFmtId="1" fontId="8" fillId="0" borderId="8" xfId="0" applyNumberFormat="1" applyFont="1" applyBorder="1" applyAlignment="1">
      <alignment horizontal="center" vertical="center"/>
    </xf>
    <xf numFmtId="1" fontId="8" fillId="0" borderId="21" xfId="0" applyNumberFormat="1"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9" fillId="0" borderId="3" xfId="0" applyFont="1" applyBorder="1" applyAlignment="1">
      <alignment horizontal="center" vertical="center"/>
    </xf>
    <xf numFmtId="0" fontId="34" fillId="0" borderId="0" xfId="0" applyFont="1"/>
    <xf numFmtId="0" fontId="19" fillId="0" borderId="22" xfId="0" applyFont="1" applyBorder="1" applyAlignment="1">
      <alignment horizontal="center"/>
    </xf>
    <xf numFmtId="2" fontId="19" fillId="0" borderId="20" xfId="0" applyNumberFormat="1" applyFont="1" applyBorder="1" applyAlignment="1">
      <alignment horizontal="center"/>
    </xf>
    <xf numFmtId="0" fontId="19" fillId="0" borderId="6" xfId="0" applyFont="1" applyBorder="1" applyAlignment="1">
      <alignment horizontal="center"/>
    </xf>
    <xf numFmtId="2" fontId="19" fillId="0" borderId="4" xfId="0" applyNumberFormat="1" applyFont="1" applyBorder="1" applyAlignment="1">
      <alignment horizontal="center"/>
    </xf>
    <xf numFmtId="0" fontId="19" fillId="0" borderId="23" xfId="0" applyFont="1" applyBorder="1" applyAlignment="1">
      <alignment horizontal="center"/>
    </xf>
    <xf numFmtId="2" fontId="19" fillId="0" borderId="10" xfId="0" applyNumberFormat="1" applyFont="1" applyBorder="1" applyAlignment="1">
      <alignment horizontal="center"/>
    </xf>
    <xf numFmtId="2" fontId="19" fillId="0" borderId="8" xfId="0" applyNumberFormat="1" applyFont="1" applyBorder="1" applyAlignment="1">
      <alignment horizontal="center"/>
    </xf>
    <xf numFmtId="2" fontId="19" fillId="0" borderId="3" xfId="0" applyNumberFormat="1" applyFont="1" applyBorder="1" applyAlignment="1">
      <alignment horizontal="center"/>
    </xf>
    <xf numFmtId="2" fontId="19" fillId="0" borderId="9" xfId="0" applyNumberFormat="1" applyFont="1" applyBorder="1" applyAlignment="1">
      <alignment horizontal="center"/>
    </xf>
    <xf numFmtId="164" fontId="8" fillId="4" borderId="4" xfId="0" applyNumberFormat="1" applyFont="1" applyFill="1" applyBorder="1" applyAlignment="1">
      <alignment horizontal="center" vertical="center"/>
    </xf>
    <xf numFmtId="164" fontId="8" fillId="4" borderId="20" xfId="0" applyNumberFormat="1" applyFont="1" applyFill="1" applyBorder="1" applyAlignment="1">
      <alignment horizontal="center" vertical="center"/>
    </xf>
    <xf numFmtId="2" fontId="4" fillId="4" borderId="9" xfId="0" applyNumberFormat="1" applyFont="1" applyFill="1" applyBorder="1" applyAlignment="1">
      <alignment horizontal="center" vertical="center"/>
    </xf>
    <xf numFmtId="164" fontId="4" fillId="4" borderId="10" xfId="0" applyNumberFormat="1" applyFont="1" applyFill="1" applyBorder="1" applyAlignment="1">
      <alignment horizontal="center" vertical="center" wrapText="1"/>
    </xf>
    <xf numFmtId="2" fontId="4" fillId="4" borderId="3" xfId="0" applyNumberFormat="1" applyFont="1" applyFill="1" applyBorder="1" applyAlignment="1">
      <alignment horizontal="center" vertical="center"/>
    </xf>
    <xf numFmtId="164" fontId="4" fillId="4" borderId="3" xfId="0" applyNumberFormat="1" applyFont="1" applyFill="1" applyBorder="1" applyAlignment="1">
      <alignment horizontal="center" vertical="center" wrapText="1"/>
    </xf>
    <xf numFmtId="164" fontId="4" fillId="4" borderId="9" xfId="0" applyNumberFormat="1" applyFont="1" applyFill="1" applyBorder="1" applyAlignment="1">
      <alignment horizontal="center" vertical="center" wrapText="1"/>
    </xf>
    <xf numFmtId="0" fontId="34" fillId="4" borderId="0" xfId="0" applyFont="1" applyFill="1"/>
    <xf numFmtId="0" fontId="2" fillId="3" borderId="8" xfId="0" applyFont="1" applyFill="1" applyBorder="1" applyAlignment="1">
      <alignment horizontal="center" vertical="center" wrapText="1"/>
    </xf>
    <xf numFmtId="0" fontId="4" fillId="4" borderId="0" xfId="0" applyFont="1" applyFill="1" applyAlignment="1">
      <alignment horizontal="center" vertical="center" wrapText="1"/>
    </xf>
    <xf numFmtId="0" fontId="9" fillId="4" borderId="3" xfId="0" applyFont="1" applyFill="1" applyBorder="1" applyAlignment="1">
      <alignment horizontal="center" vertical="center"/>
    </xf>
    <xf numFmtId="0" fontId="2" fillId="4" borderId="8" xfId="0" applyFont="1" applyFill="1" applyBorder="1" applyAlignment="1">
      <alignment horizontal="center" vertical="center"/>
    </xf>
    <xf numFmtId="0" fontId="4" fillId="3" borderId="24"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8" fillId="4" borderId="1" xfId="0" applyFont="1" applyFill="1" applyBorder="1" applyAlignment="1">
      <alignment horizontal="center" vertical="center"/>
    </xf>
    <xf numFmtId="2" fontId="8" fillId="4" borderId="1" xfId="0" applyNumberFormat="1" applyFont="1" applyFill="1" applyBorder="1" applyAlignment="1">
      <alignment horizontal="center" vertical="center"/>
    </xf>
    <xf numFmtId="168" fontId="8" fillId="4" borderId="8" xfId="0" applyNumberFormat="1" applyFont="1" applyFill="1" applyBorder="1" applyAlignment="1">
      <alignment horizontal="center"/>
    </xf>
    <xf numFmtId="168" fontId="8" fillId="4" borderId="3" xfId="0" applyNumberFormat="1" applyFont="1" applyFill="1" applyBorder="1" applyAlignment="1">
      <alignment horizontal="center"/>
    </xf>
    <xf numFmtId="168" fontId="8" fillId="4" borderId="9" xfId="0" applyNumberFormat="1" applyFont="1" applyFill="1" applyBorder="1" applyAlignment="1">
      <alignment horizontal="center"/>
    </xf>
    <xf numFmtId="0" fontId="35" fillId="0" borderId="0" xfId="0" applyFont="1"/>
    <xf numFmtId="164" fontId="19" fillId="0" borderId="3" xfId="0" applyNumberFormat="1" applyFont="1" applyBorder="1" applyAlignment="1">
      <alignment horizontal="center"/>
    </xf>
    <xf numFmtId="164" fontId="19" fillId="0" borderId="3" xfId="0" applyNumberFormat="1"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8" fillId="0" borderId="3" xfId="0" applyFont="1" applyBorder="1" applyAlignment="1">
      <alignment horizontal="center"/>
    </xf>
    <xf numFmtId="164" fontId="8" fillId="0" borderId="20" xfId="0" applyNumberFormat="1" applyFont="1" applyBorder="1" applyAlignment="1">
      <alignment horizontal="center" vertical="center"/>
    </xf>
    <xf numFmtId="164" fontId="8" fillId="0" borderId="4" xfId="0" applyNumberFormat="1" applyFont="1" applyBorder="1" applyAlignment="1">
      <alignment horizontal="center" vertical="center"/>
    </xf>
    <xf numFmtId="164" fontId="8" fillId="0" borderId="10" xfId="0" applyNumberFormat="1" applyFont="1" applyBorder="1" applyAlignment="1">
      <alignment horizontal="center" vertical="center"/>
    </xf>
    <xf numFmtId="0" fontId="29" fillId="4" borderId="0" xfId="0" applyFont="1" applyFill="1"/>
    <xf numFmtId="0" fontId="37" fillId="4" borderId="0" xfId="0" applyFont="1" applyFill="1"/>
    <xf numFmtId="0" fontId="38" fillId="4" borderId="0" xfId="0" applyFont="1" applyFill="1"/>
    <xf numFmtId="0" fontId="29" fillId="5" borderId="0" xfId="0" applyFont="1" applyFill="1"/>
    <xf numFmtId="0" fontId="29" fillId="4" borderId="0" xfId="0" applyFont="1" applyFill="1" applyAlignment="1">
      <alignment horizontal="left"/>
    </xf>
    <xf numFmtId="0" fontId="29" fillId="5" borderId="0" xfId="0" applyFont="1" applyFill="1" applyAlignment="1">
      <alignment horizontal="left"/>
    </xf>
    <xf numFmtId="0" fontId="29" fillId="4" borderId="0" xfId="0" applyFont="1" applyFill="1" applyAlignment="1">
      <alignment horizontal="left" vertical="center" indent="15"/>
    </xf>
    <xf numFmtId="0" fontId="29" fillId="3" borderId="0" xfId="0" applyFont="1" applyFill="1"/>
    <xf numFmtId="0" fontId="39" fillId="4" borderId="0" xfId="0" applyFont="1" applyFill="1"/>
    <xf numFmtId="0" fontId="40" fillId="4" borderId="0" xfId="0" applyFont="1" applyFill="1" applyAlignment="1">
      <alignment horizontal="left"/>
    </xf>
    <xf numFmtId="0" fontId="41" fillId="5" borderId="0" xfId="0" applyFont="1" applyFill="1"/>
    <xf numFmtId="0" fontId="42" fillId="4" borderId="0" xfId="0" applyFont="1" applyFill="1"/>
    <xf numFmtId="0" fontId="43" fillId="4" borderId="0" xfId="0" applyFont="1" applyFill="1"/>
    <xf numFmtId="0" fontId="29" fillId="3" borderId="0" xfId="0" applyFont="1" applyFill="1" applyAlignment="1">
      <alignment horizontal="left"/>
    </xf>
    <xf numFmtId="1" fontId="8" fillId="4" borderId="0" xfId="0" applyNumberFormat="1" applyFont="1" applyFill="1"/>
    <xf numFmtId="0" fontId="19" fillId="4" borderId="21" xfId="0" applyFont="1" applyFill="1" applyBorder="1" applyAlignment="1" applyProtection="1">
      <alignment horizontal="center" vertical="center"/>
      <protection locked="0"/>
    </xf>
    <xf numFmtId="0" fontId="4" fillId="0" borderId="0" xfId="0" applyFont="1" applyAlignment="1">
      <alignment horizontal="center" vertical="center"/>
    </xf>
    <xf numFmtId="164" fontId="8" fillId="0" borderId="0" xfId="0" applyNumberFormat="1" applyFont="1"/>
    <xf numFmtId="164" fontId="9" fillId="0" borderId="1" xfId="0" applyNumberFormat="1" applyFont="1" applyBorder="1" applyAlignment="1">
      <alignment horizontal="center" vertical="center" wrapText="1"/>
    </xf>
    <xf numFmtId="164" fontId="8" fillId="0" borderId="0" xfId="0" applyNumberFormat="1" applyFont="1" applyAlignment="1">
      <alignment horizontal="center" vertical="center"/>
    </xf>
    <xf numFmtId="164" fontId="8" fillId="0" borderId="0" xfId="0" applyNumberFormat="1" applyFont="1" applyAlignment="1" applyProtection="1">
      <alignment horizontal="center" vertical="center"/>
      <protection locked="0"/>
    </xf>
    <xf numFmtId="0" fontId="4" fillId="3" borderId="3" xfId="0" applyFont="1" applyFill="1" applyBorder="1" applyAlignment="1">
      <alignment horizontal="center" vertical="center"/>
    </xf>
    <xf numFmtId="0" fontId="8" fillId="3" borderId="9"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6" xfId="0" applyFont="1" applyFill="1" applyBorder="1" applyAlignment="1">
      <alignment horizontal="center" vertical="center"/>
    </xf>
    <xf numFmtId="0" fontId="25" fillId="4" borderId="3" xfId="0" applyFont="1" applyFill="1" applyBorder="1" applyAlignment="1">
      <alignment horizontal="center"/>
    </xf>
    <xf numFmtId="0" fontId="25" fillId="4" borderId="9" xfId="0" applyFont="1" applyFill="1" applyBorder="1" applyAlignment="1">
      <alignment horizontal="center"/>
    </xf>
    <xf numFmtId="164" fontId="8" fillId="4" borderId="9" xfId="0" applyNumberFormat="1" applyFont="1" applyFill="1" applyBorder="1" applyAlignment="1">
      <alignment horizontal="center" vertical="center"/>
    </xf>
    <xf numFmtId="0" fontId="0" fillId="0" borderId="0" xfId="0" applyAlignment="1">
      <alignment horizontal="center" vertical="center"/>
    </xf>
    <xf numFmtId="0" fontId="29" fillId="4" borderId="20" xfId="0" applyFont="1" applyFill="1" applyBorder="1" applyAlignment="1">
      <alignment horizontal="center" vertical="center"/>
    </xf>
    <xf numFmtId="0" fontId="29" fillId="4" borderId="4" xfId="0" applyFont="1" applyFill="1" applyBorder="1" applyAlignment="1">
      <alignment horizontal="center" vertical="center"/>
    </xf>
    <xf numFmtId="0" fontId="25" fillId="4" borderId="9" xfId="0" applyFont="1" applyFill="1" applyBorder="1" applyAlignment="1">
      <alignment horizontal="center" vertical="center"/>
    </xf>
    <xf numFmtId="0" fontId="29" fillId="4" borderId="23" xfId="0" applyFont="1" applyFill="1" applyBorder="1" applyAlignment="1">
      <alignment horizontal="center" vertical="center"/>
    </xf>
    <xf numFmtId="0" fontId="29" fillId="4" borderId="10" xfId="0" applyFont="1" applyFill="1" applyBorder="1" applyAlignment="1">
      <alignment horizontal="center" vertical="center"/>
    </xf>
    <xf numFmtId="0" fontId="9" fillId="0" borderId="11" xfId="0" applyFont="1" applyBorder="1" applyAlignment="1">
      <alignment horizontal="center"/>
    </xf>
    <xf numFmtId="0" fontId="9" fillId="0" borderId="24" xfId="0" applyFont="1" applyBorder="1" applyAlignment="1">
      <alignment horizontal="center"/>
    </xf>
    <xf numFmtId="0" fontId="9" fillId="0" borderId="2" xfId="0" applyFont="1" applyBorder="1" applyAlignment="1">
      <alignment horizontal="center"/>
    </xf>
    <xf numFmtId="0" fontId="8" fillId="0" borderId="0" xfId="0" applyFont="1" applyAlignment="1">
      <alignment horizontal="left" vertical="top" wrapText="1"/>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21" fillId="4" borderId="0" xfId="0" applyFont="1" applyFill="1" applyAlignment="1">
      <alignment horizont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9" fillId="0" borderId="11" xfId="0" applyFont="1" applyBorder="1" applyAlignment="1">
      <alignment horizontal="center" vertical="center"/>
    </xf>
    <xf numFmtId="0" fontId="9" fillId="0" borderId="2" xfId="0" applyFont="1" applyBorder="1" applyAlignment="1">
      <alignment horizontal="center" vertical="center"/>
    </xf>
  </cellXfs>
  <cellStyles count="3">
    <cellStyle name="Accent3" xfId="1" builtinId="37"/>
    <cellStyle name="Hyperlink" xfId="2"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4.xml.rels><?xml version="1.0" encoding="UTF-8" standalone="yes"?>
<Relationships xmlns="http://schemas.openxmlformats.org/package/2006/relationships"><Relationship Id="rId2" Type="http://schemas.openxmlformats.org/officeDocument/2006/relationships/hyperlink" Target="https://www.ncbi.nlm.nih.gov/geo/query/acc.cgi?acc=GSE50772" TargetMode="External"/><Relationship Id="rId1" Type="http://schemas.openxmlformats.org/officeDocument/2006/relationships/hyperlink" Target="https://www.ncbi.nlm.nih.gov/geo/query/acc.cgi?acc=GSE616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showGridLines="0" zoomScaleNormal="100" workbookViewId="0"/>
  </sheetViews>
  <sheetFormatPr defaultColWidth="10.875" defaultRowHeight="18.75" x14ac:dyDescent="0.3"/>
  <cols>
    <col min="1" max="1" width="3.375" style="295" customWidth="1"/>
    <col min="2" max="16384" width="10.875" style="295"/>
  </cols>
  <sheetData>
    <row r="1" spans="1:5" ht="17.100000000000001" customHeight="1" x14ac:dyDescent="0.3">
      <c r="A1" s="294"/>
      <c r="B1" s="294"/>
    </row>
    <row r="2" spans="1:5" ht="23.1" customHeight="1" x14ac:dyDescent="0.3">
      <c r="A2" s="294"/>
      <c r="B2" s="296" t="s">
        <v>507</v>
      </c>
      <c r="C2" s="294"/>
      <c r="D2" s="294"/>
      <c r="E2" s="294"/>
    </row>
    <row r="3" spans="1:5" ht="23.1" customHeight="1" x14ac:dyDescent="0.3">
      <c r="A3" s="294"/>
      <c r="B3" s="294" t="s">
        <v>559</v>
      </c>
      <c r="C3" s="294"/>
      <c r="D3" s="294"/>
      <c r="E3" s="294"/>
    </row>
    <row r="4" spans="1:5" ht="23.1" customHeight="1" x14ac:dyDescent="0.3">
      <c r="A4" s="294"/>
      <c r="B4" s="297" t="s">
        <v>502</v>
      </c>
      <c r="C4" s="294"/>
      <c r="D4" s="294"/>
      <c r="E4" s="294"/>
    </row>
    <row r="5" spans="1:5" ht="23.1" customHeight="1" x14ac:dyDescent="0.3">
      <c r="A5" s="294"/>
      <c r="B5" s="297" t="s">
        <v>503</v>
      </c>
      <c r="C5" s="294"/>
      <c r="D5" s="294"/>
      <c r="E5" s="294"/>
    </row>
    <row r="6" spans="1:5" ht="23.1" customHeight="1" x14ac:dyDescent="0.3">
      <c r="A6" s="294"/>
      <c r="B6" s="298" t="s">
        <v>504</v>
      </c>
      <c r="C6" s="294"/>
      <c r="D6" s="294"/>
      <c r="E6" s="294"/>
    </row>
    <row r="7" spans="1:5" ht="23.1" customHeight="1" x14ac:dyDescent="0.3">
      <c r="A7" s="294"/>
      <c r="B7" s="299" t="s">
        <v>505</v>
      </c>
      <c r="C7" s="294"/>
      <c r="D7" s="294"/>
      <c r="E7" s="294"/>
    </row>
    <row r="8" spans="1:5" ht="23.1" customHeight="1" x14ac:dyDescent="0.3">
      <c r="A8" s="294"/>
      <c r="B8" s="294" t="s">
        <v>700</v>
      </c>
      <c r="C8" s="294"/>
      <c r="D8" s="294"/>
      <c r="E8" s="294"/>
    </row>
    <row r="9" spans="1:5" ht="23.1" customHeight="1" x14ac:dyDescent="0.3">
      <c r="A9" s="294"/>
      <c r="B9" s="294" t="s">
        <v>636</v>
      </c>
      <c r="C9" s="294"/>
      <c r="D9" s="294"/>
      <c r="E9" s="294"/>
    </row>
    <row r="10" spans="1:5" ht="23.1" customHeight="1" x14ac:dyDescent="0.3">
      <c r="A10" s="294"/>
      <c r="B10" s="294" t="s">
        <v>637</v>
      </c>
      <c r="C10" s="300"/>
      <c r="D10" s="294"/>
      <c r="E10" s="294"/>
    </row>
    <row r="11" spans="1:5" ht="23.1" customHeight="1" x14ac:dyDescent="0.3">
      <c r="A11" s="294"/>
      <c r="B11" s="297" t="s">
        <v>638</v>
      </c>
      <c r="C11" s="294"/>
      <c r="D11" s="294"/>
      <c r="E11" s="294"/>
    </row>
    <row r="12" spans="1:5" ht="23.1" customHeight="1" x14ac:dyDescent="0.3">
      <c r="A12" s="294"/>
      <c r="B12" s="301" t="s">
        <v>639</v>
      </c>
      <c r="C12" s="294"/>
      <c r="D12" s="294"/>
      <c r="E12" s="294"/>
    </row>
    <row r="13" spans="1:5" ht="23.1" customHeight="1" x14ac:dyDescent="0.3">
      <c r="A13" s="294"/>
      <c r="B13" s="294" t="s">
        <v>640</v>
      </c>
      <c r="C13" s="302"/>
      <c r="D13" s="294"/>
      <c r="E13" s="294"/>
    </row>
    <row r="14" spans="1:5" ht="23.1" customHeight="1" x14ac:dyDescent="0.3">
      <c r="A14" s="294"/>
      <c r="B14" s="294" t="s">
        <v>647</v>
      </c>
      <c r="C14" s="303"/>
      <c r="D14" s="294"/>
      <c r="E14" s="294"/>
    </row>
    <row r="15" spans="1:5" ht="23.1" customHeight="1" x14ac:dyDescent="0.3">
      <c r="A15" s="294"/>
      <c r="B15" s="301" t="s">
        <v>635</v>
      </c>
      <c r="C15" s="304"/>
      <c r="D15" s="294"/>
      <c r="E15" s="294"/>
    </row>
    <row r="16" spans="1:5" ht="23.1" customHeight="1" x14ac:dyDescent="0.3">
      <c r="A16" s="294"/>
      <c r="B16" s="297" t="s">
        <v>642</v>
      </c>
      <c r="C16" s="302"/>
    </row>
    <row r="17" spans="1:8" ht="23.1" customHeight="1" x14ac:dyDescent="0.3">
      <c r="A17" s="294"/>
      <c r="B17" s="294" t="s">
        <v>643</v>
      </c>
      <c r="D17" s="294"/>
      <c r="E17" s="294"/>
    </row>
    <row r="18" spans="1:8" ht="23.1" customHeight="1" x14ac:dyDescent="0.3">
      <c r="A18" s="294"/>
      <c r="B18" s="297" t="s">
        <v>644</v>
      </c>
    </row>
    <row r="19" spans="1:8" ht="23.1" customHeight="1" x14ac:dyDescent="0.3">
      <c r="B19" s="294" t="s">
        <v>645</v>
      </c>
      <c r="C19" s="305"/>
      <c r="D19" s="306"/>
      <c r="E19" s="306"/>
      <c r="F19" s="306"/>
      <c r="G19" s="306"/>
      <c r="H19" s="306"/>
    </row>
    <row r="20" spans="1:8" ht="23.1" customHeight="1" x14ac:dyDescent="0.3">
      <c r="B20" s="301" t="s">
        <v>646</v>
      </c>
      <c r="C20" s="305"/>
      <c r="D20" s="306"/>
      <c r="E20" s="306"/>
      <c r="F20" s="306"/>
      <c r="G20" s="306"/>
      <c r="H20" s="306"/>
    </row>
    <row r="21" spans="1:8" ht="23.1" customHeight="1" x14ac:dyDescent="0.3">
      <c r="B21" s="294" t="s">
        <v>711</v>
      </c>
      <c r="C21" s="306"/>
      <c r="D21" s="306"/>
      <c r="E21" s="306"/>
      <c r="F21" s="306"/>
      <c r="G21" s="306"/>
      <c r="H21" s="306"/>
    </row>
    <row r="22" spans="1:8" ht="23.1" customHeight="1" x14ac:dyDescent="0.3">
      <c r="B22" s="307" t="s">
        <v>794</v>
      </c>
      <c r="C22" s="306"/>
      <c r="D22" s="306"/>
      <c r="E22" s="306"/>
      <c r="F22" s="306"/>
      <c r="G22" s="306"/>
      <c r="H22" s="306"/>
    </row>
    <row r="23" spans="1:8" x14ac:dyDescent="0.3">
      <c r="B23" s="297"/>
      <c r="C23" s="306"/>
      <c r="D23" s="306"/>
      <c r="E23" s="306"/>
      <c r="F23" s="306"/>
      <c r="G23" s="306"/>
      <c r="H23" s="306"/>
    </row>
    <row r="24" spans="1:8" x14ac:dyDescent="0.3">
      <c r="C24" s="306"/>
      <c r="D24" s="306"/>
      <c r="E24" s="306"/>
      <c r="F24" s="306"/>
      <c r="G24" s="306"/>
      <c r="H24" s="306"/>
    </row>
  </sheetData>
  <conditionalFormatting sqref="B10">
    <cfRule type="duplicateValues" dxfId="1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0"/>
  <sheetViews>
    <sheetView showGridLines="0" zoomScaleNormal="100" workbookViewId="0"/>
  </sheetViews>
  <sheetFormatPr defaultColWidth="10.875" defaultRowHeight="17.25" x14ac:dyDescent="0.3"/>
  <cols>
    <col min="1" max="1" width="3.375" style="98" customWidth="1"/>
    <col min="2" max="2" width="38.5" style="98" customWidth="1"/>
    <col min="3" max="3" width="34.625" style="98" customWidth="1"/>
    <col min="4" max="4" width="10.875" style="98"/>
    <col min="5" max="5" width="38.875" style="98" customWidth="1"/>
    <col min="6" max="6" width="35.125" style="98" customWidth="1"/>
    <col min="7" max="16384" width="10.875" style="98"/>
  </cols>
  <sheetData>
    <row r="1" spans="1:7" x14ac:dyDescent="0.3">
      <c r="A1" s="7" t="s">
        <v>797</v>
      </c>
      <c r="B1" s="7"/>
      <c r="C1" s="7"/>
      <c r="D1" s="25"/>
      <c r="E1" s="25"/>
      <c r="F1" s="7"/>
      <c r="G1" s="7"/>
    </row>
    <row r="2" spans="1:7" x14ac:dyDescent="0.3">
      <c r="A2" s="7"/>
      <c r="B2" s="26" t="s">
        <v>636</v>
      </c>
      <c r="C2" s="7"/>
      <c r="D2" s="25"/>
      <c r="E2" s="25"/>
      <c r="F2" s="7"/>
      <c r="G2" s="7"/>
    </row>
    <row r="3" spans="1:7" x14ac:dyDescent="0.3">
      <c r="A3" s="7"/>
      <c r="B3" s="9" t="s">
        <v>756</v>
      </c>
      <c r="C3" s="7"/>
      <c r="D3" s="25"/>
      <c r="E3" s="25"/>
      <c r="F3" s="7"/>
      <c r="G3" s="7"/>
    </row>
    <row r="4" spans="1:7" x14ac:dyDescent="0.3">
      <c r="A4" s="7"/>
      <c r="B4" s="26"/>
      <c r="C4" s="7"/>
      <c r="D4" s="25"/>
      <c r="E4" s="25"/>
      <c r="F4" s="7"/>
      <c r="G4" s="7"/>
    </row>
    <row r="5" spans="1:7" x14ac:dyDescent="0.3">
      <c r="A5" s="7"/>
      <c r="B5" s="336" t="s">
        <v>253</v>
      </c>
      <c r="C5" s="337"/>
      <c r="D5" s="7"/>
      <c r="E5" s="338" t="s">
        <v>254</v>
      </c>
      <c r="F5" s="339"/>
      <c r="G5" s="7"/>
    </row>
    <row r="6" spans="1:7" x14ac:dyDescent="0.3">
      <c r="A6" s="7"/>
      <c r="B6" s="317" t="s">
        <v>0</v>
      </c>
      <c r="C6" s="146" t="s">
        <v>255</v>
      </c>
      <c r="D6" s="7"/>
      <c r="E6" s="318" t="s">
        <v>0</v>
      </c>
      <c r="F6" s="147" t="s">
        <v>501</v>
      </c>
      <c r="G6" s="7"/>
    </row>
    <row r="7" spans="1:7" x14ac:dyDescent="0.3">
      <c r="A7" s="7"/>
      <c r="B7" s="148" t="s">
        <v>256</v>
      </c>
      <c r="C7" s="149"/>
      <c r="D7" s="25"/>
      <c r="E7" s="29" t="s">
        <v>256</v>
      </c>
      <c r="F7" s="58"/>
      <c r="G7" s="7"/>
    </row>
    <row r="8" spans="1:7" x14ac:dyDescent="0.3">
      <c r="A8" s="7"/>
      <c r="B8" s="27" t="s">
        <v>1</v>
      </c>
      <c r="C8" s="58" t="s">
        <v>257</v>
      </c>
      <c r="D8" s="25"/>
      <c r="E8" s="27" t="s">
        <v>1</v>
      </c>
      <c r="F8" s="58" t="s">
        <v>475</v>
      </c>
      <c r="G8" s="7"/>
    </row>
    <row r="9" spans="1:7" ht="20.25" x14ac:dyDescent="0.3">
      <c r="A9" s="7"/>
      <c r="B9" s="167" t="s">
        <v>537</v>
      </c>
      <c r="C9" s="166"/>
      <c r="D9" s="25"/>
      <c r="E9" s="28" t="s">
        <v>652</v>
      </c>
      <c r="F9" s="166"/>
      <c r="G9" s="7"/>
    </row>
    <row r="10" spans="1:7" x14ac:dyDescent="0.3">
      <c r="A10" s="7"/>
      <c r="B10" s="165" t="s">
        <v>1</v>
      </c>
      <c r="C10" s="166" t="s">
        <v>583</v>
      </c>
      <c r="D10" s="25"/>
      <c r="E10" s="242" t="s">
        <v>1</v>
      </c>
      <c r="F10" s="166" t="s">
        <v>582</v>
      </c>
      <c r="G10" s="7"/>
    </row>
    <row r="11" spans="1:7" x14ac:dyDescent="0.3">
      <c r="A11" s="7"/>
      <c r="B11" s="29" t="s">
        <v>258</v>
      </c>
      <c r="C11" s="58"/>
      <c r="D11" s="25"/>
      <c r="E11" s="29" t="s">
        <v>258</v>
      </c>
      <c r="F11" s="58"/>
      <c r="G11" s="7"/>
    </row>
    <row r="12" spans="1:7" x14ac:dyDescent="0.3">
      <c r="A12" s="7"/>
      <c r="B12" s="27" t="s">
        <v>2</v>
      </c>
      <c r="C12" s="58" t="s">
        <v>259</v>
      </c>
      <c r="D12" s="25"/>
      <c r="E12" s="27" t="s">
        <v>2</v>
      </c>
      <c r="F12" s="58" t="s">
        <v>476</v>
      </c>
      <c r="G12" s="7"/>
    </row>
    <row r="13" spans="1:7" x14ac:dyDescent="0.3">
      <c r="A13" s="7"/>
      <c r="B13" s="27" t="s">
        <v>3</v>
      </c>
      <c r="C13" s="58" t="s">
        <v>260</v>
      </c>
      <c r="D13" s="25"/>
      <c r="E13" s="27" t="s">
        <v>3</v>
      </c>
      <c r="F13" s="58" t="s">
        <v>477</v>
      </c>
      <c r="G13" s="7"/>
    </row>
    <row r="14" spans="1:7" x14ac:dyDescent="0.3">
      <c r="A14" s="7"/>
      <c r="B14" s="29" t="s">
        <v>261</v>
      </c>
      <c r="C14" s="58"/>
      <c r="D14" s="25"/>
      <c r="E14" s="29" t="s">
        <v>261</v>
      </c>
      <c r="F14" s="58"/>
      <c r="G14" s="7"/>
    </row>
    <row r="15" spans="1:7" ht="20.25" x14ac:dyDescent="0.3">
      <c r="A15" s="7"/>
      <c r="B15" s="27" t="s">
        <v>553</v>
      </c>
      <c r="C15" s="58" t="s">
        <v>262</v>
      </c>
      <c r="D15" s="25"/>
      <c r="E15" s="27" t="s">
        <v>553</v>
      </c>
      <c r="F15" s="58" t="s">
        <v>479</v>
      </c>
      <c r="G15" s="7"/>
    </row>
    <row r="16" spans="1:7" ht="20.25" x14ac:dyDescent="0.3">
      <c r="A16" s="7"/>
      <c r="B16" s="27" t="s">
        <v>554</v>
      </c>
      <c r="C16" s="58" t="s">
        <v>262</v>
      </c>
      <c r="D16" s="25"/>
      <c r="E16" s="27" t="s">
        <v>554</v>
      </c>
      <c r="F16" s="58" t="s">
        <v>478</v>
      </c>
      <c r="G16" s="7"/>
    </row>
    <row r="17" spans="1:7" ht="20.25" x14ac:dyDescent="0.3">
      <c r="A17" s="7"/>
      <c r="B17" s="28" t="s">
        <v>555</v>
      </c>
      <c r="C17" s="58"/>
      <c r="D17" s="25"/>
      <c r="E17" s="28" t="s">
        <v>555</v>
      </c>
      <c r="F17" s="150"/>
      <c r="G17" s="7"/>
    </row>
    <row r="18" spans="1:7" x14ac:dyDescent="0.3">
      <c r="A18" s="7"/>
      <c r="B18" s="27" t="s">
        <v>4</v>
      </c>
      <c r="C18" s="58" t="s">
        <v>259</v>
      </c>
      <c r="D18" s="25"/>
      <c r="E18" s="27" t="s">
        <v>4</v>
      </c>
      <c r="F18" s="58" t="s">
        <v>476</v>
      </c>
      <c r="G18" s="7"/>
    </row>
    <row r="19" spans="1:7" x14ac:dyDescent="0.3">
      <c r="A19" s="7"/>
      <c r="B19" s="27" t="s">
        <v>5</v>
      </c>
      <c r="C19" s="58" t="s">
        <v>263</v>
      </c>
      <c r="D19" s="25"/>
      <c r="E19" s="27" t="s">
        <v>5</v>
      </c>
      <c r="F19" s="58" t="s">
        <v>483</v>
      </c>
      <c r="G19" s="7"/>
    </row>
    <row r="20" spans="1:7" x14ac:dyDescent="0.3">
      <c r="A20" s="7"/>
      <c r="B20" s="27" t="s">
        <v>6</v>
      </c>
      <c r="C20" s="58" t="s">
        <v>259</v>
      </c>
      <c r="D20" s="25"/>
      <c r="E20" s="27" t="s">
        <v>6</v>
      </c>
      <c r="F20" s="58" t="s">
        <v>482</v>
      </c>
      <c r="G20" s="7"/>
    </row>
    <row r="21" spans="1:7" x14ac:dyDescent="0.3">
      <c r="A21" s="7"/>
      <c r="B21" s="27" t="s">
        <v>7</v>
      </c>
      <c r="C21" s="58" t="s">
        <v>264</v>
      </c>
      <c r="D21" s="25"/>
      <c r="E21" s="27" t="s">
        <v>7</v>
      </c>
      <c r="F21" s="58" t="s">
        <v>481</v>
      </c>
      <c r="G21" s="7"/>
    </row>
    <row r="22" spans="1:7" x14ac:dyDescent="0.3">
      <c r="A22" s="7"/>
      <c r="B22" s="27" t="s">
        <v>8</v>
      </c>
      <c r="C22" s="58" t="s">
        <v>265</v>
      </c>
      <c r="D22" s="25"/>
      <c r="E22" s="27" t="s">
        <v>8</v>
      </c>
      <c r="F22" s="58" t="s">
        <v>480</v>
      </c>
      <c r="G22" s="7"/>
    </row>
    <row r="23" spans="1:7" ht="20.25" x14ac:dyDescent="0.3">
      <c r="A23" s="7"/>
      <c r="B23" s="28" t="s">
        <v>556</v>
      </c>
      <c r="C23" s="58"/>
      <c r="D23" s="25"/>
      <c r="E23" s="28" t="s">
        <v>556</v>
      </c>
      <c r="F23" s="58"/>
      <c r="G23" s="7"/>
    </row>
    <row r="24" spans="1:7" x14ac:dyDescent="0.3">
      <c r="A24" s="7"/>
      <c r="B24" s="27" t="s">
        <v>266</v>
      </c>
      <c r="C24" s="58" t="s">
        <v>650</v>
      </c>
      <c r="D24" s="25"/>
      <c r="E24" s="27" t="s">
        <v>266</v>
      </c>
      <c r="F24" s="58" t="s">
        <v>484</v>
      </c>
      <c r="G24" s="7"/>
    </row>
    <row r="25" spans="1:7" x14ac:dyDescent="0.3">
      <c r="A25" s="7"/>
      <c r="B25" s="27" t="s">
        <v>267</v>
      </c>
      <c r="C25" s="58" t="s">
        <v>651</v>
      </c>
      <c r="D25" s="25"/>
      <c r="E25" s="27" t="s">
        <v>267</v>
      </c>
      <c r="F25" s="58" t="s">
        <v>481</v>
      </c>
      <c r="G25" s="7"/>
    </row>
    <row r="26" spans="1:7" ht="17.100000000000001" customHeight="1" x14ac:dyDescent="0.3">
      <c r="A26" s="7"/>
      <c r="B26" s="27" t="s">
        <v>12</v>
      </c>
      <c r="C26" s="58" t="s">
        <v>264</v>
      </c>
      <c r="D26" s="25"/>
      <c r="E26" s="27" t="s">
        <v>12</v>
      </c>
      <c r="F26" s="58" t="s">
        <v>480</v>
      </c>
      <c r="G26" s="7"/>
    </row>
    <row r="27" spans="1:7" ht="20.25" x14ac:dyDescent="0.3">
      <c r="A27" s="7"/>
      <c r="B27" s="167" t="s">
        <v>542</v>
      </c>
      <c r="C27" s="29"/>
      <c r="D27" s="25"/>
      <c r="E27" s="28" t="s">
        <v>653</v>
      </c>
      <c r="F27" s="29"/>
      <c r="G27" s="7"/>
    </row>
    <row r="28" spans="1:7" x14ac:dyDescent="0.3">
      <c r="A28" s="7"/>
      <c r="B28" s="27" t="s">
        <v>13</v>
      </c>
      <c r="C28" s="58" t="s">
        <v>264</v>
      </c>
      <c r="D28" s="25"/>
      <c r="E28" s="27" t="s">
        <v>13</v>
      </c>
      <c r="F28" s="151" t="s">
        <v>485</v>
      </c>
      <c r="G28" s="7"/>
    </row>
    <row r="29" spans="1:7" x14ac:dyDescent="0.3">
      <c r="A29" s="7"/>
      <c r="B29" s="27" t="s">
        <v>14</v>
      </c>
      <c r="C29" s="58" t="s">
        <v>268</v>
      </c>
      <c r="D29" s="25"/>
      <c r="E29" s="27" t="s">
        <v>14</v>
      </c>
      <c r="F29" s="58" t="s">
        <v>486</v>
      </c>
      <c r="G29" s="7"/>
    </row>
    <row r="30" spans="1:7" ht="20.25" x14ac:dyDescent="0.3">
      <c r="A30" s="7"/>
      <c r="B30" s="28" t="s">
        <v>557</v>
      </c>
      <c r="C30" s="29"/>
      <c r="D30" s="7"/>
      <c r="E30" s="28" t="s">
        <v>557</v>
      </c>
      <c r="F30" s="29"/>
      <c r="G30" s="7"/>
    </row>
    <row r="31" spans="1:7" x14ac:dyDescent="0.3">
      <c r="A31" s="7"/>
      <c r="B31" s="27" t="s">
        <v>15</v>
      </c>
      <c r="C31" s="58" t="s">
        <v>264</v>
      </c>
      <c r="E31" s="27" t="s">
        <v>15</v>
      </c>
      <c r="F31" s="58" t="s">
        <v>483</v>
      </c>
      <c r="G31" s="7"/>
    </row>
    <row r="32" spans="1:7" x14ac:dyDescent="0.3">
      <c r="A32" s="7"/>
      <c r="B32" s="30" t="s">
        <v>16</v>
      </c>
      <c r="C32" s="152" t="s">
        <v>268</v>
      </c>
      <c r="D32" s="25"/>
      <c r="E32" s="30" t="s">
        <v>16</v>
      </c>
      <c r="F32" s="152" t="s">
        <v>487</v>
      </c>
      <c r="G32" s="7"/>
    </row>
    <row r="33" spans="1:7" x14ac:dyDescent="0.3">
      <c r="A33" s="7"/>
      <c r="D33" s="37"/>
      <c r="E33" s="7"/>
      <c r="F33" s="7"/>
      <c r="G33" s="7"/>
    </row>
    <row r="34" spans="1:7" ht="20.25" x14ac:dyDescent="0.3">
      <c r="A34" s="7"/>
      <c r="B34" s="82" t="s">
        <v>544</v>
      </c>
      <c r="C34" s="7"/>
      <c r="D34" s="7"/>
      <c r="E34" s="7"/>
      <c r="F34" s="7"/>
      <c r="G34" s="7"/>
    </row>
    <row r="35" spans="1:7" ht="20.25" x14ac:dyDescent="0.3">
      <c r="B35" s="82" t="s">
        <v>545</v>
      </c>
      <c r="C35" s="7"/>
      <c r="E35" s="7"/>
      <c r="F35" s="7"/>
    </row>
    <row r="36" spans="1:7" ht="20.25" x14ac:dyDescent="0.3">
      <c r="B36" s="82" t="s">
        <v>729</v>
      </c>
      <c r="C36" s="7"/>
    </row>
    <row r="37" spans="1:7" ht="20.25" x14ac:dyDescent="0.3">
      <c r="B37" s="82" t="s">
        <v>736</v>
      </c>
    </row>
    <row r="38" spans="1:7" ht="20.25" x14ac:dyDescent="0.3">
      <c r="B38" s="82" t="s">
        <v>714</v>
      </c>
    </row>
    <row r="39" spans="1:7" ht="20.25" x14ac:dyDescent="0.3">
      <c r="B39" s="82" t="s">
        <v>715</v>
      </c>
    </row>
    <row r="40" spans="1:7" ht="20.25" x14ac:dyDescent="0.3">
      <c r="B40" s="7" t="s">
        <v>716</v>
      </c>
    </row>
  </sheetData>
  <mergeCells count="2">
    <mergeCell ref="B5:C5"/>
    <mergeCell ref="E5:F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2"/>
  <sheetViews>
    <sheetView showGridLines="0" zoomScaleNormal="100" workbookViewId="0"/>
  </sheetViews>
  <sheetFormatPr defaultColWidth="10.875" defaultRowHeight="15.75" x14ac:dyDescent="0.25"/>
  <cols>
    <col min="1" max="1" width="3.375" style="81" customWidth="1"/>
    <col min="2" max="2" width="14.5" style="81" customWidth="1"/>
    <col min="3" max="3" width="13.375" style="81" customWidth="1"/>
    <col min="4" max="16384" width="10.875" style="81"/>
  </cols>
  <sheetData>
    <row r="1" spans="1:13" ht="16.5" x14ac:dyDescent="0.25">
      <c r="A1" s="7"/>
      <c r="B1" s="7"/>
    </row>
    <row r="2" spans="1:13" ht="16.5" x14ac:dyDescent="0.25">
      <c r="A2" s="7"/>
      <c r="B2" s="26" t="s">
        <v>637</v>
      </c>
    </row>
    <row r="3" spans="1:13" ht="16.5" x14ac:dyDescent="0.25">
      <c r="A3" s="7"/>
      <c r="B3" s="9" t="s">
        <v>792</v>
      </c>
    </row>
    <row r="4" spans="1:13" ht="16.5" x14ac:dyDescent="0.25">
      <c r="A4" s="7"/>
      <c r="B4" s="26"/>
    </row>
    <row r="5" spans="1:13" ht="53.25" x14ac:dyDescent="0.25">
      <c r="B5" s="135" t="s">
        <v>269</v>
      </c>
      <c r="C5" s="135" t="s">
        <v>270</v>
      </c>
      <c r="D5" s="136" t="s">
        <v>271</v>
      </c>
      <c r="E5" s="137" t="s">
        <v>273</v>
      </c>
      <c r="F5" s="86" t="s">
        <v>274</v>
      </c>
      <c r="G5" s="86" t="s">
        <v>275</v>
      </c>
      <c r="H5" s="86" t="s">
        <v>276</v>
      </c>
      <c r="I5" s="86" t="s">
        <v>277</v>
      </c>
      <c r="J5" s="137" t="s">
        <v>272</v>
      </c>
      <c r="K5" s="86" t="s">
        <v>278</v>
      </c>
      <c r="L5" s="86" t="s">
        <v>279</v>
      </c>
      <c r="M5" s="86" t="s">
        <v>280</v>
      </c>
    </row>
    <row r="6" spans="1:13" ht="16.5" x14ac:dyDescent="0.25">
      <c r="B6" s="71" t="s">
        <v>452</v>
      </c>
      <c r="C6" s="69">
        <v>175357245</v>
      </c>
      <c r="D6" s="138">
        <v>0.81302700000000006</v>
      </c>
      <c r="E6" s="69">
        <v>714</v>
      </c>
      <c r="F6" s="69">
        <v>474</v>
      </c>
      <c r="G6" s="69">
        <v>222</v>
      </c>
      <c r="H6" s="69">
        <v>16</v>
      </c>
      <c r="I6" s="69">
        <v>2</v>
      </c>
      <c r="J6" s="69">
        <v>1064</v>
      </c>
      <c r="K6" s="69">
        <v>325</v>
      </c>
      <c r="L6" s="69">
        <v>138</v>
      </c>
      <c r="M6" s="69">
        <v>601</v>
      </c>
    </row>
    <row r="7" spans="1:13" ht="16.5" x14ac:dyDescent="0.25">
      <c r="B7" s="62" t="s">
        <v>451</v>
      </c>
      <c r="C7" s="119">
        <v>58385774</v>
      </c>
      <c r="D7" s="140">
        <v>0.87394400000000005</v>
      </c>
      <c r="E7" s="33">
        <v>42</v>
      </c>
      <c r="F7" s="33">
        <v>24</v>
      </c>
      <c r="G7" s="33">
        <v>15</v>
      </c>
      <c r="H7" s="33">
        <v>2</v>
      </c>
      <c r="I7" s="33">
        <v>1</v>
      </c>
      <c r="J7" s="33">
        <v>98</v>
      </c>
      <c r="K7" s="33">
        <v>32</v>
      </c>
      <c r="L7" s="33">
        <v>21</v>
      </c>
      <c r="M7" s="33">
        <v>45</v>
      </c>
    </row>
    <row r="8" spans="1:13" ht="16.5" x14ac:dyDescent="0.25">
      <c r="B8" s="62" t="s">
        <v>465</v>
      </c>
      <c r="C8" s="119">
        <v>122708877</v>
      </c>
      <c r="D8" s="139">
        <v>0.85247099999999998</v>
      </c>
      <c r="E8" s="33">
        <v>200</v>
      </c>
      <c r="F8" s="33">
        <v>156</v>
      </c>
      <c r="G8" s="33">
        <v>33</v>
      </c>
      <c r="H8" s="33">
        <v>10</v>
      </c>
      <c r="I8" s="33">
        <v>1</v>
      </c>
      <c r="J8" s="33">
        <v>1190</v>
      </c>
      <c r="K8" s="33">
        <v>424</v>
      </c>
      <c r="L8" s="33">
        <v>145</v>
      </c>
      <c r="M8" s="33">
        <v>621</v>
      </c>
    </row>
    <row r="9" spans="1:13" ht="16.5" x14ac:dyDescent="0.25">
      <c r="B9" s="141" t="s">
        <v>281</v>
      </c>
      <c r="C9" s="33">
        <v>25231367</v>
      </c>
      <c r="D9" s="139">
        <v>0.81143100000000001</v>
      </c>
      <c r="E9" s="141">
        <v>171</v>
      </c>
      <c r="F9" s="33">
        <v>81</v>
      </c>
      <c r="G9" s="33">
        <v>36</v>
      </c>
      <c r="H9" s="33">
        <v>36</v>
      </c>
      <c r="I9" s="33">
        <v>18</v>
      </c>
      <c r="J9" s="141">
        <v>1621</v>
      </c>
      <c r="K9" s="33">
        <v>549</v>
      </c>
      <c r="L9" s="33">
        <v>410</v>
      </c>
      <c r="M9" s="33">
        <v>662</v>
      </c>
    </row>
    <row r="10" spans="1:13" ht="16.5" x14ac:dyDescent="0.25">
      <c r="B10" s="141" t="s">
        <v>282</v>
      </c>
      <c r="C10" s="33">
        <v>34804171</v>
      </c>
      <c r="D10" s="139">
        <v>0.73453999999999997</v>
      </c>
      <c r="E10" s="141">
        <v>407</v>
      </c>
      <c r="F10" s="33">
        <v>256</v>
      </c>
      <c r="G10" s="33">
        <v>118</v>
      </c>
      <c r="H10" s="33">
        <v>28</v>
      </c>
      <c r="I10" s="33">
        <v>5</v>
      </c>
      <c r="J10" s="141">
        <v>1017</v>
      </c>
      <c r="K10" s="33">
        <v>264</v>
      </c>
      <c r="L10" s="33">
        <v>253</v>
      </c>
      <c r="M10" s="33">
        <v>500</v>
      </c>
    </row>
    <row r="11" spans="1:13" ht="16.5" x14ac:dyDescent="0.25">
      <c r="B11" s="141" t="s">
        <v>283</v>
      </c>
      <c r="C11" s="33">
        <v>52271803</v>
      </c>
      <c r="D11" s="139">
        <v>0.81109600000000004</v>
      </c>
      <c r="E11" s="141">
        <v>417</v>
      </c>
      <c r="F11" s="33">
        <v>260</v>
      </c>
      <c r="G11" s="33">
        <v>138</v>
      </c>
      <c r="H11" s="33">
        <v>14</v>
      </c>
      <c r="I11" s="33">
        <v>5</v>
      </c>
      <c r="J11" s="141">
        <v>2334</v>
      </c>
      <c r="K11" s="33">
        <v>600</v>
      </c>
      <c r="L11" s="33">
        <v>489</v>
      </c>
      <c r="M11" s="33">
        <v>1245</v>
      </c>
    </row>
    <row r="12" spans="1:13" ht="16.5" x14ac:dyDescent="0.25">
      <c r="B12" s="141" t="s">
        <v>284</v>
      </c>
      <c r="C12" s="33">
        <v>43772702</v>
      </c>
      <c r="D12" s="139">
        <v>0.825179</v>
      </c>
      <c r="E12" s="141">
        <v>70</v>
      </c>
      <c r="F12" s="33">
        <v>50</v>
      </c>
      <c r="G12" s="33">
        <v>14</v>
      </c>
      <c r="H12" s="33">
        <v>3</v>
      </c>
      <c r="I12" s="33">
        <v>3</v>
      </c>
      <c r="J12" s="141">
        <v>177</v>
      </c>
      <c r="K12" s="33">
        <v>39</v>
      </c>
      <c r="L12" s="33">
        <v>54</v>
      </c>
      <c r="M12" s="33">
        <v>84</v>
      </c>
    </row>
    <row r="13" spans="1:13" ht="16.5" x14ac:dyDescent="0.25">
      <c r="B13" s="141" t="s">
        <v>285</v>
      </c>
      <c r="C13" s="33">
        <v>46499253</v>
      </c>
      <c r="D13" s="139">
        <v>0.82020700000000002</v>
      </c>
      <c r="E13" s="141">
        <v>58</v>
      </c>
      <c r="F13" s="33">
        <v>35</v>
      </c>
      <c r="G13" s="33">
        <v>19</v>
      </c>
      <c r="H13" s="33">
        <v>3</v>
      </c>
      <c r="I13" s="33">
        <v>1</v>
      </c>
      <c r="J13" s="141">
        <v>208</v>
      </c>
      <c r="K13" s="33">
        <v>51</v>
      </c>
      <c r="L13" s="33">
        <v>69</v>
      </c>
      <c r="M13" s="33">
        <v>88</v>
      </c>
    </row>
    <row r="14" spans="1:13" ht="16.5" x14ac:dyDescent="0.25">
      <c r="B14" s="141" t="s">
        <v>286</v>
      </c>
      <c r="C14" s="33">
        <v>41137170</v>
      </c>
      <c r="D14" s="139">
        <v>0.80533699999999997</v>
      </c>
      <c r="E14" s="141">
        <v>177</v>
      </c>
      <c r="F14" s="33">
        <v>126</v>
      </c>
      <c r="G14" s="33">
        <v>38</v>
      </c>
      <c r="H14" s="33">
        <v>7</v>
      </c>
      <c r="I14" s="33">
        <v>6</v>
      </c>
      <c r="J14" s="141">
        <v>831</v>
      </c>
      <c r="K14" s="33">
        <v>225</v>
      </c>
      <c r="L14" s="33">
        <v>182</v>
      </c>
      <c r="M14" s="33">
        <v>424</v>
      </c>
    </row>
    <row r="15" spans="1:13" ht="16.5" x14ac:dyDescent="0.25">
      <c r="B15" s="141" t="s">
        <v>287</v>
      </c>
      <c r="C15" s="33">
        <v>44355621</v>
      </c>
      <c r="D15" s="139">
        <v>0.68233299999999997</v>
      </c>
      <c r="E15" s="141">
        <f>178+90+6</f>
        <v>274</v>
      </c>
      <c r="F15" s="33">
        <v>173</v>
      </c>
      <c r="G15" s="33">
        <v>90</v>
      </c>
      <c r="H15" s="33">
        <v>6</v>
      </c>
      <c r="I15" s="33">
        <v>5</v>
      </c>
      <c r="J15" s="141">
        <v>804</v>
      </c>
      <c r="K15" s="33">
        <v>322</v>
      </c>
      <c r="L15" s="33">
        <v>133</v>
      </c>
      <c r="M15" s="33">
        <v>349</v>
      </c>
    </row>
    <row r="16" spans="1:13" ht="16.5" x14ac:dyDescent="0.25">
      <c r="B16" s="141" t="s">
        <v>288</v>
      </c>
      <c r="C16" s="33">
        <v>5431159</v>
      </c>
      <c r="D16" s="139">
        <v>0.69909100000000002</v>
      </c>
      <c r="E16" s="141">
        <v>17</v>
      </c>
      <c r="F16" s="33">
        <v>11</v>
      </c>
      <c r="G16" s="33">
        <v>6</v>
      </c>
      <c r="H16" s="33">
        <v>0</v>
      </c>
      <c r="I16" s="33">
        <v>0</v>
      </c>
      <c r="J16" s="141">
        <v>49</v>
      </c>
      <c r="K16" s="33">
        <v>8</v>
      </c>
      <c r="L16" s="33">
        <v>16</v>
      </c>
      <c r="M16" s="33">
        <v>25</v>
      </c>
    </row>
    <row r="17" spans="2:13" ht="16.5" x14ac:dyDescent="0.25">
      <c r="B17" s="141" t="s">
        <v>289</v>
      </c>
      <c r="C17" s="33">
        <v>18013986</v>
      </c>
      <c r="D17" s="139">
        <v>0.77288999999999997</v>
      </c>
      <c r="E17" s="141">
        <v>109</v>
      </c>
      <c r="F17" s="33">
        <v>68</v>
      </c>
      <c r="G17" s="33">
        <v>29</v>
      </c>
      <c r="H17" s="33">
        <v>12</v>
      </c>
      <c r="I17" s="33">
        <v>0</v>
      </c>
      <c r="J17" s="141">
        <v>904</v>
      </c>
      <c r="K17" s="33">
        <v>254</v>
      </c>
      <c r="L17" s="33">
        <v>207</v>
      </c>
      <c r="M17" s="33">
        <v>443</v>
      </c>
    </row>
    <row r="18" spans="2:13" ht="16.5" x14ac:dyDescent="0.25">
      <c r="B18" s="62" t="s">
        <v>463</v>
      </c>
      <c r="C18" s="119">
        <v>90596913</v>
      </c>
      <c r="D18" s="140">
        <v>0.86687099999999995</v>
      </c>
      <c r="E18" s="33">
        <v>81</v>
      </c>
      <c r="F18" s="33">
        <v>64</v>
      </c>
      <c r="G18" s="33">
        <v>15</v>
      </c>
      <c r="H18" s="33">
        <v>2</v>
      </c>
      <c r="I18" s="33">
        <v>0</v>
      </c>
      <c r="J18" s="33">
        <v>964</v>
      </c>
      <c r="K18" s="33">
        <v>176</v>
      </c>
      <c r="L18" s="33">
        <v>153</v>
      </c>
      <c r="M18" s="33">
        <v>635</v>
      </c>
    </row>
    <row r="19" spans="2:13" ht="16.5" x14ac:dyDescent="0.25">
      <c r="B19" s="141" t="s">
        <v>290</v>
      </c>
      <c r="C19" s="33">
        <v>14162714</v>
      </c>
      <c r="D19" s="139">
        <v>0.63019800000000004</v>
      </c>
      <c r="E19" s="141">
        <v>13</v>
      </c>
      <c r="F19" s="33">
        <v>7</v>
      </c>
      <c r="G19" s="33">
        <v>6</v>
      </c>
      <c r="H19" s="33">
        <v>0</v>
      </c>
      <c r="I19" s="33">
        <v>0</v>
      </c>
      <c r="J19" s="141">
        <v>24</v>
      </c>
      <c r="K19" s="33">
        <v>3</v>
      </c>
      <c r="L19" s="33">
        <v>8</v>
      </c>
      <c r="M19" s="33">
        <v>13</v>
      </c>
    </row>
    <row r="20" spans="2:13" ht="16.5" x14ac:dyDescent="0.25">
      <c r="B20" s="141" t="s">
        <v>291</v>
      </c>
      <c r="C20" s="33">
        <v>6349606</v>
      </c>
      <c r="D20" s="139">
        <v>0.68184500000000003</v>
      </c>
      <c r="E20" s="141">
        <v>40</v>
      </c>
      <c r="F20" s="33">
        <v>23</v>
      </c>
      <c r="G20" s="33">
        <v>17</v>
      </c>
      <c r="H20" s="33">
        <v>0</v>
      </c>
      <c r="I20" s="33">
        <v>0</v>
      </c>
      <c r="J20" s="141">
        <v>73</v>
      </c>
      <c r="K20" s="33">
        <v>12</v>
      </c>
      <c r="L20" s="33">
        <v>28</v>
      </c>
      <c r="M20" s="33">
        <v>33</v>
      </c>
    </row>
    <row r="21" spans="2:13" ht="16.5" x14ac:dyDescent="0.25">
      <c r="B21" s="141" t="s">
        <v>292</v>
      </c>
      <c r="C21" s="33">
        <v>21483809</v>
      </c>
      <c r="D21" s="139">
        <v>0.795435</v>
      </c>
      <c r="E21" s="141">
        <v>13</v>
      </c>
      <c r="F21" s="33">
        <v>10</v>
      </c>
      <c r="G21" s="33">
        <v>3</v>
      </c>
      <c r="H21" s="33">
        <v>0</v>
      </c>
      <c r="I21" s="33">
        <v>0</v>
      </c>
      <c r="J21" s="141">
        <v>1383</v>
      </c>
      <c r="K21" s="33">
        <v>384</v>
      </c>
      <c r="L21" s="33">
        <v>369</v>
      </c>
      <c r="M21" s="33">
        <v>630</v>
      </c>
    </row>
    <row r="22" spans="2:13" ht="16.5" x14ac:dyDescent="0.25">
      <c r="B22" s="141" t="s">
        <v>293</v>
      </c>
      <c r="C22" s="33">
        <v>28104336</v>
      </c>
      <c r="D22" s="139">
        <v>0.79072900000000002</v>
      </c>
      <c r="E22" s="141">
        <v>49</v>
      </c>
      <c r="F22" s="33">
        <v>34</v>
      </c>
      <c r="G22" s="33">
        <v>13</v>
      </c>
      <c r="H22" s="33">
        <v>2</v>
      </c>
      <c r="I22" s="33">
        <v>0</v>
      </c>
      <c r="J22" s="141">
        <v>209</v>
      </c>
      <c r="K22" s="33">
        <v>34</v>
      </c>
      <c r="L22" s="33">
        <v>63</v>
      </c>
      <c r="M22" s="33">
        <v>112</v>
      </c>
    </row>
    <row r="23" spans="2:13" ht="16.5" x14ac:dyDescent="0.25">
      <c r="B23" s="62" t="s">
        <v>456</v>
      </c>
      <c r="C23" s="119">
        <v>37337137</v>
      </c>
      <c r="D23" s="140">
        <v>0.83363299999999996</v>
      </c>
      <c r="E23" s="33">
        <v>141</v>
      </c>
      <c r="F23" s="33">
        <v>108</v>
      </c>
      <c r="G23" s="33">
        <v>24</v>
      </c>
      <c r="H23" s="33">
        <v>7</v>
      </c>
      <c r="I23" s="33">
        <v>2</v>
      </c>
      <c r="J23" s="33">
        <v>969</v>
      </c>
      <c r="K23" s="33">
        <v>328</v>
      </c>
      <c r="L23" s="33">
        <v>97</v>
      </c>
      <c r="M23" s="33">
        <v>544</v>
      </c>
    </row>
    <row r="24" spans="2:13" ht="16.5" x14ac:dyDescent="0.25">
      <c r="B24" s="141" t="s">
        <v>294</v>
      </c>
      <c r="C24" s="33">
        <v>10548225</v>
      </c>
      <c r="D24" s="139">
        <v>0.78859800000000002</v>
      </c>
      <c r="E24" s="141">
        <v>89</v>
      </c>
      <c r="F24" s="33">
        <v>69</v>
      </c>
      <c r="G24" s="33">
        <v>20</v>
      </c>
      <c r="H24" s="33">
        <v>0</v>
      </c>
      <c r="I24" s="33">
        <v>0</v>
      </c>
      <c r="J24" s="141">
        <v>519</v>
      </c>
      <c r="K24" s="33">
        <v>151</v>
      </c>
      <c r="L24" s="33">
        <v>138</v>
      </c>
      <c r="M24" s="33">
        <v>230</v>
      </c>
    </row>
    <row r="25" spans="2:13" ht="16.5" x14ac:dyDescent="0.25">
      <c r="B25" s="62" t="s">
        <v>453</v>
      </c>
      <c r="C25" s="119">
        <v>90038894</v>
      </c>
      <c r="D25" s="140">
        <v>0.79501100000000002</v>
      </c>
      <c r="E25" s="33">
        <v>385</v>
      </c>
      <c r="F25" s="33">
        <v>289</v>
      </c>
      <c r="G25" s="33">
        <v>73</v>
      </c>
      <c r="H25" s="33">
        <v>21</v>
      </c>
      <c r="I25" s="33">
        <v>2</v>
      </c>
      <c r="J25" s="33">
        <v>2926</v>
      </c>
      <c r="K25" s="33">
        <v>1154</v>
      </c>
      <c r="L25" s="33">
        <v>342</v>
      </c>
      <c r="M25" s="33">
        <v>1430</v>
      </c>
    </row>
    <row r="26" spans="2:13" ht="16.5" x14ac:dyDescent="0.25">
      <c r="B26" s="141" t="s">
        <v>329</v>
      </c>
      <c r="C26" s="33">
        <v>17563672</v>
      </c>
      <c r="D26" s="139">
        <v>0.79042800000000002</v>
      </c>
      <c r="E26" s="141">
        <v>134</v>
      </c>
      <c r="F26" s="33">
        <v>94</v>
      </c>
      <c r="G26" s="33">
        <v>34</v>
      </c>
      <c r="H26" s="33">
        <v>3</v>
      </c>
      <c r="I26" s="33">
        <v>3</v>
      </c>
      <c r="J26" s="141">
        <v>568</v>
      </c>
      <c r="K26" s="33">
        <v>135</v>
      </c>
      <c r="L26" s="33">
        <v>118</v>
      </c>
      <c r="M26" s="33">
        <v>315</v>
      </c>
    </row>
    <row r="27" spans="2:13" ht="16.5" x14ac:dyDescent="0.25">
      <c r="B27" s="141" t="s">
        <v>295</v>
      </c>
      <c r="C27" s="33">
        <v>6251909</v>
      </c>
      <c r="D27" s="139">
        <v>0.75718399999999997</v>
      </c>
      <c r="E27" s="141">
        <v>89</v>
      </c>
      <c r="F27" s="33">
        <v>54</v>
      </c>
      <c r="G27" s="33">
        <v>31</v>
      </c>
      <c r="H27" s="33">
        <v>4</v>
      </c>
      <c r="I27" s="33">
        <v>0</v>
      </c>
      <c r="J27" s="141">
        <v>233</v>
      </c>
      <c r="K27" s="33">
        <v>49</v>
      </c>
      <c r="L27" s="33">
        <v>63</v>
      </c>
      <c r="M27" s="33">
        <v>121</v>
      </c>
    </row>
    <row r="28" spans="2:13" ht="16.5" x14ac:dyDescent="0.25">
      <c r="B28" s="141" t="s">
        <v>296</v>
      </c>
      <c r="C28" s="33">
        <v>48178339</v>
      </c>
      <c r="D28" s="139">
        <v>0.75846800000000003</v>
      </c>
      <c r="E28" s="141">
        <v>269</v>
      </c>
      <c r="F28" s="33">
        <v>185</v>
      </c>
      <c r="G28" s="33">
        <v>68</v>
      </c>
      <c r="H28" s="33">
        <v>11</v>
      </c>
      <c r="I28" s="33">
        <v>5</v>
      </c>
      <c r="J28" s="141">
        <v>1639</v>
      </c>
      <c r="K28" s="33">
        <v>501</v>
      </c>
      <c r="L28" s="33">
        <v>367</v>
      </c>
      <c r="M28" s="33">
        <v>771</v>
      </c>
    </row>
    <row r="29" spans="2:13" ht="16.5" x14ac:dyDescent="0.25">
      <c r="B29" s="141" t="s">
        <v>297</v>
      </c>
      <c r="C29" s="33">
        <v>37527393</v>
      </c>
      <c r="D29" s="139">
        <v>0.75285999999999997</v>
      </c>
      <c r="E29" s="141">
        <v>155</v>
      </c>
      <c r="F29" s="33">
        <v>99</v>
      </c>
      <c r="G29" s="33">
        <v>47</v>
      </c>
      <c r="H29" s="33">
        <v>8</v>
      </c>
      <c r="I29" s="33">
        <v>1</v>
      </c>
      <c r="J29" s="141">
        <v>819</v>
      </c>
      <c r="K29" s="33">
        <v>243</v>
      </c>
      <c r="L29" s="33">
        <v>142</v>
      </c>
      <c r="M29" s="33">
        <v>434</v>
      </c>
    </row>
    <row r="30" spans="2:13" ht="16.5" x14ac:dyDescent="0.25">
      <c r="B30" s="142" t="s">
        <v>332</v>
      </c>
      <c r="C30" s="33">
        <v>40410750</v>
      </c>
      <c r="D30" s="139">
        <v>0.81642099999999995</v>
      </c>
      <c r="E30" s="141">
        <v>1125</v>
      </c>
      <c r="F30" s="33">
        <v>788</v>
      </c>
      <c r="G30" s="33">
        <v>262</v>
      </c>
      <c r="H30" s="33">
        <v>50</v>
      </c>
      <c r="I30" s="33">
        <v>25</v>
      </c>
      <c r="J30" s="141">
        <v>2556</v>
      </c>
      <c r="K30" s="33">
        <v>1174</v>
      </c>
      <c r="L30" s="33">
        <v>416</v>
      </c>
      <c r="M30" s="33">
        <v>966</v>
      </c>
    </row>
    <row r="31" spans="2:13" ht="16.5" x14ac:dyDescent="0.25">
      <c r="B31" s="141" t="s">
        <v>298</v>
      </c>
      <c r="C31" s="33">
        <v>32225599</v>
      </c>
      <c r="D31" s="139">
        <v>0.69828599999999996</v>
      </c>
      <c r="E31" s="141">
        <v>98</v>
      </c>
      <c r="F31" s="33">
        <v>66</v>
      </c>
      <c r="G31" s="33">
        <v>28</v>
      </c>
      <c r="H31" s="33">
        <v>3</v>
      </c>
      <c r="I31" s="33">
        <v>1</v>
      </c>
      <c r="J31" s="141">
        <v>317</v>
      </c>
      <c r="K31" s="33">
        <v>90</v>
      </c>
      <c r="L31" s="33">
        <v>111</v>
      </c>
      <c r="M31" s="33">
        <v>116</v>
      </c>
    </row>
    <row r="32" spans="2:13" ht="16.5" x14ac:dyDescent="0.25">
      <c r="B32" s="141" t="s">
        <v>299</v>
      </c>
      <c r="C32" s="33">
        <v>32866503</v>
      </c>
      <c r="D32" s="139">
        <v>0.78656099999999995</v>
      </c>
      <c r="E32" s="141">
        <v>166</v>
      </c>
      <c r="F32" s="33">
        <v>95</v>
      </c>
      <c r="G32" s="33">
        <v>49</v>
      </c>
      <c r="H32" s="33">
        <v>12</v>
      </c>
      <c r="I32" s="33">
        <v>10</v>
      </c>
      <c r="J32" s="141">
        <v>1515</v>
      </c>
      <c r="K32" s="33">
        <v>471</v>
      </c>
      <c r="L32" s="33">
        <v>275</v>
      </c>
      <c r="M32" s="33">
        <v>769</v>
      </c>
    </row>
    <row r="33" spans="2:13" ht="16.5" x14ac:dyDescent="0.25">
      <c r="B33" s="143" t="s">
        <v>320</v>
      </c>
      <c r="C33" s="33">
        <v>12731325</v>
      </c>
      <c r="D33" s="139">
        <v>0.81545800000000002</v>
      </c>
      <c r="E33" s="141">
        <v>312</v>
      </c>
      <c r="F33" s="33">
        <v>237</v>
      </c>
      <c r="G33" s="33">
        <v>66</v>
      </c>
      <c r="H33" s="33">
        <v>6</v>
      </c>
      <c r="I33" s="33">
        <v>3</v>
      </c>
      <c r="J33" s="141">
        <v>716</v>
      </c>
      <c r="K33" s="33">
        <v>214</v>
      </c>
      <c r="L33" s="33">
        <v>117</v>
      </c>
      <c r="M33" s="33">
        <v>385</v>
      </c>
    </row>
    <row r="34" spans="2:13" ht="16.5" x14ac:dyDescent="0.25">
      <c r="B34" s="142" t="s">
        <v>300</v>
      </c>
      <c r="C34" s="33">
        <v>13598374</v>
      </c>
      <c r="D34" s="139">
        <v>0.64243899999999998</v>
      </c>
      <c r="E34" s="141">
        <v>26</v>
      </c>
      <c r="F34" s="33">
        <v>14</v>
      </c>
      <c r="G34" s="33">
        <v>11</v>
      </c>
      <c r="H34" s="33">
        <v>1</v>
      </c>
      <c r="I34" s="33">
        <v>0</v>
      </c>
      <c r="J34" s="141">
        <v>105</v>
      </c>
      <c r="K34" s="33">
        <v>24</v>
      </c>
      <c r="L34" s="33">
        <v>40</v>
      </c>
      <c r="M34" s="33">
        <v>41</v>
      </c>
    </row>
    <row r="35" spans="2:13" ht="16.5" x14ac:dyDescent="0.25">
      <c r="B35" s="62" t="s">
        <v>458</v>
      </c>
      <c r="C35" s="119">
        <v>93733825</v>
      </c>
      <c r="D35" s="140">
        <v>0.86620399999999997</v>
      </c>
      <c r="E35" s="33">
        <v>496</v>
      </c>
      <c r="F35" s="33">
        <v>362</v>
      </c>
      <c r="G35" s="33">
        <v>116</v>
      </c>
      <c r="H35" s="33">
        <v>15</v>
      </c>
      <c r="I35" s="33">
        <v>3</v>
      </c>
      <c r="J35" s="33">
        <v>1778</v>
      </c>
      <c r="K35" s="33">
        <v>494</v>
      </c>
      <c r="L35" s="33">
        <v>324</v>
      </c>
      <c r="M35" s="33">
        <v>960</v>
      </c>
    </row>
    <row r="36" spans="2:13" ht="16.5" x14ac:dyDescent="0.25">
      <c r="B36" s="141" t="s">
        <v>301</v>
      </c>
      <c r="C36" s="33">
        <v>17129476</v>
      </c>
      <c r="D36" s="139">
        <v>0.76897400000000005</v>
      </c>
      <c r="E36" s="141">
        <v>10</v>
      </c>
      <c r="F36" s="33">
        <v>8</v>
      </c>
      <c r="G36" s="33">
        <v>1</v>
      </c>
      <c r="H36" s="33">
        <v>1</v>
      </c>
      <c r="I36" s="33">
        <v>0</v>
      </c>
      <c r="J36" s="141">
        <v>524</v>
      </c>
      <c r="K36" s="33">
        <v>95</v>
      </c>
      <c r="L36" s="33">
        <v>167</v>
      </c>
      <c r="M36" s="33">
        <v>262</v>
      </c>
    </row>
    <row r="37" spans="2:13" ht="16.5" x14ac:dyDescent="0.25">
      <c r="B37" s="141" t="s">
        <v>302</v>
      </c>
      <c r="C37" s="33">
        <v>10497777</v>
      </c>
      <c r="D37" s="139">
        <v>0.47703200000000001</v>
      </c>
      <c r="E37" s="141">
        <v>24</v>
      </c>
      <c r="F37" s="33">
        <v>16</v>
      </c>
      <c r="G37" s="33">
        <v>7</v>
      </c>
      <c r="H37" s="33">
        <v>0</v>
      </c>
      <c r="I37" s="33">
        <v>1</v>
      </c>
      <c r="J37" s="141">
        <v>68</v>
      </c>
      <c r="K37" s="33">
        <v>10</v>
      </c>
      <c r="L37" s="33">
        <v>16</v>
      </c>
      <c r="M37" s="33">
        <v>42</v>
      </c>
    </row>
    <row r="38" spans="2:13" ht="16.5" x14ac:dyDescent="0.25">
      <c r="B38" s="141" t="s">
        <v>303</v>
      </c>
      <c r="C38" s="33">
        <v>31582652</v>
      </c>
      <c r="D38" s="139">
        <v>0.74662099999999998</v>
      </c>
      <c r="E38" s="141">
        <v>209</v>
      </c>
      <c r="F38" s="33">
        <v>127</v>
      </c>
      <c r="G38" s="33">
        <v>50</v>
      </c>
      <c r="H38" s="33">
        <v>19</v>
      </c>
      <c r="I38" s="33">
        <v>13</v>
      </c>
      <c r="J38" s="141">
        <v>671</v>
      </c>
      <c r="K38" s="33">
        <v>188</v>
      </c>
      <c r="L38" s="33">
        <v>136</v>
      </c>
      <c r="M38" s="33">
        <v>347</v>
      </c>
    </row>
    <row r="39" spans="2:13" ht="16.5" x14ac:dyDescent="0.25">
      <c r="B39" s="141" t="s">
        <v>325</v>
      </c>
      <c r="C39" s="33">
        <v>15260727</v>
      </c>
      <c r="D39" s="139">
        <v>0.805724</v>
      </c>
      <c r="E39" s="141">
        <v>176</v>
      </c>
      <c r="F39" s="33">
        <v>135</v>
      </c>
      <c r="G39" s="33">
        <v>39</v>
      </c>
      <c r="H39" s="33">
        <v>2</v>
      </c>
      <c r="I39" s="33">
        <v>0</v>
      </c>
      <c r="J39" s="141">
        <v>1051</v>
      </c>
      <c r="K39" s="33">
        <v>359</v>
      </c>
      <c r="L39" s="33">
        <v>216</v>
      </c>
      <c r="M39" s="33">
        <v>476</v>
      </c>
    </row>
    <row r="40" spans="2:13" ht="16.5" x14ac:dyDescent="0.25">
      <c r="B40" s="141" t="s">
        <v>304</v>
      </c>
      <c r="C40" s="33">
        <v>24773997</v>
      </c>
      <c r="D40" s="139">
        <v>0.79818699999999998</v>
      </c>
      <c r="E40" s="141">
        <v>22</v>
      </c>
      <c r="F40" s="33">
        <v>12</v>
      </c>
      <c r="G40" s="33">
        <v>8</v>
      </c>
      <c r="H40" s="33">
        <v>1</v>
      </c>
      <c r="I40" s="33">
        <v>1</v>
      </c>
      <c r="J40" s="141">
        <v>468</v>
      </c>
      <c r="K40" s="33">
        <v>92</v>
      </c>
      <c r="L40" s="33">
        <v>125</v>
      </c>
      <c r="M40" s="33">
        <v>251</v>
      </c>
    </row>
    <row r="41" spans="2:13" ht="16.5" x14ac:dyDescent="0.25">
      <c r="B41" s="141" t="s">
        <v>333</v>
      </c>
      <c r="C41" s="33">
        <v>7397792</v>
      </c>
      <c r="D41" s="139">
        <v>0.73203799999999997</v>
      </c>
      <c r="E41" s="33">
        <v>9</v>
      </c>
      <c r="F41" s="33">
        <v>4</v>
      </c>
      <c r="G41" s="33">
        <v>1</v>
      </c>
      <c r="H41" s="33">
        <v>2</v>
      </c>
      <c r="I41" s="33">
        <v>2</v>
      </c>
      <c r="J41" s="33">
        <v>101</v>
      </c>
      <c r="K41" s="33">
        <v>27</v>
      </c>
      <c r="L41" s="33">
        <v>26</v>
      </c>
      <c r="M41" s="33">
        <v>48</v>
      </c>
    </row>
    <row r="42" spans="2:13" ht="16.5" x14ac:dyDescent="0.25">
      <c r="B42" s="141" t="s">
        <v>305</v>
      </c>
      <c r="C42" s="33">
        <v>20715911</v>
      </c>
      <c r="D42" s="139">
        <v>0.79608999999999996</v>
      </c>
      <c r="E42" s="141">
        <v>9</v>
      </c>
      <c r="F42" s="33">
        <v>4</v>
      </c>
      <c r="G42" s="33">
        <v>4</v>
      </c>
      <c r="H42" s="33">
        <v>1</v>
      </c>
      <c r="I42" s="33">
        <v>0</v>
      </c>
      <c r="J42" s="141">
        <v>190</v>
      </c>
      <c r="K42" s="33">
        <v>54</v>
      </c>
      <c r="L42" s="33">
        <v>43</v>
      </c>
      <c r="M42" s="33">
        <v>93</v>
      </c>
    </row>
    <row r="43" spans="2:13" ht="16.5" x14ac:dyDescent="0.25">
      <c r="B43" s="141" t="s">
        <v>306</v>
      </c>
      <c r="C43" s="33">
        <v>42285007</v>
      </c>
      <c r="D43" s="139">
        <v>0.87472399999999995</v>
      </c>
      <c r="E43" s="141">
        <v>725</v>
      </c>
      <c r="F43" s="33">
        <v>488</v>
      </c>
      <c r="G43" s="33">
        <v>191</v>
      </c>
      <c r="H43" s="33">
        <v>40</v>
      </c>
      <c r="I43" s="33">
        <v>6</v>
      </c>
      <c r="J43" s="141">
        <v>1159</v>
      </c>
      <c r="K43" s="33">
        <v>378</v>
      </c>
      <c r="L43" s="33">
        <v>241</v>
      </c>
      <c r="M43" s="33">
        <v>540</v>
      </c>
    </row>
    <row r="44" spans="2:13" ht="16.5" x14ac:dyDescent="0.25">
      <c r="B44" s="142" t="s">
        <v>331</v>
      </c>
      <c r="C44" s="33">
        <v>21038341</v>
      </c>
      <c r="D44" s="139">
        <v>0.845669</v>
      </c>
      <c r="E44" s="141">
        <v>302</v>
      </c>
      <c r="F44" s="33">
        <v>177</v>
      </c>
      <c r="G44" s="33">
        <v>105</v>
      </c>
      <c r="H44" s="33">
        <v>17</v>
      </c>
      <c r="I44" s="33">
        <v>3</v>
      </c>
      <c r="J44" s="141">
        <v>883</v>
      </c>
      <c r="K44" s="33">
        <v>222</v>
      </c>
      <c r="L44" s="33">
        <v>152</v>
      </c>
      <c r="M44" s="33">
        <v>509</v>
      </c>
    </row>
    <row r="45" spans="2:13" ht="16.5" x14ac:dyDescent="0.25">
      <c r="B45" s="141" t="s">
        <v>307</v>
      </c>
      <c r="C45" s="33">
        <v>17581016</v>
      </c>
      <c r="D45" s="139">
        <v>0.83958500000000003</v>
      </c>
      <c r="E45" s="141">
        <v>40</v>
      </c>
      <c r="F45" s="33">
        <v>32</v>
      </c>
      <c r="G45" s="33">
        <v>8</v>
      </c>
      <c r="H45" s="33">
        <v>0</v>
      </c>
      <c r="I45" s="33">
        <v>0</v>
      </c>
      <c r="J45" s="141">
        <v>206</v>
      </c>
      <c r="K45" s="33">
        <v>50</v>
      </c>
      <c r="L45" s="33">
        <v>64</v>
      </c>
      <c r="M45" s="33">
        <v>92</v>
      </c>
    </row>
    <row r="46" spans="2:13" ht="16.5" x14ac:dyDescent="0.25">
      <c r="B46" s="141" t="s">
        <v>308</v>
      </c>
      <c r="C46" s="33">
        <v>7008016</v>
      </c>
      <c r="D46" s="139">
        <v>0.77807800000000005</v>
      </c>
      <c r="E46" s="141">
        <v>101</v>
      </c>
      <c r="F46" s="33">
        <v>71</v>
      </c>
      <c r="G46" s="33">
        <v>24</v>
      </c>
      <c r="H46" s="33">
        <v>6</v>
      </c>
      <c r="I46" s="33">
        <v>0</v>
      </c>
      <c r="J46" s="141">
        <v>201</v>
      </c>
      <c r="K46" s="33">
        <v>58</v>
      </c>
      <c r="L46" s="33">
        <v>41</v>
      </c>
      <c r="M46" s="33">
        <v>102</v>
      </c>
    </row>
    <row r="47" spans="2:13" ht="16.5" x14ac:dyDescent="0.25">
      <c r="B47" s="141" t="s">
        <v>309</v>
      </c>
      <c r="C47" s="33">
        <v>9683296</v>
      </c>
      <c r="D47" s="139">
        <v>0.71418099999999995</v>
      </c>
      <c r="E47" s="141">
        <v>89</v>
      </c>
      <c r="F47" s="33">
        <v>54</v>
      </c>
      <c r="G47" s="33">
        <v>19</v>
      </c>
      <c r="H47" s="33">
        <v>13</v>
      </c>
      <c r="I47" s="33">
        <v>3</v>
      </c>
      <c r="J47" s="141">
        <v>250</v>
      </c>
      <c r="K47" s="33">
        <v>81</v>
      </c>
      <c r="L47" s="33">
        <v>48</v>
      </c>
      <c r="M47" s="33">
        <v>121</v>
      </c>
    </row>
    <row r="48" spans="2:13" ht="16.5" x14ac:dyDescent="0.25">
      <c r="B48" s="141" t="s">
        <v>310</v>
      </c>
      <c r="C48" s="33">
        <v>6231072</v>
      </c>
      <c r="D48" s="139">
        <v>0.41651199999999999</v>
      </c>
      <c r="E48" s="141">
        <v>16</v>
      </c>
      <c r="F48" s="33">
        <v>11</v>
      </c>
      <c r="G48" s="33">
        <v>5</v>
      </c>
      <c r="H48" s="33">
        <v>0</v>
      </c>
      <c r="I48" s="33">
        <v>0</v>
      </c>
      <c r="J48" s="141">
        <v>34</v>
      </c>
      <c r="K48" s="33">
        <v>6</v>
      </c>
      <c r="L48" s="33">
        <v>13</v>
      </c>
      <c r="M48" s="33">
        <v>15</v>
      </c>
    </row>
    <row r="49" spans="2:13" ht="16.5" x14ac:dyDescent="0.25">
      <c r="B49" s="141" t="s">
        <v>311</v>
      </c>
      <c r="C49" s="33">
        <v>10495635</v>
      </c>
      <c r="D49" s="139">
        <v>0.74295599999999995</v>
      </c>
      <c r="E49" s="141">
        <v>95</v>
      </c>
      <c r="F49" s="33">
        <v>72</v>
      </c>
      <c r="G49" s="33">
        <v>18</v>
      </c>
      <c r="H49" s="33">
        <v>4</v>
      </c>
      <c r="I49" s="33">
        <v>1</v>
      </c>
      <c r="J49" s="141">
        <v>417</v>
      </c>
      <c r="K49" s="33">
        <v>100</v>
      </c>
      <c r="L49" s="33">
        <v>77</v>
      </c>
      <c r="M49" s="33">
        <v>240</v>
      </c>
    </row>
    <row r="50" spans="2:13" ht="16.5" x14ac:dyDescent="0.25">
      <c r="B50" s="141" t="s">
        <v>312</v>
      </c>
      <c r="C50" s="33">
        <v>10666562</v>
      </c>
      <c r="D50" s="139">
        <v>0.61456500000000003</v>
      </c>
      <c r="E50" s="141">
        <v>11</v>
      </c>
      <c r="F50" s="33">
        <v>5</v>
      </c>
      <c r="G50" s="33">
        <v>6</v>
      </c>
      <c r="H50" s="33">
        <v>0</v>
      </c>
      <c r="I50" s="33">
        <v>0</v>
      </c>
      <c r="J50" s="141">
        <v>174</v>
      </c>
      <c r="K50" s="33">
        <v>28</v>
      </c>
      <c r="L50" s="33">
        <v>80</v>
      </c>
      <c r="M50" s="33">
        <v>66</v>
      </c>
    </row>
    <row r="51" spans="2:13" ht="16.5" x14ac:dyDescent="0.25">
      <c r="B51" s="141" t="s">
        <v>313</v>
      </c>
      <c r="C51" s="33">
        <v>4780044</v>
      </c>
      <c r="D51" s="139">
        <v>0.74124900000000005</v>
      </c>
      <c r="E51" s="141">
        <v>16</v>
      </c>
      <c r="F51" s="33">
        <v>14</v>
      </c>
      <c r="G51" s="33">
        <v>2</v>
      </c>
      <c r="H51" s="33">
        <v>0</v>
      </c>
      <c r="I51" s="33">
        <v>0</v>
      </c>
      <c r="J51" s="141">
        <v>133</v>
      </c>
      <c r="K51" s="33">
        <v>30</v>
      </c>
      <c r="L51" s="33">
        <v>27</v>
      </c>
      <c r="M51" s="33">
        <v>76</v>
      </c>
    </row>
    <row r="52" spans="2:13" ht="16.5" x14ac:dyDescent="0.25">
      <c r="B52" s="141" t="s">
        <v>314</v>
      </c>
      <c r="C52" s="33">
        <v>82837178</v>
      </c>
      <c r="D52" s="139">
        <v>0.70067999999999997</v>
      </c>
      <c r="E52" s="141">
        <v>639</v>
      </c>
      <c r="F52" s="33">
        <v>397</v>
      </c>
      <c r="G52" s="33">
        <v>218</v>
      </c>
      <c r="H52" s="33">
        <v>17</v>
      </c>
      <c r="I52" s="33">
        <v>7</v>
      </c>
      <c r="J52" s="141">
        <v>2722</v>
      </c>
      <c r="K52" s="33">
        <v>902</v>
      </c>
      <c r="L52" s="33">
        <v>1233</v>
      </c>
      <c r="M52" s="33">
        <v>587</v>
      </c>
    </row>
    <row r="53" spans="2:13" ht="16.5" x14ac:dyDescent="0.25">
      <c r="B53" s="62" t="s">
        <v>461</v>
      </c>
      <c r="C53" s="33">
        <v>69610947</v>
      </c>
      <c r="D53" s="140">
        <v>0.86170599999999997</v>
      </c>
      <c r="E53" s="144">
        <v>111</v>
      </c>
      <c r="F53" s="129">
        <v>92</v>
      </c>
      <c r="G53" s="129">
        <v>15</v>
      </c>
      <c r="H53" s="129">
        <v>2</v>
      </c>
      <c r="I53" s="129">
        <v>2</v>
      </c>
      <c r="J53" s="144">
        <v>1152</v>
      </c>
      <c r="K53" s="129">
        <v>328</v>
      </c>
      <c r="L53" s="129">
        <v>159</v>
      </c>
      <c r="M53" s="129">
        <v>665</v>
      </c>
    </row>
    <row r="54" spans="2:13" ht="16.5" x14ac:dyDescent="0.25">
      <c r="B54" s="141" t="s">
        <v>315</v>
      </c>
      <c r="C54" s="33">
        <v>11002637</v>
      </c>
      <c r="D54" s="139">
        <v>0.51331700000000002</v>
      </c>
      <c r="E54" s="141">
        <v>5</v>
      </c>
      <c r="F54" s="33">
        <v>0</v>
      </c>
      <c r="G54" s="33">
        <v>5</v>
      </c>
      <c r="H54" s="33">
        <v>0</v>
      </c>
      <c r="I54" s="33">
        <v>0</v>
      </c>
      <c r="J54" s="141">
        <v>19</v>
      </c>
      <c r="K54" s="33">
        <v>10</v>
      </c>
      <c r="L54" s="33">
        <v>5</v>
      </c>
      <c r="M54" s="33">
        <v>4</v>
      </c>
    </row>
    <row r="55" spans="2:13" ht="16.5" x14ac:dyDescent="0.25">
      <c r="B55" s="141" t="s">
        <v>316</v>
      </c>
      <c r="C55" s="33">
        <v>8953739</v>
      </c>
      <c r="D55" s="139">
        <v>0.76335699999999995</v>
      </c>
      <c r="E55" s="141">
        <v>45</v>
      </c>
      <c r="F55" s="33">
        <v>33</v>
      </c>
      <c r="G55" s="33">
        <v>10</v>
      </c>
      <c r="H55" s="33">
        <v>2</v>
      </c>
      <c r="I55" s="33">
        <v>0</v>
      </c>
      <c r="J55" s="141">
        <v>203</v>
      </c>
      <c r="K55" s="33">
        <v>58</v>
      </c>
      <c r="L55" s="33">
        <v>52</v>
      </c>
      <c r="M55" s="33">
        <v>93</v>
      </c>
    </row>
    <row r="56" spans="2:13" ht="16.5" x14ac:dyDescent="0.25">
      <c r="B56" s="141" t="s">
        <v>317</v>
      </c>
      <c r="C56" s="33">
        <v>39210440</v>
      </c>
      <c r="D56" s="140">
        <v>0.73592500000000005</v>
      </c>
      <c r="E56" s="141">
        <v>25</v>
      </c>
      <c r="F56" s="33">
        <v>20</v>
      </c>
      <c r="G56" s="33">
        <v>5</v>
      </c>
      <c r="H56" s="33">
        <v>0</v>
      </c>
      <c r="I56" s="33">
        <v>0</v>
      </c>
      <c r="J56" s="141">
        <v>15</v>
      </c>
      <c r="K56" s="33">
        <v>10</v>
      </c>
      <c r="L56" s="33">
        <v>2</v>
      </c>
      <c r="M56" s="33">
        <v>3</v>
      </c>
    </row>
    <row r="57" spans="2:13" ht="16.5" x14ac:dyDescent="0.25">
      <c r="B57" s="141" t="s">
        <v>455</v>
      </c>
      <c r="C57" s="33">
        <v>78886309</v>
      </c>
      <c r="D57" s="140">
        <v>0.80447999999999997</v>
      </c>
      <c r="E57" s="33">
        <v>85</v>
      </c>
      <c r="F57" s="33">
        <v>59</v>
      </c>
      <c r="G57" s="33">
        <v>14</v>
      </c>
      <c r="H57" s="33">
        <v>9</v>
      </c>
      <c r="I57" s="33">
        <v>3</v>
      </c>
      <c r="J57" s="33">
        <v>698</v>
      </c>
      <c r="K57" s="33">
        <v>254</v>
      </c>
      <c r="L57" s="33">
        <v>96</v>
      </c>
      <c r="M57" s="33">
        <v>348</v>
      </c>
    </row>
    <row r="58" spans="2:13" ht="16.5" x14ac:dyDescent="0.25">
      <c r="B58" s="141" t="s">
        <v>318</v>
      </c>
      <c r="C58" s="33">
        <v>56969520</v>
      </c>
      <c r="D58" s="140">
        <v>0.77753099999999997</v>
      </c>
      <c r="E58" s="33">
        <v>88</v>
      </c>
      <c r="F58" s="33">
        <v>54</v>
      </c>
      <c r="G58" s="33">
        <v>27</v>
      </c>
      <c r="H58" s="33">
        <v>5</v>
      </c>
      <c r="I58" s="33">
        <v>2</v>
      </c>
      <c r="J58" s="33">
        <v>203</v>
      </c>
      <c r="K58" s="33">
        <v>97</v>
      </c>
      <c r="L58" s="33">
        <v>30</v>
      </c>
      <c r="M58" s="33">
        <v>76</v>
      </c>
    </row>
    <row r="59" spans="2:13" ht="16.5" x14ac:dyDescent="0.25">
      <c r="B59" s="141" t="s">
        <v>460</v>
      </c>
      <c r="C59" s="33">
        <v>65503970</v>
      </c>
      <c r="D59" s="140">
        <v>0.80197850000000004</v>
      </c>
      <c r="E59" s="33">
        <v>537</v>
      </c>
      <c r="F59" s="33">
        <v>361</v>
      </c>
      <c r="G59" s="33">
        <v>130</v>
      </c>
      <c r="H59" s="33">
        <v>27</v>
      </c>
      <c r="I59" s="33">
        <v>19</v>
      </c>
      <c r="J59" s="33">
        <v>3636</v>
      </c>
      <c r="K59" s="33">
        <v>1412</v>
      </c>
      <c r="L59" s="33">
        <v>519</v>
      </c>
      <c r="M59" s="33">
        <v>1705</v>
      </c>
    </row>
    <row r="60" spans="2:13" ht="16.5" x14ac:dyDescent="0.25">
      <c r="B60" s="141" t="s">
        <v>459</v>
      </c>
      <c r="C60" s="62">
        <v>81260140</v>
      </c>
      <c r="D60" s="140">
        <v>0.83335899999999996</v>
      </c>
      <c r="E60" s="33">
        <v>162</v>
      </c>
      <c r="F60" s="33">
        <v>109</v>
      </c>
      <c r="G60" s="33">
        <v>34</v>
      </c>
      <c r="H60" s="33">
        <v>14</v>
      </c>
      <c r="I60" s="33">
        <v>5</v>
      </c>
      <c r="J60" s="33">
        <v>783</v>
      </c>
      <c r="K60" s="33">
        <v>262</v>
      </c>
      <c r="L60" s="33">
        <v>139</v>
      </c>
      <c r="M60" s="33">
        <v>382</v>
      </c>
    </row>
    <row r="61" spans="2:13" ht="16.5" x14ac:dyDescent="0.25">
      <c r="B61" s="141" t="s">
        <v>464</v>
      </c>
      <c r="C61" s="62">
        <v>92002884</v>
      </c>
      <c r="D61" s="139">
        <v>0.82020000000000004</v>
      </c>
      <c r="E61" s="33">
        <v>327</v>
      </c>
      <c r="F61" s="33">
        <v>211</v>
      </c>
      <c r="G61" s="33">
        <v>105</v>
      </c>
      <c r="H61" s="33">
        <v>11</v>
      </c>
      <c r="I61" s="33">
        <v>0</v>
      </c>
      <c r="J61" s="33">
        <v>2483</v>
      </c>
      <c r="K61" s="33">
        <v>866</v>
      </c>
      <c r="L61" s="33">
        <v>405</v>
      </c>
      <c r="M61" s="33">
        <v>1212</v>
      </c>
    </row>
    <row r="62" spans="2:13" ht="16.5" x14ac:dyDescent="0.25">
      <c r="B62" s="90" t="s">
        <v>43</v>
      </c>
      <c r="C62" s="90">
        <v>52995596</v>
      </c>
      <c r="D62" s="145">
        <v>0.64548499999999998</v>
      </c>
      <c r="E62" s="90">
        <v>1086</v>
      </c>
      <c r="F62" s="90">
        <v>760</v>
      </c>
      <c r="G62" s="90">
        <v>281</v>
      </c>
      <c r="H62" s="90">
        <v>25</v>
      </c>
      <c r="I62" s="90">
        <v>20</v>
      </c>
      <c r="J62" s="90">
        <v>2211</v>
      </c>
      <c r="K62" s="90">
        <v>877</v>
      </c>
      <c r="L62" s="90">
        <v>429</v>
      </c>
      <c r="M62" s="90">
        <v>905</v>
      </c>
    </row>
  </sheetData>
  <sortState xmlns:xlrd2="http://schemas.microsoft.com/office/spreadsheetml/2017/richdata2" ref="B6:M55">
    <sortCondition ref="B5:B55"/>
  </sortState>
  <conditionalFormatting sqref="B63:B1048576 B1:B60">
    <cfRule type="duplicateValues" dxfId="5" priority="10"/>
  </conditionalFormatting>
  <conditionalFormatting sqref="C59:C61">
    <cfRule type="duplicateValues" dxfId="4" priority="5"/>
  </conditionalFormatting>
  <conditionalFormatting sqref="C62">
    <cfRule type="duplicateValues" dxfId="3" priority="3"/>
  </conditionalFormatting>
  <conditionalFormatting sqref="E62:M62">
    <cfRule type="duplicateValues" dxfId="2" priority="17"/>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U115"/>
  <sheetViews>
    <sheetView showGridLines="0" zoomScaleNormal="100" workbookViewId="0"/>
  </sheetViews>
  <sheetFormatPr defaultColWidth="10.875" defaultRowHeight="16.5" x14ac:dyDescent="0.25"/>
  <cols>
    <col min="1" max="1" width="3.375" style="17" customWidth="1"/>
    <col min="2" max="2" width="18.5" style="17" customWidth="1"/>
    <col min="3" max="3" width="12.875" style="17" customWidth="1"/>
    <col min="4" max="4" width="9.125" style="17" customWidth="1"/>
    <col min="5" max="5" width="9.875" style="17" customWidth="1"/>
    <col min="6" max="6" width="24" style="17" customWidth="1"/>
    <col min="7" max="7" width="15.625" style="17" customWidth="1"/>
    <col min="8" max="8" width="12.375" style="17" customWidth="1"/>
    <col min="9" max="9" width="14.875" style="17" customWidth="1"/>
    <col min="10" max="10" width="20.375" style="17" customWidth="1"/>
    <col min="11" max="11" width="28.875" style="17" customWidth="1"/>
    <col min="12" max="12" width="25" style="17" customWidth="1"/>
    <col min="13" max="13" width="28" style="17" customWidth="1"/>
    <col min="14" max="14" width="14.5" style="17" customWidth="1"/>
    <col min="15" max="15" width="15" style="17" customWidth="1"/>
    <col min="16" max="16" width="17.625" style="17" customWidth="1"/>
    <col min="17" max="17" width="27.375" style="17" customWidth="1"/>
    <col min="18" max="18" width="26.5" style="311" customWidth="1"/>
    <col min="19" max="19" width="26.5" style="17" customWidth="1"/>
    <col min="20" max="20" width="15.5" style="311" customWidth="1"/>
    <col min="21" max="21" width="20.875" style="311" customWidth="1"/>
    <col min="22" max="16384" width="10.875" style="17"/>
  </cols>
  <sheetData>
    <row r="1" spans="2:21" ht="17.100000000000001" customHeight="1" x14ac:dyDescent="0.25"/>
    <row r="2" spans="2:21" x14ac:dyDescent="0.25">
      <c r="B2" s="231" t="s">
        <v>638</v>
      </c>
      <c r="Q2" s="223"/>
    </row>
    <row r="3" spans="2:21" x14ac:dyDescent="0.25">
      <c r="B3" s="57" t="s">
        <v>754</v>
      </c>
      <c r="Q3" s="223"/>
    </row>
    <row r="4" spans="2:21" x14ac:dyDescent="0.25">
      <c r="B4" s="57"/>
      <c r="Q4" s="223"/>
    </row>
    <row r="5" spans="2:21" ht="42" customHeight="1" x14ac:dyDescent="0.25">
      <c r="B5" s="224" t="s">
        <v>526</v>
      </c>
      <c r="C5" s="224" t="s">
        <v>21</v>
      </c>
      <c r="D5" s="224" t="s">
        <v>22</v>
      </c>
      <c r="E5" s="224" t="s">
        <v>23</v>
      </c>
      <c r="F5" s="224" t="s">
        <v>24</v>
      </c>
      <c r="G5" s="224" t="s">
        <v>662</v>
      </c>
      <c r="H5" s="224" t="s">
        <v>663</v>
      </c>
      <c r="I5" s="224" t="s">
        <v>319</v>
      </c>
      <c r="J5" s="224" t="s">
        <v>664</v>
      </c>
      <c r="K5" s="224" t="s">
        <v>665</v>
      </c>
      <c r="L5" s="224" t="s">
        <v>666</v>
      </c>
      <c r="M5" s="224" t="s">
        <v>667</v>
      </c>
      <c r="N5" s="224" t="s">
        <v>668</v>
      </c>
      <c r="O5" s="224" t="s">
        <v>669</v>
      </c>
      <c r="P5" s="224" t="s">
        <v>670</v>
      </c>
      <c r="Q5" s="224" t="s">
        <v>671</v>
      </c>
      <c r="R5" s="312" t="s">
        <v>672</v>
      </c>
      <c r="S5" s="224" t="s">
        <v>769</v>
      </c>
      <c r="T5" s="312" t="s">
        <v>767</v>
      </c>
      <c r="U5" s="312" t="s">
        <v>768</v>
      </c>
    </row>
    <row r="6" spans="2:21" x14ac:dyDescent="0.25">
      <c r="B6" s="11" t="s">
        <v>253</v>
      </c>
      <c r="C6" s="11" t="s">
        <v>320</v>
      </c>
      <c r="D6" s="11">
        <v>51</v>
      </c>
      <c r="E6" s="11" t="s">
        <v>3</v>
      </c>
      <c r="F6" s="11" t="s">
        <v>35</v>
      </c>
      <c r="G6" s="11" t="s">
        <v>27</v>
      </c>
      <c r="H6" s="11" t="s">
        <v>15</v>
      </c>
      <c r="I6" s="77">
        <v>4</v>
      </c>
      <c r="J6" s="77">
        <v>1</v>
      </c>
      <c r="K6" s="225">
        <v>2.8583162217659139</v>
      </c>
      <c r="L6" s="226" t="s">
        <v>321</v>
      </c>
      <c r="M6" s="11">
        <v>0</v>
      </c>
      <c r="N6" s="77">
        <v>3</v>
      </c>
      <c r="O6" s="11" t="s">
        <v>29</v>
      </c>
      <c r="P6" s="225">
        <v>5.7494866529774127</v>
      </c>
      <c r="Q6" s="59">
        <v>5.0917424000000003E-2</v>
      </c>
      <c r="R6" s="291">
        <v>5.6210458189999999</v>
      </c>
      <c r="S6" s="291">
        <v>0.995909194</v>
      </c>
      <c r="T6" s="59">
        <v>0.90022206517127001</v>
      </c>
      <c r="U6" s="59">
        <v>0.921829287</v>
      </c>
    </row>
    <row r="7" spans="2:21" x14ac:dyDescent="0.25">
      <c r="B7" s="13" t="s">
        <v>253</v>
      </c>
      <c r="C7" s="13" t="s">
        <v>283</v>
      </c>
      <c r="D7" s="13">
        <v>46</v>
      </c>
      <c r="E7" s="13" t="s">
        <v>3</v>
      </c>
      <c r="F7" s="13" t="s">
        <v>35</v>
      </c>
      <c r="G7" s="13" t="s">
        <v>27</v>
      </c>
      <c r="H7" s="13" t="s">
        <v>16</v>
      </c>
      <c r="I7" s="73">
        <v>3</v>
      </c>
      <c r="J7" s="73">
        <v>1</v>
      </c>
      <c r="K7" s="221">
        <v>2.431211498973306</v>
      </c>
      <c r="L7" s="222" t="s">
        <v>321</v>
      </c>
      <c r="M7" s="13">
        <v>0</v>
      </c>
      <c r="N7" s="73">
        <v>1</v>
      </c>
      <c r="O7" s="13" t="s">
        <v>29</v>
      </c>
      <c r="P7" s="221">
        <v>52.369609856262834</v>
      </c>
      <c r="Q7" s="12">
        <v>2.7258069999999999E-2</v>
      </c>
      <c r="R7" s="292">
        <v>5.8144953040000003</v>
      </c>
      <c r="S7" s="292">
        <v>0.99644159600000004</v>
      </c>
      <c r="T7" s="12">
        <v>0.43409545251480702</v>
      </c>
      <c r="U7" s="12">
        <v>0.76389364299999996</v>
      </c>
    </row>
    <row r="8" spans="2:21" x14ac:dyDescent="0.25">
      <c r="B8" s="13" t="s">
        <v>253</v>
      </c>
      <c r="C8" s="13" t="s">
        <v>294</v>
      </c>
      <c r="D8" s="13">
        <v>72</v>
      </c>
      <c r="E8" s="13" t="s">
        <v>3</v>
      </c>
      <c r="F8" s="13" t="s">
        <v>35</v>
      </c>
      <c r="G8" s="13" t="s">
        <v>27</v>
      </c>
      <c r="H8" s="13" t="s">
        <v>16</v>
      </c>
      <c r="I8" s="73">
        <v>3</v>
      </c>
      <c r="J8" s="73">
        <v>1</v>
      </c>
      <c r="K8" s="221">
        <v>1.3798767967145791</v>
      </c>
      <c r="L8" s="222" t="s">
        <v>321</v>
      </c>
      <c r="M8" s="13">
        <v>0</v>
      </c>
      <c r="N8" s="73">
        <v>1</v>
      </c>
      <c r="O8" s="13" t="s">
        <v>29</v>
      </c>
      <c r="P8" s="221">
        <v>4.59958932238193</v>
      </c>
      <c r="Q8" s="12">
        <v>3.2439628999999998E-2</v>
      </c>
      <c r="R8" s="292">
        <v>4.427765548</v>
      </c>
      <c r="S8" s="292">
        <v>0.98702947799999996</v>
      </c>
      <c r="T8" s="12">
        <v>0.213730022482153</v>
      </c>
      <c r="U8" s="12">
        <v>0.38845623099999999</v>
      </c>
    </row>
    <row r="9" spans="2:21" x14ac:dyDescent="0.25">
      <c r="B9" s="13" t="s">
        <v>253</v>
      </c>
      <c r="C9" s="13" t="s">
        <v>302</v>
      </c>
      <c r="D9" s="13">
        <v>35</v>
      </c>
      <c r="E9" s="13" t="s">
        <v>2</v>
      </c>
      <c r="F9" s="13" t="s">
        <v>26</v>
      </c>
      <c r="G9" s="13" t="s">
        <v>27</v>
      </c>
      <c r="H9" s="13" t="s">
        <v>16</v>
      </c>
      <c r="I9" s="73">
        <v>3</v>
      </c>
      <c r="J9" s="73">
        <v>1</v>
      </c>
      <c r="K9" s="221">
        <v>0.55852156057494873</v>
      </c>
      <c r="L9" s="222" t="s">
        <v>28</v>
      </c>
      <c r="M9" s="13">
        <v>1</v>
      </c>
      <c r="N9" s="73">
        <v>1</v>
      </c>
      <c r="O9" s="13" t="s">
        <v>33</v>
      </c>
      <c r="P9" s="221">
        <v>40.969199178644764</v>
      </c>
      <c r="Q9" s="12">
        <v>4.8690450000000003E-2</v>
      </c>
      <c r="R9" s="292">
        <v>2.9024826479999999</v>
      </c>
      <c r="S9" s="292">
        <v>0.93697978599999998</v>
      </c>
      <c r="T9" s="12">
        <v>0.223883966504272</v>
      </c>
      <c r="U9" s="12">
        <v>0.11722052500000001</v>
      </c>
    </row>
    <row r="10" spans="2:21" x14ac:dyDescent="0.25">
      <c r="B10" s="13" t="s">
        <v>253</v>
      </c>
      <c r="C10" s="13" t="s">
        <v>309</v>
      </c>
      <c r="D10" s="13">
        <v>71</v>
      </c>
      <c r="E10" s="13" t="s">
        <v>3</v>
      </c>
      <c r="F10" s="13" t="s">
        <v>26</v>
      </c>
      <c r="G10" s="13" t="s">
        <v>27</v>
      </c>
      <c r="H10" s="13" t="s">
        <v>16</v>
      </c>
      <c r="I10" s="73">
        <v>3</v>
      </c>
      <c r="J10" s="73">
        <v>1</v>
      </c>
      <c r="K10" s="221">
        <v>2.6611909650924028</v>
      </c>
      <c r="L10" s="222" t="s">
        <v>28</v>
      </c>
      <c r="M10" s="13">
        <v>1</v>
      </c>
      <c r="N10" s="73">
        <v>2</v>
      </c>
      <c r="O10" s="13" t="s">
        <v>29</v>
      </c>
      <c r="P10" s="221">
        <v>61.24024640657084</v>
      </c>
      <c r="Q10" s="12">
        <v>4.8575116000000002E-2</v>
      </c>
      <c r="R10" s="292">
        <v>3.853705884</v>
      </c>
      <c r="S10" s="292">
        <v>0.960563269</v>
      </c>
      <c r="T10" s="12">
        <v>0.46498405233754198</v>
      </c>
      <c r="U10" s="12">
        <v>0.42419099599999999</v>
      </c>
    </row>
    <row r="11" spans="2:21" x14ac:dyDescent="0.25">
      <c r="B11" s="13" t="s">
        <v>253</v>
      </c>
      <c r="C11" s="13" t="s">
        <v>286</v>
      </c>
      <c r="D11" s="13">
        <v>69</v>
      </c>
      <c r="E11" s="13" t="s">
        <v>3</v>
      </c>
      <c r="F11" s="13" t="s">
        <v>35</v>
      </c>
      <c r="G11" s="13" t="s">
        <v>48</v>
      </c>
      <c r="H11" s="13" t="s">
        <v>16</v>
      </c>
      <c r="I11" s="73">
        <v>2</v>
      </c>
      <c r="J11" s="73">
        <v>0</v>
      </c>
      <c r="K11" s="221">
        <v>52.665297741273093</v>
      </c>
      <c r="L11" s="222" t="s">
        <v>322</v>
      </c>
      <c r="M11" s="13">
        <v>0</v>
      </c>
      <c r="N11" s="73">
        <v>2</v>
      </c>
      <c r="O11" s="13" t="s">
        <v>29</v>
      </c>
      <c r="P11" s="221">
        <v>52.665297741273093</v>
      </c>
      <c r="Q11" s="12">
        <v>4.5073742E-2</v>
      </c>
      <c r="R11" s="292">
        <v>4.6270872760000001</v>
      </c>
      <c r="S11" s="292">
        <v>0.98088912800000005</v>
      </c>
      <c r="T11" s="12">
        <v>0.59114365543924696</v>
      </c>
      <c r="U11" s="12">
        <v>0.72468033799999998</v>
      </c>
    </row>
    <row r="12" spans="2:21" x14ac:dyDescent="0.25">
      <c r="B12" s="13" t="s">
        <v>253</v>
      </c>
      <c r="C12" s="13" t="s">
        <v>291</v>
      </c>
      <c r="D12" s="13">
        <v>75</v>
      </c>
      <c r="E12" s="13" t="s">
        <v>2</v>
      </c>
      <c r="F12" s="13" t="s">
        <v>41</v>
      </c>
      <c r="G12" s="13" t="s">
        <v>48</v>
      </c>
      <c r="H12" s="13" t="s">
        <v>16</v>
      </c>
      <c r="I12" s="73">
        <v>2</v>
      </c>
      <c r="J12" s="73">
        <v>0</v>
      </c>
      <c r="K12" s="221">
        <v>9.1334702258726903</v>
      </c>
      <c r="L12" s="222" t="s">
        <v>323</v>
      </c>
      <c r="M12" s="13">
        <v>0</v>
      </c>
      <c r="N12" s="73">
        <v>1</v>
      </c>
      <c r="O12" s="13" t="s">
        <v>39</v>
      </c>
      <c r="P12" s="221">
        <v>9.1334702258726903</v>
      </c>
      <c r="Q12" s="12">
        <v>1.3528643999999999E-2</v>
      </c>
      <c r="R12" s="292">
        <v>3.4967657669999999</v>
      </c>
      <c r="S12" s="292">
        <v>0.96244898000000001</v>
      </c>
      <c r="T12" s="12">
        <v>1.0493626017290101E-2</v>
      </c>
      <c r="U12" s="12">
        <v>5.3024303000000002E-2</v>
      </c>
    </row>
    <row r="13" spans="2:21" x14ac:dyDescent="0.25">
      <c r="B13" s="13" t="s">
        <v>253</v>
      </c>
      <c r="C13" s="13" t="s">
        <v>297</v>
      </c>
      <c r="D13" s="13">
        <v>69</v>
      </c>
      <c r="E13" s="13" t="s">
        <v>3</v>
      </c>
      <c r="F13" s="13" t="s">
        <v>35</v>
      </c>
      <c r="G13" s="13" t="s">
        <v>27</v>
      </c>
      <c r="H13" s="13" t="s">
        <v>16</v>
      </c>
      <c r="I13" s="73">
        <v>2</v>
      </c>
      <c r="J13" s="73">
        <v>0</v>
      </c>
      <c r="K13" s="221">
        <v>49.24845995893223</v>
      </c>
      <c r="L13" s="222" t="s">
        <v>324</v>
      </c>
      <c r="M13" s="13">
        <v>0</v>
      </c>
      <c r="N13" s="73">
        <v>2</v>
      </c>
      <c r="O13" s="13" t="s">
        <v>29</v>
      </c>
      <c r="P13" s="221">
        <v>49.24845995893223</v>
      </c>
      <c r="Q13" s="12">
        <v>2.2175733E-2</v>
      </c>
      <c r="R13" s="292">
        <v>4.855733689</v>
      </c>
      <c r="S13" s="292">
        <v>0.99112082499999998</v>
      </c>
      <c r="T13" s="12">
        <v>0.122577519607435</v>
      </c>
      <c r="U13" s="12">
        <v>0.41135192300000001</v>
      </c>
    </row>
    <row r="14" spans="2:21" x14ac:dyDescent="0.25">
      <c r="B14" s="13" t="s">
        <v>253</v>
      </c>
      <c r="C14" s="13" t="s">
        <v>299</v>
      </c>
      <c r="D14" s="13">
        <v>55</v>
      </c>
      <c r="E14" s="13" t="s">
        <v>3</v>
      </c>
      <c r="F14" s="13" t="s">
        <v>35</v>
      </c>
      <c r="G14" s="13" t="s">
        <v>27</v>
      </c>
      <c r="H14" s="13" t="s">
        <v>16</v>
      </c>
      <c r="I14" s="73">
        <v>2</v>
      </c>
      <c r="J14" s="73">
        <v>0</v>
      </c>
      <c r="K14" s="221">
        <v>44.845995893223822</v>
      </c>
      <c r="L14" s="222" t="s">
        <v>321</v>
      </c>
      <c r="M14" s="13">
        <v>0</v>
      </c>
      <c r="N14" s="73">
        <v>1</v>
      </c>
      <c r="O14" s="13" t="s">
        <v>29</v>
      </c>
      <c r="P14" s="221">
        <v>44.845995893223822</v>
      </c>
      <c r="Q14" s="12">
        <v>0</v>
      </c>
      <c r="R14" s="292">
        <v>4.8332624529999997</v>
      </c>
      <c r="S14" s="292">
        <v>0.99083522300000004</v>
      </c>
      <c r="T14" s="12">
        <v>1.0797039899946801E-2</v>
      </c>
      <c r="U14" s="12">
        <v>0.13962438999999999</v>
      </c>
    </row>
    <row r="15" spans="2:21" x14ac:dyDescent="0.25">
      <c r="B15" s="13" t="s">
        <v>253</v>
      </c>
      <c r="C15" s="13" t="s">
        <v>325</v>
      </c>
      <c r="D15" s="13">
        <v>80</v>
      </c>
      <c r="E15" s="13" t="s">
        <v>3</v>
      </c>
      <c r="F15" s="13" t="s">
        <v>35</v>
      </c>
      <c r="G15" s="13" t="s">
        <v>48</v>
      </c>
      <c r="H15" s="13" t="s">
        <v>16</v>
      </c>
      <c r="I15" s="73">
        <v>2</v>
      </c>
      <c r="J15" s="73">
        <v>0</v>
      </c>
      <c r="K15" s="221">
        <v>8.640657084188911</v>
      </c>
      <c r="L15" s="222" t="s">
        <v>323</v>
      </c>
      <c r="M15" s="13">
        <v>0</v>
      </c>
      <c r="N15" s="73">
        <v>1</v>
      </c>
      <c r="O15" s="13" t="s">
        <v>29</v>
      </c>
      <c r="P15" s="221">
        <v>8.640657084188911</v>
      </c>
      <c r="Q15" s="12">
        <v>1.5742031E-2</v>
      </c>
      <c r="R15" s="292">
        <v>5.0152836660000002</v>
      </c>
      <c r="S15" s="292">
        <v>0.99226658999999995</v>
      </c>
      <c r="T15" s="12">
        <v>7.4948833459867206E-2</v>
      </c>
      <c r="U15" s="12">
        <v>0.36931785900000003</v>
      </c>
    </row>
    <row r="16" spans="2:21" x14ac:dyDescent="0.25">
      <c r="B16" s="13" t="s">
        <v>253</v>
      </c>
      <c r="C16" s="13" t="s">
        <v>304</v>
      </c>
      <c r="D16" s="13">
        <v>69</v>
      </c>
      <c r="E16" s="13" t="s">
        <v>2</v>
      </c>
      <c r="F16" s="13" t="s">
        <v>35</v>
      </c>
      <c r="G16" s="13" t="s">
        <v>27</v>
      </c>
      <c r="H16" s="13" t="s">
        <v>16</v>
      </c>
      <c r="I16" s="73">
        <v>2</v>
      </c>
      <c r="J16" s="73">
        <v>0</v>
      </c>
      <c r="K16" s="221">
        <v>15.04722792607803</v>
      </c>
      <c r="L16" s="222" t="s">
        <v>321</v>
      </c>
      <c r="M16" s="13">
        <v>0</v>
      </c>
      <c r="N16" s="73">
        <v>1</v>
      </c>
      <c r="O16" s="13" t="s">
        <v>39</v>
      </c>
      <c r="P16" s="221">
        <v>15.04722792607803</v>
      </c>
      <c r="Q16" s="12">
        <v>2.9011522000000001E-2</v>
      </c>
      <c r="R16" s="292">
        <v>2.9180575260000001</v>
      </c>
      <c r="S16" s="292">
        <v>0.93786982200000002</v>
      </c>
      <c r="T16" s="12">
        <v>3.0358533349969099E-2</v>
      </c>
      <c r="U16" s="12">
        <v>6.3577205999999997E-2</v>
      </c>
    </row>
    <row r="17" spans="2:21" x14ac:dyDescent="0.25">
      <c r="B17" s="13" t="s">
        <v>253</v>
      </c>
      <c r="C17" s="13" t="s">
        <v>308</v>
      </c>
      <c r="D17" s="13">
        <v>47</v>
      </c>
      <c r="E17" s="13" t="s">
        <v>2</v>
      </c>
      <c r="F17" s="13" t="s">
        <v>38</v>
      </c>
      <c r="G17" s="13" t="s">
        <v>27</v>
      </c>
      <c r="H17" s="13" t="s">
        <v>16</v>
      </c>
      <c r="I17" s="73">
        <v>2</v>
      </c>
      <c r="J17" s="73">
        <v>0</v>
      </c>
      <c r="K17" s="221">
        <v>33.248459958932237</v>
      </c>
      <c r="L17" s="222" t="s">
        <v>326</v>
      </c>
      <c r="M17" s="13">
        <v>1</v>
      </c>
      <c r="N17" s="73">
        <v>1</v>
      </c>
      <c r="O17" s="13" t="s">
        <v>39</v>
      </c>
      <c r="P17" s="221">
        <v>33.445585215605753</v>
      </c>
      <c r="Q17" s="12">
        <v>4.4043535000000002E-2</v>
      </c>
      <c r="R17" s="292">
        <v>4.4575570610000002</v>
      </c>
      <c r="S17" s="292">
        <v>0.98666666700000005</v>
      </c>
      <c r="T17" s="12">
        <v>0.51314367530402905</v>
      </c>
      <c r="U17" s="12">
        <v>0.645863823</v>
      </c>
    </row>
    <row r="18" spans="2:21" x14ac:dyDescent="0.25">
      <c r="B18" s="13" t="s">
        <v>253</v>
      </c>
      <c r="C18" s="13" t="s">
        <v>310</v>
      </c>
      <c r="D18" s="13">
        <v>56</v>
      </c>
      <c r="E18" s="13" t="s">
        <v>3</v>
      </c>
      <c r="F18" s="13" t="s">
        <v>35</v>
      </c>
      <c r="G18" s="13" t="s">
        <v>27</v>
      </c>
      <c r="H18" s="13" t="s">
        <v>16</v>
      </c>
      <c r="I18" s="73">
        <v>2</v>
      </c>
      <c r="J18" s="73">
        <v>0</v>
      </c>
      <c r="K18" s="221">
        <v>77.240246406570847</v>
      </c>
      <c r="L18" s="222" t="s">
        <v>327</v>
      </c>
      <c r="M18" s="13">
        <v>0</v>
      </c>
      <c r="N18" s="73">
        <v>1</v>
      </c>
      <c r="O18" s="13" t="s">
        <v>29</v>
      </c>
      <c r="P18" s="221">
        <v>77.864476386036955</v>
      </c>
      <c r="Q18" s="12">
        <v>0.108847973</v>
      </c>
      <c r="R18" s="292">
        <v>2.598799444</v>
      </c>
      <c r="S18" s="292">
        <v>0.90880000000000005</v>
      </c>
      <c r="T18" s="12">
        <v>0.20650991065517901</v>
      </c>
      <c r="U18" s="12">
        <v>0.26299971300000002</v>
      </c>
    </row>
    <row r="19" spans="2:21" x14ac:dyDescent="0.25">
      <c r="B19" s="13" t="s">
        <v>253</v>
      </c>
      <c r="C19" s="13" t="s">
        <v>311</v>
      </c>
      <c r="D19" s="13">
        <v>65</v>
      </c>
      <c r="E19" s="13" t="s">
        <v>3</v>
      </c>
      <c r="F19" s="13" t="s">
        <v>35</v>
      </c>
      <c r="G19" s="13" t="s">
        <v>27</v>
      </c>
      <c r="H19" s="13" t="s">
        <v>16</v>
      </c>
      <c r="I19" s="73">
        <v>2</v>
      </c>
      <c r="J19" s="73">
        <v>0</v>
      </c>
      <c r="K19" s="221">
        <v>15.802874743326488</v>
      </c>
      <c r="L19" s="222" t="s">
        <v>328</v>
      </c>
      <c r="M19" s="13">
        <v>0</v>
      </c>
      <c r="N19" s="73">
        <v>1</v>
      </c>
      <c r="O19" s="13" t="s">
        <v>29</v>
      </c>
      <c r="P19" s="221">
        <v>16.525667351129364</v>
      </c>
      <c r="Q19" s="12">
        <v>3.5838784999999998E-2</v>
      </c>
      <c r="R19" s="292">
        <v>4.3932801929999998</v>
      </c>
      <c r="S19" s="292">
        <v>0.98545181299999995</v>
      </c>
      <c r="T19" s="12">
        <v>0.27761746001346699</v>
      </c>
      <c r="U19" s="12">
        <v>0.47035817800000002</v>
      </c>
    </row>
    <row r="20" spans="2:21" x14ac:dyDescent="0.25">
      <c r="B20" s="13" t="s">
        <v>253</v>
      </c>
      <c r="C20" s="13" t="s">
        <v>329</v>
      </c>
      <c r="D20" s="13">
        <v>65</v>
      </c>
      <c r="E20" s="13" t="s">
        <v>2</v>
      </c>
      <c r="F20" s="13" t="s">
        <v>35</v>
      </c>
      <c r="G20" s="13" t="s">
        <v>48</v>
      </c>
      <c r="H20" s="13" t="s">
        <v>16</v>
      </c>
      <c r="I20" s="73">
        <v>1</v>
      </c>
      <c r="J20" s="73">
        <v>0</v>
      </c>
      <c r="K20" s="221">
        <v>4.59958932238193</v>
      </c>
      <c r="L20" s="222" t="s">
        <v>330</v>
      </c>
      <c r="M20" s="13">
        <v>0</v>
      </c>
      <c r="N20" s="73">
        <v>0</v>
      </c>
      <c r="O20" s="13" t="s">
        <v>33</v>
      </c>
      <c r="P20" s="221">
        <v>4.59958932238193</v>
      </c>
      <c r="Q20" s="12">
        <v>0</v>
      </c>
      <c r="R20" s="292">
        <v>4.7279346499999999</v>
      </c>
      <c r="S20" s="292">
        <v>0.98982194899999998</v>
      </c>
      <c r="T20" s="12">
        <v>9.5539459238606593E-3</v>
      </c>
      <c r="U20" s="12">
        <v>0.121778859</v>
      </c>
    </row>
    <row r="21" spans="2:21" x14ac:dyDescent="0.25">
      <c r="B21" s="13" t="s">
        <v>253</v>
      </c>
      <c r="C21" s="13" t="s">
        <v>331</v>
      </c>
      <c r="D21" s="13">
        <v>70</v>
      </c>
      <c r="E21" s="13" t="s">
        <v>2</v>
      </c>
      <c r="F21" s="13" t="s">
        <v>35</v>
      </c>
      <c r="G21" s="13" t="s">
        <v>48</v>
      </c>
      <c r="H21" s="13" t="s">
        <v>16</v>
      </c>
      <c r="I21" s="73">
        <v>1</v>
      </c>
      <c r="J21" s="73">
        <v>0</v>
      </c>
      <c r="K21" s="221">
        <v>5.0595482546201236</v>
      </c>
      <c r="L21" s="222" t="s">
        <v>323</v>
      </c>
      <c r="M21" s="13">
        <v>0</v>
      </c>
      <c r="N21" s="73">
        <v>0</v>
      </c>
      <c r="O21" s="13" t="s">
        <v>29</v>
      </c>
      <c r="P21" s="221">
        <v>5.0595482546201236</v>
      </c>
      <c r="Q21" s="12">
        <v>2.5949831999999999E-2</v>
      </c>
      <c r="R21" s="292">
        <v>4.9005410639999996</v>
      </c>
      <c r="S21" s="292">
        <v>0.97452117199999999</v>
      </c>
      <c r="T21" s="12">
        <v>0.184480455635635</v>
      </c>
      <c r="U21" s="12">
        <v>0.48973413399999999</v>
      </c>
    </row>
    <row r="22" spans="2:21" x14ac:dyDescent="0.25">
      <c r="B22" s="13" t="s">
        <v>253</v>
      </c>
      <c r="C22" s="13" t="s">
        <v>313</v>
      </c>
      <c r="D22" s="13">
        <v>56</v>
      </c>
      <c r="E22" s="13" t="s">
        <v>2</v>
      </c>
      <c r="F22" s="13" t="s">
        <v>38</v>
      </c>
      <c r="G22" s="13" t="s">
        <v>48</v>
      </c>
      <c r="H22" s="13" t="s">
        <v>16</v>
      </c>
      <c r="I22" s="73">
        <v>1</v>
      </c>
      <c r="J22" s="73">
        <v>0</v>
      </c>
      <c r="K22" s="221">
        <v>8.049281314168379</v>
      </c>
      <c r="L22" s="222" t="s">
        <v>28</v>
      </c>
      <c r="M22" s="13">
        <v>1</v>
      </c>
      <c r="N22" s="73">
        <v>0</v>
      </c>
      <c r="O22" s="13" t="s">
        <v>39</v>
      </c>
      <c r="P22" s="221">
        <v>8.049281314168379</v>
      </c>
      <c r="Q22" s="12">
        <v>3.4838097999999998E-2</v>
      </c>
      <c r="R22" s="292">
        <v>2.6533048730000002</v>
      </c>
      <c r="S22" s="292">
        <v>0.91871455599999996</v>
      </c>
      <c r="T22" s="12">
        <v>4.2633244789855002E-2</v>
      </c>
      <c r="U22" s="12">
        <v>6.4110940000000005E-2</v>
      </c>
    </row>
    <row r="23" spans="2:21" x14ac:dyDescent="0.25">
      <c r="B23" s="13" t="s">
        <v>253</v>
      </c>
      <c r="C23" s="13" t="s">
        <v>284</v>
      </c>
      <c r="D23" s="13">
        <v>34</v>
      </c>
      <c r="E23" s="13" t="s">
        <v>3</v>
      </c>
      <c r="F23" s="13" t="s">
        <v>35</v>
      </c>
      <c r="G23" s="13" t="s">
        <v>27</v>
      </c>
      <c r="H23" s="13" t="s">
        <v>16</v>
      </c>
      <c r="I23" s="73">
        <v>0</v>
      </c>
      <c r="J23" s="73">
        <v>0</v>
      </c>
      <c r="K23" s="221">
        <v>6.3737166324435313</v>
      </c>
      <c r="L23" s="222" t="s">
        <v>52</v>
      </c>
      <c r="M23" s="13">
        <v>0</v>
      </c>
      <c r="N23" s="73">
        <v>0</v>
      </c>
      <c r="O23" s="13" t="s">
        <v>39</v>
      </c>
      <c r="P23" s="221">
        <v>6.3737166324435313</v>
      </c>
      <c r="Q23" s="12">
        <v>0</v>
      </c>
      <c r="R23" s="292">
        <v>3.9887622359999999</v>
      </c>
      <c r="S23" s="292">
        <v>0.97854595300000002</v>
      </c>
      <c r="T23" s="12">
        <v>4.0361501835810996E-3</v>
      </c>
      <c r="U23" s="12">
        <v>4.4701439000000003E-2</v>
      </c>
    </row>
    <row r="24" spans="2:21" x14ac:dyDescent="0.25">
      <c r="B24" s="13" t="s">
        <v>253</v>
      </c>
      <c r="C24" s="13" t="s">
        <v>288</v>
      </c>
      <c r="D24" s="13">
        <v>54</v>
      </c>
      <c r="E24" s="13" t="s">
        <v>3</v>
      </c>
      <c r="F24" s="13" t="s">
        <v>35</v>
      </c>
      <c r="G24" s="13" t="s">
        <v>48</v>
      </c>
      <c r="H24" s="13" t="s">
        <v>15</v>
      </c>
      <c r="I24" s="73">
        <v>0</v>
      </c>
      <c r="J24" s="73">
        <v>0</v>
      </c>
      <c r="K24" s="221">
        <v>15.145790554414784</v>
      </c>
      <c r="L24" s="222" t="s">
        <v>52</v>
      </c>
      <c r="M24" s="13">
        <v>0</v>
      </c>
      <c r="N24" s="73">
        <v>0</v>
      </c>
      <c r="O24" s="13" t="s">
        <v>39</v>
      </c>
      <c r="P24" s="221">
        <v>15.145790554414784</v>
      </c>
      <c r="Q24" s="12">
        <v>3.0006532999999998E-2</v>
      </c>
      <c r="R24" s="292">
        <v>2.6615623350000002</v>
      </c>
      <c r="S24" s="292">
        <v>0.92</v>
      </c>
      <c r="T24" s="12">
        <v>2.52939649880265E-2</v>
      </c>
      <c r="U24" s="12">
        <v>4.7756092999999999E-2</v>
      </c>
    </row>
    <row r="25" spans="2:21" x14ac:dyDescent="0.25">
      <c r="B25" s="13" t="s">
        <v>253</v>
      </c>
      <c r="C25" s="13" t="s">
        <v>293</v>
      </c>
      <c r="D25" s="13">
        <v>64</v>
      </c>
      <c r="E25" s="13" t="s">
        <v>3</v>
      </c>
      <c r="F25" s="13" t="s">
        <v>35</v>
      </c>
      <c r="G25" s="13" t="s">
        <v>48</v>
      </c>
      <c r="H25" s="13" t="s">
        <v>16</v>
      </c>
      <c r="I25" s="73">
        <v>0</v>
      </c>
      <c r="J25" s="73">
        <v>0</v>
      </c>
      <c r="K25" s="221">
        <v>4.59958932238193</v>
      </c>
      <c r="L25" s="222" t="s">
        <v>52</v>
      </c>
      <c r="M25" s="13">
        <v>0</v>
      </c>
      <c r="N25" s="73">
        <v>0</v>
      </c>
      <c r="O25" s="13" t="s">
        <v>39</v>
      </c>
      <c r="P25" s="221">
        <v>4.59958932238193</v>
      </c>
      <c r="Q25" s="12">
        <v>0.106651393</v>
      </c>
      <c r="R25" s="292">
        <v>3.6802448800000001</v>
      </c>
      <c r="S25" s="292">
        <v>0.97042898799999999</v>
      </c>
      <c r="T25" s="12">
        <v>0.48068224245609298</v>
      </c>
      <c r="U25" s="12">
        <v>0.66095808199999995</v>
      </c>
    </row>
    <row r="26" spans="2:21" x14ac:dyDescent="0.25">
      <c r="B26" s="13" t="s">
        <v>253</v>
      </c>
      <c r="C26" s="13" t="s">
        <v>295</v>
      </c>
      <c r="D26" s="13">
        <v>30</v>
      </c>
      <c r="E26" s="13" t="s">
        <v>3</v>
      </c>
      <c r="F26" s="13" t="s">
        <v>41</v>
      </c>
      <c r="G26" s="13" t="s">
        <v>48</v>
      </c>
      <c r="H26" s="13" t="s">
        <v>15</v>
      </c>
      <c r="I26" s="73">
        <v>0</v>
      </c>
      <c r="J26" s="73">
        <v>0</v>
      </c>
      <c r="K26" s="221">
        <v>41.987679671457904</v>
      </c>
      <c r="L26" s="222" t="s">
        <v>52</v>
      </c>
      <c r="M26" s="13">
        <v>0</v>
      </c>
      <c r="N26" s="73">
        <v>0</v>
      </c>
      <c r="O26" s="13" t="s">
        <v>39</v>
      </c>
      <c r="P26" s="221">
        <v>41.987679671457904</v>
      </c>
      <c r="Q26" s="12">
        <v>0</v>
      </c>
      <c r="R26" s="292">
        <v>4.2886355820000004</v>
      </c>
      <c r="S26" s="292">
        <v>0.98416606799999995</v>
      </c>
      <c r="T26" s="12">
        <v>5.7282553468915604E-3</v>
      </c>
      <c r="U26" s="12">
        <v>6.7607249999999994E-2</v>
      </c>
    </row>
    <row r="27" spans="2:21" x14ac:dyDescent="0.25">
      <c r="B27" s="13" t="s">
        <v>253</v>
      </c>
      <c r="C27" s="13" t="s">
        <v>332</v>
      </c>
      <c r="D27" s="13">
        <v>20</v>
      </c>
      <c r="E27" s="13" t="s">
        <v>2</v>
      </c>
      <c r="F27" s="13" t="s">
        <v>35</v>
      </c>
      <c r="G27" s="13" t="s">
        <v>48</v>
      </c>
      <c r="H27" s="13" t="s">
        <v>16</v>
      </c>
      <c r="I27" s="73">
        <v>0</v>
      </c>
      <c r="J27" s="73">
        <v>0</v>
      </c>
      <c r="K27" s="221">
        <v>11.433264887063656</v>
      </c>
      <c r="L27" s="222" t="s">
        <v>52</v>
      </c>
      <c r="M27" s="13">
        <v>0</v>
      </c>
      <c r="N27" s="73">
        <v>0</v>
      </c>
      <c r="O27" s="13" t="s">
        <v>33</v>
      </c>
      <c r="P27" s="221">
        <v>11.433264887063656</v>
      </c>
      <c r="Q27" s="12">
        <v>0</v>
      </c>
      <c r="R27" s="292">
        <v>6.7709949700000003</v>
      </c>
      <c r="S27" s="292">
        <v>0.99855111500000004</v>
      </c>
      <c r="T27" s="12">
        <v>9.5848894975430199E-2</v>
      </c>
      <c r="U27" s="12">
        <v>0.83934086100000005</v>
      </c>
    </row>
    <row r="28" spans="2:21" x14ac:dyDescent="0.25">
      <c r="B28" s="13" t="s">
        <v>253</v>
      </c>
      <c r="C28" s="13" t="s">
        <v>300</v>
      </c>
      <c r="D28" s="13">
        <v>56</v>
      </c>
      <c r="E28" s="13" t="s">
        <v>3</v>
      </c>
      <c r="F28" s="13" t="s">
        <v>31</v>
      </c>
      <c r="G28" s="13" t="s">
        <v>48</v>
      </c>
      <c r="H28" s="13" t="s">
        <v>16</v>
      </c>
      <c r="I28" s="73">
        <v>0</v>
      </c>
      <c r="J28" s="73">
        <v>0</v>
      </c>
      <c r="K28" s="221">
        <v>14.882956878850102</v>
      </c>
      <c r="L28" s="222" t="s">
        <v>52</v>
      </c>
      <c r="M28" s="13">
        <v>0</v>
      </c>
      <c r="N28" s="73">
        <v>0</v>
      </c>
      <c r="O28" s="13" t="s">
        <v>39</v>
      </c>
      <c r="P28" s="221">
        <v>14.882956878850102</v>
      </c>
      <c r="Q28" s="12">
        <v>0</v>
      </c>
      <c r="R28" s="292">
        <v>2.9643997369999999</v>
      </c>
      <c r="S28" s="292">
        <v>0.92665289299999998</v>
      </c>
      <c r="T28" s="12">
        <v>1.2168994786240801E-3</v>
      </c>
      <c r="U28" s="12">
        <v>1.0528134999999999E-2</v>
      </c>
    </row>
    <row r="29" spans="2:21" x14ac:dyDescent="0.25">
      <c r="B29" s="13" t="s">
        <v>253</v>
      </c>
      <c r="C29" s="13" t="s">
        <v>301</v>
      </c>
      <c r="D29" s="13">
        <v>66</v>
      </c>
      <c r="E29" s="13" t="s">
        <v>3</v>
      </c>
      <c r="F29" s="13" t="s">
        <v>35</v>
      </c>
      <c r="G29" s="13" t="s">
        <v>48</v>
      </c>
      <c r="H29" s="13" t="s">
        <v>15</v>
      </c>
      <c r="I29" s="73">
        <v>0</v>
      </c>
      <c r="J29" s="73">
        <v>0</v>
      </c>
      <c r="K29" s="221">
        <v>7.2607802874743328</v>
      </c>
      <c r="L29" s="222" t="s">
        <v>52</v>
      </c>
      <c r="M29" s="13">
        <v>0</v>
      </c>
      <c r="N29" s="73">
        <v>0</v>
      </c>
      <c r="O29" s="13" t="s">
        <v>39</v>
      </c>
      <c r="P29" s="221">
        <v>7.2607802874743328</v>
      </c>
      <c r="Q29" s="12">
        <v>0</v>
      </c>
      <c r="R29" s="292">
        <v>2.0507057259999999</v>
      </c>
      <c r="S29" s="292">
        <v>0.85123966900000003</v>
      </c>
      <c r="T29" s="12">
        <v>4.1691811207625101E-4</v>
      </c>
      <c r="U29" s="12">
        <v>2.8647360000000001E-3</v>
      </c>
    </row>
    <row r="30" spans="2:21" x14ac:dyDescent="0.25">
      <c r="B30" s="13" t="s">
        <v>253</v>
      </c>
      <c r="C30" s="13" t="s">
        <v>333</v>
      </c>
      <c r="D30" s="13">
        <v>67</v>
      </c>
      <c r="E30" s="13" t="s">
        <v>2</v>
      </c>
      <c r="F30" s="13" t="s">
        <v>31</v>
      </c>
      <c r="G30" s="13" t="s">
        <v>48</v>
      </c>
      <c r="H30" s="13" t="s">
        <v>16</v>
      </c>
      <c r="I30" s="73">
        <v>0</v>
      </c>
      <c r="J30" s="73">
        <v>0</v>
      </c>
      <c r="K30" s="221">
        <v>11.761806981519507</v>
      </c>
      <c r="L30" s="222" t="s">
        <v>52</v>
      </c>
      <c r="M30" s="13">
        <v>0</v>
      </c>
      <c r="N30" s="73">
        <v>0</v>
      </c>
      <c r="O30" s="13" t="s">
        <v>33</v>
      </c>
      <c r="P30" s="221">
        <v>12.944558521560573</v>
      </c>
      <c r="Q30" s="12">
        <v>0.14948640099999999</v>
      </c>
      <c r="R30" s="292">
        <v>1.5607104089999999</v>
      </c>
      <c r="S30" s="292">
        <v>0.77777777800000003</v>
      </c>
      <c r="T30" s="12">
        <v>7.1490981020060601E-2</v>
      </c>
      <c r="U30" s="12">
        <v>6.8794112000000004E-2</v>
      </c>
    </row>
    <row r="31" spans="2:21" x14ac:dyDescent="0.25">
      <c r="B31" s="13" t="s">
        <v>253</v>
      </c>
      <c r="C31" s="13" t="s">
        <v>316</v>
      </c>
      <c r="D31" s="13">
        <v>54</v>
      </c>
      <c r="E31" s="13" t="s">
        <v>3</v>
      </c>
      <c r="F31" s="13" t="s">
        <v>35</v>
      </c>
      <c r="G31" s="13" t="s">
        <v>27</v>
      </c>
      <c r="H31" s="13" t="s">
        <v>16</v>
      </c>
      <c r="I31" s="73">
        <v>0</v>
      </c>
      <c r="J31" s="73">
        <v>0</v>
      </c>
      <c r="K31" s="221">
        <v>30.32443531827515</v>
      </c>
      <c r="L31" s="222" t="s">
        <v>52</v>
      </c>
      <c r="M31" s="13">
        <v>0</v>
      </c>
      <c r="N31" s="73">
        <v>0</v>
      </c>
      <c r="O31" s="13" t="s">
        <v>29</v>
      </c>
      <c r="P31" s="221">
        <v>30.32443531827515</v>
      </c>
      <c r="Q31" s="12">
        <v>3.0250559999999999E-3</v>
      </c>
      <c r="R31" s="292">
        <v>3.7113914349999999</v>
      </c>
      <c r="S31" s="292">
        <v>0.973760933</v>
      </c>
      <c r="T31" s="12">
        <v>4.1122393445661301E-3</v>
      </c>
      <c r="U31" s="12">
        <v>3.6785282000000002E-2</v>
      </c>
    </row>
    <row r="32" spans="2:21" x14ac:dyDescent="0.25">
      <c r="B32" s="13" t="s">
        <v>254</v>
      </c>
      <c r="C32" s="63" t="s">
        <v>453</v>
      </c>
      <c r="D32" s="13">
        <v>82</v>
      </c>
      <c r="E32" s="13" t="s">
        <v>3</v>
      </c>
      <c r="F32" s="13" t="s">
        <v>35</v>
      </c>
      <c r="G32" s="13" t="s">
        <v>48</v>
      </c>
      <c r="H32" s="13" t="s">
        <v>16</v>
      </c>
      <c r="I32" s="206">
        <v>4</v>
      </c>
      <c r="J32" s="73">
        <v>1</v>
      </c>
      <c r="K32" s="221">
        <v>1.3798767967145791</v>
      </c>
      <c r="L32" s="222" t="s">
        <v>336</v>
      </c>
      <c r="M32" s="13">
        <v>0</v>
      </c>
      <c r="N32" s="73">
        <v>2</v>
      </c>
      <c r="O32" s="13" t="s">
        <v>39</v>
      </c>
      <c r="P32" s="221">
        <v>5.5852156057494859</v>
      </c>
      <c r="Q32" s="227">
        <v>4.6002799362892074E-2</v>
      </c>
      <c r="R32" s="292">
        <v>5.5714930679999997</v>
      </c>
      <c r="S32" s="292">
        <v>0.99332682000000005</v>
      </c>
      <c r="T32" s="12">
        <v>0.82954440937585205</v>
      </c>
      <c r="U32" s="12">
        <v>0.88789386100000001</v>
      </c>
    </row>
    <row r="33" spans="2:21" x14ac:dyDescent="0.25">
      <c r="B33" s="13" t="s">
        <v>254</v>
      </c>
      <c r="C33" s="63" t="s">
        <v>458</v>
      </c>
      <c r="D33" s="13">
        <v>81</v>
      </c>
      <c r="E33" s="13" t="s">
        <v>3</v>
      </c>
      <c r="F33" s="13" t="s">
        <v>35</v>
      </c>
      <c r="G33" s="13" t="s">
        <v>27</v>
      </c>
      <c r="H33" s="13" t="s">
        <v>16</v>
      </c>
      <c r="I33" s="206">
        <v>4</v>
      </c>
      <c r="J33" s="73">
        <v>1</v>
      </c>
      <c r="K33" s="221">
        <v>2.9897330595482545</v>
      </c>
      <c r="L33" s="222" t="s">
        <v>334</v>
      </c>
      <c r="M33" s="13">
        <v>1</v>
      </c>
      <c r="N33" s="73">
        <v>1</v>
      </c>
      <c r="O33" s="34" t="s">
        <v>29</v>
      </c>
      <c r="P33" s="221">
        <v>8.50924024640657</v>
      </c>
      <c r="Q33" s="12">
        <v>9.8672299676605662E-3</v>
      </c>
      <c r="R33" s="292">
        <v>5.9804828040000002</v>
      </c>
      <c r="S33" s="292">
        <v>0.99696589199999996</v>
      </c>
      <c r="T33" s="12">
        <v>0.114149162593336</v>
      </c>
      <c r="U33" s="12">
        <v>0.541784127</v>
      </c>
    </row>
    <row r="34" spans="2:21" x14ac:dyDescent="0.25">
      <c r="B34" s="13" t="s">
        <v>254</v>
      </c>
      <c r="C34" s="13" t="s">
        <v>281</v>
      </c>
      <c r="D34" s="13">
        <v>44</v>
      </c>
      <c r="E34" s="13" t="s">
        <v>3</v>
      </c>
      <c r="F34" s="13" t="s">
        <v>35</v>
      </c>
      <c r="G34" s="13" t="s">
        <v>27</v>
      </c>
      <c r="H34" s="13" t="s">
        <v>16</v>
      </c>
      <c r="I34" s="73">
        <v>3</v>
      </c>
      <c r="J34" s="73">
        <v>1</v>
      </c>
      <c r="K34" s="221">
        <v>1.4784394250513346</v>
      </c>
      <c r="L34" s="222" t="s">
        <v>334</v>
      </c>
      <c r="M34" s="13">
        <v>0</v>
      </c>
      <c r="N34" s="73">
        <v>1</v>
      </c>
      <c r="O34" s="13" t="s">
        <v>29</v>
      </c>
      <c r="P34" s="221">
        <v>22.209445585215605</v>
      </c>
      <c r="Q34" s="12">
        <v>3.0469046E-2</v>
      </c>
      <c r="R34" s="292">
        <v>4.598047803</v>
      </c>
      <c r="S34" s="292">
        <v>0.98751564400000003</v>
      </c>
      <c r="T34" s="12">
        <v>0.209654819956797</v>
      </c>
      <c r="U34" s="12">
        <v>0.41740725299999998</v>
      </c>
    </row>
    <row r="35" spans="2:21" x14ac:dyDescent="0.25">
      <c r="B35" s="13" t="s">
        <v>254</v>
      </c>
      <c r="C35" s="13" t="s">
        <v>287</v>
      </c>
      <c r="D35" s="13">
        <v>69</v>
      </c>
      <c r="E35" s="13" t="s">
        <v>3</v>
      </c>
      <c r="F35" s="13" t="s">
        <v>35</v>
      </c>
      <c r="G35" s="13" t="s">
        <v>27</v>
      </c>
      <c r="H35" s="13" t="s">
        <v>16</v>
      </c>
      <c r="I35" s="73">
        <v>3</v>
      </c>
      <c r="J35" s="73">
        <v>1</v>
      </c>
      <c r="K35" s="221">
        <v>1.9712525667351128</v>
      </c>
      <c r="L35" s="222" t="s">
        <v>335</v>
      </c>
      <c r="M35" s="13">
        <v>1</v>
      </c>
      <c r="N35" s="73">
        <v>2</v>
      </c>
      <c r="O35" s="13" t="s">
        <v>33</v>
      </c>
      <c r="P35" s="221">
        <v>5.1252566735112932</v>
      </c>
      <c r="Q35" s="12">
        <v>4.1289639000000003E-2</v>
      </c>
      <c r="R35" s="292">
        <v>5.4812479789999999</v>
      </c>
      <c r="S35" s="292">
        <v>0.99525293800000003</v>
      </c>
      <c r="T35" s="12">
        <v>0.71915809283591403</v>
      </c>
      <c r="U35" s="12">
        <v>0.83594808200000004</v>
      </c>
    </row>
    <row r="36" spans="2:21" x14ac:dyDescent="0.25">
      <c r="B36" s="13" t="s">
        <v>254</v>
      </c>
      <c r="C36" s="13" t="s">
        <v>289</v>
      </c>
      <c r="D36" s="13">
        <v>54</v>
      </c>
      <c r="E36" s="13" t="s">
        <v>2</v>
      </c>
      <c r="F36" s="13" t="s">
        <v>35</v>
      </c>
      <c r="G36" s="13" t="s">
        <v>27</v>
      </c>
      <c r="H36" s="13" t="s">
        <v>16</v>
      </c>
      <c r="I36" s="73">
        <v>3</v>
      </c>
      <c r="J36" s="73">
        <v>1</v>
      </c>
      <c r="K36" s="221">
        <v>1.9383983572895276</v>
      </c>
      <c r="L36" s="222" t="s">
        <v>28</v>
      </c>
      <c r="M36" s="13">
        <v>1</v>
      </c>
      <c r="N36" s="73">
        <v>1</v>
      </c>
      <c r="O36" s="13" t="s">
        <v>29</v>
      </c>
      <c r="P36" s="221">
        <v>52.599589322381931</v>
      </c>
      <c r="Q36" s="12">
        <v>5.2027274999999998E-2</v>
      </c>
      <c r="R36" s="292">
        <v>4.4522775210000001</v>
      </c>
      <c r="S36" s="292">
        <v>0.98660979999999998</v>
      </c>
      <c r="T36" s="12">
        <v>0.69602953674594004</v>
      </c>
      <c r="U36" s="12">
        <v>0.69443942199999997</v>
      </c>
    </row>
    <row r="37" spans="2:21" x14ac:dyDescent="0.25">
      <c r="B37" s="13" t="s">
        <v>254</v>
      </c>
      <c r="C37" s="13" t="s">
        <v>296</v>
      </c>
      <c r="D37" s="13">
        <v>69</v>
      </c>
      <c r="E37" s="13" t="s">
        <v>3</v>
      </c>
      <c r="F37" s="13" t="s">
        <v>35</v>
      </c>
      <c r="G37" s="13" t="s">
        <v>27</v>
      </c>
      <c r="H37" s="13" t="s">
        <v>16</v>
      </c>
      <c r="I37" s="73">
        <v>3</v>
      </c>
      <c r="J37" s="73">
        <v>1</v>
      </c>
      <c r="K37" s="221">
        <v>0.62422997946611913</v>
      </c>
      <c r="L37" s="222" t="s">
        <v>28</v>
      </c>
      <c r="M37" s="13">
        <v>1</v>
      </c>
      <c r="N37" s="73">
        <v>1</v>
      </c>
      <c r="O37" s="13" t="s">
        <v>29</v>
      </c>
      <c r="P37" s="221">
        <v>46.620123203285424</v>
      </c>
      <c r="Q37" s="12">
        <v>2.2864189E-2</v>
      </c>
      <c r="R37" s="292">
        <v>5.4169250250000003</v>
      </c>
      <c r="S37" s="292">
        <v>0.99490138800000005</v>
      </c>
      <c r="T37" s="12">
        <v>0.22591712184909199</v>
      </c>
      <c r="U37" s="12">
        <v>0.57862261500000001</v>
      </c>
    </row>
    <row r="38" spans="2:21" x14ac:dyDescent="0.25">
      <c r="B38" s="13" t="s">
        <v>254</v>
      </c>
      <c r="C38" s="13" t="s">
        <v>298</v>
      </c>
      <c r="D38" s="13">
        <v>54</v>
      </c>
      <c r="E38" s="13" t="s">
        <v>3</v>
      </c>
      <c r="F38" s="13" t="s">
        <v>35</v>
      </c>
      <c r="G38" s="13" t="s">
        <v>27</v>
      </c>
      <c r="H38" s="13" t="s">
        <v>16</v>
      </c>
      <c r="I38" s="73">
        <v>3</v>
      </c>
      <c r="J38" s="73">
        <v>1</v>
      </c>
      <c r="K38" s="221">
        <v>1.7412731006160165</v>
      </c>
      <c r="L38" s="222" t="s">
        <v>322</v>
      </c>
      <c r="M38" s="13">
        <v>0</v>
      </c>
      <c r="N38" s="73">
        <v>3</v>
      </c>
      <c r="O38" s="13" t="s">
        <v>39</v>
      </c>
      <c r="P38" s="221">
        <v>19.679671457905549</v>
      </c>
      <c r="Q38" s="12">
        <v>3.8664235999999998E-2</v>
      </c>
      <c r="R38" s="292">
        <v>4.1703400730000002</v>
      </c>
      <c r="S38" s="292">
        <v>0.97999349300000005</v>
      </c>
      <c r="T38" s="12">
        <v>0.28978919971453099</v>
      </c>
      <c r="U38" s="12">
        <v>0.39303267200000003</v>
      </c>
    </row>
    <row r="39" spans="2:21" x14ac:dyDescent="0.25">
      <c r="B39" s="13" t="s">
        <v>254</v>
      </c>
      <c r="C39" s="13" t="s">
        <v>303</v>
      </c>
      <c r="D39" s="13">
        <v>60</v>
      </c>
      <c r="E39" s="13" t="s">
        <v>2</v>
      </c>
      <c r="F39" s="13" t="s">
        <v>38</v>
      </c>
      <c r="G39" s="13" t="s">
        <v>27</v>
      </c>
      <c r="H39" s="13" t="s">
        <v>16</v>
      </c>
      <c r="I39" s="73">
        <v>3</v>
      </c>
      <c r="J39" s="73">
        <v>1</v>
      </c>
      <c r="K39" s="221">
        <v>2.6283367556468171</v>
      </c>
      <c r="L39" s="222" t="s">
        <v>28</v>
      </c>
      <c r="M39" s="13">
        <v>1</v>
      </c>
      <c r="N39" s="73">
        <v>1</v>
      </c>
      <c r="O39" s="13" t="s">
        <v>29</v>
      </c>
      <c r="P39" s="221">
        <v>46.455852156057489</v>
      </c>
      <c r="Q39" s="12">
        <v>2.9055595E-2</v>
      </c>
      <c r="R39" s="292">
        <v>4.9674263539999997</v>
      </c>
      <c r="S39" s="292">
        <v>0.99076171899999999</v>
      </c>
      <c r="T39" s="12">
        <v>0.25837044660357</v>
      </c>
      <c r="U39" s="12">
        <v>0.52588770500000004</v>
      </c>
    </row>
    <row r="40" spans="2:21" x14ac:dyDescent="0.25">
      <c r="B40" s="13" t="s">
        <v>254</v>
      </c>
      <c r="C40" s="13" t="s">
        <v>306</v>
      </c>
      <c r="D40" s="13">
        <v>76</v>
      </c>
      <c r="E40" s="13" t="s">
        <v>3</v>
      </c>
      <c r="F40" s="13" t="s">
        <v>35</v>
      </c>
      <c r="G40" s="13" t="s">
        <v>27</v>
      </c>
      <c r="H40" s="13" t="s">
        <v>16</v>
      </c>
      <c r="I40" s="73">
        <v>3</v>
      </c>
      <c r="J40" s="73">
        <v>1</v>
      </c>
      <c r="K40" s="221">
        <v>1.8398357289527718</v>
      </c>
      <c r="L40" s="222" t="s">
        <v>336</v>
      </c>
      <c r="M40" s="13">
        <v>0</v>
      </c>
      <c r="N40" s="73">
        <v>2</v>
      </c>
      <c r="O40" s="13" t="s">
        <v>39</v>
      </c>
      <c r="P40" s="221">
        <v>14.652977412731005</v>
      </c>
      <c r="Q40" s="12">
        <v>2.7242970000000001E-3</v>
      </c>
      <c r="R40" s="292">
        <v>6.1709404049999996</v>
      </c>
      <c r="S40" s="292">
        <v>0.99597205899999997</v>
      </c>
      <c r="T40" s="12">
        <v>6.6715598481510999E-2</v>
      </c>
      <c r="U40" s="12">
        <v>0.46511135199999998</v>
      </c>
    </row>
    <row r="41" spans="2:21" x14ac:dyDescent="0.25">
      <c r="B41" s="13" t="s">
        <v>254</v>
      </c>
      <c r="C41" s="13" t="s">
        <v>307</v>
      </c>
      <c r="D41" s="13">
        <v>58</v>
      </c>
      <c r="E41" s="13" t="s">
        <v>3</v>
      </c>
      <c r="F41" s="13" t="s">
        <v>31</v>
      </c>
      <c r="G41" s="13" t="s">
        <v>48</v>
      </c>
      <c r="H41" s="13" t="s">
        <v>15</v>
      </c>
      <c r="I41" s="73">
        <v>3</v>
      </c>
      <c r="J41" s="73">
        <v>1</v>
      </c>
      <c r="K41" s="221">
        <v>1.6427104722792607</v>
      </c>
      <c r="L41" s="222" t="s">
        <v>321</v>
      </c>
      <c r="M41" s="13">
        <v>0</v>
      </c>
      <c r="N41" s="73">
        <v>2</v>
      </c>
      <c r="O41" s="13" t="s">
        <v>39</v>
      </c>
      <c r="P41" s="221">
        <v>22.209445585215605</v>
      </c>
      <c r="Q41" s="12">
        <v>2.1300482999999999E-2</v>
      </c>
      <c r="R41" s="292">
        <v>3.4563431850000002</v>
      </c>
      <c r="S41" s="292">
        <v>0.96177258300000001</v>
      </c>
      <c r="T41" s="12">
        <v>2.3901295809509799E-2</v>
      </c>
      <c r="U41" s="12">
        <v>4.0519496000000002E-2</v>
      </c>
    </row>
    <row r="42" spans="2:21" x14ac:dyDescent="0.25">
      <c r="B42" s="13" t="s">
        <v>254</v>
      </c>
      <c r="C42" s="13" t="s">
        <v>314</v>
      </c>
      <c r="D42" s="13">
        <v>65</v>
      </c>
      <c r="E42" s="13" t="s">
        <v>2</v>
      </c>
      <c r="F42" s="13" t="s">
        <v>38</v>
      </c>
      <c r="G42" s="13" t="s">
        <v>27</v>
      </c>
      <c r="H42" s="13" t="s">
        <v>16</v>
      </c>
      <c r="I42" s="73">
        <v>3</v>
      </c>
      <c r="J42" s="73">
        <v>1</v>
      </c>
      <c r="K42" s="221">
        <v>0.4271047227926078</v>
      </c>
      <c r="L42" s="222" t="s">
        <v>321</v>
      </c>
      <c r="M42" s="13">
        <v>1</v>
      </c>
      <c r="N42" s="73">
        <v>1</v>
      </c>
      <c r="O42" s="13" t="s">
        <v>29</v>
      </c>
      <c r="P42" s="221">
        <v>21.15811088295688</v>
      </c>
      <c r="Q42" s="12">
        <v>1.9253014999999998E-2</v>
      </c>
      <c r="R42" s="292">
        <v>6.2308299160000002</v>
      </c>
      <c r="S42" s="292">
        <v>0.99753503899999996</v>
      </c>
      <c r="T42" s="12">
        <v>0.33459587347708802</v>
      </c>
      <c r="U42" s="12">
        <v>0.77148911099999995</v>
      </c>
    </row>
    <row r="43" spans="2:21" x14ac:dyDescent="0.25">
      <c r="B43" s="13" t="s">
        <v>254</v>
      </c>
      <c r="C43" s="63" t="s">
        <v>461</v>
      </c>
      <c r="D43" s="13">
        <v>87</v>
      </c>
      <c r="E43" s="13" t="s">
        <v>3</v>
      </c>
      <c r="F43" s="13" t="s">
        <v>35</v>
      </c>
      <c r="G43" s="13" t="s">
        <v>48</v>
      </c>
      <c r="H43" s="13" t="s">
        <v>16</v>
      </c>
      <c r="I43" s="206">
        <v>3</v>
      </c>
      <c r="J43" s="73">
        <v>1</v>
      </c>
      <c r="K43" s="221">
        <v>1.0184804928131417</v>
      </c>
      <c r="L43" s="222" t="s">
        <v>492</v>
      </c>
      <c r="M43" s="13">
        <v>0</v>
      </c>
      <c r="N43" s="73">
        <v>1</v>
      </c>
      <c r="O43" s="13" t="s">
        <v>39</v>
      </c>
      <c r="P43" s="221">
        <v>2.9897330595482545</v>
      </c>
      <c r="Q43" s="12">
        <v>3.890551817938448E-2</v>
      </c>
      <c r="R43" s="292">
        <v>4.4248773440000004</v>
      </c>
      <c r="S43" s="292">
        <v>0.98395623399999999</v>
      </c>
      <c r="T43" s="12">
        <v>0.36116161037209299</v>
      </c>
      <c r="U43" s="12">
        <v>0.49046838700000001</v>
      </c>
    </row>
    <row r="44" spans="2:21" x14ac:dyDescent="0.25">
      <c r="B44" s="13" t="s">
        <v>254</v>
      </c>
      <c r="C44" s="63" t="s">
        <v>452</v>
      </c>
      <c r="D44" s="13">
        <v>58</v>
      </c>
      <c r="E44" s="13" t="s">
        <v>2</v>
      </c>
      <c r="F44" s="13" t="s">
        <v>35</v>
      </c>
      <c r="G44" s="13" t="s">
        <v>48</v>
      </c>
      <c r="H44" s="13" t="s">
        <v>16</v>
      </c>
      <c r="I44" s="206">
        <v>2</v>
      </c>
      <c r="J44" s="73">
        <v>0</v>
      </c>
      <c r="K44" s="221">
        <v>11.827515400410677</v>
      </c>
      <c r="L44" s="222" t="s">
        <v>466</v>
      </c>
      <c r="M44" s="13">
        <v>0</v>
      </c>
      <c r="N44" s="73">
        <v>2</v>
      </c>
      <c r="O44" s="13" t="s">
        <v>29</v>
      </c>
      <c r="P44" s="221">
        <v>11.827515400410677</v>
      </c>
      <c r="Q44" s="227">
        <v>0</v>
      </c>
      <c r="R44" s="292">
        <v>4.4056873159999999</v>
      </c>
      <c r="S44" s="292">
        <v>0.92936622099999999</v>
      </c>
      <c r="T44" s="12">
        <v>6.5659461818709198E-3</v>
      </c>
      <c r="U44" s="12">
        <v>7.9275716999999996E-2</v>
      </c>
    </row>
    <row r="45" spans="2:21" x14ac:dyDescent="0.25">
      <c r="B45" s="13" t="s">
        <v>254</v>
      </c>
      <c r="C45" s="63" t="s">
        <v>451</v>
      </c>
      <c r="D45" s="13">
        <v>80</v>
      </c>
      <c r="E45" s="13" t="s">
        <v>3</v>
      </c>
      <c r="F45" s="13" t="s">
        <v>35</v>
      </c>
      <c r="G45" s="13" t="s">
        <v>48</v>
      </c>
      <c r="H45" s="13" t="s">
        <v>16</v>
      </c>
      <c r="I45" s="206">
        <v>2</v>
      </c>
      <c r="J45" s="73">
        <v>0</v>
      </c>
      <c r="K45" s="221">
        <v>6.8993839835728945</v>
      </c>
      <c r="L45" s="222" t="s">
        <v>336</v>
      </c>
      <c r="M45" s="13">
        <v>0</v>
      </c>
      <c r="N45" s="73">
        <v>1</v>
      </c>
      <c r="O45" s="13" t="s">
        <v>29</v>
      </c>
      <c r="P45" s="221">
        <v>6.8993839835728945</v>
      </c>
      <c r="Q45" s="227">
        <v>1.4398798480873061E-2</v>
      </c>
      <c r="R45" s="292">
        <v>3.0330639430000002</v>
      </c>
      <c r="S45" s="292">
        <v>0.91966300999999995</v>
      </c>
      <c r="T45" s="12">
        <v>6.7498261183908202E-3</v>
      </c>
      <c r="U45" s="12">
        <v>2.9495438999999998E-2</v>
      </c>
    </row>
    <row r="46" spans="2:21" x14ac:dyDescent="0.25">
      <c r="B46" s="13" t="s">
        <v>254</v>
      </c>
      <c r="C46" s="13" t="s">
        <v>285</v>
      </c>
      <c r="D46" s="13">
        <v>78</v>
      </c>
      <c r="E46" s="13" t="s">
        <v>3</v>
      </c>
      <c r="F46" s="13" t="s">
        <v>35</v>
      </c>
      <c r="G46" s="13" t="s">
        <v>48</v>
      </c>
      <c r="H46" s="13" t="s">
        <v>16</v>
      </c>
      <c r="I46" s="73">
        <v>2</v>
      </c>
      <c r="J46" s="73">
        <v>0</v>
      </c>
      <c r="K46" s="221">
        <v>95.178644763860376</v>
      </c>
      <c r="L46" s="222" t="s">
        <v>28</v>
      </c>
      <c r="M46" s="13">
        <v>1</v>
      </c>
      <c r="N46" s="73">
        <v>1</v>
      </c>
      <c r="O46" s="13" t="s">
        <v>29</v>
      </c>
      <c r="P46" s="221">
        <v>95.178644763860376</v>
      </c>
      <c r="Q46" s="12">
        <v>1.9381677999999999E-2</v>
      </c>
      <c r="R46" s="292">
        <v>3.7248651719999999</v>
      </c>
      <c r="S46" s="292">
        <v>0.968944099</v>
      </c>
      <c r="T46" s="12">
        <v>2.6264970255900601E-2</v>
      </c>
      <c r="U46" s="12">
        <v>0.102550793</v>
      </c>
    </row>
    <row r="47" spans="2:21" x14ac:dyDescent="0.25">
      <c r="B47" s="13" t="s">
        <v>254</v>
      </c>
      <c r="C47" s="63" t="s">
        <v>463</v>
      </c>
      <c r="D47" s="13">
        <v>91</v>
      </c>
      <c r="E47" s="13" t="s">
        <v>2</v>
      </c>
      <c r="F47" s="13" t="s">
        <v>35</v>
      </c>
      <c r="G47" s="13" t="s">
        <v>48</v>
      </c>
      <c r="H47" s="13" t="s">
        <v>16</v>
      </c>
      <c r="I47" s="206">
        <v>2</v>
      </c>
      <c r="J47" s="73">
        <v>0</v>
      </c>
      <c r="K47" s="221">
        <v>6.2094455852156063</v>
      </c>
      <c r="L47" s="222" t="s">
        <v>328</v>
      </c>
      <c r="M47" s="13">
        <v>0</v>
      </c>
      <c r="N47" s="73">
        <v>1</v>
      </c>
      <c r="O47" s="13" t="s">
        <v>29</v>
      </c>
      <c r="P47" s="221">
        <v>6.2094455852156063</v>
      </c>
      <c r="Q47" s="12">
        <v>5.9047751067127591E-2</v>
      </c>
      <c r="R47" s="292">
        <v>4.2049997819999998</v>
      </c>
      <c r="S47" s="292">
        <v>0.98306857400000003</v>
      </c>
      <c r="T47" s="12">
        <v>0.63142807167449599</v>
      </c>
      <c r="U47" s="12">
        <v>0.78020635599999999</v>
      </c>
    </row>
    <row r="48" spans="2:21" x14ac:dyDescent="0.25">
      <c r="B48" s="13" t="s">
        <v>254</v>
      </c>
      <c r="C48" s="13" t="s">
        <v>305</v>
      </c>
      <c r="D48" s="13">
        <v>77</v>
      </c>
      <c r="E48" s="13" t="s">
        <v>3</v>
      </c>
      <c r="F48" s="13" t="s">
        <v>35</v>
      </c>
      <c r="G48" s="13" t="s">
        <v>27</v>
      </c>
      <c r="H48" s="13" t="s">
        <v>16</v>
      </c>
      <c r="I48" s="73">
        <v>2</v>
      </c>
      <c r="J48" s="73">
        <v>0</v>
      </c>
      <c r="K48" s="221">
        <v>55.720739219712527</v>
      </c>
      <c r="L48" s="222" t="s">
        <v>28</v>
      </c>
      <c r="M48" s="13">
        <v>1</v>
      </c>
      <c r="N48" s="73">
        <v>1</v>
      </c>
      <c r="O48" s="13" t="s">
        <v>29</v>
      </c>
      <c r="P48" s="221">
        <v>55.720739219712527</v>
      </c>
      <c r="Q48" s="12">
        <v>0</v>
      </c>
      <c r="R48" s="292">
        <v>1.9722469789999999</v>
      </c>
      <c r="S48" s="292">
        <v>0.84297520699999995</v>
      </c>
      <c r="T48" s="12">
        <v>3.8026805693460098E-4</v>
      </c>
      <c r="U48" s="12">
        <v>2.5617259999999998E-3</v>
      </c>
    </row>
    <row r="49" spans="2:21" x14ac:dyDescent="0.25">
      <c r="B49" s="13" t="s">
        <v>254</v>
      </c>
      <c r="C49" s="13" t="s">
        <v>292</v>
      </c>
      <c r="D49" s="13">
        <v>56</v>
      </c>
      <c r="E49" s="13" t="s">
        <v>3</v>
      </c>
      <c r="F49" s="13" t="s">
        <v>35</v>
      </c>
      <c r="G49" s="13" t="s">
        <v>27</v>
      </c>
      <c r="H49" s="13" t="s">
        <v>16</v>
      </c>
      <c r="I49" s="73">
        <v>1</v>
      </c>
      <c r="J49" s="73">
        <v>0</v>
      </c>
      <c r="K49" s="221">
        <v>36.6652977412731</v>
      </c>
      <c r="L49" s="222" t="s">
        <v>323</v>
      </c>
      <c r="M49" s="13">
        <v>0</v>
      </c>
      <c r="N49" s="73">
        <v>0</v>
      </c>
      <c r="O49" s="13" t="s">
        <v>39</v>
      </c>
      <c r="P49" s="221">
        <v>36.6652977412731</v>
      </c>
      <c r="Q49" s="12">
        <v>0</v>
      </c>
      <c r="R49" s="292">
        <v>2.3380017390000001</v>
      </c>
      <c r="S49" s="292">
        <v>0.88</v>
      </c>
      <c r="T49" s="12">
        <v>5.8393328602308003E-4</v>
      </c>
      <c r="U49" s="12">
        <v>4.3140640000000003E-3</v>
      </c>
    </row>
    <row r="50" spans="2:21" x14ac:dyDescent="0.25">
      <c r="B50" s="13" t="s">
        <v>254</v>
      </c>
      <c r="C50" s="13" t="s">
        <v>312</v>
      </c>
      <c r="D50" s="13">
        <v>61</v>
      </c>
      <c r="E50" s="13" t="s">
        <v>3</v>
      </c>
      <c r="F50" s="13" t="s">
        <v>35</v>
      </c>
      <c r="G50" s="13" t="s">
        <v>48</v>
      </c>
      <c r="H50" s="13" t="s">
        <v>15</v>
      </c>
      <c r="I50" s="73">
        <v>1</v>
      </c>
      <c r="J50" s="73">
        <v>0</v>
      </c>
      <c r="K50" s="221">
        <v>28.090349075975357</v>
      </c>
      <c r="L50" s="222" t="s">
        <v>323</v>
      </c>
      <c r="M50" s="13">
        <v>0</v>
      </c>
      <c r="N50" s="73">
        <v>0</v>
      </c>
      <c r="O50" s="13" t="s">
        <v>29</v>
      </c>
      <c r="P50" s="221">
        <v>28.090349075975357</v>
      </c>
      <c r="Q50" s="12">
        <v>7.0250800000000004E-3</v>
      </c>
      <c r="R50" s="292">
        <v>2.2206517909999999</v>
      </c>
      <c r="S50" s="292">
        <v>0.86992715899999995</v>
      </c>
      <c r="T50" s="12">
        <v>1.1309704062603999E-3</v>
      </c>
      <c r="U50" s="12">
        <v>5.779284E-3</v>
      </c>
    </row>
    <row r="51" spans="2:21" x14ac:dyDescent="0.25">
      <c r="B51" s="13" t="s">
        <v>254</v>
      </c>
      <c r="C51" s="13" t="s">
        <v>317</v>
      </c>
      <c r="D51" s="13">
        <v>66</v>
      </c>
      <c r="E51" s="13" t="s">
        <v>3</v>
      </c>
      <c r="F51" s="13" t="s">
        <v>35</v>
      </c>
      <c r="G51" s="13" t="s">
        <v>48</v>
      </c>
      <c r="H51" s="13" t="s">
        <v>16</v>
      </c>
      <c r="I51" s="73">
        <v>1</v>
      </c>
      <c r="J51" s="73">
        <v>0</v>
      </c>
      <c r="K51" s="221">
        <v>118.50513347022587</v>
      </c>
      <c r="L51" s="222" t="s">
        <v>323</v>
      </c>
      <c r="M51" s="13">
        <v>0</v>
      </c>
      <c r="N51" s="73">
        <v>0</v>
      </c>
      <c r="O51" s="13" t="s">
        <v>29</v>
      </c>
      <c r="P51" s="221">
        <v>118.50513347022587</v>
      </c>
      <c r="Q51" s="12">
        <v>4.5900774999999998E-2</v>
      </c>
      <c r="R51" s="292">
        <v>2.8026739159999998</v>
      </c>
      <c r="S51" s="292">
        <v>0.92510330600000001</v>
      </c>
      <c r="T51" s="12">
        <v>0.15740494829934701</v>
      </c>
      <c r="U51" s="12">
        <v>0.15351857399999999</v>
      </c>
    </row>
    <row r="52" spans="2:21" x14ac:dyDescent="0.25">
      <c r="B52" s="13" t="s">
        <v>254</v>
      </c>
      <c r="C52" s="63" t="s">
        <v>465</v>
      </c>
      <c r="D52" s="13">
        <v>84</v>
      </c>
      <c r="E52" s="13" t="s">
        <v>3</v>
      </c>
      <c r="F52" s="13" t="s">
        <v>35</v>
      </c>
      <c r="G52" s="13" t="s">
        <v>48</v>
      </c>
      <c r="H52" s="13" t="s">
        <v>16</v>
      </c>
      <c r="I52" s="206">
        <v>0</v>
      </c>
      <c r="J52" s="73">
        <v>0</v>
      </c>
      <c r="K52" s="221">
        <v>6.8993839835728945</v>
      </c>
      <c r="L52" s="222" t="s">
        <v>52</v>
      </c>
      <c r="M52" s="13">
        <v>0</v>
      </c>
      <c r="N52" s="73">
        <v>0</v>
      </c>
      <c r="O52" s="13" t="s">
        <v>29</v>
      </c>
      <c r="P52" s="221">
        <v>6.8993839835728945</v>
      </c>
      <c r="Q52" s="12">
        <v>0</v>
      </c>
      <c r="R52" s="292">
        <v>3.775150767</v>
      </c>
      <c r="S52" s="292">
        <v>0.89540308700000004</v>
      </c>
      <c r="T52" s="12">
        <v>3.14423705946517E-3</v>
      </c>
      <c r="U52" s="12">
        <v>3.3165657000000001E-2</v>
      </c>
    </row>
    <row r="53" spans="2:21" x14ac:dyDescent="0.25">
      <c r="B53" s="13" t="s">
        <v>254</v>
      </c>
      <c r="C53" s="13" t="s">
        <v>282</v>
      </c>
      <c r="D53" s="13">
        <v>66</v>
      </c>
      <c r="E53" s="13" t="s">
        <v>3</v>
      </c>
      <c r="F53" s="13" t="s">
        <v>31</v>
      </c>
      <c r="G53" s="13" t="s">
        <v>48</v>
      </c>
      <c r="H53" s="13" t="s">
        <v>15</v>
      </c>
      <c r="I53" s="73">
        <v>0</v>
      </c>
      <c r="J53" s="73">
        <v>0</v>
      </c>
      <c r="K53" s="221">
        <v>9.5277207392197116</v>
      </c>
      <c r="L53" s="222" t="s">
        <v>52</v>
      </c>
      <c r="M53" s="13">
        <v>0</v>
      </c>
      <c r="N53" s="73">
        <v>0</v>
      </c>
      <c r="O53" s="13" t="s">
        <v>39</v>
      </c>
      <c r="P53" s="221">
        <v>9.5277207392197116</v>
      </c>
      <c r="Q53" s="12">
        <v>2.0109584999999999E-2</v>
      </c>
      <c r="R53" s="292">
        <v>4.9864577079999997</v>
      </c>
      <c r="S53" s="292">
        <v>0.96893536899999999</v>
      </c>
      <c r="T53" s="12">
        <v>0.11405749597505201</v>
      </c>
      <c r="U53" s="12">
        <v>0.42628421500000002</v>
      </c>
    </row>
    <row r="54" spans="2:21" x14ac:dyDescent="0.25">
      <c r="B54" s="13" t="s">
        <v>254</v>
      </c>
      <c r="C54" s="13" t="s">
        <v>290</v>
      </c>
      <c r="D54" s="13">
        <v>32</v>
      </c>
      <c r="E54" s="13" t="s">
        <v>2</v>
      </c>
      <c r="F54" s="13" t="s">
        <v>35</v>
      </c>
      <c r="G54" s="13" t="s">
        <v>48</v>
      </c>
      <c r="H54" s="13" t="s">
        <v>16</v>
      </c>
      <c r="I54" s="73">
        <v>0</v>
      </c>
      <c r="J54" s="73">
        <v>0</v>
      </c>
      <c r="K54" s="221">
        <v>119.62217659137576</v>
      </c>
      <c r="L54" s="222" t="s">
        <v>52</v>
      </c>
      <c r="M54" s="13">
        <v>0</v>
      </c>
      <c r="N54" s="73">
        <v>0</v>
      </c>
      <c r="O54" s="13" t="s">
        <v>29</v>
      </c>
      <c r="P54" s="221">
        <v>121.42915811088297</v>
      </c>
      <c r="Q54" s="12">
        <v>0</v>
      </c>
      <c r="R54" s="292">
        <v>2.2620909669999998</v>
      </c>
      <c r="S54" s="292">
        <v>0.86778670599999996</v>
      </c>
      <c r="T54" s="12">
        <v>5.3420292711564002E-4</v>
      </c>
      <c r="U54" s="12">
        <v>3.8717360000000002E-3</v>
      </c>
    </row>
    <row r="55" spans="2:21" x14ac:dyDescent="0.25">
      <c r="B55" s="13" t="s">
        <v>254</v>
      </c>
      <c r="C55" s="63" t="s">
        <v>456</v>
      </c>
      <c r="D55" s="13">
        <v>33</v>
      </c>
      <c r="E55" s="13" t="s">
        <v>3</v>
      </c>
      <c r="F55" s="13" t="s">
        <v>35</v>
      </c>
      <c r="G55" s="13" t="s">
        <v>48</v>
      </c>
      <c r="H55" s="13" t="s">
        <v>16</v>
      </c>
      <c r="I55" s="206">
        <v>0</v>
      </c>
      <c r="J55" s="73">
        <v>0</v>
      </c>
      <c r="K55" s="221">
        <v>5.0595482546201236</v>
      </c>
      <c r="L55" s="222" t="s">
        <v>52</v>
      </c>
      <c r="M55" s="13">
        <v>0</v>
      </c>
      <c r="N55" s="73">
        <v>0</v>
      </c>
      <c r="O55" s="13" t="s">
        <v>39</v>
      </c>
      <c r="P55" s="221">
        <v>5.0595482546201236</v>
      </c>
      <c r="Q55" s="228">
        <v>2.0069361154233158E-2</v>
      </c>
      <c r="R55" s="292">
        <v>4.721809404</v>
      </c>
      <c r="S55" s="292">
        <v>0.98983148099999996</v>
      </c>
      <c r="T55" s="12">
        <v>8.5879371731328799E-2</v>
      </c>
      <c r="U55" s="12">
        <v>0.333535105</v>
      </c>
    </row>
    <row r="56" spans="2:21" x14ac:dyDescent="0.25">
      <c r="B56" s="13" t="s">
        <v>254</v>
      </c>
      <c r="C56" s="13" t="s">
        <v>315</v>
      </c>
      <c r="D56" s="13">
        <v>65</v>
      </c>
      <c r="E56" s="13" t="s">
        <v>2</v>
      </c>
      <c r="F56" s="13" t="s">
        <v>35</v>
      </c>
      <c r="G56" s="13" t="s">
        <v>48</v>
      </c>
      <c r="H56" s="13" t="s">
        <v>16</v>
      </c>
      <c r="I56" s="73">
        <v>0</v>
      </c>
      <c r="J56" s="73">
        <v>0</v>
      </c>
      <c r="K56" s="221">
        <v>8.5749486652977414</v>
      </c>
      <c r="L56" s="222" t="s">
        <v>52</v>
      </c>
      <c r="M56" s="13">
        <v>0</v>
      </c>
      <c r="N56" s="73">
        <v>0</v>
      </c>
      <c r="O56" s="13" t="s">
        <v>39</v>
      </c>
      <c r="P56" s="221">
        <v>8.5749486652977414</v>
      </c>
      <c r="Q56" s="12">
        <v>1.5348152E-2</v>
      </c>
      <c r="R56" s="292">
        <v>1.2903499249999999</v>
      </c>
      <c r="S56" s="292">
        <v>0.54545454500000001</v>
      </c>
      <c r="T56" s="12">
        <v>9.7894393409796903E-4</v>
      </c>
      <c r="U56" s="12">
        <v>2.647936E-3</v>
      </c>
    </row>
    <row r="57" spans="2:21" x14ac:dyDescent="0.25">
      <c r="B57" s="13" t="s">
        <v>254</v>
      </c>
      <c r="C57" s="63" t="s">
        <v>455</v>
      </c>
      <c r="D57" s="13">
        <v>37</v>
      </c>
      <c r="E57" s="13" t="s">
        <v>3</v>
      </c>
      <c r="F57" s="13" t="s">
        <v>35</v>
      </c>
      <c r="G57" s="13" t="s">
        <v>48</v>
      </c>
      <c r="H57" s="13" t="s">
        <v>16</v>
      </c>
      <c r="I57" s="206">
        <v>0</v>
      </c>
      <c r="J57" s="73">
        <v>0</v>
      </c>
      <c r="K57" s="221">
        <v>4.59958932238193</v>
      </c>
      <c r="L57" s="222" t="s">
        <v>52</v>
      </c>
      <c r="M57" s="13">
        <v>0</v>
      </c>
      <c r="N57" s="73">
        <v>0</v>
      </c>
      <c r="O57" s="13" t="s">
        <v>33</v>
      </c>
      <c r="P57" s="221">
        <v>4.59958932238193</v>
      </c>
      <c r="Q57" s="227">
        <v>2.962296966064544E-2</v>
      </c>
      <c r="R57" s="292">
        <v>3.3983129189999999</v>
      </c>
      <c r="S57" s="292">
        <v>0.93349876200000004</v>
      </c>
      <c r="T57" s="12">
        <v>5.5680614230919002E-2</v>
      </c>
      <c r="U57" s="12">
        <v>0.12339239</v>
      </c>
    </row>
    <row r="58" spans="2:21" x14ac:dyDescent="0.25">
      <c r="B58" s="14" t="s">
        <v>254</v>
      </c>
      <c r="C58" s="14" t="s">
        <v>318</v>
      </c>
      <c r="D58" s="14">
        <v>33</v>
      </c>
      <c r="E58" s="14" t="s">
        <v>3</v>
      </c>
      <c r="F58" s="14" t="s">
        <v>35</v>
      </c>
      <c r="G58" s="14" t="s">
        <v>48</v>
      </c>
      <c r="H58" s="14" t="s">
        <v>16</v>
      </c>
      <c r="I58" s="76">
        <v>0</v>
      </c>
      <c r="J58" s="76">
        <v>0</v>
      </c>
      <c r="K58" s="229">
        <v>20.468172484599592</v>
      </c>
      <c r="L58" s="230" t="s">
        <v>52</v>
      </c>
      <c r="M58" s="14">
        <v>0</v>
      </c>
      <c r="N58" s="76">
        <v>0</v>
      </c>
      <c r="O58" s="14" t="s">
        <v>39</v>
      </c>
      <c r="P58" s="229">
        <v>21.420944558521562</v>
      </c>
      <c r="Q58" s="15">
        <v>1.3417145E-2</v>
      </c>
      <c r="R58" s="293">
        <v>4.1967791749999996</v>
      </c>
      <c r="S58" s="293">
        <v>0.98122449</v>
      </c>
      <c r="T58" s="15">
        <v>2.3251766233174102E-2</v>
      </c>
      <c r="U58" s="15">
        <v>0.13238096499999999</v>
      </c>
    </row>
    <row r="60" spans="2:21" ht="19.5" x14ac:dyDescent="0.25">
      <c r="B60" s="232" t="s">
        <v>738</v>
      </c>
      <c r="P60" s="223"/>
    </row>
    <row r="61" spans="2:21" ht="19.5" x14ac:dyDescent="0.25">
      <c r="B61" s="17" t="s">
        <v>739</v>
      </c>
      <c r="Q61" s="223"/>
      <c r="U61" s="313"/>
    </row>
    <row r="62" spans="2:21" ht="19.5" x14ac:dyDescent="0.25">
      <c r="B62" s="17" t="s">
        <v>673</v>
      </c>
      <c r="Q62" s="223"/>
      <c r="U62" s="314"/>
    </row>
    <row r="63" spans="2:21" ht="19.5" x14ac:dyDescent="0.25">
      <c r="B63" s="17" t="s">
        <v>740</v>
      </c>
      <c r="U63" s="313"/>
    </row>
    <row r="64" spans="2:21" ht="19.5" x14ac:dyDescent="0.25">
      <c r="B64" s="17" t="s">
        <v>741</v>
      </c>
      <c r="U64" s="313"/>
    </row>
    <row r="65" spans="2:21" ht="19.5" x14ac:dyDescent="0.25">
      <c r="B65" s="17" t="s">
        <v>674</v>
      </c>
      <c r="U65" s="313"/>
    </row>
    <row r="66" spans="2:21" ht="19.5" x14ac:dyDescent="0.25">
      <c r="B66" s="17" t="s">
        <v>742</v>
      </c>
      <c r="U66" s="313"/>
    </row>
    <row r="67" spans="2:21" ht="19.5" x14ac:dyDescent="0.25">
      <c r="B67" s="17" t="s">
        <v>743</v>
      </c>
      <c r="U67" s="313"/>
    </row>
    <row r="68" spans="2:21" ht="19.5" x14ac:dyDescent="0.25">
      <c r="B68" s="17" t="s">
        <v>744</v>
      </c>
      <c r="U68" s="313"/>
    </row>
    <row r="69" spans="2:21" ht="19.5" x14ac:dyDescent="0.25">
      <c r="B69" s="17" t="s">
        <v>675</v>
      </c>
      <c r="U69" s="313"/>
    </row>
    <row r="70" spans="2:21" ht="19.5" x14ac:dyDescent="0.25">
      <c r="B70" s="17" t="s">
        <v>676</v>
      </c>
      <c r="U70" s="314"/>
    </row>
    <row r="71" spans="2:21" ht="19.5" x14ac:dyDescent="0.25">
      <c r="B71" s="17" t="s">
        <v>745</v>
      </c>
      <c r="U71" s="313"/>
    </row>
    <row r="72" spans="2:21" ht="19.5" x14ac:dyDescent="0.25">
      <c r="B72" s="17" t="s">
        <v>746</v>
      </c>
      <c r="U72" s="313"/>
    </row>
    <row r="73" spans="2:21" x14ac:dyDescent="0.25">
      <c r="B73" s="17" t="s">
        <v>772</v>
      </c>
      <c r="U73" s="313"/>
    </row>
    <row r="74" spans="2:21" ht="19.5" x14ac:dyDescent="0.25">
      <c r="B74" s="17" t="s">
        <v>770</v>
      </c>
      <c r="U74" s="313"/>
    </row>
    <row r="75" spans="2:21" ht="19.5" x14ac:dyDescent="0.25">
      <c r="B75" s="17" t="s">
        <v>771</v>
      </c>
      <c r="U75" s="314"/>
    </row>
    <row r="76" spans="2:21" ht="19.5" x14ac:dyDescent="0.25">
      <c r="B76" s="232"/>
      <c r="U76" s="313"/>
    </row>
    <row r="77" spans="2:21" x14ac:dyDescent="0.25">
      <c r="B77" s="3" t="s">
        <v>54</v>
      </c>
      <c r="U77" s="313"/>
    </row>
    <row r="78" spans="2:21" x14ac:dyDescent="0.25">
      <c r="B78" s="82" t="s">
        <v>571</v>
      </c>
      <c r="U78" s="313"/>
    </row>
    <row r="79" spans="2:21" x14ac:dyDescent="0.25">
      <c r="B79" s="3" t="s">
        <v>356</v>
      </c>
      <c r="U79" s="313"/>
    </row>
    <row r="80" spans="2:21" x14ac:dyDescent="0.25">
      <c r="B80" s="3" t="s">
        <v>695</v>
      </c>
      <c r="U80" s="313"/>
    </row>
    <row r="81" spans="2:21" x14ac:dyDescent="0.25">
      <c r="B81" s="3" t="s">
        <v>656</v>
      </c>
      <c r="U81" s="313"/>
    </row>
    <row r="82" spans="2:21" x14ac:dyDescent="0.25">
      <c r="U82" s="313"/>
    </row>
    <row r="83" spans="2:21" x14ac:dyDescent="0.25">
      <c r="U83" s="313"/>
    </row>
    <row r="84" spans="2:21" x14ac:dyDescent="0.25">
      <c r="U84" s="313"/>
    </row>
    <row r="85" spans="2:21" x14ac:dyDescent="0.25">
      <c r="U85" s="313"/>
    </row>
    <row r="86" spans="2:21" x14ac:dyDescent="0.25">
      <c r="U86" s="313"/>
    </row>
    <row r="87" spans="2:21" x14ac:dyDescent="0.25">
      <c r="U87" s="313"/>
    </row>
    <row r="88" spans="2:21" x14ac:dyDescent="0.25">
      <c r="U88" s="313"/>
    </row>
    <row r="89" spans="2:21" x14ac:dyDescent="0.25">
      <c r="U89" s="313"/>
    </row>
    <row r="90" spans="2:21" x14ac:dyDescent="0.25">
      <c r="U90" s="313"/>
    </row>
    <row r="91" spans="2:21" x14ac:dyDescent="0.25">
      <c r="U91" s="313"/>
    </row>
    <row r="92" spans="2:21" x14ac:dyDescent="0.25">
      <c r="U92" s="313"/>
    </row>
    <row r="93" spans="2:21" x14ac:dyDescent="0.25">
      <c r="U93" s="313"/>
    </row>
    <row r="94" spans="2:21" x14ac:dyDescent="0.25">
      <c r="U94" s="313"/>
    </row>
    <row r="95" spans="2:21" x14ac:dyDescent="0.25">
      <c r="U95" s="313"/>
    </row>
    <row r="96" spans="2:21" x14ac:dyDescent="0.25">
      <c r="U96" s="313"/>
    </row>
    <row r="97" spans="21:21" x14ac:dyDescent="0.25">
      <c r="U97" s="313"/>
    </row>
    <row r="98" spans="21:21" x14ac:dyDescent="0.25">
      <c r="U98" s="313"/>
    </row>
    <row r="99" spans="21:21" x14ac:dyDescent="0.25">
      <c r="U99" s="313"/>
    </row>
    <row r="100" spans="21:21" x14ac:dyDescent="0.25">
      <c r="U100" s="314"/>
    </row>
    <row r="101" spans="21:21" x14ac:dyDescent="0.25">
      <c r="U101" s="314"/>
    </row>
    <row r="102" spans="21:21" x14ac:dyDescent="0.25">
      <c r="U102" s="313"/>
    </row>
    <row r="103" spans="21:21" x14ac:dyDescent="0.25">
      <c r="U103" s="314"/>
    </row>
    <row r="104" spans="21:21" x14ac:dyDescent="0.25">
      <c r="U104" s="313"/>
    </row>
    <row r="105" spans="21:21" x14ac:dyDescent="0.25">
      <c r="U105" s="313"/>
    </row>
    <row r="106" spans="21:21" x14ac:dyDescent="0.25">
      <c r="U106" s="313"/>
    </row>
    <row r="107" spans="21:21" x14ac:dyDescent="0.25">
      <c r="U107" s="313"/>
    </row>
    <row r="108" spans="21:21" x14ac:dyDescent="0.25">
      <c r="U108" s="314"/>
    </row>
    <row r="109" spans="21:21" x14ac:dyDescent="0.25">
      <c r="U109" s="313"/>
    </row>
    <row r="110" spans="21:21" x14ac:dyDescent="0.25">
      <c r="U110" s="313"/>
    </row>
    <row r="111" spans="21:21" x14ac:dyDescent="0.25">
      <c r="U111" s="314"/>
    </row>
    <row r="112" spans="21:21" x14ac:dyDescent="0.25">
      <c r="U112" s="313"/>
    </row>
    <row r="113" spans="21:21" x14ac:dyDescent="0.25">
      <c r="U113" s="314"/>
    </row>
    <row r="114" spans="21:21" x14ac:dyDescent="0.25">
      <c r="U114" s="313"/>
    </row>
    <row r="115" spans="21:21" x14ac:dyDescent="0.25">
      <c r="U115" s="314"/>
    </row>
  </sheetData>
  <sortState xmlns:xlrd2="http://schemas.microsoft.com/office/spreadsheetml/2017/richdata2" ref="B6:U58">
    <sortCondition ref="B5:B58"/>
  </sortState>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E15"/>
  <sheetViews>
    <sheetView showGridLines="0" zoomScaleNormal="100" workbookViewId="0"/>
  </sheetViews>
  <sheetFormatPr defaultColWidth="10.875" defaultRowHeight="16.5" x14ac:dyDescent="0.25"/>
  <cols>
    <col min="1" max="1" width="3.375" style="17" customWidth="1"/>
    <col min="2" max="2" width="28.125" style="17" customWidth="1"/>
    <col min="3" max="4" width="36.875" style="17" customWidth="1"/>
    <col min="5" max="5" width="49" style="17" customWidth="1"/>
    <col min="6" max="16384" width="10.875" style="17"/>
  </cols>
  <sheetData>
    <row r="1" spans="2:5" ht="17.100000000000001" customHeight="1" x14ac:dyDescent="0.25"/>
    <row r="2" spans="2:5" x14ac:dyDescent="0.25">
      <c r="B2" s="4" t="s">
        <v>639</v>
      </c>
      <c r="C2" s="1"/>
      <c r="D2" s="1"/>
    </row>
    <row r="3" spans="2:5" x14ac:dyDescent="0.25">
      <c r="B3" s="3" t="s">
        <v>561</v>
      </c>
      <c r="C3" s="1"/>
      <c r="D3" s="1"/>
    </row>
    <row r="4" spans="2:5" x14ac:dyDescent="0.25">
      <c r="B4" s="5"/>
      <c r="C4" s="1"/>
      <c r="D4" s="1"/>
    </row>
    <row r="5" spans="2:5" ht="39.950000000000003" customHeight="1" x14ac:dyDescent="0.25">
      <c r="B5" s="24" t="s">
        <v>562</v>
      </c>
      <c r="C5" s="24" t="s">
        <v>519</v>
      </c>
      <c r="D5" s="24" t="s">
        <v>520</v>
      </c>
      <c r="E5" s="24" t="s">
        <v>521</v>
      </c>
    </row>
    <row r="6" spans="2:5" ht="39.950000000000003" customHeight="1" x14ac:dyDescent="0.25">
      <c r="B6" s="177" t="s">
        <v>563</v>
      </c>
      <c r="C6" s="178" t="s">
        <v>253</v>
      </c>
      <c r="D6" s="178" t="s">
        <v>254</v>
      </c>
      <c r="E6" s="181" t="s">
        <v>747</v>
      </c>
    </row>
    <row r="7" spans="2:5" ht="39.950000000000003" customHeight="1" x14ac:dyDescent="0.25">
      <c r="B7" s="177" t="s">
        <v>708</v>
      </c>
      <c r="C7" s="178" t="s">
        <v>253</v>
      </c>
      <c r="D7" s="178" t="s">
        <v>524</v>
      </c>
      <c r="E7" s="181" t="s">
        <v>748</v>
      </c>
    </row>
    <row r="8" spans="2:5" ht="39.950000000000003" customHeight="1" x14ac:dyDescent="0.25">
      <c r="B8" s="177" t="s">
        <v>707</v>
      </c>
      <c r="C8" s="178" t="s">
        <v>253</v>
      </c>
      <c r="D8" s="178" t="s">
        <v>706</v>
      </c>
      <c r="E8" s="181" t="s">
        <v>749</v>
      </c>
    </row>
    <row r="9" spans="2:5" ht="39.950000000000003" customHeight="1" x14ac:dyDescent="0.25">
      <c r="B9" s="179" t="s">
        <v>563</v>
      </c>
      <c r="C9" s="180" t="s">
        <v>509</v>
      </c>
      <c r="D9" s="180" t="s">
        <v>509</v>
      </c>
      <c r="E9" s="181" t="s">
        <v>750</v>
      </c>
    </row>
    <row r="10" spans="2:5" ht="39.950000000000003" customHeight="1" x14ac:dyDescent="0.25">
      <c r="B10" s="179" t="s">
        <v>708</v>
      </c>
      <c r="C10" s="180" t="s">
        <v>509</v>
      </c>
      <c r="D10" s="180" t="s">
        <v>523</v>
      </c>
      <c r="E10" s="181" t="s">
        <v>751</v>
      </c>
    </row>
    <row r="11" spans="2:5" ht="39.950000000000003" customHeight="1" x14ac:dyDescent="0.25">
      <c r="B11" s="179" t="s">
        <v>708</v>
      </c>
      <c r="C11" s="180" t="s">
        <v>522</v>
      </c>
      <c r="D11" s="180" t="s">
        <v>525</v>
      </c>
      <c r="E11" s="181" t="s">
        <v>752</v>
      </c>
    </row>
    <row r="12" spans="2:5" ht="39.950000000000003" customHeight="1" x14ac:dyDescent="0.25">
      <c r="B12" s="179" t="s">
        <v>707</v>
      </c>
      <c r="C12" s="180" t="s">
        <v>525</v>
      </c>
      <c r="D12" s="180" t="s">
        <v>522</v>
      </c>
      <c r="E12" s="181" t="s">
        <v>752</v>
      </c>
    </row>
    <row r="13" spans="2:5" x14ac:dyDescent="0.25">
      <c r="B13" s="175"/>
      <c r="C13" s="175"/>
      <c r="D13" s="175"/>
      <c r="E13" s="176"/>
    </row>
    <row r="14" spans="2:5" x14ac:dyDescent="0.25">
      <c r="B14" s="17" t="s">
        <v>681</v>
      </c>
      <c r="C14" s="175"/>
      <c r="D14" s="175"/>
      <c r="E14" s="176"/>
    </row>
    <row r="15" spans="2:5" x14ac:dyDescent="0.25">
      <c r="B15" s="82" t="s">
        <v>571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
  <sheetViews>
    <sheetView showGridLines="0" zoomScaleNormal="100" workbookViewId="0"/>
  </sheetViews>
  <sheetFormatPr defaultColWidth="10.875" defaultRowHeight="15.75" x14ac:dyDescent="0.25"/>
  <cols>
    <col min="1" max="1" width="3.375" style="81" customWidth="1"/>
    <col min="2" max="2" width="50.875" style="81" customWidth="1"/>
    <col min="3" max="16384" width="10.875" style="81"/>
  </cols>
  <sheetData>
    <row r="1" spans="1:11" ht="17.100000000000001" customHeight="1" x14ac:dyDescent="0.25">
      <c r="A1" s="7"/>
      <c r="B1" s="7"/>
      <c r="C1" s="7"/>
      <c r="D1" s="7"/>
      <c r="E1" s="7"/>
      <c r="F1" s="7"/>
      <c r="G1" s="7"/>
      <c r="H1" s="7"/>
      <c r="I1" s="7"/>
      <c r="J1" s="7"/>
      <c r="K1" s="7"/>
    </row>
    <row r="2" spans="1:11" ht="16.5" x14ac:dyDescent="0.25">
      <c r="A2" s="7"/>
      <c r="B2" s="26" t="s">
        <v>640</v>
      </c>
      <c r="C2" s="26"/>
      <c r="D2" s="7"/>
      <c r="E2" s="7"/>
      <c r="F2" s="7"/>
      <c r="G2" s="7"/>
      <c r="H2" s="7"/>
      <c r="I2" s="7"/>
      <c r="J2" s="7"/>
      <c r="K2" s="7"/>
    </row>
    <row r="3" spans="1:11" ht="16.5" x14ac:dyDescent="0.25">
      <c r="A3" s="7"/>
      <c r="B3" s="7" t="s">
        <v>805</v>
      </c>
      <c r="C3" s="26"/>
      <c r="D3" s="7"/>
      <c r="E3" s="7"/>
      <c r="F3" s="7"/>
      <c r="G3" s="7"/>
      <c r="H3" s="7"/>
      <c r="I3" s="7"/>
      <c r="J3" s="7"/>
      <c r="K3" s="7"/>
    </row>
    <row r="4" spans="1:11" ht="16.5" x14ac:dyDescent="0.25">
      <c r="A4" s="7"/>
      <c r="B4" s="9"/>
      <c r="C4" s="26"/>
      <c r="D4" s="7"/>
      <c r="E4" s="7"/>
      <c r="F4" s="7"/>
      <c r="G4" s="7"/>
      <c r="H4" s="7"/>
      <c r="I4" s="7"/>
      <c r="J4" s="7"/>
      <c r="K4" s="7"/>
    </row>
    <row r="5" spans="1:11" ht="16.5" x14ac:dyDescent="0.25">
      <c r="A5" s="7"/>
      <c r="B5" s="125" t="s">
        <v>337</v>
      </c>
      <c r="C5" s="336" t="s">
        <v>253</v>
      </c>
      <c r="D5" s="337"/>
      <c r="E5" s="336" t="s">
        <v>254</v>
      </c>
      <c r="F5" s="337"/>
      <c r="G5" s="340"/>
      <c r="H5" s="340"/>
      <c r="I5" s="7"/>
    </row>
    <row r="6" spans="1:11" ht="16.5" x14ac:dyDescent="0.25">
      <c r="A6" s="7"/>
      <c r="B6" s="85" t="s">
        <v>338</v>
      </c>
      <c r="C6" s="85" t="s">
        <v>339</v>
      </c>
      <c r="D6" s="126" t="s">
        <v>753</v>
      </c>
      <c r="E6" s="85" t="s">
        <v>339</v>
      </c>
      <c r="F6" s="126" t="s">
        <v>753</v>
      </c>
      <c r="G6" s="99"/>
      <c r="H6" s="100"/>
    </row>
    <row r="7" spans="1:11" ht="36" customHeight="1" x14ac:dyDescent="0.25">
      <c r="A7" s="7"/>
      <c r="B7" s="33" t="s">
        <v>699</v>
      </c>
      <c r="C7" s="88">
        <v>0.86670000000000003</v>
      </c>
      <c r="D7" s="88">
        <v>1.23E-2</v>
      </c>
      <c r="E7" s="88">
        <v>0.9</v>
      </c>
      <c r="F7" s="127">
        <v>4.0000000000000002E-4</v>
      </c>
      <c r="G7" s="128"/>
      <c r="H7" s="128"/>
    </row>
    <row r="8" spans="1:11" ht="36" customHeight="1" x14ac:dyDescent="0.25">
      <c r="A8" s="7"/>
      <c r="B8" s="129" t="s">
        <v>340</v>
      </c>
      <c r="C8" s="65">
        <v>0.76190000000000002</v>
      </c>
      <c r="D8" s="65">
        <v>7.3599999999999999E-2</v>
      </c>
      <c r="E8" s="106">
        <v>0.75280000000000002</v>
      </c>
      <c r="F8" s="106">
        <v>2.64E-2</v>
      </c>
      <c r="G8" s="128"/>
      <c r="H8" s="128"/>
    </row>
    <row r="9" spans="1:11" ht="36" customHeight="1" x14ac:dyDescent="0.25">
      <c r="A9" s="7"/>
      <c r="B9" s="130" t="s">
        <v>341</v>
      </c>
      <c r="C9" s="107">
        <v>0.64759999999999995</v>
      </c>
      <c r="D9" s="107">
        <v>0.31319999999999998</v>
      </c>
      <c r="E9" s="107">
        <v>0.89439999999999997</v>
      </c>
      <c r="F9" s="104">
        <v>5.0000000000000001E-4</v>
      </c>
      <c r="G9" s="128"/>
      <c r="H9" s="128"/>
    </row>
    <row r="10" spans="1:11" ht="16.5" x14ac:dyDescent="0.25">
      <c r="A10" s="7"/>
    </row>
    <row r="11" spans="1:11" ht="19.5" x14ac:dyDescent="0.25">
      <c r="A11" s="7"/>
      <c r="B11" s="7" t="s">
        <v>564</v>
      </c>
    </row>
    <row r="12" spans="1:11" ht="19.5" x14ac:dyDescent="0.25">
      <c r="A12" s="7"/>
      <c r="B12" s="7" t="s">
        <v>757</v>
      </c>
    </row>
    <row r="13" spans="1:11" ht="19.5" x14ac:dyDescent="0.25">
      <c r="A13" s="7"/>
      <c r="B13" s="7" t="s">
        <v>758</v>
      </c>
    </row>
    <row r="14" spans="1:11" ht="16.5" x14ac:dyDescent="0.25">
      <c r="A14" s="7"/>
    </row>
    <row r="15" spans="1:11" ht="16.5" x14ac:dyDescent="0.25">
      <c r="A15" s="7"/>
      <c r="B15" s="82" t="s">
        <v>342</v>
      </c>
    </row>
    <row r="16" spans="1:11" ht="16.5" x14ac:dyDescent="0.25">
      <c r="A16" s="7"/>
      <c r="K16" s="7"/>
    </row>
    <row r="17" spans="2:2" ht="16.5" x14ac:dyDescent="0.25">
      <c r="B17" s="7"/>
    </row>
  </sheetData>
  <mergeCells count="3">
    <mergeCell ref="C5:D5"/>
    <mergeCell ref="E5:F5"/>
    <mergeCell ref="G5:H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D47D-5A45-4423-A4CD-A34240BBC7E2}">
  <dimension ref="A1:K78"/>
  <sheetViews>
    <sheetView tabSelected="1" workbookViewId="0">
      <selection activeCell="F1" sqref="F1"/>
    </sheetView>
  </sheetViews>
  <sheetFormatPr defaultRowHeight="15.75" x14ac:dyDescent="0.25"/>
  <cols>
    <col min="1" max="1" width="23.25" style="322" bestFit="1" customWidth="1"/>
    <col min="2" max="2" width="14" style="322" bestFit="1" customWidth="1"/>
    <col min="3" max="3" width="14.5" style="322" bestFit="1" customWidth="1"/>
    <col min="4" max="5" width="8.625" style="322" bestFit="1" customWidth="1"/>
    <col min="6" max="6" width="26.75" style="322" bestFit="1" customWidth="1"/>
    <col min="7" max="7" width="8.375" style="322" bestFit="1" customWidth="1"/>
    <col min="8" max="8" width="8.5" style="322" bestFit="1" customWidth="1"/>
    <col min="9" max="9" width="6.25" style="322" bestFit="1" customWidth="1"/>
    <col min="10" max="10" width="8.875" style="322" bestFit="1" customWidth="1"/>
    <col min="11" max="16384" width="9" style="322"/>
  </cols>
  <sheetData>
    <row r="1" spans="1:11" ht="66" x14ac:dyDescent="0.25">
      <c r="A1" s="86" t="s">
        <v>20</v>
      </c>
      <c r="B1" s="86" t="s">
        <v>21</v>
      </c>
      <c r="C1" s="86" t="s">
        <v>824</v>
      </c>
      <c r="D1" s="191" t="s">
        <v>812</v>
      </c>
      <c r="E1" s="86" t="s">
        <v>813</v>
      </c>
      <c r="F1" s="86" t="s">
        <v>816</v>
      </c>
      <c r="G1" s="86" t="s">
        <v>696</v>
      </c>
      <c r="H1" s="86" t="s">
        <v>825</v>
      </c>
      <c r="I1" s="86" t="s">
        <v>434</v>
      </c>
      <c r="J1" s="86" t="s">
        <v>826</v>
      </c>
      <c r="K1" s="86" t="s">
        <v>827</v>
      </c>
    </row>
    <row r="2" spans="1:11" ht="18" x14ac:dyDescent="0.25">
      <c r="A2" s="182" t="s">
        <v>783</v>
      </c>
      <c r="B2" s="183" t="s">
        <v>25</v>
      </c>
      <c r="C2" s="182" t="s">
        <v>27</v>
      </c>
      <c r="D2" s="182" t="s">
        <v>16</v>
      </c>
      <c r="E2" s="201">
        <v>3</v>
      </c>
      <c r="F2" s="182" t="s">
        <v>28</v>
      </c>
      <c r="G2" s="323">
        <v>1</v>
      </c>
      <c r="H2" s="182">
        <v>1</v>
      </c>
      <c r="I2" s="182">
        <v>0</v>
      </c>
      <c r="J2" s="182">
        <v>0</v>
      </c>
      <c r="K2" s="182">
        <v>0</v>
      </c>
    </row>
    <row r="3" spans="1:11" ht="18" x14ac:dyDescent="0.25">
      <c r="A3" s="185" t="s">
        <v>783</v>
      </c>
      <c r="B3" s="186" t="s">
        <v>30</v>
      </c>
      <c r="C3" s="185" t="s">
        <v>27</v>
      </c>
      <c r="D3" s="185" t="s">
        <v>16</v>
      </c>
      <c r="E3" s="195">
        <v>3</v>
      </c>
      <c r="F3" s="185" t="s">
        <v>323</v>
      </c>
      <c r="G3" s="324">
        <v>1</v>
      </c>
      <c r="H3" s="185">
        <v>1</v>
      </c>
      <c r="I3" s="185">
        <v>0</v>
      </c>
      <c r="J3" s="185">
        <v>0</v>
      </c>
      <c r="K3" s="185">
        <v>0</v>
      </c>
    </row>
    <row r="4" spans="1:11" ht="18" x14ac:dyDescent="0.25">
      <c r="A4" s="185" t="s">
        <v>783</v>
      </c>
      <c r="B4" s="186" t="s">
        <v>34</v>
      </c>
      <c r="C4" s="185" t="s">
        <v>27</v>
      </c>
      <c r="D4" s="185" t="s">
        <v>16</v>
      </c>
      <c r="E4" s="195">
        <v>3</v>
      </c>
      <c r="F4" s="185" t="s">
        <v>489</v>
      </c>
      <c r="G4" s="324">
        <v>1</v>
      </c>
      <c r="H4" s="185">
        <v>1</v>
      </c>
      <c r="I4" s="185">
        <v>0</v>
      </c>
      <c r="J4" s="185">
        <v>0</v>
      </c>
      <c r="K4" s="185">
        <v>0</v>
      </c>
    </row>
    <row r="5" spans="1:11" ht="18" x14ac:dyDescent="0.25">
      <c r="A5" s="185" t="s">
        <v>783</v>
      </c>
      <c r="B5" s="186" t="s">
        <v>36</v>
      </c>
      <c r="C5" s="185" t="s">
        <v>27</v>
      </c>
      <c r="D5" s="185" t="s">
        <v>16</v>
      </c>
      <c r="E5" s="195">
        <v>3</v>
      </c>
      <c r="F5" s="185" t="s">
        <v>28</v>
      </c>
      <c r="G5" s="324">
        <v>1</v>
      </c>
      <c r="H5" s="185">
        <v>1</v>
      </c>
      <c r="I5" s="185">
        <v>0</v>
      </c>
      <c r="J5" s="185">
        <v>0</v>
      </c>
      <c r="K5" s="185">
        <v>0</v>
      </c>
    </row>
    <row r="6" spans="1:11" ht="18" x14ac:dyDescent="0.25">
      <c r="A6" s="185" t="s">
        <v>783</v>
      </c>
      <c r="B6" s="186" t="s">
        <v>37</v>
      </c>
      <c r="C6" s="185" t="s">
        <v>27</v>
      </c>
      <c r="D6" s="185" t="s">
        <v>16</v>
      </c>
      <c r="E6" s="195">
        <v>3</v>
      </c>
      <c r="F6" s="185" t="s">
        <v>28</v>
      </c>
      <c r="G6" s="324">
        <v>1</v>
      </c>
      <c r="H6" s="185">
        <v>1</v>
      </c>
      <c r="I6" s="185">
        <v>1</v>
      </c>
      <c r="J6" s="185">
        <v>0</v>
      </c>
      <c r="K6" s="185">
        <v>0</v>
      </c>
    </row>
    <row r="7" spans="1:11" ht="18" x14ac:dyDescent="0.25">
      <c r="A7" s="185" t="s">
        <v>783</v>
      </c>
      <c r="B7" s="186" t="s">
        <v>40</v>
      </c>
      <c r="C7" s="185" t="s">
        <v>27</v>
      </c>
      <c r="D7" s="185" t="s">
        <v>16</v>
      </c>
      <c r="E7" s="195">
        <v>3</v>
      </c>
      <c r="F7" s="185" t="s">
        <v>490</v>
      </c>
      <c r="G7" s="324">
        <v>1</v>
      </c>
      <c r="H7" s="185">
        <v>1</v>
      </c>
      <c r="I7" s="185">
        <v>1</v>
      </c>
      <c r="J7" s="185">
        <v>0</v>
      </c>
      <c r="K7" s="185">
        <v>0</v>
      </c>
    </row>
    <row r="8" spans="1:11" ht="18" x14ac:dyDescent="0.25">
      <c r="A8" s="185" t="s">
        <v>783</v>
      </c>
      <c r="B8" s="186" t="s">
        <v>43</v>
      </c>
      <c r="C8" s="185" t="s">
        <v>27</v>
      </c>
      <c r="D8" s="236" t="s">
        <v>16</v>
      </c>
      <c r="E8" s="238">
        <v>2</v>
      </c>
      <c r="F8" s="236" t="s">
        <v>599</v>
      </c>
      <c r="G8" s="324">
        <v>1</v>
      </c>
      <c r="H8" s="185">
        <v>1</v>
      </c>
      <c r="I8" s="185">
        <v>1</v>
      </c>
      <c r="J8" s="185">
        <v>1</v>
      </c>
      <c r="K8" s="185">
        <v>0</v>
      </c>
    </row>
    <row r="9" spans="1:11" ht="18" x14ac:dyDescent="0.25">
      <c r="A9" s="185" t="s">
        <v>783</v>
      </c>
      <c r="B9" s="186" t="s">
        <v>44</v>
      </c>
      <c r="C9" s="185" t="s">
        <v>27</v>
      </c>
      <c r="D9" s="185" t="s">
        <v>16</v>
      </c>
      <c r="E9" s="195">
        <v>2</v>
      </c>
      <c r="F9" s="185" t="s">
        <v>327</v>
      </c>
      <c r="G9" s="324">
        <v>1</v>
      </c>
      <c r="H9" s="185">
        <v>1</v>
      </c>
      <c r="I9" s="185">
        <v>0</v>
      </c>
      <c r="J9" s="185">
        <v>0</v>
      </c>
      <c r="K9" s="185">
        <v>0</v>
      </c>
    </row>
    <row r="10" spans="1:11" ht="18" x14ac:dyDescent="0.25">
      <c r="A10" s="185" t="s">
        <v>783</v>
      </c>
      <c r="B10" s="186" t="s">
        <v>46</v>
      </c>
      <c r="C10" s="185" t="s">
        <v>27</v>
      </c>
      <c r="D10" s="185" t="s">
        <v>16</v>
      </c>
      <c r="E10" s="195">
        <v>2</v>
      </c>
      <c r="F10" s="185" t="s">
        <v>491</v>
      </c>
      <c r="G10" s="324">
        <v>1</v>
      </c>
      <c r="H10" s="185">
        <v>1</v>
      </c>
      <c r="I10" s="185">
        <v>1</v>
      </c>
      <c r="J10" s="185">
        <v>0</v>
      </c>
      <c r="K10" s="185">
        <v>0</v>
      </c>
    </row>
    <row r="11" spans="1:11" ht="18" x14ac:dyDescent="0.25">
      <c r="A11" s="185" t="s">
        <v>783</v>
      </c>
      <c r="B11" s="186" t="s">
        <v>47</v>
      </c>
      <c r="C11" s="185" t="s">
        <v>48</v>
      </c>
      <c r="D11" s="185" t="s">
        <v>16</v>
      </c>
      <c r="E11" s="195">
        <v>1</v>
      </c>
      <c r="F11" s="185" t="s">
        <v>328</v>
      </c>
      <c r="G11" s="324">
        <v>1</v>
      </c>
      <c r="H11" s="185">
        <v>1</v>
      </c>
      <c r="I11" s="185">
        <v>0</v>
      </c>
      <c r="J11" s="185">
        <v>0</v>
      </c>
      <c r="K11" s="185">
        <v>0</v>
      </c>
    </row>
    <row r="12" spans="1:11" ht="18" x14ac:dyDescent="0.25">
      <c r="A12" s="185" t="s">
        <v>783</v>
      </c>
      <c r="B12" s="186" t="s">
        <v>50</v>
      </c>
      <c r="C12" s="185" t="s">
        <v>27</v>
      </c>
      <c r="D12" s="185" t="s">
        <v>16</v>
      </c>
      <c r="E12" s="195">
        <v>1</v>
      </c>
      <c r="F12" s="185" t="s">
        <v>323</v>
      </c>
      <c r="G12" s="324">
        <v>1</v>
      </c>
      <c r="H12" s="185">
        <v>1</v>
      </c>
      <c r="I12" s="185">
        <v>0</v>
      </c>
      <c r="J12" s="185">
        <v>0</v>
      </c>
      <c r="K12" s="185">
        <v>0</v>
      </c>
    </row>
    <row r="13" spans="1:11" ht="18" x14ac:dyDescent="0.25">
      <c r="A13" s="185" t="s">
        <v>783</v>
      </c>
      <c r="B13" s="186" t="s">
        <v>51</v>
      </c>
      <c r="C13" s="185" t="s">
        <v>48</v>
      </c>
      <c r="D13" s="185" t="s">
        <v>16</v>
      </c>
      <c r="E13" s="195">
        <v>0</v>
      </c>
      <c r="F13" s="185" t="s">
        <v>52</v>
      </c>
      <c r="G13" s="324">
        <v>1</v>
      </c>
      <c r="H13" s="185">
        <v>1</v>
      </c>
      <c r="I13" s="185">
        <v>0</v>
      </c>
      <c r="J13" s="185">
        <v>0</v>
      </c>
      <c r="K13" s="185">
        <v>0</v>
      </c>
    </row>
    <row r="14" spans="1:11" ht="18" x14ac:dyDescent="0.25">
      <c r="A14" s="185" t="s">
        <v>783</v>
      </c>
      <c r="B14" s="186" t="s">
        <v>53</v>
      </c>
      <c r="C14" s="185" t="s">
        <v>27</v>
      </c>
      <c r="D14" s="185" t="s">
        <v>16</v>
      </c>
      <c r="E14" s="195">
        <v>0</v>
      </c>
      <c r="F14" s="185" t="s">
        <v>52</v>
      </c>
      <c r="G14" s="324">
        <v>1</v>
      </c>
      <c r="H14" s="185">
        <v>1</v>
      </c>
      <c r="I14" s="185">
        <v>0</v>
      </c>
      <c r="J14" s="185">
        <v>0</v>
      </c>
      <c r="K14" s="185">
        <v>0</v>
      </c>
    </row>
    <row r="15" spans="1:11" ht="18" x14ac:dyDescent="0.25">
      <c r="A15" s="185" t="s">
        <v>783</v>
      </c>
      <c r="B15" s="188" t="s">
        <v>459</v>
      </c>
      <c r="C15" s="185" t="s">
        <v>27</v>
      </c>
      <c r="D15" s="185" t="s">
        <v>16</v>
      </c>
      <c r="E15" s="196">
        <v>3</v>
      </c>
      <c r="F15" s="185" t="s">
        <v>334</v>
      </c>
      <c r="G15" s="324">
        <v>1</v>
      </c>
      <c r="H15" s="185">
        <v>0</v>
      </c>
      <c r="I15" s="185">
        <v>1</v>
      </c>
      <c r="J15" s="185">
        <v>1</v>
      </c>
      <c r="K15" s="185">
        <v>0</v>
      </c>
    </row>
    <row r="16" spans="1:11" ht="18" x14ac:dyDescent="0.25">
      <c r="A16" s="185" t="s">
        <v>783</v>
      </c>
      <c r="B16" s="188" t="s">
        <v>460</v>
      </c>
      <c r="C16" s="185" t="s">
        <v>27</v>
      </c>
      <c r="D16" s="185" t="s">
        <v>16</v>
      </c>
      <c r="E16" s="196">
        <v>3</v>
      </c>
      <c r="F16" s="185" t="s">
        <v>321</v>
      </c>
      <c r="G16" s="324">
        <v>1</v>
      </c>
      <c r="H16" s="185">
        <v>0</v>
      </c>
      <c r="I16" s="185">
        <v>1</v>
      </c>
      <c r="J16" s="185">
        <v>1</v>
      </c>
      <c r="K16" s="185">
        <v>0</v>
      </c>
    </row>
    <row r="17" spans="1:11" ht="18" x14ac:dyDescent="0.25">
      <c r="A17" s="185" t="s">
        <v>783</v>
      </c>
      <c r="B17" s="188" t="s">
        <v>457</v>
      </c>
      <c r="C17" s="185" t="s">
        <v>48</v>
      </c>
      <c r="D17" s="185" t="s">
        <v>16</v>
      </c>
      <c r="E17" s="196">
        <v>2</v>
      </c>
      <c r="F17" s="185" t="s">
        <v>323</v>
      </c>
      <c r="G17" s="324">
        <v>1</v>
      </c>
      <c r="H17" s="185">
        <v>0</v>
      </c>
      <c r="I17" s="185">
        <v>0</v>
      </c>
      <c r="J17" s="185">
        <v>0</v>
      </c>
      <c r="K17" s="185">
        <v>0</v>
      </c>
    </row>
    <row r="18" spans="1:11" ht="18" x14ac:dyDescent="0.25">
      <c r="A18" s="185" t="s">
        <v>783</v>
      </c>
      <c r="B18" s="188" t="s">
        <v>462</v>
      </c>
      <c r="C18" s="185" t="s">
        <v>48</v>
      </c>
      <c r="D18" s="185" t="s">
        <v>16</v>
      </c>
      <c r="E18" s="196">
        <v>1</v>
      </c>
      <c r="F18" s="185" t="s">
        <v>323</v>
      </c>
      <c r="G18" s="324">
        <v>1</v>
      </c>
      <c r="H18" s="185">
        <v>0</v>
      </c>
      <c r="I18" s="185">
        <v>0</v>
      </c>
      <c r="J18" s="185">
        <v>0</v>
      </c>
      <c r="K18" s="185">
        <v>0</v>
      </c>
    </row>
    <row r="19" spans="1:11" ht="18" x14ac:dyDescent="0.25">
      <c r="A19" s="185" t="s">
        <v>783</v>
      </c>
      <c r="B19" s="188" t="s">
        <v>464</v>
      </c>
      <c r="C19" s="185" t="s">
        <v>27</v>
      </c>
      <c r="D19" s="185" t="s">
        <v>16</v>
      </c>
      <c r="E19" s="196">
        <v>0</v>
      </c>
      <c r="F19" s="185" t="s">
        <v>52</v>
      </c>
      <c r="G19" s="324">
        <v>1</v>
      </c>
      <c r="H19" s="185">
        <v>0</v>
      </c>
      <c r="I19" s="185">
        <v>1</v>
      </c>
      <c r="J19" s="185">
        <v>1</v>
      </c>
      <c r="K19" s="185">
        <v>0</v>
      </c>
    </row>
    <row r="20" spans="1:11" ht="18" x14ac:dyDescent="0.25">
      <c r="A20" s="185" t="s">
        <v>253</v>
      </c>
      <c r="B20" s="186" t="s">
        <v>320</v>
      </c>
      <c r="C20" s="185" t="s">
        <v>27</v>
      </c>
      <c r="D20" s="189" t="s">
        <v>15</v>
      </c>
      <c r="E20" s="195">
        <v>4</v>
      </c>
      <c r="F20" s="185" t="s">
        <v>321</v>
      </c>
      <c r="G20" s="324">
        <v>0</v>
      </c>
      <c r="H20" s="185">
        <v>0</v>
      </c>
      <c r="I20" s="185">
        <v>1</v>
      </c>
      <c r="J20" s="185">
        <v>0</v>
      </c>
      <c r="K20" s="185">
        <v>0</v>
      </c>
    </row>
    <row r="21" spans="1:11" ht="18" x14ac:dyDescent="0.25">
      <c r="A21" s="185" t="s">
        <v>253</v>
      </c>
      <c r="B21" s="186" t="s">
        <v>283</v>
      </c>
      <c r="C21" s="185" t="s">
        <v>27</v>
      </c>
      <c r="D21" s="189" t="s">
        <v>16</v>
      </c>
      <c r="E21" s="195">
        <v>3</v>
      </c>
      <c r="F21" s="185" t="s">
        <v>321</v>
      </c>
      <c r="G21" s="324">
        <v>0</v>
      </c>
      <c r="H21" s="185">
        <v>0</v>
      </c>
      <c r="I21" s="185">
        <v>1</v>
      </c>
      <c r="J21" s="185">
        <v>0</v>
      </c>
      <c r="K21" s="185">
        <v>0</v>
      </c>
    </row>
    <row r="22" spans="1:11" ht="18" x14ac:dyDescent="0.25">
      <c r="A22" s="185" t="s">
        <v>253</v>
      </c>
      <c r="B22" s="186" t="s">
        <v>294</v>
      </c>
      <c r="C22" s="185" t="s">
        <v>27</v>
      </c>
      <c r="D22" s="189" t="s">
        <v>16</v>
      </c>
      <c r="E22" s="195">
        <v>3</v>
      </c>
      <c r="F22" s="185" t="s">
        <v>321</v>
      </c>
      <c r="G22" s="324">
        <v>0</v>
      </c>
      <c r="H22" s="185">
        <v>0</v>
      </c>
      <c r="I22" s="185">
        <v>1</v>
      </c>
      <c r="J22" s="185">
        <v>0</v>
      </c>
      <c r="K22" s="185">
        <v>0</v>
      </c>
    </row>
    <row r="23" spans="1:11" ht="18" x14ac:dyDescent="0.25">
      <c r="A23" s="185" t="s">
        <v>253</v>
      </c>
      <c r="B23" s="186" t="s">
        <v>302</v>
      </c>
      <c r="C23" s="185" t="s">
        <v>27</v>
      </c>
      <c r="D23" s="189" t="s">
        <v>16</v>
      </c>
      <c r="E23" s="195">
        <v>3</v>
      </c>
      <c r="F23" s="185" t="s">
        <v>28</v>
      </c>
      <c r="G23" s="324">
        <v>0</v>
      </c>
      <c r="H23" s="185">
        <v>0</v>
      </c>
      <c r="I23" s="185">
        <v>1</v>
      </c>
      <c r="J23" s="185">
        <v>0</v>
      </c>
      <c r="K23" s="185">
        <v>0</v>
      </c>
    </row>
    <row r="24" spans="1:11" ht="18" x14ac:dyDescent="0.25">
      <c r="A24" s="185" t="s">
        <v>253</v>
      </c>
      <c r="B24" s="186" t="s">
        <v>309</v>
      </c>
      <c r="C24" s="185" t="s">
        <v>27</v>
      </c>
      <c r="D24" s="189" t="s">
        <v>16</v>
      </c>
      <c r="E24" s="195">
        <v>3</v>
      </c>
      <c r="F24" s="185" t="s">
        <v>28</v>
      </c>
      <c r="G24" s="324">
        <v>0</v>
      </c>
      <c r="H24" s="185">
        <v>0</v>
      </c>
      <c r="I24" s="185">
        <v>1</v>
      </c>
      <c r="J24" s="185">
        <v>0</v>
      </c>
      <c r="K24" s="185">
        <v>0</v>
      </c>
    </row>
    <row r="25" spans="1:11" ht="18" x14ac:dyDescent="0.25">
      <c r="A25" s="185" t="s">
        <v>253</v>
      </c>
      <c r="B25" s="186" t="s">
        <v>286</v>
      </c>
      <c r="C25" s="185" t="s">
        <v>48</v>
      </c>
      <c r="D25" s="189" t="s">
        <v>16</v>
      </c>
      <c r="E25" s="195">
        <v>2</v>
      </c>
      <c r="F25" s="185" t="s">
        <v>322</v>
      </c>
      <c r="G25" s="324">
        <v>0</v>
      </c>
      <c r="H25" s="185">
        <v>0</v>
      </c>
      <c r="I25" s="185">
        <v>1</v>
      </c>
      <c r="J25" s="185">
        <v>0</v>
      </c>
      <c r="K25" s="185">
        <v>0</v>
      </c>
    </row>
    <row r="26" spans="1:11" ht="18" x14ac:dyDescent="0.25">
      <c r="A26" s="185" t="s">
        <v>253</v>
      </c>
      <c r="B26" s="186" t="s">
        <v>291</v>
      </c>
      <c r="C26" s="185" t="s">
        <v>48</v>
      </c>
      <c r="D26" s="189" t="s">
        <v>16</v>
      </c>
      <c r="E26" s="195">
        <v>2</v>
      </c>
      <c r="F26" s="185" t="s">
        <v>323</v>
      </c>
      <c r="G26" s="324">
        <v>0</v>
      </c>
      <c r="H26" s="185">
        <v>0</v>
      </c>
      <c r="I26" s="185">
        <v>1</v>
      </c>
      <c r="J26" s="185">
        <v>0</v>
      </c>
      <c r="K26" s="185">
        <v>0</v>
      </c>
    </row>
    <row r="27" spans="1:11" ht="18" x14ac:dyDescent="0.25">
      <c r="A27" s="185" t="s">
        <v>253</v>
      </c>
      <c r="B27" s="186" t="s">
        <v>297</v>
      </c>
      <c r="C27" s="185" t="s">
        <v>27</v>
      </c>
      <c r="D27" s="189" t="s">
        <v>16</v>
      </c>
      <c r="E27" s="195">
        <v>2</v>
      </c>
      <c r="F27" s="185" t="s">
        <v>324</v>
      </c>
      <c r="G27" s="324">
        <v>0</v>
      </c>
      <c r="H27" s="185">
        <v>0</v>
      </c>
      <c r="I27" s="185">
        <v>1</v>
      </c>
      <c r="J27" s="185">
        <v>0</v>
      </c>
      <c r="K27" s="185">
        <v>0</v>
      </c>
    </row>
    <row r="28" spans="1:11" ht="18" x14ac:dyDescent="0.25">
      <c r="A28" s="185" t="s">
        <v>253</v>
      </c>
      <c r="B28" s="186" t="s">
        <v>299</v>
      </c>
      <c r="C28" s="185" t="s">
        <v>27</v>
      </c>
      <c r="D28" s="189" t="s">
        <v>16</v>
      </c>
      <c r="E28" s="195">
        <v>2</v>
      </c>
      <c r="F28" s="185" t="s">
        <v>321</v>
      </c>
      <c r="G28" s="324">
        <v>0</v>
      </c>
      <c r="H28" s="185">
        <v>0</v>
      </c>
      <c r="I28" s="185">
        <v>1</v>
      </c>
      <c r="J28" s="185">
        <v>0</v>
      </c>
      <c r="K28" s="185">
        <v>0</v>
      </c>
    </row>
    <row r="29" spans="1:11" ht="18" x14ac:dyDescent="0.25">
      <c r="A29" s="185" t="s">
        <v>253</v>
      </c>
      <c r="B29" s="186" t="s">
        <v>325</v>
      </c>
      <c r="C29" s="185" t="s">
        <v>48</v>
      </c>
      <c r="D29" s="189" t="s">
        <v>16</v>
      </c>
      <c r="E29" s="195">
        <v>2</v>
      </c>
      <c r="F29" s="185" t="s">
        <v>323</v>
      </c>
      <c r="G29" s="324">
        <v>0</v>
      </c>
      <c r="H29" s="185">
        <v>0</v>
      </c>
      <c r="I29" s="185">
        <v>1</v>
      </c>
      <c r="J29" s="185">
        <v>0</v>
      </c>
      <c r="K29" s="185">
        <v>0</v>
      </c>
    </row>
    <row r="30" spans="1:11" ht="18" x14ac:dyDescent="0.25">
      <c r="A30" s="185" t="s">
        <v>253</v>
      </c>
      <c r="B30" s="186" t="s">
        <v>304</v>
      </c>
      <c r="C30" s="185" t="s">
        <v>27</v>
      </c>
      <c r="D30" s="189" t="s">
        <v>16</v>
      </c>
      <c r="E30" s="195">
        <v>2</v>
      </c>
      <c r="F30" s="185" t="s">
        <v>321</v>
      </c>
      <c r="G30" s="324">
        <v>0</v>
      </c>
      <c r="H30" s="185">
        <v>0</v>
      </c>
      <c r="I30" s="185">
        <v>1</v>
      </c>
      <c r="J30" s="185">
        <v>0</v>
      </c>
      <c r="K30" s="185">
        <v>0</v>
      </c>
    </row>
    <row r="31" spans="1:11" ht="18" x14ac:dyDescent="0.25">
      <c r="A31" s="185" t="s">
        <v>253</v>
      </c>
      <c r="B31" s="186" t="s">
        <v>308</v>
      </c>
      <c r="C31" s="185" t="s">
        <v>27</v>
      </c>
      <c r="D31" s="189" t="s">
        <v>16</v>
      </c>
      <c r="E31" s="195">
        <v>2</v>
      </c>
      <c r="F31" s="185" t="s">
        <v>326</v>
      </c>
      <c r="G31" s="324">
        <v>0</v>
      </c>
      <c r="H31" s="185">
        <v>0</v>
      </c>
      <c r="I31" s="185">
        <v>1</v>
      </c>
      <c r="J31" s="185">
        <v>1</v>
      </c>
      <c r="K31" s="185">
        <v>0</v>
      </c>
    </row>
    <row r="32" spans="1:11" ht="18" x14ac:dyDescent="0.25">
      <c r="A32" s="185" t="s">
        <v>253</v>
      </c>
      <c r="B32" s="186" t="s">
        <v>310</v>
      </c>
      <c r="C32" s="185" t="s">
        <v>27</v>
      </c>
      <c r="D32" s="189" t="s">
        <v>16</v>
      </c>
      <c r="E32" s="195">
        <v>2</v>
      </c>
      <c r="F32" s="185" t="s">
        <v>327</v>
      </c>
      <c r="G32" s="324">
        <v>0</v>
      </c>
      <c r="H32" s="185">
        <v>0</v>
      </c>
      <c r="I32" s="185">
        <v>1</v>
      </c>
      <c r="J32" s="185">
        <v>0</v>
      </c>
      <c r="K32" s="185">
        <v>0</v>
      </c>
    </row>
    <row r="33" spans="1:11" ht="18" x14ac:dyDescent="0.25">
      <c r="A33" s="185" t="s">
        <v>253</v>
      </c>
      <c r="B33" s="186" t="s">
        <v>311</v>
      </c>
      <c r="C33" s="185" t="s">
        <v>27</v>
      </c>
      <c r="D33" s="189" t="s">
        <v>16</v>
      </c>
      <c r="E33" s="195">
        <v>2</v>
      </c>
      <c r="F33" s="185" t="s">
        <v>328</v>
      </c>
      <c r="G33" s="324">
        <v>0</v>
      </c>
      <c r="H33" s="185">
        <v>0</v>
      </c>
      <c r="I33" s="185">
        <v>1</v>
      </c>
      <c r="J33" s="185">
        <v>0</v>
      </c>
      <c r="K33" s="185">
        <v>0</v>
      </c>
    </row>
    <row r="34" spans="1:11" ht="18" x14ac:dyDescent="0.25">
      <c r="A34" s="185" t="s">
        <v>253</v>
      </c>
      <c r="B34" s="186" t="s">
        <v>329</v>
      </c>
      <c r="C34" s="185" t="s">
        <v>48</v>
      </c>
      <c r="D34" s="189" t="s">
        <v>16</v>
      </c>
      <c r="E34" s="195">
        <v>1</v>
      </c>
      <c r="F34" s="185" t="s">
        <v>330</v>
      </c>
      <c r="G34" s="324">
        <v>0</v>
      </c>
      <c r="H34" s="185">
        <v>0</v>
      </c>
      <c r="I34" s="185">
        <v>1</v>
      </c>
      <c r="J34" s="185">
        <v>0</v>
      </c>
      <c r="K34" s="185">
        <v>0</v>
      </c>
    </row>
    <row r="35" spans="1:11" ht="18" x14ac:dyDescent="0.25">
      <c r="A35" s="185" t="s">
        <v>253</v>
      </c>
      <c r="B35" s="186" t="s">
        <v>331</v>
      </c>
      <c r="C35" s="185" t="s">
        <v>48</v>
      </c>
      <c r="D35" s="189" t="s">
        <v>16</v>
      </c>
      <c r="E35" s="195">
        <v>1</v>
      </c>
      <c r="F35" s="185" t="s">
        <v>323</v>
      </c>
      <c r="G35" s="324">
        <v>0</v>
      </c>
      <c r="H35" s="185">
        <v>0</v>
      </c>
      <c r="I35" s="185">
        <v>1</v>
      </c>
      <c r="J35" s="185">
        <v>0</v>
      </c>
      <c r="K35" s="185">
        <v>0</v>
      </c>
    </row>
    <row r="36" spans="1:11" ht="18" x14ac:dyDescent="0.25">
      <c r="A36" s="185" t="s">
        <v>253</v>
      </c>
      <c r="B36" s="186" t="s">
        <v>313</v>
      </c>
      <c r="C36" s="185" t="s">
        <v>48</v>
      </c>
      <c r="D36" s="189" t="s">
        <v>16</v>
      </c>
      <c r="E36" s="195">
        <v>1</v>
      </c>
      <c r="F36" s="185" t="s">
        <v>28</v>
      </c>
      <c r="G36" s="324">
        <v>0</v>
      </c>
      <c r="H36" s="185">
        <v>0</v>
      </c>
      <c r="I36" s="185">
        <v>1</v>
      </c>
      <c r="J36" s="185">
        <v>0</v>
      </c>
      <c r="K36" s="185">
        <v>0</v>
      </c>
    </row>
    <row r="37" spans="1:11" ht="18" x14ac:dyDescent="0.25">
      <c r="A37" s="185" t="s">
        <v>253</v>
      </c>
      <c r="B37" s="186" t="s">
        <v>284</v>
      </c>
      <c r="C37" s="185" t="s">
        <v>27</v>
      </c>
      <c r="D37" s="189" t="s">
        <v>16</v>
      </c>
      <c r="E37" s="195">
        <v>0</v>
      </c>
      <c r="F37" s="185" t="s">
        <v>52</v>
      </c>
      <c r="G37" s="324">
        <v>0</v>
      </c>
      <c r="H37" s="185">
        <v>0</v>
      </c>
      <c r="I37" s="185">
        <v>1</v>
      </c>
      <c r="J37" s="185">
        <v>0</v>
      </c>
      <c r="K37" s="185">
        <v>0</v>
      </c>
    </row>
    <row r="38" spans="1:11" ht="18" x14ac:dyDescent="0.25">
      <c r="A38" s="185" t="s">
        <v>253</v>
      </c>
      <c r="B38" s="186" t="s">
        <v>288</v>
      </c>
      <c r="C38" s="185" t="s">
        <v>48</v>
      </c>
      <c r="D38" s="185" t="s">
        <v>15</v>
      </c>
      <c r="E38" s="195">
        <v>0</v>
      </c>
      <c r="F38" s="185" t="s">
        <v>52</v>
      </c>
      <c r="G38" s="324">
        <v>0</v>
      </c>
      <c r="H38" s="185">
        <v>0</v>
      </c>
      <c r="I38" s="185">
        <v>1</v>
      </c>
      <c r="J38" s="185">
        <v>0</v>
      </c>
      <c r="K38" s="185">
        <v>0</v>
      </c>
    </row>
    <row r="39" spans="1:11" ht="18" x14ac:dyDescent="0.25">
      <c r="A39" s="185" t="s">
        <v>253</v>
      </c>
      <c r="B39" s="186" t="s">
        <v>293</v>
      </c>
      <c r="C39" s="185" t="s">
        <v>48</v>
      </c>
      <c r="D39" s="185" t="s">
        <v>16</v>
      </c>
      <c r="E39" s="195">
        <v>0</v>
      </c>
      <c r="F39" s="185" t="s">
        <v>52</v>
      </c>
      <c r="G39" s="324">
        <v>0</v>
      </c>
      <c r="H39" s="185">
        <v>0</v>
      </c>
      <c r="I39" s="185">
        <v>1</v>
      </c>
      <c r="J39" s="185">
        <v>0</v>
      </c>
      <c r="K39" s="185">
        <v>0</v>
      </c>
    </row>
    <row r="40" spans="1:11" ht="18" x14ac:dyDescent="0.25">
      <c r="A40" s="185" t="s">
        <v>253</v>
      </c>
      <c r="B40" s="186" t="s">
        <v>295</v>
      </c>
      <c r="C40" s="185" t="s">
        <v>48</v>
      </c>
      <c r="D40" s="185" t="s">
        <v>15</v>
      </c>
      <c r="E40" s="195">
        <v>0</v>
      </c>
      <c r="F40" s="185" t="s">
        <v>52</v>
      </c>
      <c r="G40" s="324">
        <v>0</v>
      </c>
      <c r="H40" s="185">
        <v>0</v>
      </c>
      <c r="I40" s="185">
        <v>1</v>
      </c>
      <c r="J40" s="185">
        <v>0</v>
      </c>
      <c r="K40" s="185">
        <v>0</v>
      </c>
    </row>
    <row r="41" spans="1:11" ht="18" x14ac:dyDescent="0.25">
      <c r="A41" s="185" t="s">
        <v>253</v>
      </c>
      <c r="B41" s="186" t="s">
        <v>332</v>
      </c>
      <c r="C41" s="185" t="s">
        <v>48</v>
      </c>
      <c r="D41" s="185" t="s">
        <v>16</v>
      </c>
      <c r="E41" s="195">
        <v>0</v>
      </c>
      <c r="F41" s="185" t="s">
        <v>52</v>
      </c>
      <c r="G41" s="324">
        <v>0</v>
      </c>
      <c r="H41" s="185">
        <v>0</v>
      </c>
      <c r="I41" s="185">
        <v>1</v>
      </c>
      <c r="J41" s="185">
        <v>0</v>
      </c>
      <c r="K41" s="185">
        <v>0</v>
      </c>
    </row>
    <row r="42" spans="1:11" ht="18" x14ac:dyDescent="0.25">
      <c r="A42" s="185" t="s">
        <v>253</v>
      </c>
      <c r="B42" s="186" t="s">
        <v>300</v>
      </c>
      <c r="C42" s="185" t="s">
        <v>48</v>
      </c>
      <c r="D42" s="185" t="s">
        <v>16</v>
      </c>
      <c r="E42" s="195">
        <v>0</v>
      </c>
      <c r="F42" s="185" t="s">
        <v>52</v>
      </c>
      <c r="G42" s="324">
        <v>0</v>
      </c>
      <c r="H42" s="185">
        <v>0</v>
      </c>
      <c r="I42" s="185">
        <v>1</v>
      </c>
      <c r="J42" s="185">
        <v>0</v>
      </c>
      <c r="K42" s="185">
        <v>0</v>
      </c>
    </row>
    <row r="43" spans="1:11" ht="18" x14ac:dyDescent="0.25">
      <c r="A43" s="185" t="s">
        <v>253</v>
      </c>
      <c r="B43" s="186" t="s">
        <v>301</v>
      </c>
      <c r="C43" s="185" t="s">
        <v>48</v>
      </c>
      <c r="D43" s="189" t="s">
        <v>15</v>
      </c>
      <c r="E43" s="195">
        <v>0</v>
      </c>
      <c r="F43" s="185" t="s">
        <v>52</v>
      </c>
      <c r="G43" s="324">
        <v>0</v>
      </c>
      <c r="H43" s="185">
        <v>0</v>
      </c>
      <c r="I43" s="185">
        <v>1</v>
      </c>
      <c r="J43" s="185">
        <v>0</v>
      </c>
      <c r="K43" s="185">
        <v>0</v>
      </c>
    </row>
    <row r="44" spans="1:11" ht="18" x14ac:dyDescent="0.25">
      <c r="A44" s="185" t="s">
        <v>253</v>
      </c>
      <c r="B44" s="186" t="s">
        <v>333</v>
      </c>
      <c r="C44" s="185" t="s">
        <v>48</v>
      </c>
      <c r="D44" s="189" t="s">
        <v>16</v>
      </c>
      <c r="E44" s="195">
        <v>0</v>
      </c>
      <c r="F44" s="185" t="s">
        <v>52</v>
      </c>
      <c r="G44" s="324">
        <v>0</v>
      </c>
      <c r="H44" s="185">
        <v>0</v>
      </c>
      <c r="I44" s="185">
        <v>1</v>
      </c>
      <c r="J44" s="185">
        <v>0</v>
      </c>
      <c r="K44" s="185">
        <v>0</v>
      </c>
    </row>
    <row r="45" spans="1:11" ht="18" x14ac:dyDescent="0.25">
      <c r="A45" s="185" t="s">
        <v>253</v>
      </c>
      <c r="B45" s="186" t="s">
        <v>316</v>
      </c>
      <c r="C45" s="185" t="s">
        <v>27</v>
      </c>
      <c r="D45" s="189" t="s">
        <v>16</v>
      </c>
      <c r="E45" s="195">
        <v>0</v>
      </c>
      <c r="F45" s="185" t="s">
        <v>52</v>
      </c>
      <c r="G45" s="324">
        <v>0</v>
      </c>
      <c r="H45" s="185">
        <v>0</v>
      </c>
      <c r="I45" s="185">
        <v>1</v>
      </c>
      <c r="J45" s="185">
        <v>1</v>
      </c>
      <c r="K45" s="185">
        <v>0</v>
      </c>
    </row>
    <row r="46" spans="1:11" ht="18" x14ac:dyDescent="0.25">
      <c r="A46" s="185" t="s">
        <v>254</v>
      </c>
      <c r="B46" s="186" t="s">
        <v>281</v>
      </c>
      <c r="C46" s="185" t="s">
        <v>27</v>
      </c>
      <c r="D46" s="189" t="s">
        <v>16</v>
      </c>
      <c r="E46" s="195">
        <v>3</v>
      </c>
      <c r="F46" s="185" t="s">
        <v>334</v>
      </c>
      <c r="G46" s="324">
        <v>0</v>
      </c>
      <c r="H46" s="185">
        <v>0</v>
      </c>
      <c r="I46" s="185">
        <v>1</v>
      </c>
      <c r="J46" s="185">
        <v>1</v>
      </c>
      <c r="K46" s="185">
        <v>0</v>
      </c>
    </row>
    <row r="47" spans="1:11" ht="18" x14ac:dyDescent="0.25">
      <c r="A47" s="185" t="s">
        <v>254</v>
      </c>
      <c r="B47" s="186" t="s">
        <v>287</v>
      </c>
      <c r="C47" s="185" t="s">
        <v>27</v>
      </c>
      <c r="D47" s="189" t="s">
        <v>16</v>
      </c>
      <c r="E47" s="195">
        <v>3</v>
      </c>
      <c r="F47" s="185" t="s">
        <v>335</v>
      </c>
      <c r="G47" s="324">
        <v>0</v>
      </c>
      <c r="H47" s="185">
        <v>0</v>
      </c>
      <c r="I47" s="185">
        <v>1</v>
      </c>
      <c r="J47" s="185">
        <v>1</v>
      </c>
      <c r="K47" s="185">
        <v>0</v>
      </c>
    </row>
    <row r="48" spans="1:11" ht="18" x14ac:dyDescent="0.25">
      <c r="A48" s="185" t="s">
        <v>254</v>
      </c>
      <c r="B48" s="186" t="s">
        <v>289</v>
      </c>
      <c r="C48" s="185" t="s">
        <v>27</v>
      </c>
      <c r="D48" s="189" t="s">
        <v>16</v>
      </c>
      <c r="E48" s="195">
        <v>3</v>
      </c>
      <c r="F48" s="185" t="s">
        <v>28</v>
      </c>
      <c r="G48" s="324">
        <v>0</v>
      </c>
      <c r="H48" s="185">
        <v>0</v>
      </c>
      <c r="I48" s="185">
        <v>1</v>
      </c>
      <c r="J48" s="185">
        <v>1</v>
      </c>
      <c r="K48" s="185">
        <v>0</v>
      </c>
    </row>
    <row r="49" spans="1:11" ht="18" x14ac:dyDescent="0.25">
      <c r="A49" s="185" t="s">
        <v>254</v>
      </c>
      <c r="B49" s="186" t="s">
        <v>296</v>
      </c>
      <c r="C49" s="185" t="s">
        <v>27</v>
      </c>
      <c r="D49" s="189" t="s">
        <v>16</v>
      </c>
      <c r="E49" s="195">
        <v>3</v>
      </c>
      <c r="F49" s="185" t="s">
        <v>28</v>
      </c>
      <c r="G49" s="324">
        <v>0</v>
      </c>
      <c r="H49" s="185">
        <v>0</v>
      </c>
      <c r="I49" s="185">
        <v>1</v>
      </c>
      <c r="J49" s="185">
        <v>1</v>
      </c>
      <c r="K49" s="185">
        <v>0</v>
      </c>
    </row>
    <row r="50" spans="1:11" ht="18" x14ac:dyDescent="0.25">
      <c r="A50" s="185" t="s">
        <v>254</v>
      </c>
      <c r="B50" s="186" t="s">
        <v>303</v>
      </c>
      <c r="C50" s="185" t="s">
        <v>27</v>
      </c>
      <c r="D50" s="189" t="s">
        <v>16</v>
      </c>
      <c r="E50" s="195">
        <v>3</v>
      </c>
      <c r="F50" s="185" t="s">
        <v>28</v>
      </c>
      <c r="G50" s="324">
        <v>0</v>
      </c>
      <c r="H50" s="185">
        <v>0</v>
      </c>
      <c r="I50" s="185">
        <v>1</v>
      </c>
      <c r="J50" s="185">
        <v>1</v>
      </c>
      <c r="K50" s="185">
        <v>0</v>
      </c>
    </row>
    <row r="51" spans="1:11" ht="18" x14ac:dyDescent="0.25">
      <c r="A51" s="185" t="s">
        <v>254</v>
      </c>
      <c r="B51" s="186" t="s">
        <v>306</v>
      </c>
      <c r="C51" s="185" t="s">
        <v>27</v>
      </c>
      <c r="D51" s="189" t="s">
        <v>16</v>
      </c>
      <c r="E51" s="195">
        <v>3</v>
      </c>
      <c r="F51" s="185" t="s">
        <v>336</v>
      </c>
      <c r="G51" s="324">
        <v>0</v>
      </c>
      <c r="H51" s="185">
        <v>0</v>
      </c>
      <c r="I51" s="185">
        <v>1</v>
      </c>
      <c r="J51" s="185">
        <v>1</v>
      </c>
      <c r="K51" s="185">
        <v>0</v>
      </c>
    </row>
    <row r="52" spans="1:11" ht="18" x14ac:dyDescent="0.25">
      <c r="A52" s="185" t="s">
        <v>254</v>
      </c>
      <c r="B52" s="186" t="s">
        <v>314</v>
      </c>
      <c r="C52" s="185" t="s">
        <v>27</v>
      </c>
      <c r="D52" s="189" t="s">
        <v>16</v>
      </c>
      <c r="E52" s="195">
        <v>3</v>
      </c>
      <c r="F52" s="185" t="s">
        <v>321</v>
      </c>
      <c r="G52" s="324">
        <v>0</v>
      </c>
      <c r="H52" s="185">
        <v>0</v>
      </c>
      <c r="I52" s="185">
        <v>1</v>
      </c>
      <c r="J52" s="185">
        <v>0</v>
      </c>
      <c r="K52" s="185">
        <v>0</v>
      </c>
    </row>
    <row r="53" spans="1:11" ht="18" x14ac:dyDescent="0.25">
      <c r="A53" s="185" t="s">
        <v>254</v>
      </c>
      <c r="B53" s="186" t="s">
        <v>298</v>
      </c>
      <c r="C53" s="185" t="s">
        <v>27</v>
      </c>
      <c r="D53" s="189" t="s">
        <v>16</v>
      </c>
      <c r="E53" s="195">
        <v>3</v>
      </c>
      <c r="F53" s="185" t="s">
        <v>322</v>
      </c>
      <c r="G53" s="324">
        <v>0</v>
      </c>
      <c r="H53" s="185">
        <v>0</v>
      </c>
      <c r="I53" s="185">
        <v>1</v>
      </c>
      <c r="J53" s="185">
        <v>0</v>
      </c>
      <c r="K53" s="185">
        <v>0</v>
      </c>
    </row>
    <row r="54" spans="1:11" ht="18" x14ac:dyDescent="0.25">
      <c r="A54" s="185" t="s">
        <v>254</v>
      </c>
      <c r="B54" s="186" t="s">
        <v>307</v>
      </c>
      <c r="C54" s="185" t="s">
        <v>48</v>
      </c>
      <c r="D54" s="185" t="s">
        <v>15</v>
      </c>
      <c r="E54" s="195">
        <v>3</v>
      </c>
      <c r="F54" s="185" t="s">
        <v>321</v>
      </c>
      <c r="G54" s="324">
        <v>0</v>
      </c>
      <c r="H54" s="185">
        <v>0</v>
      </c>
      <c r="I54" s="185">
        <v>1</v>
      </c>
      <c r="J54" s="185">
        <v>0</v>
      </c>
      <c r="K54" s="185">
        <v>0</v>
      </c>
    </row>
    <row r="55" spans="1:11" ht="18" x14ac:dyDescent="0.25">
      <c r="A55" s="185" t="s">
        <v>254</v>
      </c>
      <c r="B55" s="186" t="s">
        <v>285</v>
      </c>
      <c r="C55" s="185" t="s">
        <v>48</v>
      </c>
      <c r="D55" s="189" t="s">
        <v>16</v>
      </c>
      <c r="E55" s="195">
        <v>2</v>
      </c>
      <c r="F55" s="185" t="s">
        <v>28</v>
      </c>
      <c r="G55" s="324">
        <v>0</v>
      </c>
      <c r="H55" s="185">
        <v>0</v>
      </c>
      <c r="I55" s="185">
        <v>1</v>
      </c>
      <c r="J55" s="185">
        <v>0</v>
      </c>
      <c r="K55" s="185">
        <v>0</v>
      </c>
    </row>
    <row r="56" spans="1:11" ht="18" x14ac:dyDescent="0.25">
      <c r="A56" s="185" t="s">
        <v>254</v>
      </c>
      <c r="B56" s="186" t="s">
        <v>305</v>
      </c>
      <c r="C56" s="185" t="s">
        <v>27</v>
      </c>
      <c r="D56" s="189" t="s">
        <v>16</v>
      </c>
      <c r="E56" s="195">
        <v>2</v>
      </c>
      <c r="F56" s="185" t="s">
        <v>28</v>
      </c>
      <c r="G56" s="324">
        <v>0</v>
      </c>
      <c r="H56" s="185">
        <v>0</v>
      </c>
      <c r="I56" s="185">
        <v>1</v>
      </c>
      <c r="J56" s="185">
        <v>1</v>
      </c>
      <c r="K56" s="185">
        <v>0</v>
      </c>
    </row>
    <row r="57" spans="1:11" ht="18" x14ac:dyDescent="0.25">
      <c r="A57" s="185" t="s">
        <v>254</v>
      </c>
      <c r="B57" s="186" t="s">
        <v>292</v>
      </c>
      <c r="C57" s="185" t="s">
        <v>27</v>
      </c>
      <c r="D57" s="189" t="s">
        <v>16</v>
      </c>
      <c r="E57" s="195">
        <v>1</v>
      </c>
      <c r="F57" s="185" t="s">
        <v>323</v>
      </c>
      <c r="G57" s="324">
        <v>0</v>
      </c>
      <c r="H57" s="185">
        <v>0</v>
      </c>
      <c r="I57" s="185">
        <v>1</v>
      </c>
      <c r="J57" s="185">
        <v>1</v>
      </c>
      <c r="K57" s="185">
        <v>0</v>
      </c>
    </row>
    <row r="58" spans="1:11" ht="18" x14ac:dyDescent="0.25">
      <c r="A58" s="185" t="s">
        <v>254</v>
      </c>
      <c r="B58" s="186" t="s">
        <v>312</v>
      </c>
      <c r="C58" s="185" t="s">
        <v>48</v>
      </c>
      <c r="D58" s="185" t="s">
        <v>15</v>
      </c>
      <c r="E58" s="195">
        <v>1</v>
      </c>
      <c r="F58" s="185" t="s">
        <v>323</v>
      </c>
      <c r="G58" s="324">
        <v>0</v>
      </c>
      <c r="H58" s="185">
        <v>0</v>
      </c>
      <c r="I58" s="185">
        <v>1</v>
      </c>
      <c r="J58" s="185">
        <v>0</v>
      </c>
      <c r="K58" s="185">
        <v>0</v>
      </c>
    </row>
    <row r="59" spans="1:11" ht="18" x14ac:dyDescent="0.25">
      <c r="A59" s="185" t="s">
        <v>254</v>
      </c>
      <c r="B59" s="186" t="s">
        <v>317</v>
      </c>
      <c r="C59" s="185" t="s">
        <v>48</v>
      </c>
      <c r="D59" s="189" t="s">
        <v>16</v>
      </c>
      <c r="E59" s="195">
        <v>1</v>
      </c>
      <c r="F59" s="185" t="s">
        <v>323</v>
      </c>
      <c r="G59" s="324">
        <v>0</v>
      </c>
      <c r="H59" s="185">
        <v>0</v>
      </c>
      <c r="I59" s="185">
        <v>1</v>
      </c>
      <c r="J59" s="185">
        <v>0</v>
      </c>
      <c r="K59" s="185">
        <v>0</v>
      </c>
    </row>
    <row r="60" spans="1:11" ht="18" x14ac:dyDescent="0.25">
      <c r="A60" s="185" t="s">
        <v>254</v>
      </c>
      <c r="B60" s="186" t="s">
        <v>282</v>
      </c>
      <c r="C60" s="185" t="s">
        <v>48</v>
      </c>
      <c r="D60" s="185" t="s">
        <v>15</v>
      </c>
      <c r="E60" s="195">
        <v>0</v>
      </c>
      <c r="F60" s="185" t="s">
        <v>52</v>
      </c>
      <c r="G60" s="324">
        <v>0</v>
      </c>
      <c r="H60" s="185">
        <v>0</v>
      </c>
      <c r="I60" s="185">
        <v>1</v>
      </c>
      <c r="J60" s="185">
        <v>0</v>
      </c>
      <c r="K60" s="185">
        <v>0</v>
      </c>
    </row>
    <row r="61" spans="1:11" ht="18" x14ac:dyDescent="0.25">
      <c r="A61" s="185" t="s">
        <v>254</v>
      </c>
      <c r="B61" s="186" t="s">
        <v>290</v>
      </c>
      <c r="C61" s="185" t="s">
        <v>48</v>
      </c>
      <c r="D61" s="189" t="s">
        <v>16</v>
      </c>
      <c r="E61" s="195">
        <v>0</v>
      </c>
      <c r="F61" s="185" t="s">
        <v>52</v>
      </c>
      <c r="G61" s="324">
        <v>0</v>
      </c>
      <c r="H61" s="185">
        <v>0</v>
      </c>
      <c r="I61" s="185">
        <v>1</v>
      </c>
      <c r="J61" s="185">
        <v>0</v>
      </c>
      <c r="K61" s="185">
        <v>0</v>
      </c>
    </row>
    <row r="62" spans="1:11" ht="18" x14ac:dyDescent="0.25">
      <c r="A62" s="185" t="s">
        <v>254</v>
      </c>
      <c r="B62" s="186" t="s">
        <v>315</v>
      </c>
      <c r="C62" s="185" t="s">
        <v>48</v>
      </c>
      <c r="D62" s="189" t="s">
        <v>16</v>
      </c>
      <c r="E62" s="195">
        <v>0</v>
      </c>
      <c r="F62" s="185" t="s">
        <v>52</v>
      </c>
      <c r="G62" s="324">
        <v>0</v>
      </c>
      <c r="H62" s="185">
        <v>0</v>
      </c>
      <c r="I62" s="185">
        <v>1</v>
      </c>
      <c r="J62" s="185">
        <v>0</v>
      </c>
      <c r="K62" s="185">
        <v>0</v>
      </c>
    </row>
    <row r="63" spans="1:11" ht="18" x14ac:dyDescent="0.25">
      <c r="A63" s="185" t="s">
        <v>254</v>
      </c>
      <c r="B63" s="186" t="s">
        <v>318</v>
      </c>
      <c r="C63" s="185" t="s">
        <v>48</v>
      </c>
      <c r="D63" s="189" t="s">
        <v>16</v>
      </c>
      <c r="E63" s="195">
        <v>0</v>
      </c>
      <c r="F63" s="185" t="s">
        <v>52</v>
      </c>
      <c r="G63" s="324">
        <v>0</v>
      </c>
      <c r="H63" s="185">
        <v>0</v>
      </c>
      <c r="I63" s="185">
        <v>1</v>
      </c>
      <c r="J63" s="185">
        <v>0</v>
      </c>
      <c r="K63" s="185">
        <v>0</v>
      </c>
    </row>
    <row r="64" spans="1:11" ht="18" x14ac:dyDescent="0.25">
      <c r="A64" s="185" t="s">
        <v>254</v>
      </c>
      <c r="B64" s="188" t="s">
        <v>458</v>
      </c>
      <c r="C64" s="185" t="s">
        <v>27</v>
      </c>
      <c r="D64" s="185" t="s">
        <v>16</v>
      </c>
      <c r="E64" s="196">
        <v>4</v>
      </c>
      <c r="F64" s="185" t="s">
        <v>334</v>
      </c>
      <c r="G64" s="324">
        <v>1</v>
      </c>
      <c r="H64" s="185">
        <v>0</v>
      </c>
      <c r="I64" s="185">
        <v>1</v>
      </c>
      <c r="J64" s="185">
        <v>1</v>
      </c>
      <c r="K64" s="185">
        <v>0</v>
      </c>
    </row>
    <row r="65" spans="1:11" ht="18" x14ac:dyDescent="0.25">
      <c r="A65" s="185" t="s">
        <v>254</v>
      </c>
      <c r="B65" s="188" t="s">
        <v>453</v>
      </c>
      <c r="C65" s="185" t="s">
        <v>48</v>
      </c>
      <c r="D65" s="185" t="s">
        <v>16</v>
      </c>
      <c r="E65" s="196">
        <v>4</v>
      </c>
      <c r="F65" s="185" t="s">
        <v>336</v>
      </c>
      <c r="G65" s="324">
        <v>1</v>
      </c>
      <c r="H65" s="185">
        <v>0</v>
      </c>
      <c r="I65" s="185">
        <v>1</v>
      </c>
      <c r="J65" s="185">
        <v>0</v>
      </c>
      <c r="K65" s="185">
        <v>0</v>
      </c>
    </row>
    <row r="66" spans="1:11" ht="18" x14ac:dyDescent="0.25">
      <c r="A66" s="185" t="s">
        <v>254</v>
      </c>
      <c r="B66" s="188" t="s">
        <v>461</v>
      </c>
      <c r="C66" s="185" t="s">
        <v>48</v>
      </c>
      <c r="D66" s="185" t="s">
        <v>16</v>
      </c>
      <c r="E66" s="196">
        <v>3</v>
      </c>
      <c r="F66" s="185" t="s">
        <v>492</v>
      </c>
      <c r="G66" s="324">
        <v>1</v>
      </c>
      <c r="H66" s="185">
        <v>0</v>
      </c>
      <c r="I66" s="185">
        <v>1</v>
      </c>
      <c r="J66" s="185">
        <v>0</v>
      </c>
      <c r="K66" s="185">
        <v>0</v>
      </c>
    </row>
    <row r="67" spans="1:11" ht="18" x14ac:dyDescent="0.25">
      <c r="A67" s="185" t="s">
        <v>254</v>
      </c>
      <c r="B67" s="188" t="s">
        <v>452</v>
      </c>
      <c r="C67" s="185" t="s">
        <v>48</v>
      </c>
      <c r="D67" s="185" t="s">
        <v>16</v>
      </c>
      <c r="E67" s="196">
        <v>2</v>
      </c>
      <c r="F67" s="185" t="s">
        <v>466</v>
      </c>
      <c r="G67" s="324">
        <v>1</v>
      </c>
      <c r="H67" s="185">
        <v>0</v>
      </c>
      <c r="I67" s="185">
        <v>1</v>
      </c>
      <c r="J67" s="185">
        <v>0</v>
      </c>
      <c r="K67" s="185">
        <v>0</v>
      </c>
    </row>
    <row r="68" spans="1:11" ht="18" x14ac:dyDescent="0.25">
      <c r="A68" s="185" t="s">
        <v>254</v>
      </c>
      <c r="B68" s="188" t="s">
        <v>451</v>
      </c>
      <c r="C68" s="185" t="s">
        <v>48</v>
      </c>
      <c r="D68" s="185" t="s">
        <v>16</v>
      </c>
      <c r="E68" s="196">
        <v>2</v>
      </c>
      <c r="F68" s="185" t="s">
        <v>336</v>
      </c>
      <c r="G68" s="324">
        <v>1</v>
      </c>
      <c r="H68" s="185">
        <v>0</v>
      </c>
      <c r="I68" s="185">
        <v>1</v>
      </c>
      <c r="J68" s="185">
        <v>0</v>
      </c>
      <c r="K68" s="185">
        <v>0</v>
      </c>
    </row>
    <row r="69" spans="1:11" ht="18" x14ac:dyDescent="0.25">
      <c r="A69" s="185" t="s">
        <v>254</v>
      </c>
      <c r="B69" s="188" t="s">
        <v>463</v>
      </c>
      <c r="C69" s="185" t="s">
        <v>48</v>
      </c>
      <c r="D69" s="185" t="s">
        <v>16</v>
      </c>
      <c r="E69" s="196">
        <v>2</v>
      </c>
      <c r="F69" s="185" t="s">
        <v>328</v>
      </c>
      <c r="G69" s="324">
        <v>1</v>
      </c>
      <c r="H69" s="185">
        <v>0</v>
      </c>
      <c r="I69" s="185">
        <v>1</v>
      </c>
      <c r="J69" s="185">
        <v>0</v>
      </c>
      <c r="K69" s="185">
        <v>0</v>
      </c>
    </row>
    <row r="70" spans="1:11" ht="18" x14ac:dyDescent="0.25">
      <c r="A70" s="185" t="s">
        <v>254</v>
      </c>
      <c r="B70" s="188" t="s">
        <v>456</v>
      </c>
      <c r="C70" s="185" t="s">
        <v>48</v>
      </c>
      <c r="D70" s="185" t="s">
        <v>16</v>
      </c>
      <c r="E70" s="196">
        <v>0</v>
      </c>
      <c r="F70" s="185" t="s">
        <v>52</v>
      </c>
      <c r="G70" s="324">
        <v>1</v>
      </c>
      <c r="H70" s="185">
        <v>0</v>
      </c>
      <c r="I70" s="185">
        <v>1</v>
      </c>
      <c r="J70" s="185">
        <v>0</v>
      </c>
      <c r="K70" s="185">
        <v>0</v>
      </c>
    </row>
    <row r="71" spans="1:11" ht="18" x14ac:dyDescent="0.25">
      <c r="A71" s="185" t="s">
        <v>254</v>
      </c>
      <c r="B71" s="188" t="s">
        <v>455</v>
      </c>
      <c r="C71" s="185" t="s">
        <v>48</v>
      </c>
      <c r="D71" s="185" t="s">
        <v>16</v>
      </c>
      <c r="E71" s="196">
        <v>0</v>
      </c>
      <c r="F71" s="185" t="s">
        <v>52</v>
      </c>
      <c r="G71" s="324">
        <v>1</v>
      </c>
      <c r="H71" s="185">
        <v>0</v>
      </c>
      <c r="I71" s="185">
        <v>1</v>
      </c>
      <c r="J71" s="185">
        <v>0</v>
      </c>
      <c r="K71" s="185">
        <v>0</v>
      </c>
    </row>
    <row r="72" spans="1:11" ht="18" x14ac:dyDescent="0.25">
      <c r="A72" s="185" t="s">
        <v>254</v>
      </c>
      <c r="B72" s="188" t="s">
        <v>465</v>
      </c>
      <c r="C72" s="185" t="s">
        <v>48</v>
      </c>
      <c r="D72" s="185" t="s">
        <v>16</v>
      </c>
      <c r="E72" s="196">
        <v>0</v>
      </c>
      <c r="F72" s="185" t="s">
        <v>52</v>
      </c>
      <c r="G72" s="324">
        <v>1</v>
      </c>
      <c r="H72" s="185">
        <v>0</v>
      </c>
      <c r="I72" s="185">
        <v>1</v>
      </c>
      <c r="J72" s="185">
        <v>0</v>
      </c>
      <c r="K72" s="185">
        <v>0</v>
      </c>
    </row>
    <row r="73" spans="1:11" ht="18" x14ac:dyDescent="0.25">
      <c r="A73" s="185" t="s">
        <v>500</v>
      </c>
      <c r="B73" s="188" t="s">
        <v>454</v>
      </c>
      <c r="C73" s="185" t="s">
        <v>52</v>
      </c>
      <c r="D73" s="185" t="s">
        <v>52</v>
      </c>
      <c r="E73" s="195" t="s">
        <v>52</v>
      </c>
      <c r="F73" s="185" t="s">
        <v>52</v>
      </c>
      <c r="G73" s="324">
        <v>1</v>
      </c>
      <c r="H73" s="185">
        <v>0</v>
      </c>
      <c r="I73" s="185">
        <v>1</v>
      </c>
      <c r="J73" s="185">
        <v>0</v>
      </c>
      <c r="K73" s="185">
        <v>0</v>
      </c>
    </row>
    <row r="74" spans="1:11" ht="18" x14ac:dyDescent="0.25">
      <c r="A74" s="185" t="s">
        <v>789</v>
      </c>
      <c r="B74" s="186" t="s">
        <v>784</v>
      </c>
      <c r="C74" s="185" t="s">
        <v>52</v>
      </c>
      <c r="D74" s="185" t="s">
        <v>52</v>
      </c>
      <c r="E74" s="195" t="s">
        <v>52</v>
      </c>
      <c r="F74" s="185" t="s">
        <v>52</v>
      </c>
      <c r="G74" s="324">
        <v>0</v>
      </c>
      <c r="H74" s="185">
        <v>0</v>
      </c>
      <c r="I74" s="185">
        <v>1</v>
      </c>
      <c r="J74" s="185">
        <v>0</v>
      </c>
      <c r="K74" s="185">
        <v>1</v>
      </c>
    </row>
    <row r="75" spans="1:11" ht="18" x14ac:dyDescent="0.25">
      <c r="A75" s="185" t="s">
        <v>789</v>
      </c>
      <c r="B75" s="186" t="s">
        <v>785</v>
      </c>
      <c r="C75" s="185" t="s">
        <v>52</v>
      </c>
      <c r="D75" s="185" t="s">
        <v>52</v>
      </c>
      <c r="E75" s="195" t="s">
        <v>52</v>
      </c>
      <c r="F75" s="185" t="s">
        <v>52</v>
      </c>
      <c r="G75" s="324">
        <v>0</v>
      </c>
      <c r="H75" s="185">
        <v>0</v>
      </c>
      <c r="I75" s="185">
        <v>1</v>
      </c>
      <c r="J75" s="185">
        <v>0</v>
      </c>
      <c r="K75" s="185">
        <v>1</v>
      </c>
    </row>
    <row r="76" spans="1:11" ht="18" x14ac:dyDescent="0.25">
      <c r="A76" s="185" t="s">
        <v>789</v>
      </c>
      <c r="B76" s="186" t="s">
        <v>786</v>
      </c>
      <c r="C76" s="185" t="s">
        <v>52</v>
      </c>
      <c r="D76" s="185" t="s">
        <v>52</v>
      </c>
      <c r="E76" s="195" t="s">
        <v>52</v>
      </c>
      <c r="F76" s="185" t="s">
        <v>52</v>
      </c>
      <c r="G76" s="324">
        <v>0</v>
      </c>
      <c r="H76" s="185">
        <v>0</v>
      </c>
      <c r="I76" s="185">
        <v>1</v>
      </c>
      <c r="J76" s="185">
        <v>0</v>
      </c>
      <c r="K76" s="185">
        <v>1</v>
      </c>
    </row>
    <row r="77" spans="1:11" ht="18" x14ac:dyDescent="0.25">
      <c r="A77" s="185" t="s">
        <v>789</v>
      </c>
      <c r="B77" s="186" t="s">
        <v>787</v>
      </c>
      <c r="C77" s="185" t="s">
        <v>52</v>
      </c>
      <c r="D77" s="185" t="s">
        <v>52</v>
      </c>
      <c r="E77" s="195" t="s">
        <v>52</v>
      </c>
      <c r="F77" s="185" t="s">
        <v>52</v>
      </c>
      <c r="G77" s="324">
        <v>0</v>
      </c>
      <c r="H77" s="185">
        <v>0</v>
      </c>
      <c r="I77" s="185">
        <v>1</v>
      </c>
      <c r="J77" s="185">
        <v>0</v>
      </c>
      <c r="K77" s="185">
        <v>1</v>
      </c>
    </row>
    <row r="78" spans="1:11" ht="18" x14ac:dyDescent="0.25">
      <c r="A78" s="203" t="s">
        <v>789</v>
      </c>
      <c r="B78" s="325" t="s">
        <v>788</v>
      </c>
      <c r="C78" s="203" t="s">
        <v>52</v>
      </c>
      <c r="D78" s="203" t="s">
        <v>52</v>
      </c>
      <c r="E78" s="326" t="s">
        <v>52</v>
      </c>
      <c r="F78" s="203" t="s">
        <v>52</v>
      </c>
      <c r="G78" s="327">
        <v>0</v>
      </c>
      <c r="H78" s="203">
        <v>0</v>
      </c>
      <c r="I78" s="203">
        <v>1</v>
      </c>
      <c r="J78" s="203">
        <v>0</v>
      </c>
      <c r="K78" s="203">
        <v>1</v>
      </c>
    </row>
  </sheetData>
  <conditionalFormatting sqref="B1:B78">
    <cfRule type="duplicateValues" dxfId="1"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4"/>
  <sheetViews>
    <sheetView showGridLines="0" zoomScaleNormal="100" workbookViewId="0"/>
  </sheetViews>
  <sheetFormatPr defaultColWidth="10.875" defaultRowHeight="17.25" x14ac:dyDescent="0.3"/>
  <cols>
    <col min="1" max="1" width="3.375" style="70" customWidth="1"/>
    <col min="2" max="2" width="37.125" style="70" customWidth="1"/>
    <col min="3" max="3" width="20.875" style="70" customWidth="1"/>
    <col min="4" max="16384" width="10.875" style="70"/>
  </cols>
  <sheetData>
    <row r="1" spans="1:6" ht="17.100000000000001" customHeight="1" x14ac:dyDescent="0.3">
      <c r="A1" s="37"/>
      <c r="B1" s="37"/>
      <c r="C1" s="37"/>
      <c r="D1" s="37"/>
      <c r="E1" s="37"/>
      <c r="F1" s="37"/>
    </row>
    <row r="2" spans="1:6" x14ac:dyDescent="0.3">
      <c r="A2" s="37"/>
      <c r="B2" s="36" t="s">
        <v>641</v>
      </c>
      <c r="C2" s="37"/>
      <c r="D2" s="37"/>
      <c r="E2" s="37"/>
      <c r="F2" s="37"/>
    </row>
    <row r="3" spans="1:6" x14ac:dyDescent="0.3">
      <c r="A3" s="37"/>
      <c r="B3" s="37" t="s">
        <v>798</v>
      </c>
      <c r="C3" s="37"/>
      <c r="D3" s="37"/>
      <c r="E3" s="37"/>
      <c r="F3" s="37"/>
    </row>
    <row r="4" spans="1:6" x14ac:dyDescent="0.3">
      <c r="A4" s="37"/>
      <c r="B4" s="37"/>
      <c r="C4" s="37"/>
      <c r="D4" s="37"/>
      <c r="E4" s="37"/>
      <c r="F4" s="37"/>
    </row>
    <row r="5" spans="1:6" ht="33" x14ac:dyDescent="0.3">
      <c r="A5" s="37"/>
      <c r="B5" s="38" t="s">
        <v>362</v>
      </c>
      <c r="C5" s="38" t="s">
        <v>363</v>
      </c>
      <c r="D5" s="38" t="s">
        <v>806</v>
      </c>
      <c r="E5" s="37"/>
      <c r="F5" s="37"/>
    </row>
    <row r="6" spans="1:6" x14ac:dyDescent="0.3">
      <c r="A6" s="37"/>
      <c r="B6" s="39" t="s">
        <v>364</v>
      </c>
      <c r="C6" s="59">
        <v>1.8234090999999999</v>
      </c>
      <c r="D6" s="67" t="s">
        <v>488</v>
      </c>
      <c r="E6" s="37"/>
      <c r="F6" s="9"/>
    </row>
    <row r="7" spans="1:6" x14ac:dyDescent="0.3">
      <c r="A7" s="37"/>
      <c r="B7" s="39" t="s">
        <v>365</v>
      </c>
      <c r="C7" s="12">
        <v>1.8299239</v>
      </c>
      <c r="D7" s="66" t="s">
        <v>488</v>
      </c>
      <c r="E7" s="37"/>
      <c r="F7" s="9"/>
    </row>
    <row r="8" spans="1:6" x14ac:dyDescent="0.3">
      <c r="A8" s="37"/>
      <c r="B8" s="39" t="s">
        <v>366</v>
      </c>
      <c r="C8" s="12">
        <v>1.6761305</v>
      </c>
      <c r="D8" s="66" t="s">
        <v>488</v>
      </c>
      <c r="E8" s="37"/>
      <c r="F8" s="9"/>
    </row>
    <row r="9" spans="1:6" x14ac:dyDescent="0.3">
      <c r="A9" s="37"/>
      <c r="B9" s="39" t="s">
        <v>367</v>
      </c>
      <c r="C9" s="12">
        <v>1.6988110000000001</v>
      </c>
      <c r="D9" s="66" t="s">
        <v>488</v>
      </c>
      <c r="E9" s="37"/>
      <c r="F9" s="9"/>
    </row>
    <row r="10" spans="1:6" x14ac:dyDescent="0.3">
      <c r="A10" s="37"/>
      <c r="B10" s="39" t="s">
        <v>368</v>
      </c>
      <c r="C10" s="12">
        <v>1.6479961000000001</v>
      </c>
      <c r="D10" s="66" t="s">
        <v>488</v>
      </c>
      <c r="E10" s="37"/>
      <c r="F10" s="9"/>
    </row>
    <row r="11" spans="1:6" x14ac:dyDescent="0.3">
      <c r="A11" s="37"/>
      <c r="B11" s="39" t="s">
        <v>369</v>
      </c>
      <c r="C11" s="12">
        <v>1.6285601999999999</v>
      </c>
      <c r="D11" s="66" t="s">
        <v>488</v>
      </c>
      <c r="E11" s="37"/>
      <c r="F11" s="9"/>
    </row>
    <row r="12" spans="1:6" x14ac:dyDescent="0.3">
      <c r="A12" s="37"/>
      <c r="B12" s="39" t="s">
        <v>370</v>
      </c>
      <c r="C12" s="12">
        <v>1.6386281</v>
      </c>
      <c r="D12" s="66" t="s">
        <v>488</v>
      </c>
      <c r="E12" s="37"/>
      <c r="F12" s="9"/>
    </row>
    <row r="13" spans="1:6" x14ac:dyDescent="0.3">
      <c r="A13" s="37"/>
      <c r="B13" s="39" t="s">
        <v>371</v>
      </c>
      <c r="C13" s="12">
        <v>1.6331518</v>
      </c>
      <c r="D13" s="66" t="s">
        <v>488</v>
      </c>
      <c r="E13" s="37"/>
      <c r="F13" s="9"/>
    </row>
    <row r="14" spans="1:6" x14ac:dyDescent="0.3">
      <c r="A14" s="37"/>
      <c r="B14" s="39" t="s">
        <v>372</v>
      </c>
      <c r="C14" s="12">
        <v>1.5895649000000001</v>
      </c>
      <c r="D14" s="66" t="s">
        <v>488</v>
      </c>
      <c r="E14" s="37"/>
      <c r="F14" s="9"/>
    </row>
    <row r="15" spans="1:6" x14ac:dyDescent="0.3">
      <c r="A15" s="37"/>
      <c r="B15" s="39" t="s">
        <v>373</v>
      </c>
      <c r="C15" s="12">
        <v>1.5747186</v>
      </c>
      <c r="D15" s="66" t="s">
        <v>488</v>
      </c>
      <c r="E15" s="37"/>
      <c r="F15" s="9"/>
    </row>
    <row r="16" spans="1:6" x14ac:dyDescent="0.3">
      <c r="A16" s="37"/>
      <c r="B16" s="39" t="s">
        <v>374</v>
      </c>
      <c r="C16" s="12">
        <v>1.5528071999999999</v>
      </c>
      <c r="D16" s="12">
        <v>8.6080919999999999E-4</v>
      </c>
      <c r="E16" s="37"/>
      <c r="F16" s="9"/>
    </row>
    <row r="17" spans="1:6" x14ac:dyDescent="0.3">
      <c r="A17" s="37"/>
      <c r="B17" s="39" t="s">
        <v>375</v>
      </c>
      <c r="C17" s="12">
        <v>1.5488504000000001</v>
      </c>
      <c r="D17" s="12">
        <v>7.9459306999999995E-4</v>
      </c>
      <c r="E17" s="37"/>
      <c r="F17" s="9"/>
    </row>
    <row r="18" spans="1:6" x14ac:dyDescent="0.3">
      <c r="A18" s="37"/>
      <c r="B18" s="39" t="s">
        <v>376</v>
      </c>
      <c r="C18" s="12">
        <v>1.5486800999999999</v>
      </c>
      <c r="D18" s="12">
        <v>7.3783647000000003E-4</v>
      </c>
      <c r="E18" s="37"/>
      <c r="F18" s="9"/>
    </row>
    <row r="19" spans="1:6" x14ac:dyDescent="0.3">
      <c r="A19" s="37"/>
      <c r="B19" s="39" t="s">
        <v>377</v>
      </c>
      <c r="C19" s="12">
        <v>1.5286698000000001</v>
      </c>
      <c r="D19" s="12">
        <v>1.0589156000000001E-3</v>
      </c>
      <c r="E19" s="37"/>
      <c r="F19" s="9"/>
    </row>
    <row r="20" spans="1:6" x14ac:dyDescent="0.3">
      <c r="A20" s="37"/>
      <c r="B20" s="39" t="s">
        <v>378</v>
      </c>
      <c r="C20" s="12">
        <v>1.5723904</v>
      </c>
      <c r="D20" s="12">
        <v>4.250093E-4</v>
      </c>
      <c r="E20" s="37"/>
      <c r="F20" s="9"/>
    </row>
    <row r="21" spans="1:6" x14ac:dyDescent="0.3">
      <c r="A21" s="37"/>
      <c r="B21" s="39" t="s">
        <v>379</v>
      </c>
      <c r="C21" s="12">
        <v>1.4774735000000001</v>
      </c>
      <c r="D21" s="12">
        <v>1.8304733000000001E-3</v>
      </c>
      <c r="E21" s="37"/>
      <c r="F21" s="9"/>
    </row>
    <row r="22" spans="1:6" x14ac:dyDescent="0.3">
      <c r="A22" s="37"/>
      <c r="B22" s="39" t="s">
        <v>380</v>
      </c>
      <c r="C22" s="12">
        <v>1.5236088000000001</v>
      </c>
      <c r="D22" s="12">
        <v>9.9662639999999994E-4</v>
      </c>
      <c r="E22" s="37"/>
      <c r="F22" s="9"/>
    </row>
    <row r="23" spans="1:6" x14ac:dyDescent="0.3">
      <c r="A23" s="37"/>
      <c r="B23" s="39" t="s">
        <v>381</v>
      </c>
      <c r="C23" s="12">
        <v>1.5374627000000001</v>
      </c>
      <c r="D23" s="12">
        <v>8.7781399999999998E-4</v>
      </c>
      <c r="E23" s="37"/>
      <c r="F23" s="9"/>
    </row>
    <row r="24" spans="1:6" x14ac:dyDescent="0.3">
      <c r="A24" s="37"/>
      <c r="B24" s="39" t="s">
        <v>382</v>
      </c>
      <c r="C24" s="12">
        <v>1.4939172000000001</v>
      </c>
      <c r="D24" s="12">
        <v>1.5598069E-3</v>
      </c>
      <c r="E24" s="37"/>
      <c r="F24" s="9"/>
    </row>
    <row r="25" spans="1:6" x14ac:dyDescent="0.3">
      <c r="A25" s="37"/>
      <c r="B25" s="39" t="s">
        <v>383</v>
      </c>
      <c r="C25" s="12">
        <v>1.3466047999999999</v>
      </c>
      <c r="D25" s="12">
        <v>1.5696615000000001E-2</v>
      </c>
      <c r="E25" s="37"/>
      <c r="F25" s="9"/>
    </row>
    <row r="26" spans="1:6" x14ac:dyDescent="0.3">
      <c r="A26" s="37"/>
      <c r="B26" s="39" t="s">
        <v>384</v>
      </c>
      <c r="C26" s="12">
        <v>1.4848912999999999</v>
      </c>
      <c r="D26" s="12">
        <v>1.7270333000000001E-3</v>
      </c>
      <c r="E26" s="37"/>
      <c r="F26" s="37"/>
    </row>
    <row r="27" spans="1:6" x14ac:dyDescent="0.3">
      <c r="A27" s="37"/>
      <c r="B27" s="39" t="s">
        <v>385</v>
      </c>
      <c r="C27" s="12">
        <v>1.4486216999999999</v>
      </c>
      <c r="D27" s="12">
        <v>3.537915E-3</v>
      </c>
      <c r="E27" s="37"/>
      <c r="F27" s="37"/>
    </row>
    <row r="28" spans="1:6" x14ac:dyDescent="0.3">
      <c r="A28" s="37"/>
      <c r="B28" s="39" t="s">
        <v>386</v>
      </c>
      <c r="C28" s="12">
        <v>1.4250073000000001</v>
      </c>
      <c r="D28" s="12">
        <v>4.9607549999999999E-3</v>
      </c>
      <c r="E28" s="37"/>
      <c r="F28" s="37"/>
    </row>
    <row r="29" spans="1:6" x14ac:dyDescent="0.3">
      <c r="A29" s="37"/>
      <c r="B29" s="40" t="s">
        <v>387</v>
      </c>
      <c r="C29" s="12">
        <v>1.3510997</v>
      </c>
      <c r="D29" s="12">
        <v>1.5778935000000001E-2</v>
      </c>
      <c r="E29" s="37"/>
      <c r="F29" s="9"/>
    </row>
    <row r="30" spans="1:6" x14ac:dyDescent="0.3">
      <c r="A30" s="37"/>
      <c r="B30" s="39" t="s">
        <v>388</v>
      </c>
      <c r="C30" s="12">
        <v>1.3679447</v>
      </c>
      <c r="D30" s="12">
        <v>1.2308545000000001E-2</v>
      </c>
      <c r="E30" s="37"/>
      <c r="F30" s="9"/>
    </row>
    <row r="31" spans="1:6" x14ac:dyDescent="0.3">
      <c r="A31" s="37"/>
      <c r="B31" s="39" t="s">
        <v>389</v>
      </c>
      <c r="C31" s="12">
        <v>1.3377881</v>
      </c>
      <c r="D31" s="12">
        <v>1.7494319000000001E-2</v>
      </c>
      <c r="E31" s="37"/>
      <c r="F31" s="9"/>
    </row>
    <row r="32" spans="1:6" x14ac:dyDescent="0.3">
      <c r="A32" s="37"/>
      <c r="B32" s="39" t="s">
        <v>390</v>
      </c>
      <c r="C32" s="12">
        <v>1.3035034000000001</v>
      </c>
      <c r="D32" s="12">
        <v>2.7921056E-2</v>
      </c>
      <c r="E32" s="37"/>
      <c r="F32" s="9"/>
    </row>
    <row r="33" spans="1:6" x14ac:dyDescent="0.3">
      <c r="A33" s="37"/>
      <c r="B33" s="2" t="s">
        <v>391</v>
      </c>
      <c r="C33" s="12">
        <v>1.388614</v>
      </c>
      <c r="D33" s="12">
        <v>8.7868930000000005E-3</v>
      </c>
      <c r="E33" s="37"/>
      <c r="F33" s="9"/>
    </row>
    <row r="34" spans="1:6" x14ac:dyDescent="0.3">
      <c r="A34" s="37"/>
      <c r="B34" s="2" t="s">
        <v>392</v>
      </c>
      <c r="C34" s="12">
        <v>1.322616</v>
      </c>
      <c r="D34" s="12">
        <v>2.1417733000000001E-2</v>
      </c>
      <c r="E34" s="37"/>
      <c r="F34" s="37"/>
    </row>
    <row r="35" spans="1:6" x14ac:dyDescent="0.3">
      <c r="A35" s="37"/>
      <c r="B35" s="2" t="s">
        <v>393</v>
      </c>
      <c r="C35" s="12">
        <v>1.3484761999999999</v>
      </c>
      <c r="D35" s="12">
        <v>1.5785733E-2</v>
      </c>
      <c r="E35" s="37"/>
      <c r="F35" s="37"/>
    </row>
    <row r="36" spans="1:6" x14ac:dyDescent="0.3">
      <c r="A36" s="37"/>
      <c r="B36" s="2" t="s">
        <v>394</v>
      </c>
      <c r="C36" s="12">
        <v>1.2574468999999999</v>
      </c>
      <c r="D36" s="12">
        <v>5.3166339999999999E-2</v>
      </c>
      <c r="E36" s="37"/>
      <c r="F36" s="37"/>
    </row>
    <row r="37" spans="1:6" x14ac:dyDescent="0.3">
      <c r="A37" s="37"/>
      <c r="B37" s="2" t="s">
        <v>395</v>
      </c>
      <c r="C37" s="68">
        <v>1.4219284999999999</v>
      </c>
      <c r="D37" s="68">
        <v>5.1959600000000003E-3</v>
      </c>
      <c r="E37" s="37"/>
      <c r="F37" s="37"/>
    </row>
    <row r="38" spans="1:6" x14ac:dyDescent="0.3">
      <c r="A38" s="37"/>
      <c r="B38" s="2" t="s">
        <v>396</v>
      </c>
      <c r="C38" s="12">
        <v>1.2422061</v>
      </c>
      <c r="D38" s="12">
        <v>6.3375114999999996E-2</v>
      </c>
      <c r="E38" s="37"/>
      <c r="F38" s="37"/>
    </row>
    <row r="39" spans="1:6" x14ac:dyDescent="0.3">
      <c r="A39" s="37"/>
      <c r="B39" s="2" t="s">
        <v>397</v>
      </c>
      <c r="C39" s="12">
        <v>1.1440033999999999</v>
      </c>
      <c r="D39" s="12">
        <v>0.20522873</v>
      </c>
      <c r="E39" s="37"/>
      <c r="F39" s="37"/>
    </row>
    <row r="40" spans="1:6" x14ac:dyDescent="0.3">
      <c r="A40" s="37"/>
      <c r="B40" s="2" t="s">
        <v>398</v>
      </c>
      <c r="C40" s="12">
        <v>1.1982218</v>
      </c>
      <c r="D40" s="12">
        <v>0.11233890000000001</v>
      </c>
      <c r="E40" s="37"/>
      <c r="F40" s="37"/>
    </row>
    <row r="41" spans="1:6" x14ac:dyDescent="0.3">
      <c r="A41" s="37"/>
      <c r="B41" s="2" t="s">
        <v>399</v>
      </c>
      <c r="C41" s="12">
        <v>1.1975429</v>
      </c>
      <c r="D41" s="12">
        <v>0.11033716</v>
      </c>
      <c r="E41" s="37"/>
      <c r="F41" s="37"/>
    </row>
    <row r="42" spans="1:6" x14ac:dyDescent="0.3">
      <c r="A42" s="37"/>
      <c r="B42" s="2" t="s">
        <v>400</v>
      </c>
      <c r="C42" s="12">
        <v>-1.2906803</v>
      </c>
      <c r="D42" s="12">
        <v>0.228191</v>
      </c>
      <c r="E42" s="37"/>
      <c r="F42" s="37"/>
    </row>
    <row r="43" spans="1:6" x14ac:dyDescent="0.3">
      <c r="A43" s="37"/>
      <c r="B43" s="2" t="s">
        <v>401</v>
      </c>
      <c r="C43" s="12">
        <v>-1.2503736999999999</v>
      </c>
      <c r="D43" s="12">
        <v>9.4888260000000002E-2</v>
      </c>
      <c r="E43" s="37"/>
      <c r="F43" s="37"/>
    </row>
    <row r="44" spans="1:6" x14ac:dyDescent="0.3">
      <c r="A44" s="37"/>
      <c r="B44" s="22" t="s">
        <v>402</v>
      </c>
      <c r="C44" s="15">
        <v>-1.2745135000000001</v>
      </c>
      <c r="D44" s="15">
        <v>0.12764001999999999</v>
      </c>
      <c r="E44" s="37"/>
      <c r="F44" s="37"/>
    </row>
    <row r="45" spans="1:6" x14ac:dyDescent="0.3">
      <c r="A45" s="37"/>
      <c r="B45" s="37"/>
      <c r="C45" s="37"/>
      <c r="D45" s="37"/>
      <c r="E45" s="37"/>
      <c r="F45" s="37"/>
    </row>
    <row r="46" spans="1:6" x14ac:dyDescent="0.3">
      <c r="A46" s="37"/>
      <c r="B46" s="37"/>
      <c r="C46" s="37"/>
      <c r="D46" s="37"/>
      <c r="E46" s="37"/>
      <c r="F46" s="37"/>
    </row>
    <row r="47" spans="1:6" x14ac:dyDescent="0.3">
      <c r="A47" s="37"/>
      <c r="B47" s="37"/>
      <c r="C47" s="37"/>
      <c r="D47" s="37"/>
      <c r="E47" s="37"/>
      <c r="F47" s="37"/>
    </row>
    <row r="48" spans="1:6" x14ac:dyDescent="0.3">
      <c r="A48" s="37"/>
      <c r="B48" s="37"/>
      <c r="C48" s="37"/>
      <c r="D48" s="37"/>
      <c r="E48" s="37"/>
      <c r="F48" s="37"/>
    </row>
    <row r="49" spans="1:6" x14ac:dyDescent="0.3">
      <c r="A49" s="37"/>
      <c r="B49" s="37"/>
      <c r="C49" s="37"/>
      <c r="D49" s="37"/>
      <c r="E49" s="37"/>
      <c r="F49" s="37"/>
    </row>
    <row r="50" spans="1:6" x14ac:dyDescent="0.3">
      <c r="A50" s="37"/>
      <c r="B50" s="37"/>
      <c r="C50" s="37"/>
      <c r="D50" s="37"/>
      <c r="E50" s="37"/>
      <c r="F50" s="37"/>
    </row>
    <row r="51" spans="1:6" x14ac:dyDescent="0.3">
      <c r="A51" s="37"/>
      <c r="B51" s="37"/>
      <c r="C51" s="37"/>
      <c r="D51" s="37"/>
      <c r="E51" s="37"/>
      <c r="F51" s="37"/>
    </row>
    <row r="52" spans="1:6" x14ac:dyDescent="0.3">
      <c r="A52" s="37"/>
      <c r="B52" s="37"/>
      <c r="C52" s="37"/>
      <c r="D52" s="37"/>
      <c r="E52" s="37"/>
      <c r="F52" s="37"/>
    </row>
    <row r="53" spans="1:6" x14ac:dyDescent="0.3">
      <c r="A53" s="37"/>
      <c r="B53" s="37"/>
      <c r="C53" s="37"/>
      <c r="D53" s="37"/>
      <c r="E53" s="37"/>
      <c r="F53" s="37"/>
    </row>
    <row r="54" spans="1:6" x14ac:dyDescent="0.3">
      <c r="A54" s="37"/>
      <c r="B54" s="37"/>
      <c r="C54" s="37"/>
      <c r="D54" s="37"/>
      <c r="E54" s="37"/>
      <c r="F54" s="37"/>
    </row>
    <row r="55" spans="1:6" x14ac:dyDescent="0.3">
      <c r="A55" s="37"/>
      <c r="B55" s="37"/>
      <c r="C55" s="37"/>
      <c r="D55" s="37"/>
      <c r="E55" s="37"/>
      <c r="F55" s="37"/>
    </row>
    <row r="56" spans="1:6" x14ac:dyDescent="0.3">
      <c r="A56" s="37"/>
      <c r="B56" s="37"/>
      <c r="C56" s="37"/>
      <c r="D56" s="37"/>
      <c r="E56" s="37"/>
      <c r="F56" s="37"/>
    </row>
    <row r="57" spans="1:6" x14ac:dyDescent="0.3">
      <c r="A57" s="37"/>
      <c r="B57" s="37"/>
      <c r="C57" s="37"/>
      <c r="D57" s="37"/>
      <c r="E57" s="37"/>
      <c r="F57" s="37"/>
    </row>
    <row r="58" spans="1:6" x14ac:dyDescent="0.3">
      <c r="A58" s="37"/>
      <c r="B58" s="37"/>
      <c r="C58" s="37"/>
      <c r="D58" s="37"/>
      <c r="E58" s="37"/>
      <c r="F58" s="37"/>
    </row>
    <row r="59" spans="1:6" x14ac:dyDescent="0.3">
      <c r="A59" s="37"/>
      <c r="B59" s="37"/>
      <c r="C59" s="37"/>
      <c r="D59" s="37"/>
      <c r="E59" s="37"/>
      <c r="F59" s="37"/>
    </row>
    <row r="60" spans="1:6" x14ac:dyDescent="0.3">
      <c r="A60" s="37"/>
      <c r="B60" s="37"/>
      <c r="C60" s="37"/>
      <c r="D60" s="37"/>
      <c r="E60" s="37"/>
      <c r="F60" s="37"/>
    </row>
    <row r="61" spans="1:6" x14ac:dyDescent="0.3">
      <c r="A61" s="37"/>
      <c r="B61" s="37"/>
      <c r="C61" s="37"/>
      <c r="D61" s="37"/>
      <c r="E61" s="37"/>
      <c r="F61" s="37"/>
    </row>
    <row r="62" spans="1:6" x14ac:dyDescent="0.3">
      <c r="A62" s="37"/>
      <c r="B62" s="37"/>
      <c r="C62" s="37"/>
      <c r="D62" s="37"/>
      <c r="E62" s="37"/>
      <c r="F62" s="37"/>
    </row>
    <row r="63" spans="1:6" x14ac:dyDescent="0.3">
      <c r="A63" s="37"/>
      <c r="B63" s="37"/>
      <c r="C63" s="37"/>
      <c r="D63" s="37"/>
      <c r="E63" s="37"/>
      <c r="F63" s="37"/>
    </row>
    <row r="64" spans="1:6" x14ac:dyDescent="0.3">
      <c r="A64" s="37"/>
      <c r="B64" s="37"/>
      <c r="C64" s="37"/>
      <c r="D64" s="37"/>
      <c r="E64" s="37"/>
      <c r="F64" s="37"/>
    </row>
    <row r="65" spans="1:6" x14ac:dyDescent="0.3">
      <c r="A65" s="37"/>
      <c r="B65" s="37"/>
      <c r="C65" s="37"/>
      <c r="D65" s="37"/>
      <c r="E65" s="37"/>
      <c r="F65" s="37"/>
    </row>
    <row r="66" spans="1:6" x14ac:dyDescent="0.3">
      <c r="A66" s="37"/>
      <c r="B66" s="37"/>
      <c r="C66" s="37"/>
      <c r="D66" s="37"/>
      <c r="E66" s="37"/>
      <c r="F66" s="37"/>
    </row>
    <row r="67" spans="1:6" x14ac:dyDescent="0.3">
      <c r="A67" s="37"/>
      <c r="B67" s="37"/>
      <c r="C67" s="37"/>
      <c r="D67" s="37"/>
      <c r="E67" s="37"/>
      <c r="F67" s="37"/>
    </row>
    <row r="68" spans="1:6" x14ac:dyDescent="0.3">
      <c r="A68" s="37"/>
      <c r="B68" s="37"/>
      <c r="C68" s="37"/>
      <c r="D68" s="37"/>
      <c r="E68" s="37"/>
      <c r="F68" s="37"/>
    </row>
    <row r="69" spans="1:6" x14ac:dyDescent="0.3">
      <c r="A69" s="37"/>
      <c r="B69" s="37"/>
      <c r="C69" s="37"/>
      <c r="D69" s="37"/>
      <c r="E69" s="37"/>
      <c r="F69" s="37"/>
    </row>
    <row r="70" spans="1:6" x14ac:dyDescent="0.3">
      <c r="A70" s="37"/>
      <c r="B70" s="37"/>
      <c r="C70" s="37"/>
      <c r="D70" s="37"/>
      <c r="E70" s="37"/>
      <c r="F70" s="37"/>
    </row>
    <row r="71" spans="1:6" x14ac:dyDescent="0.3">
      <c r="A71" s="37"/>
      <c r="B71" s="37"/>
      <c r="C71" s="37"/>
      <c r="D71" s="37"/>
      <c r="E71" s="37"/>
      <c r="F71" s="37"/>
    </row>
    <row r="72" spans="1:6" x14ac:dyDescent="0.3">
      <c r="A72" s="37"/>
      <c r="B72" s="37"/>
      <c r="C72" s="37"/>
      <c r="D72" s="37"/>
      <c r="E72" s="37"/>
      <c r="F72" s="37"/>
    </row>
    <row r="73" spans="1:6" x14ac:dyDescent="0.3">
      <c r="A73" s="37"/>
      <c r="B73" s="37"/>
      <c r="C73" s="37"/>
      <c r="D73" s="37"/>
      <c r="E73" s="37"/>
      <c r="F73" s="37"/>
    </row>
    <row r="74" spans="1:6" x14ac:dyDescent="0.3">
      <c r="A74" s="37"/>
      <c r="B74" s="37"/>
      <c r="C74" s="37"/>
      <c r="D74" s="37"/>
      <c r="E74" s="37"/>
      <c r="F74" s="3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17"/>
  <sheetViews>
    <sheetView showGridLines="0" zoomScaleNormal="100" workbookViewId="0"/>
  </sheetViews>
  <sheetFormatPr defaultColWidth="10.875" defaultRowHeight="16.5" x14ac:dyDescent="0.25"/>
  <cols>
    <col min="1" max="1" width="3.375" style="17" customWidth="1"/>
    <col min="2" max="2" width="80.625" style="17" customWidth="1"/>
    <col min="3" max="4" width="17.875" style="17" customWidth="1"/>
    <col min="5" max="16384" width="10.875" style="17"/>
  </cols>
  <sheetData>
    <row r="1" spans="2:4" ht="17.100000000000001" customHeight="1" x14ac:dyDescent="0.25"/>
    <row r="2" spans="2:4" x14ac:dyDescent="0.25">
      <c r="B2" s="4" t="s">
        <v>635</v>
      </c>
      <c r="C2" s="1"/>
      <c r="D2" s="1"/>
    </row>
    <row r="3" spans="2:4" x14ac:dyDescent="0.25">
      <c r="B3" s="3" t="s">
        <v>807</v>
      </c>
      <c r="C3" s="3"/>
      <c r="D3" s="1"/>
    </row>
    <row r="4" spans="2:4" x14ac:dyDescent="0.25">
      <c r="B4" s="5"/>
      <c r="C4" s="4"/>
      <c r="D4" s="1"/>
    </row>
    <row r="5" spans="2:4" x14ac:dyDescent="0.25">
      <c r="B5" s="79" t="s">
        <v>497</v>
      </c>
      <c r="C5" s="341" t="s">
        <v>579</v>
      </c>
      <c r="D5" s="342"/>
    </row>
    <row r="6" spans="2:4" x14ac:dyDescent="0.25">
      <c r="B6" s="24" t="s">
        <v>338</v>
      </c>
      <c r="C6" s="24" t="s">
        <v>339</v>
      </c>
      <c r="D6" s="207" t="s">
        <v>753</v>
      </c>
    </row>
    <row r="7" spans="2:4" ht="19.5" x14ac:dyDescent="0.25">
      <c r="B7" s="315" t="s">
        <v>580</v>
      </c>
      <c r="C7" s="208">
        <v>0.51329999999999998</v>
      </c>
      <c r="D7" s="209">
        <v>0.91169999999999995</v>
      </c>
    </row>
    <row r="8" spans="2:4" x14ac:dyDescent="0.25">
      <c r="B8" s="316" t="s">
        <v>654</v>
      </c>
      <c r="C8" s="210">
        <v>0.63149999999999995</v>
      </c>
      <c r="D8" s="211">
        <v>0.12659999999999999</v>
      </c>
    </row>
    <row r="9" spans="2:4" x14ac:dyDescent="0.25">
      <c r="B9" s="1"/>
      <c r="C9" s="1"/>
      <c r="D9" s="1"/>
    </row>
    <row r="10" spans="2:4" ht="19.5" x14ac:dyDescent="0.25">
      <c r="B10" s="7" t="s">
        <v>581</v>
      </c>
      <c r="C10" s="1"/>
      <c r="D10" s="1"/>
    </row>
    <row r="11" spans="2:4" ht="19.5" x14ac:dyDescent="0.25">
      <c r="B11" s="7" t="s">
        <v>655</v>
      </c>
      <c r="C11" s="80"/>
      <c r="D11" s="80"/>
    </row>
    <row r="12" spans="2:4" x14ac:dyDescent="0.25">
      <c r="C12" s="1"/>
      <c r="D12" s="1"/>
    </row>
    <row r="13" spans="2:4" x14ac:dyDescent="0.25">
      <c r="B13" s="82" t="s">
        <v>342</v>
      </c>
      <c r="C13" s="1"/>
      <c r="D13" s="1"/>
    </row>
    <row r="14" spans="2:4" x14ac:dyDescent="0.25">
      <c r="B14" s="82" t="s">
        <v>571</v>
      </c>
    </row>
    <row r="17" spans="2:2" x14ac:dyDescent="0.25">
      <c r="B17" s="7"/>
    </row>
  </sheetData>
  <mergeCells count="1">
    <mergeCell ref="C5:D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E23"/>
  <sheetViews>
    <sheetView showGridLines="0" zoomScaleNormal="100" workbookViewId="0"/>
  </sheetViews>
  <sheetFormatPr defaultColWidth="10.875" defaultRowHeight="16.5" x14ac:dyDescent="0.25"/>
  <cols>
    <col min="1" max="1" width="3.375" style="7" customWidth="1"/>
    <col min="2" max="2" width="26.125" style="7" customWidth="1"/>
    <col min="3" max="3" width="19.5" style="7" customWidth="1"/>
    <col min="4" max="4" width="24" style="7" customWidth="1"/>
    <col min="5" max="16384" width="10.875" style="7"/>
  </cols>
  <sheetData>
    <row r="1" spans="2:5" ht="17.100000000000001" customHeight="1" x14ac:dyDescent="0.25"/>
    <row r="2" spans="2:5" x14ac:dyDescent="0.25">
      <c r="B2" s="61" t="s">
        <v>642</v>
      </c>
      <c r="C2" s="83"/>
      <c r="D2" s="83"/>
      <c r="E2" s="83"/>
    </row>
    <row r="3" spans="2:5" x14ac:dyDescent="0.25">
      <c r="B3" s="83" t="s">
        <v>774</v>
      </c>
    </row>
    <row r="4" spans="2:5" x14ac:dyDescent="0.25">
      <c r="B4" s="83"/>
    </row>
    <row r="5" spans="2:5" x14ac:dyDescent="0.25">
      <c r="B5" s="85" t="s">
        <v>343</v>
      </c>
      <c r="C5" s="117" t="s">
        <v>344</v>
      </c>
      <c r="D5" s="117" t="s">
        <v>345</v>
      </c>
      <c r="E5" s="118" t="s">
        <v>339</v>
      </c>
    </row>
    <row r="6" spans="2:5" x14ac:dyDescent="0.25">
      <c r="B6" s="119" t="s">
        <v>23</v>
      </c>
      <c r="C6" s="120" t="s">
        <v>3</v>
      </c>
      <c r="D6" s="69">
        <v>37</v>
      </c>
      <c r="E6" s="88">
        <v>0.86219999999999997</v>
      </c>
    </row>
    <row r="7" spans="2:5" x14ac:dyDescent="0.25">
      <c r="B7" s="119" t="s">
        <v>23</v>
      </c>
      <c r="C7" s="121" t="s">
        <v>2</v>
      </c>
      <c r="D7" s="33">
        <v>16</v>
      </c>
      <c r="E7" s="106">
        <v>0.75</v>
      </c>
    </row>
    <row r="8" spans="2:5" x14ac:dyDescent="0.25">
      <c r="B8" s="119" t="s">
        <v>346</v>
      </c>
      <c r="C8" s="121" t="s">
        <v>29</v>
      </c>
      <c r="D8" s="33">
        <v>27</v>
      </c>
      <c r="E8" s="106">
        <v>0.86470000000000002</v>
      </c>
    </row>
    <row r="9" spans="2:5" x14ac:dyDescent="0.25">
      <c r="B9" s="119" t="s">
        <v>346</v>
      </c>
      <c r="C9" s="121" t="s">
        <v>39</v>
      </c>
      <c r="D9" s="33">
        <v>20</v>
      </c>
      <c r="E9" s="106">
        <v>0.76</v>
      </c>
    </row>
    <row r="10" spans="2:5" x14ac:dyDescent="0.25">
      <c r="B10" s="119" t="s">
        <v>347</v>
      </c>
      <c r="C10" s="121" t="s">
        <v>28</v>
      </c>
      <c r="D10" s="33">
        <v>12</v>
      </c>
      <c r="E10" s="106">
        <v>0.84379999999999999</v>
      </c>
    </row>
    <row r="11" spans="2:5" x14ac:dyDescent="0.25">
      <c r="B11" s="119" t="s">
        <v>347</v>
      </c>
      <c r="C11" s="121" t="s">
        <v>14</v>
      </c>
      <c r="D11" s="33">
        <v>41</v>
      </c>
      <c r="E11" s="106">
        <v>0.79859999999999998</v>
      </c>
    </row>
    <row r="12" spans="2:5" x14ac:dyDescent="0.25">
      <c r="B12" s="119" t="s">
        <v>348</v>
      </c>
      <c r="C12" s="122" t="s">
        <v>349</v>
      </c>
      <c r="D12" s="33">
        <v>24</v>
      </c>
      <c r="E12" s="106">
        <v>0.78910000000000002</v>
      </c>
    </row>
    <row r="13" spans="2:5" x14ac:dyDescent="0.25">
      <c r="B13" s="119" t="s">
        <v>348</v>
      </c>
      <c r="C13" s="121" t="s">
        <v>350</v>
      </c>
      <c r="D13" s="33">
        <v>29</v>
      </c>
      <c r="E13" s="106">
        <v>0.84440000000000004</v>
      </c>
    </row>
    <row r="14" spans="2:5" x14ac:dyDescent="0.25">
      <c r="B14" s="119" t="s">
        <v>351</v>
      </c>
      <c r="C14" s="121" t="s">
        <v>35</v>
      </c>
      <c r="D14" s="33">
        <v>41</v>
      </c>
      <c r="E14" s="106">
        <v>0.87360000000000004</v>
      </c>
    </row>
    <row r="15" spans="2:5" x14ac:dyDescent="0.25">
      <c r="B15" s="119" t="s">
        <v>351</v>
      </c>
      <c r="C15" s="121" t="s">
        <v>352</v>
      </c>
      <c r="D15" s="33">
        <v>12</v>
      </c>
      <c r="E15" s="106">
        <v>0.68569999999999998</v>
      </c>
    </row>
    <row r="16" spans="2:5" x14ac:dyDescent="0.25">
      <c r="B16" s="60" t="s">
        <v>778</v>
      </c>
      <c r="C16" s="119" t="s">
        <v>518</v>
      </c>
      <c r="D16" s="33">
        <v>7</v>
      </c>
      <c r="E16" s="65">
        <v>0.7</v>
      </c>
    </row>
    <row r="17" spans="2:5" x14ac:dyDescent="0.25">
      <c r="B17" s="123" t="s">
        <v>778</v>
      </c>
      <c r="C17" s="124" t="s">
        <v>354</v>
      </c>
      <c r="D17" s="35">
        <v>46</v>
      </c>
      <c r="E17" s="107">
        <v>0.82579999999999998</v>
      </c>
    </row>
    <row r="18" spans="2:5" x14ac:dyDescent="0.25">
      <c r="C18" s="83"/>
      <c r="D18" s="83"/>
      <c r="E18" s="83"/>
    </row>
    <row r="19" spans="2:5" x14ac:dyDescent="0.25">
      <c r="B19" s="82" t="s">
        <v>342</v>
      </c>
      <c r="C19" s="83"/>
      <c r="D19" s="83"/>
      <c r="E19" s="83"/>
    </row>
    <row r="20" spans="2:5" x14ac:dyDescent="0.25">
      <c r="B20" s="82" t="s">
        <v>54</v>
      </c>
      <c r="C20" s="83"/>
      <c r="D20" s="83"/>
      <c r="E20" s="83"/>
    </row>
    <row r="21" spans="2:5" x14ac:dyDescent="0.25">
      <c r="B21" s="82" t="s">
        <v>355</v>
      </c>
      <c r="C21" s="83"/>
      <c r="D21" s="83"/>
      <c r="E21" s="83"/>
    </row>
    <row r="22" spans="2:5" x14ac:dyDescent="0.25">
      <c r="B22" s="82" t="s">
        <v>356</v>
      </c>
      <c r="C22" s="83"/>
      <c r="D22" s="83"/>
      <c r="E22" s="83"/>
    </row>
    <row r="23" spans="2:5" x14ac:dyDescent="0.25">
      <c r="C23" s="83"/>
      <c r="D23" s="83"/>
      <c r="E23" s="8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98"/>
  <sheetViews>
    <sheetView showGridLines="0" zoomScaleNormal="100" workbookViewId="0"/>
  </sheetViews>
  <sheetFormatPr defaultColWidth="10.875" defaultRowHeight="17.25" x14ac:dyDescent="0.3"/>
  <cols>
    <col min="1" max="1" width="3.375" style="98" customWidth="1"/>
    <col min="2" max="2" width="17" style="98" customWidth="1"/>
    <col min="3" max="3" width="16" style="98" customWidth="1"/>
    <col min="4" max="5" width="21.5" style="98" customWidth="1"/>
    <col min="6" max="6" width="10.875" style="98"/>
    <col min="7" max="7" width="22.875" style="98" customWidth="1"/>
    <col min="8" max="9" width="10.875" style="98"/>
    <col min="10" max="10" width="19.875" style="98" customWidth="1"/>
    <col min="11" max="11" width="21.375" style="98" customWidth="1"/>
    <col min="12" max="12" width="10.875" style="98"/>
    <col min="13" max="13" width="18" style="98" customWidth="1"/>
    <col min="14" max="14" width="13.625" style="98" customWidth="1"/>
    <col min="15" max="15" width="18" style="98" customWidth="1"/>
    <col min="16" max="16" width="14.5" style="98" customWidth="1"/>
    <col min="17" max="17" width="13.875" style="98" customWidth="1"/>
    <col min="18" max="16384" width="10.875" style="98"/>
  </cols>
  <sheetData>
    <row r="1" spans="1:17" ht="17.100000000000001" customHeight="1" x14ac:dyDescent="0.3">
      <c r="A1" s="7"/>
      <c r="B1" s="7"/>
      <c r="C1" s="7"/>
      <c r="D1" s="7"/>
      <c r="E1" s="7"/>
      <c r="F1" s="7"/>
      <c r="G1" s="7"/>
      <c r="H1" s="41"/>
      <c r="I1" s="7"/>
      <c r="J1" s="7"/>
      <c r="K1" s="7"/>
      <c r="L1" s="7"/>
      <c r="M1" s="7"/>
      <c r="N1" s="7"/>
      <c r="O1" s="7"/>
      <c r="P1" s="7"/>
    </row>
    <row r="2" spans="1:17" x14ac:dyDescent="0.3">
      <c r="A2" s="7"/>
      <c r="B2" s="26" t="s">
        <v>643</v>
      </c>
      <c r="C2" s="7"/>
      <c r="D2" s="7"/>
      <c r="E2" s="7"/>
      <c r="F2" s="7"/>
      <c r="G2" s="7"/>
      <c r="H2" s="41"/>
      <c r="I2" s="7"/>
      <c r="J2" s="7"/>
      <c r="K2" s="7"/>
      <c r="L2" s="7"/>
      <c r="M2" s="7"/>
      <c r="N2" s="7"/>
      <c r="O2" s="7"/>
      <c r="P2" s="7"/>
    </row>
    <row r="3" spans="1:17" x14ac:dyDescent="0.3">
      <c r="A3" s="7"/>
      <c r="B3" s="7" t="s">
        <v>775</v>
      </c>
      <c r="C3" s="7"/>
      <c r="D3" s="7"/>
      <c r="E3" s="7"/>
      <c r="F3" s="7"/>
      <c r="G3" s="7"/>
      <c r="H3" s="41"/>
      <c r="I3" s="7"/>
      <c r="J3" s="7"/>
      <c r="K3" s="7"/>
      <c r="L3" s="7"/>
      <c r="M3" s="7"/>
      <c r="N3" s="7"/>
      <c r="O3" s="7"/>
      <c r="P3" s="7"/>
    </row>
    <row r="4" spans="1:17" x14ac:dyDescent="0.3">
      <c r="A4" s="7"/>
      <c r="B4" s="7"/>
      <c r="C4" s="7"/>
      <c r="D4" s="7"/>
      <c r="E4" s="7"/>
      <c r="F4" s="7"/>
      <c r="G4" s="7"/>
      <c r="H4" s="41"/>
      <c r="I4" s="7"/>
      <c r="J4" s="7"/>
      <c r="K4" s="7"/>
      <c r="L4" s="7"/>
      <c r="M4" s="7"/>
      <c r="N4" s="7"/>
      <c r="O4" s="7"/>
      <c r="P4" s="7"/>
    </row>
    <row r="5" spans="1:17" ht="39.950000000000003" customHeight="1" x14ac:dyDescent="0.3">
      <c r="A5" s="7"/>
      <c r="B5" s="86" t="s">
        <v>21</v>
      </c>
      <c r="C5" s="86" t="s">
        <v>403</v>
      </c>
      <c r="D5" s="86" t="s">
        <v>565</v>
      </c>
      <c r="E5" s="86" t="s">
        <v>566</v>
      </c>
      <c r="F5" s="86" t="s">
        <v>32</v>
      </c>
      <c r="G5" s="86" t="s">
        <v>405</v>
      </c>
      <c r="H5" s="86" t="s">
        <v>406</v>
      </c>
      <c r="I5" s="86" t="s">
        <v>49</v>
      </c>
      <c r="J5" s="86" t="s">
        <v>408</v>
      </c>
      <c r="K5" s="86" t="s">
        <v>45</v>
      </c>
      <c r="L5" s="86" t="s">
        <v>407</v>
      </c>
      <c r="M5" s="86" t="s">
        <v>411</v>
      </c>
      <c r="N5" s="86" t="s">
        <v>410</v>
      </c>
      <c r="O5" s="86" t="s">
        <v>493</v>
      </c>
      <c r="P5" s="86" t="s">
        <v>409</v>
      </c>
      <c r="Q5" s="86" t="s">
        <v>42</v>
      </c>
    </row>
    <row r="6" spans="1:17" x14ac:dyDescent="0.3">
      <c r="A6" s="7"/>
      <c r="B6" s="69" t="s">
        <v>320</v>
      </c>
      <c r="C6" s="69">
        <v>1</v>
      </c>
      <c r="D6" s="59">
        <v>0.921829287</v>
      </c>
      <c r="E6" s="59">
        <v>0.90022206517127001</v>
      </c>
      <c r="F6" s="69">
        <v>0</v>
      </c>
      <c r="G6" s="69">
        <v>0</v>
      </c>
      <c r="H6" s="69">
        <v>4</v>
      </c>
      <c r="I6" s="69">
        <v>2</v>
      </c>
      <c r="J6" s="69">
        <v>0</v>
      </c>
      <c r="K6" s="69">
        <v>0</v>
      </c>
      <c r="L6" s="69">
        <v>2</v>
      </c>
      <c r="M6" s="69">
        <v>0</v>
      </c>
      <c r="N6" s="69">
        <v>0</v>
      </c>
      <c r="O6" s="69">
        <v>0</v>
      </c>
      <c r="P6" s="69">
        <v>0</v>
      </c>
      <c r="Q6" s="69">
        <v>0</v>
      </c>
    </row>
    <row r="7" spans="1:17" x14ac:dyDescent="0.3">
      <c r="A7" s="7"/>
      <c r="B7" s="62" t="s">
        <v>453</v>
      </c>
      <c r="C7" s="33">
        <v>2</v>
      </c>
      <c r="D7" s="12">
        <v>0.88789386100000001</v>
      </c>
      <c r="E7" s="12">
        <v>0.82954440937585205</v>
      </c>
      <c r="F7" s="33">
        <v>0</v>
      </c>
      <c r="G7" s="33">
        <v>0</v>
      </c>
      <c r="H7" s="33">
        <v>0</v>
      </c>
      <c r="I7" s="33">
        <v>0</v>
      </c>
      <c r="J7" s="33">
        <v>4</v>
      </c>
      <c r="K7" s="33">
        <v>0</v>
      </c>
      <c r="L7" s="33">
        <v>0</v>
      </c>
      <c r="M7" s="33">
        <v>3</v>
      </c>
      <c r="N7" s="33">
        <v>0</v>
      </c>
      <c r="O7" s="33">
        <v>0</v>
      </c>
      <c r="P7" s="33">
        <v>0</v>
      </c>
      <c r="Q7" s="33">
        <v>0</v>
      </c>
    </row>
    <row r="8" spans="1:17" x14ac:dyDescent="0.3">
      <c r="A8" s="7"/>
      <c r="B8" s="62" t="s">
        <v>332</v>
      </c>
      <c r="C8" s="33">
        <v>1</v>
      </c>
      <c r="D8" s="12">
        <v>0.83934086100000005</v>
      </c>
      <c r="E8" s="12">
        <v>9.5848894975430199E-2</v>
      </c>
      <c r="F8" s="33">
        <v>0</v>
      </c>
      <c r="G8" s="33">
        <v>0</v>
      </c>
      <c r="H8" s="33">
        <v>0</v>
      </c>
      <c r="I8" s="33">
        <v>0</v>
      </c>
      <c r="J8" s="33">
        <v>0</v>
      </c>
      <c r="K8" s="33">
        <v>0</v>
      </c>
      <c r="L8" s="33">
        <v>0</v>
      </c>
      <c r="M8" s="33">
        <v>0</v>
      </c>
      <c r="N8" s="33">
        <v>0</v>
      </c>
      <c r="O8" s="33">
        <v>0</v>
      </c>
      <c r="P8" s="33">
        <v>0</v>
      </c>
      <c r="Q8" s="33">
        <v>0</v>
      </c>
    </row>
    <row r="9" spans="1:17" x14ac:dyDescent="0.3">
      <c r="A9" s="7"/>
      <c r="B9" s="33" t="s">
        <v>287</v>
      </c>
      <c r="C9" s="33">
        <v>2</v>
      </c>
      <c r="D9" s="12">
        <v>0.83594808200000004</v>
      </c>
      <c r="E9" s="12">
        <v>0.71915809283591403</v>
      </c>
      <c r="F9" s="33">
        <v>1</v>
      </c>
      <c r="G9" s="33">
        <v>1</v>
      </c>
      <c r="H9" s="33">
        <v>0</v>
      </c>
      <c r="I9" s="33">
        <v>3</v>
      </c>
      <c r="J9" s="33">
        <v>0</v>
      </c>
      <c r="K9" s="33">
        <v>0</v>
      </c>
      <c r="L9" s="33">
        <v>0</v>
      </c>
      <c r="M9" s="33">
        <v>0</v>
      </c>
      <c r="N9" s="33">
        <v>0</v>
      </c>
      <c r="O9" s="33">
        <v>0</v>
      </c>
      <c r="P9" s="33">
        <v>3</v>
      </c>
      <c r="Q9" s="33">
        <v>0</v>
      </c>
    </row>
    <row r="10" spans="1:17" x14ac:dyDescent="0.3">
      <c r="A10" s="7"/>
      <c r="B10" s="33" t="s">
        <v>463</v>
      </c>
      <c r="C10" s="33">
        <v>2</v>
      </c>
      <c r="D10" s="12">
        <v>0.78020635599999999</v>
      </c>
      <c r="E10" s="12">
        <v>0.63142807167449599</v>
      </c>
      <c r="F10" s="33">
        <v>1</v>
      </c>
      <c r="G10" s="33">
        <v>0</v>
      </c>
      <c r="H10" s="33">
        <v>0</v>
      </c>
      <c r="I10" s="33">
        <v>2</v>
      </c>
      <c r="J10" s="33">
        <v>0</v>
      </c>
      <c r="K10" s="33">
        <v>0</v>
      </c>
      <c r="L10" s="33">
        <v>0</v>
      </c>
      <c r="M10" s="33">
        <v>0</v>
      </c>
      <c r="N10" s="33">
        <v>0</v>
      </c>
      <c r="O10" s="33">
        <v>0</v>
      </c>
      <c r="P10" s="33">
        <v>0</v>
      </c>
      <c r="Q10" s="33">
        <v>0</v>
      </c>
    </row>
    <row r="11" spans="1:17" x14ac:dyDescent="0.3">
      <c r="A11" s="7"/>
      <c r="B11" s="33" t="s">
        <v>314</v>
      </c>
      <c r="C11" s="33">
        <v>2</v>
      </c>
      <c r="D11" s="12">
        <v>0.77148911099999995</v>
      </c>
      <c r="E11" s="12">
        <v>0.33459587347708802</v>
      </c>
      <c r="F11" s="33">
        <v>0</v>
      </c>
      <c r="G11" s="33">
        <v>1</v>
      </c>
      <c r="H11" s="33">
        <v>3</v>
      </c>
      <c r="I11" s="33">
        <v>0</v>
      </c>
      <c r="J11" s="33">
        <v>0</v>
      </c>
      <c r="K11" s="33">
        <v>0</v>
      </c>
      <c r="L11" s="33">
        <v>0</v>
      </c>
      <c r="M11" s="33">
        <v>0</v>
      </c>
      <c r="N11" s="33">
        <v>0</v>
      </c>
      <c r="O11" s="33">
        <v>0</v>
      </c>
      <c r="P11" s="33">
        <v>0</v>
      </c>
      <c r="Q11" s="33">
        <v>0</v>
      </c>
    </row>
    <row r="12" spans="1:17" x14ac:dyDescent="0.3">
      <c r="A12" s="7"/>
      <c r="B12" s="33" t="s">
        <v>283</v>
      </c>
      <c r="C12" s="33">
        <v>1</v>
      </c>
      <c r="D12" s="12">
        <v>0.76389364299999996</v>
      </c>
      <c r="E12" s="12">
        <v>0.43409545251480702</v>
      </c>
      <c r="F12" s="33">
        <v>0</v>
      </c>
      <c r="G12" s="33">
        <v>0</v>
      </c>
      <c r="H12" s="33">
        <v>3</v>
      </c>
      <c r="I12" s="33">
        <v>0</v>
      </c>
      <c r="J12" s="33">
        <v>0</v>
      </c>
      <c r="K12" s="33">
        <v>0</v>
      </c>
      <c r="L12" s="33">
        <v>0</v>
      </c>
      <c r="M12" s="33">
        <v>0</v>
      </c>
      <c r="N12" s="33">
        <v>0</v>
      </c>
      <c r="O12" s="33">
        <v>0</v>
      </c>
      <c r="P12" s="33">
        <v>0</v>
      </c>
      <c r="Q12" s="33">
        <v>0</v>
      </c>
    </row>
    <row r="13" spans="1:17" x14ac:dyDescent="0.3">
      <c r="A13" s="7"/>
      <c r="B13" s="33" t="s">
        <v>286</v>
      </c>
      <c r="C13" s="33">
        <v>1</v>
      </c>
      <c r="D13" s="12">
        <v>0.72468033799999998</v>
      </c>
      <c r="E13" s="12">
        <v>0.59114365543924696</v>
      </c>
      <c r="F13" s="33">
        <v>0</v>
      </c>
      <c r="G13" s="33">
        <v>0</v>
      </c>
      <c r="H13" s="33">
        <v>0</v>
      </c>
      <c r="I13" s="33">
        <v>0</v>
      </c>
      <c r="J13" s="33">
        <v>0</v>
      </c>
      <c r="K13" s="33">
        <v>2</v>
      </c>
      <c r="L13" s="33">
        <v>2</v>
      </c>
      <c r="M13" s="33">
        <v>0</v>
      </c>
      <c r="N13" s="33">
        <v>0</v>
      </c>
      <c r="O13" s="33">
        <v>0</v>
      </c>
      <c r="P13" s="33">
        <v>0</v>
      </c>
      <c r="Q13" s="33">
        <v>0</v>
      </c>
    </row>
    <row r="14" spans="1:17" x14ac:dyDescent="0.3">
      <c r="A14" s="7"/>
      <c r="B14" s="33" t="s">
        <v>289</v>
      </c>
      <c r="C14" s="33">
        <v>2</v>
      </c>
      <c r="D14" s="12">
        <v>0.69443942199999997</v>
      </c>
      <c r="E14" s="12">
        <v>0.69602953674594004</v>
      </c>
      <c r="F14" s="33">
        <v>1</v>
      </c>
      <c r="G14" s="33">
        <v>3</v>
      </c>
      <c r="H14" s="33">
        <v>0</v>
      </c>
      <c r="I14" s="33">
        <v>0</v>
      </c>
      <c r="J14" s="33">
        <v>0</v>
      </c>
      <c r="K14" s="33">
        <v>0</v>
      </c>
      <c r="L14" s="33">
        <v>0</v>
      </c>
      <c r="M14" s="33">
        <v>0</v>
      </c>
      <c r="N14" s="33">
        <v>0</v>
      </c>
      <c r="O14" s="33">
        <v>0</v>
      </c>
      <c r="P14" s="33">
        <v>0</v>
      </c>
      <c r="Q14" s="33">
        <v>0</v>
      </c>
    </row>
    <row r="15" spans="1:17" x14ac:dyDescent="0.3">
      <c r="A15" s="7"/>
      <c r="B15" s="33" t="s">
        <v>293</v>
      </c>
      <c r="C15" s="33">
        <v>1</v>
      </c>
      <c r="D15" s="12">
        <v>0.66095808199999995</v>
      </c>
      <c r="E15" s="12">
        <v>0.48068224245609298</v>
      </c>
      <c r="F15" s="33">
        <v>0</v>
      </c>
      <c r="G15" s="33">
        <v>0</v>
      </c>
      <c r="H15" s="33">
        <v>0</v>
      </c>
      <c r="I15" s="33">
        <v>0</v>
      </c>
      <c r="J15" s="33">
        <v>0</v>
      </c>
      <c r="K15" s="33">
        <v>0</v>
      </c>
      <c r="L15" s="33">
        <v>0</v>
      </c>
      <c r="M15" s="33">
        <v>0</v>
      </c>
      <c r="N15" s="33">
        <v>0</v>
      </c>
      <c r="O15" s="33">
        <v>0</v>
      </c>
      <c r="P15" s="33">
        <v>0</v>
      </c>
      <c r="Q15" s="33">
        <v>0</v>
      </c>
    </row>
    <row r="16" spans="1:17" x14ac:dyDescent="0.3">
      <c r="A16" s="7"/>
      <c r="B16" s="33" t="s">
        <v>308</v>
      </c>
      <c r="C16" s="33">
        <v>1</v>
      </c>
      <c r="D16" s="12">
        <v>0.645863823</v>
      </c>
      <c r="E16" s="12">
        <v>0.51314367530402905</v>
      </c>
      <c r="F16" s="33">
        <v>2</v>
      </c>
      <c r="G16" s="33">
        <v>1</v>
      </c>
      <c r="H16" s="33">
        <v>0</v>
      </c>
      <c r="I16" s="33">
        <v>0</v>
      </c>
      <c r="J16" s="33">
        <v>0</v>
      </c>
      <c r="K16" s="33">
        <v>2</v>
      </c>
      <c r="L16" s="33">
        <v>0</v>
      </c>
      <c r="M16" s="33">
        <v>0</v>
      </c>
      <c r="N16" s="33">
        <v>0</v>
      </c>
      <c r="O16" s="33">
        <v>0</v>
      </c>
      <c r="P16" s="33">
        <v>0</v>
      </c>
      <c r="Q16" s="33">
        <v>0</v>
      </c>
    </row>
    <row r="17" spans="1:17" x14ac:dyDescent="0.3">
      <c r="A17" s="7"/>
      <c r="B17" s="62" t="s">
        <v>296</v>
      </c>
      <c r="C17" s="33">
        <v>2</v>
      </c>
      <c r="D17" s="12">
        <v>0.57862261500000001</v>
      </c>
      <c r="E17" s="12">
        <v>0.22591712184909199</v>
      </c>
      <c r="F17" s="33">
        <v>1</v>
      </c>
      <c r="G17" s="33">
        <v>3</v>
      </c>
      <c r="H17" s="33">
        <v>0</v>
      </c>
      <c r="I17" s="33">
        <v>0</v>
      </c>
      <c r="J17" s="33">
        <v>0</v>
      </c>
      <c r="K17" s="33">
        <v>2</v>
      </c>
      <c r="L17" s="33">
        <v>0</v>
      </c>
      <c r="M17" s="33">
        <v>0</v>
      </c>
      <c r="N17" s="33">
        <v>0</v>
      </c>
      <c r="O17" s="113">
        <v>0</v>
      </c>
      <c r="P17" s="33">
        <v>0</v>
      </c>
      <c r="Q17" s="33">
        <v>0</v>
      </c>
    </row>
    <row r="18" spans="1:17" x14ac:dyDescent="0.3">
      <c r="A18" s="7"/>
      <c r="B18" s="33" t="s">
        <v>458</v>
      </c>
      <c r="C18" s="33">
        <v>2</v>
      </c>
      <c r="D18" s="12">
        <v>0.541784127</v>
      </c>
      <c r="E18" s="12">
        <v>0.114149162593336</v>
      </c>
      <c r="F18" s="33">
        <v>0</v>
      </c>
      <c r="G18" s="33">
        <v>1</v>
      </c>
      <c r="H18" s="33">
        <v>0</v>
      </c>
      <c r="I18" s="33">
        <v>0</v>
      </c>
      <c r="J18" s="33">
        <v>0</v>
      </c>
      <c r="K18" s="33">
        <v>0</v>
      </c>
      <c r="L18" s="33">
        <v>0</v>
      </c>
      <c r="M18" s="33">
        <v>0</v>
      </c>
      <c r="N18" s="33">
        <v>4</v>
      </c>
      <c r="O18" s="33">
        <v>0</v>
      </c>
      <c r="P18" s="33">
        <v>0</v>
      </c>
      <c r="Q18" s="33">
        <v>0</v>
      </c>
    </row>
    <row r="19" spans="1:17" x14ac:dyDescent="0.3">
      <c r="A19" s="7"/>
      <c r="B19" s="33" t="s">
        <v>303</v>
      </c>
      <c r="C19" s="33">
        <v>1</v>
      </c>
      <c r="D19" s="12">
        <v>0.52588770500000004</v>
      </c>
      <c r="E19" s="12">
        <v>0.25837044660357</v>
      </c>
      <c r="F19" s="33">
        <v>1</v>
      </c>
      <c r="G19" s="33">
        <v>3</v>
      </c>
      <c r="H19" s="33">
        <v>1</v>
      </c>
      <c r="I19" s="33">
        <v>0</v>
      </c>
      <c r="J19" s="33">
        <v>0</v>
      </c>
      <c r="K19" s="33">
        <v>0</v>
      </c>
      <c r="L19" s="33">
        <v>0</v>
      </c>
      <c r="M19" s="33">
        <v>0</v>
      </c>
      <c r="N19" s="33">
        <v>0</v>
      </c>
      <c r="O19" s="33">
        <v>0</v>
      </c>
      <c r="P19" s="33">
        <v>0</v>
      </c>
      <c r="Q19" s="33">
        <v>0</v>
      </c>
    </row>
    <row r="20" spans="1:17" x14ac:dyDescent="0.3">
      <c r="A20" s="7"/>
      <c r="B20" s="33" t="s">
        <v>461</v>
      </c>
      <c r="C20" s="33">
        <v>2</v>
      </c>
      <c r="D20" s="12">
        <v>0.49046838700000001</v>
      </c>
      <c r="E20" s="12">
        <v>0.36116161037209299</v>
      </c>
      <c r="F20" s="33">
        <v>0</v>
      </c>
      <c r="G20" s="33">
        <v>0</v>
      </c>
      <c r="H20" s="33">
        <v>0</v>
      </c>
      <c r="I20" s="33">
        <v>0</v>
      </c>
      <c r="J20" s="33">
        <v>0</v>
      </c>
      <c r="K20" s="33">
        <v>0</v>
      </c>
      <c r="L20" s="33">
        <v>0</v>
      </c>
      <c r="M20" s="33">
        <v>0</v>
      </c>
      <c r="N20" s="33">
        <v>0</v>
      </c>
      <c r="O20" s="33">
        <v>3</v>
      </c>
      <c r="P20" s="33">
        <v>0</v>
      </c>
      <c r="Q20" s="33">
        <v>0</v>
      </c>
    </row>
    <row r="21" spans="1:17" x14ac:dyDescent="0.3">
      <c r="A21" s="7"/>
      <c r="B21" s="33" t="s">
        <v>331</v>
      </c>
      <c r="C21" s="33">
        <v>1</v>
      </c>
      <c r="D21" s="12">
        <v>0.48973413399999999</v>
      </c>
      <c r="E21" s="12">
        <v>0.184480455635635</v>
      </c>
      <c r="F21" s="33">
        <v>1</v>
      </c>
      <c r="G21" s="33">
        <v>0</v>
      </c>
      <c r="H21" s="33">
        <v>0</v>
      </c>
      <c r="I21" s="33">
        <v>0</v>
      </c>
      <c r="J21" s="33">
        <v>0</v>
      </c>
      <c r="K21" s="33">
        <v>0</v>
      </c>
      <c r="L21" s="33">
        <v>0</v>
      </c>
      <c r="M21" s="33">
        <v>0</v>
      </c>
      <c r="N21" s="33">
        <v>0</v>
      </c>
      <c r="O21" s="33">
        <v>0</v>
      </c>
      <c r="P21" s="33">
        <v>0</v>
      </c>
      <c r="Q21" s="33">
        <v>0</v>
      </c>
    </row>
    <row r="22" spans="1:17" x14ac:dyDescent="0.3">
      <c r="A22" s="7"/>
      <c r="B22" s="33" t="s">
        <v>311</v>
      </c>
      <c r="C22" s="33">
        <v>2</v>
      </c>
      <c r="D22" s="12">
        <v>0.47035817800000002</v>
      </c>
      <c r="E22" s="12">
        <v>0.27761746001346699</v>
      </c>
      <c r="F22" s="33">
        <v>0</v>
      </c>
      <c r="G22" s="33">
        <v>0</v>
      </c>
      <c r="H22" s="33">
        <v>0</v>
      </c>
      <c r="I22" s="33">
        <v>2</v>
      </c>
      <c r="J22" s="33">
        <v>0</v>
      </c>
      <c r="K22" s="33">
        <v>0</v>
      </c>
      <c r="L22" s="33">
        <v>0</v>
      </c>
      <c r="M22" s="33">
        <v>0</v>
      </c>
      <c r="N22" s="33">
        <v>0</v>
      </c>
      <c r="O22" s="33">
        <v>0</v>
      </c>
      <c r="P22" s="33">
        <v>0</v>
      </c>
      <c r="Q22" s="33">
        <v>0</v>
      </c>
    </row>
    <row r="23" spans="1:17" x14ac:dyDescent="0.3">
      <c r="A23" s="7"/>
      <c r="B23" s="33" t="s">
        <v>306</v>
      </c>
      <c r="C23" s="33">
        <v>1</v>
      </c>
      <c r="D23" s="12">
        <v>0.46511135199999998</v>
      </c>
      <c r="E23" s="12">
        <v>6.6715598481510999E-2</v>
      </c>
      <c r="F23" s="33">
        <v>0</v>
      </c>
      <c r="G23" s="33">
        <v>0</v>
      </c>
      <c r="H23" s="33">
        <v>0</v>
      </c>
      <c r="I23" s="33">
        <v>0</v>
      </c>
      <c r="J23" s="33">
        <v>3</v>
      </c>
      <c r="K23" s="33">
        <v>0</v>
      </c>
      <c r="L23" s="33">
        <v>0</v>
      </c>
      <c r="M23" s="33">
        <v>0</v>
      </c>
      <c r="N23" s="33">
        <v>0</v>
      </c>
      <c r="O23" s="33">
        <v>0</v>
      </c>
      <c r="P23" s="33">
        <v>0</v>
      </c>
      <c r="Q23" s="33">
        <v>0</v>
      </c>
    </row>
    <row r="24" spans="1:17" x14ac:dyDescent="0.3">
      <c r="A24" s="7"/>
      <c r="B24" s="33" t="s">
        <v>282</v>
      </c>
      <c r="C24" s="33">
        <v>2</v>
      </c>
      <c r="D24" s="12">
        <v>0.42628421500000002</v>
      </c>
      <c r="E24" s="12">
        <v>0.11405749597505201</v>
      </c>
      <c r="F24" s="33">
        <v>0</v>
      </c>
      <c r="G24" s="33">
        <v>0</v>
      </c>
      <c r="H24" s="33">
        <v>0</v>
      </c>
      <c r="I24" s="33">
        <v>0</v>
      </c>
      <c r="J24" s="33">
        <v>0</v>
      </c>
      <c r="K24" s="33">
        <v>0</v>
      </c>
      <c r="L24" s="33">
        <v>0</v>
      </c>
      <c r="M24" s="33">
        <v>0</v>
      </c>
      <c r="N24" s="33">
        <v>0</v>
      </c>
      <c r="O24" s="33">
        <v>0</v>
      </c>
      <c r="P24" s="33">
        <v>0</v>
      </c>
      <c r="Q24" s="33">
        <v>0</v>
      </c>
    </row>
    <row r="25" spans="1:17" x14ac:dyDescent="0.3">
      <c r="A25" s="7"/>
      <c r="B25" s="33" t="s">
        <v>309</v>
      </c>
      <c r="C25" s="33">
        <v>1</v>
      </c>
      <c r="D25" s="12">
        <v>0.42419099599999999</v>
      </c>
      <c r="E25" s="12">
        <v>0.46498405233754198</v>
      </c>
      <c r="F25" s="33">
        <v>1</v>
      </c>
      <c r="G25" s="33">
        <v>3</v>
      </c>
      <c r="H25" s="33">
        <v>0</v>
      </c>
      <c r="I25" s="33">
        <v>2</v>
      </c>
      <c r="J25" s="33">
        <v>0</v>
      </c>
      <c r="K25" s="33">
        <v>0</v>
      </c>
      <c r="L25" s="33">
        <v>0</v>
      </c>
      <c r="M25" s="33">
        <v>0</v>
      </c>
      <c r="N25" s="33">
        <v>0</v>
      </c>
      <c r="O25" s="33">
        <v>0</v>
      </c>
      <c r="P25" s="33">
        <v>0</v>
      </c>
      <c r="Q25" s="33">
        <v>0</v>
      </c>
    </row>
    <row r="26" spans="1:17" x14ac:dyDescent="0.3">
      <c r="A26" s="7"/>
      <c r="B26" s="33" t="s">
        <v>281</v>
      </c>
      <c r="C26" s="33">
        <v>2</v>
      </c>
      <c r="D26" s="12">
        <v>0.41740725299999998</v>
      </c>
      <c r="E26" s="12">
        <v>0.209654819956797</v>
      </c>
      <c r="F26" s="33">
        <v>1</v>
      </c>
      <c r="G26" s="33">
        <v>0</v>
      </c>
      <c r="H26" s="33">
        <v>0</v>
      </c>
      <c r="I26" s="33">
        <v>0</v>
      </c>
      <c r="J26" s="33">
        <v>0</v>
      </c>
      <c r="K26" s="33">
        <v>0</v>
      </c>
      <c r="L26" s="33">
        <v>0</v>
      </c>
      <c r="M26" s="33">
        <v>1</v>
      </c>
      <c r="N26" s="33">
        <v>3</v>
      </c>
      <c r="O26" s="33">
        <v>0</v>
      </c>
      <c r="P26" s="33">
        <v>0</v>
      </c>
      <c r="Q26" s="33">
        <v>0</v>
      </c>
    </row>
    <row r="27" spans="1:17" x14ac:dyDescent="0.3">
      <c r="A27" s="7"/>
      <c r="B27" s="114" t="s">
        <v>297</v>
      </c>
      <c r="C27" s="33">
        <v>1</v>
      </c>
      <c r="D27" s="12">
        <v>0.41135192300000001</v>
      </c>
      <c r="E27" s="12">
        <v>0.122577519607435</v>
      </c>
      <c r="F27" s="33">
        <v>1</v>
      </c>
      <c r="G27" s="33">
        <v>0</v>
      </c>
      <c r="H27" s="33">
        <v>2</v>
      </c>
      <c r="I27" s="33">
        <v>0</v>
      </c>
      <c r="J27" s="33">
        <v>0</v>
      </c>
      <c r="K27" s="33">
        <v>0</v>
      </c>
      <c r="L27" s="33">
        <v>0</v>
      </c>
      <c r="M27" s="33">
        <v>0</v>
      </c>
      <c r="N27" s="33">
        <v>0</v>
      </c>
      <c r="O27" s="33">
        <v>0</v>
      </c>
      <c r="P27" s="33">
        <v>0</v>
      </c>
      <c r="Q27" s="33">
        <v>2</v>
      </c>
    </row>
    <row r="28" spans="1:17" x14ac:dyDescent="0.3">
      <c r="A28" s="7"/>
      <c r="B28" s="33" t="s">
        <v>298</v>
      </c>
      <c r="C28" s="33">
        <v>2</v>
      </c>
      <c r="D28" s="12">
        <v>0.39303267200000003</v>
      </c>
      <c r="E28" s="12">
        <v>0.28978919971453099</v>
      </c>
      <c r="F28" s="33">
        <v>0</v>
      </c>
      <c r="G28" s="33">
        <v>0</v>
      </c>
      <c r="H28" s="33">
        <v>0</v>
      </c>
      <c r="I28" s="33">
        <v>2</v>
      </c>
      <c r="J28" s="33">
        <v>0</v>
      </c>
      <c r="K28" s="33">
        <v>3</v>
      </c>
      <c r="L28" s="33">
        <v>3</v>
      </c>
      <c r="M28" s="33">
        <v>0</v>
      </c>
      <c r="N28" s="33">
        <v>0</v>
      </c>
      <c r="O28" s="33">
        <v>0</v>
      </c>
      <c r="P28" s="33">
        <v>0</v>
      </c>
      <c r="Q28" s="33">
        <v>0</v>
      </c>
    </row>
    <row r="29" spans="1:17" x14ac:dyDescent="0.3">
      <c r="A29" s="7"/>
      <c r="B29" s="33" t="s">
        <v>294</v>
      </c>
      <c r="C29" s="33">
        <v>1</v>
      </c>
      <c r="D29" s="12">
        <v>0.38845623099999999</v>
      </c>
      <c r="E29" s="12">
        <v>0.213730022482153</v>
      </c>
      <c r="F29" s="33">
        <v>0</v>
      </c>
      <c r="G29" s="33">
        <v>0</v>
      </c>
      <c r="H29" s="33">
        <v>3</v>
      </c>
      <c r="I29" s="33">
        <v>0</v>
      </c>
      <c r="J29" s="33">
        <v>0</v>
      </c>
      <c r="K29" s="33">
        <v>0</v>
      </c>
      <c r="L29" s="33">
        <v>0</v>
      </c>
      <c r="M29" s="33">
        <v>0</v>
      </c>
      <c r="N29" s="33">
        <v>0</v>
      </c>
      <c r="O29" s="33">
        <v>0</v>
      </c>
      <c r="P29" s="33">
        <v>0</v>
      </c>
      <c r="Q29" s="33">
        <v>0</v>
      </c>
    </row>
    <row r="30" spans="1:17" x14ac:dyDescent="0.3">
      <c r="A30" s="7"/>
      <c r="B30" s="33" t="s">
        <v>325</v>
      </c>
      <c r="C30" s="33">
        <v>1</v>
      </c>
      <c r="D30" s="12">
        <v>0.36931785900000003</v>
      </c>
      <c r="E30" s="12">
        <v>7.4948833459867206E-2</v>
      </c>
      <c r="F30" s="33">
        <v>2</v>
      </c>
      <c r="G30" s="33">
        <v>0</v>
      </c>
      <c r="H30" s="33">
        <v>0</v>
      </c>
      <c r="I30" s="33">
        <v>0</v>
      </c>
      <c r="J30" s="33">
        <v>0</v>
      </c>
      <c r="K30" s="33">
        <v>0</v>
      </c>
      <c r="L30" s="33">
        <v>0</v>
      </c>
      <c r="M30" s="33">
        <v>0</v>
      </c>
      <c r="N30" s="33">
        <v>0</v>
      </c>
      <c r="O30" s="33">
        <v>0</v>
      </c>
      <c r="P30" s="33">
        <v>0</v>
      </c>
      <c r="Q30" s="33">
        <v>0</v>
      </c>
    </row>
    <row r="31" spans="1:17" x14ac:dyDescent="0.3">
      <c r="A31" s="7"/>
      <c r="B31" s="33" t="s">
        <v>456</v>
      </c>
      <c r="C31" s="33">
        <v>2</v>
      </c>
      <c r="D31" s="12">
        <v>0.333535105</v>
      </c>
      <c r="E31" s="12">
        <v>8.5879371731328799E-2</v>
      </c>
      <c r="F31" s="33">
        <v>0</v>
      </c>
      <c r="G31" s="33">
        <v>0</v>
      </c>
      <c r="H31" s="33">
        <v>0</v>
      </c>
      <c r="I31" s="33">
        <v>0</v>
      </c>
      <c r="J31" s="33">
        <v>0</v>
      </c>
      <c r="K31" s="33">
        <v>0</v>
      </c>
      <c r="L31" s="33">
        <v>0</v>
      </c>
      <c r="M31" s="33">
        <v>0</v>
      </c>
      <c r="N31" s="33">
        <v>0</v>
      </c>
      <c r="O31" s="33">
        <v>0</v>
      </c>
      <c r="P31" s="33">
        <v>0</v>
      </c>
      <c r="Q31" s="33">
        <v>0</v>
      </c>
    </row>
    <row r="32" spans="1:17" x14ac:dyDescent="0.3">
      <c r="A32" s="7"/>
      <c r="B32" s="33" t="s">
        <v>310</v>
      </c>
      <c r="C32" s="33">
        <v>1</v>
      </c>
      <c r="D32" s="12">
        <v>0.26299971300000002</v>
      </c>
      <c r="E32" s="12">
        <v>0.20650991065517901</v>
      </c>
      <c r="F32" s="33">
        <v>0</v>
      </c>
      <c r="G32" s="33">
        <v>0</v>
      </c>
      <c r="H32" s="33">
        <v>0</v>
      </c>
      <c r="I32" s="33">
        <v>0</v>
      </c>
      <c r="J32" s="33">
        <v>0</v>
      </c>
      <c r="K32" s="33">
        <v>2</v>
      </c>
      <c r="L32" s="33">
        <v>0</v>
      </c>
      <c r="M32" s="33">
        <v>0</v>
      </c>
      <c r="N32" s="33">
        <v>0</v>
      </c>
      <c r="O32" s="33">
        <v>0</v>
      </c>
      <c r="P32" s="33">
        <v>0</v>
      </c>
      <c r="Q32" s="33">
        <v>0</v>
      </c>
    </row>
    <row r="33" spans="1:17" x14ac:dyDescent="0.3">
      <c r="A33" s="7"/>
      <c r="B33" s="33" t="s">
        <v>317</v>
      </c>
      <c r="C33" s="33">
        <v>2</v>
      </c>
      <c r="D33" s="12">
        <v>0.15351857399999999</v>
      </c>
      <c r="E33" s="12">
        <v>0.15740494829934701</v>
      </c>
      <c r="F33" s="33">
        <v>1</v>
      </c>
      <c r="G33" s="33">
        <v>0</v>
      </c>
      <c r="H33" s="33">
        <v>0</v>
      </c>
      <c r="I33" s="33">
        <v>0</v>
      </c>
      <c r="J33" s="33">
        <v>0</v>
      </c>
      <c r="K33" s="33">
        <v>0</v>
      </c>
      <c r="L33" s="33">
        <v>0</v>
      </c>
      <c r="M33" s="33">
        <v>0</v>
      </c>
      <c r="N33" s="33">
        <v>0</v>
      </c>
      <c r="O33" s="33">
        <v>0</v>
      </c>
      <c r="P33" s="33">
        <v>0</v>
      </c>
      <c r="Q33" s="33">
        <v>0</v>
      </c>
    </row>
    <row r="34" spans="1:17" x14ac:dyDescent="0.3">
      <c r="A34" s="7"/>
      <c r="B34" s="62" t="s">
        <v>299</v>
      </c>
      <c r="C34" s="33">
        <v>1</v>
      </c>
      <c r="D34" s="12">
        <v>0.13962438999999999</v>
      </c>
      <c r="E34" s="12">
        <v>1.0797039899946801E-2</v>
      </c>
      <c r="F34" s="33">
        <v>0</v>
      </c>
      <c r="G34" s="33">
        <v>0</v>
      </c>
      <c r="H34" s="33">
        <v>2</v>
      </c>
      <c r="I34" s="33">
        <v>0</v>
      </c>
      <c r="J34" s="33">
        <v>0</v>
      </c>
      <c r="K34" s="33">
        <v>0</v>
      </c>
      <c r="L34" s="33">
        <v>0</v>
      </c>
      <c r="M34" s="33">
        <v>0</v>
      </c>
      <c r="N34" s="33">
        <v>0</v>
      </c>
      <c r="O34" s="33">
        <v>0</v>
      </c>
      <c r="P34" s="33">
        <v>0</v>
      </c>
      <c r="Q34" s="33">
        <v>0</v>
      </c>
    </row>
    <row r="35" spans="1:17" x14ac:dyDescent="0.3">
      <c r="A35" s="7"/>
      <c r="B35" s="33" t="s">
        <v>318</v>
      </c>
      <c r="C35" s="33">
        <v>2</v>
      </c>
      <c r="D35" s="12">
        <v>0.13238096499999999</v>
      </c>
      <c r="E35" s="12">
        <v>2.3251766233174102E-2</v>
      </c>
      <c r="F35" s="33">
        <v>0</v>
      </c>
      <c r="G35" s="33">
        <v>0</v>
      </c>
      <c r="H35" s="33">
        <v>0</v>
      </c>
      <c r="I35" s="33">
        <v>0</v>
      </c>
      <c r="J35" s="33">
        <v>0</v>
      </c>
      <c r="K35" s="33">
        <v>0</v>
      </c>
      <c r="L35" s="33">
        <v>0</v>
      </c>
      <c r="M35" s="33">
        <v>0</v>
      </c>
      <c r="N35" s="33">
        <v>0</v>
      </c>
      <c r="O35" s="33">
        <v>0</v>
      </c>
      <c r="P35" s="33">
        <v>0</v>
      </c>
      <c r="Q35" s="33">
        <v>0</v>
      </c>
    </row>
    <row r="36" spans="1:17" x14ac:dyDescent="0.3">
      <c r="A36" s="7"/>
      <c r="B36" s="62" t="s">
        <v>455</v>
      </c>
      <c r="C36" s="33">
        <v>2</v>
      </c>
      <c r="D36" s="12">
        <v>0.12339239</v>
      </c>
      <c r="E36" s="12">
        <v>5.5680614230919002E-2</v>
      </c>
      <c r="F36" s="33">
        <v>0</v>
      </c>
      <c r="G36" s="33">
        <v>0</v>
      </c>
      <c r="H36" s="33">
        <v>0</v>
      </c>
      <c r="I36" s="33">
        <v>0</v>
      </c>
      <c r="J36" s="33">
        <v>0</v>
      </c>
      <c r="K36" s="33">
        <v>0</v>
      </c>
      <c r="L36" s="33">
        <v>0</v>
      </c>
      <c r="M36" s="33">
        <v>0</v>
      </c>
      <c r="N36" s="33">
        <v>0</v>
      </c>
      <c r="O36" s="33">
        <v>0</v>
      </c>
      <c r="P36" s="33">
        <v>0</v>
      </c>
      <c r="Q36" s="33">
        <v>0</v>
      </c>
    </row>
    <row r="37" spans="1:17" x14ac:dyDescent="0.3">
      <c r="A37" s="7"/>
      <c r="B37" s="33" t="s">
        <v>329</v>
      </c>
      <c r="C37" s="33">
        <v>1</v>
      </c>
      <c r="D37" s="12">
        <v>0.121778859</v>
      </c>
      <c r="E37" s="12">
        <v>9.5539459238606593E-3</v>
      </c>
      <c r="F37" s="33">
        <v>1</v>
      </c>
      <c r="G37" s="33">
        <v>0</v>
      </c>
      <c r="H37" s="33">
        <v>0</v>
      </c>
      <c r="I37" s="33">
        <v>0</v>
      </c>
      <c r="J37" s="33">
        <v>1</v>
      </c>
      <c r="K37" s="33">
        <v>0</v>
      </c>
      <c r="L37" s="33">
        <v>0</v>
      </c>
      <c r="M37" s="33">
        <v>0</v>
      </c>
      <c r="N37" s="33">
        <v>0</v>
      </c>
      <c r="O37" s="33">
        <v>0</v>
      </c>
      <c r="P37" s="33">
        <v>0</v>
      </c>
      <c r="Q37" s="33">
        <v>0</v>
      </c>
    </row>
    <row r="38" spans="1:17" x14ac:dyDescent="0.3">
      <c r="A38" s="7"/>
      <c r="B38" s="33" t="s">
        <v>302</v>
      </c>
      <c r="C38" s="33">
        <v>2</v>
      </c>
      <c r="D38" s="12">
        <v>0.11722052500000001</v>
      </c>
      <c r="E38" s="12">
        <v>0.223883966504272</v>
      </c>
      <c r="F38" s="33">
        <v>0</v>
      </c>
      <c r="G38" s="33">
        <v>3</v>
      </c>
      <c r="H38" s="33">
        <v>0</v>
      </c>
      <c r="I38" s="33">
        <v>0</v>
      </c>
      <c r="J38" s="33">
        <v>0</v>
      </c>
      <c r="K38" s="33">
        <v>0</v>
      </c>
      <c r="L38" s="33">
        <v>0</v>
      </c>
      <c r="M38" s="33">
        <v>0</v>
      </c>
      <c r="N38" s="33">
        <v>0</v>
      </c>
      <c r="O38" s="33">
        <v>0</v>
      </c>
      <c r="P38" s="33">
        <v>0</v>
      </c>
      <c r="Q38" s="33">
        <v>0</v>
      </c>
    </row>
    <row r="39" spans="1:17" x14ac:dyDescent="0.3">
      <c r="A39" s="7"/>
      <c r="B39" s="33" t="s">
        <v>285</v>
      </c>
      <c r="C39" s="33">
        <v>1</v>
      </c>
      <c r="D39" s="12">
        <v>0.102550793</v>
      </c>
      <c r="E39" s="12">
        <v>2.6264970255900601E-2</v>
      </c>
      <c r="F39" s="33">
        <v>0</v>
      </c>
      <c r="G39" s="33">
        <v>2</v>
      </c>
      <c r="H39" s="33">
        <v>0</v>
      </c>
      <c r="I39" s="33">
        <v>0</v>
      </c>
      <c r="J39" s="33">
        <v>0</v>
      </c>
      <c r="K39" s="33">
        <v>0</v>
      </c>
      <c r="L39" s="33">
        <v>0</v>
      </c>
      <c r="M39" s="33">
        <v>0</v>
      </c>
      <c r="N39" s="33">
        <v>0</v>
      </c>
      <c r="O39" s="33">
        <v>0</v>
      </c>
      <c r="P39" s="33">
        <v>0</v>
      </c>
      <c r="Q39" s="33">
        <v>0</v>
      </c>
    </row>
    <row r="40" spans="1:17" x14ac:dyDescent="0.3">
      <c r="A40" s="7"/>
      <c r="B40" s="33" t="s">
        <v>452</v>
      </c>
      <c r="C40" s="33">
        <v>2</v>
      </c>
      <c r="D40" s="12">
        <v>7.9275716999999996E-2</v>
      </c>
      <c r="E40" s="12">
        <v>6.5659461818709198E-3</v>
      </c>
      <c r="F40" s="33">
        <v>0</v>
      </c>
      <c r="G40" s="33">
        <v>0</v>
      </c>
      <c r="H40" s="33">
        <v>0</v>
      </c>
      <c r="I40" s="33">
        <v>2</v>
      </c>
      <c r="J40" s="33">
        <v>2</v>
      </c>
      <c r="K40" s="33">
        <v>0</v>
      </c>
      <c r="L40" s="33">
        <v>0</v>
      </c>
      <c r="M40" s="33">
        <v>0</v>
      </c>
      <c r="N40" s="33">
        <v>0</v>
      </c>
      <c r="O40" s="33">
        <v>0</v>
      </c>
      <c r="P40" s="33">
        <v>0</v>
      </c>
      <c r="Q40" s="33">
        <v>0</v>
      </c>
    </row>
    <row r="41" spans="1:17" x14ac:dyDescent="0.3">
      <c r="A41" s="7"/>
      <c r="B41" s="33" t="s">
        <v>333</v>
      </c>
      <c r="C41" s="33">
        <v>1</v>
      </c>
      <c r="D41" s="12">
        <v>6.8794112000000004E-2</v>
      </c>
      <c r="E41" s="12">
        <v>7.1490981020060601E-2</v>
      </c>
      <c r="F41" s="33">
        <v>0</v>
      </c>
      <c r="G41" s="33">
        <v>0</v>
      </c>
      <c r="H41" s="33">
        <v>0</v>
      </c>
      <c r="I41" s="33">
        <v>0</v>
      </c>
      <c r="J41" s="33">
        <v>0</v>
      </c>
      <c r="K41" s="33">
        <v>0</v>
      </c>
      <c r="L41" s="33">
        <v>0</v>
      </c>
      <c r="M41" s="33">
        <v>0</v>
      </c>
      <c r="N41" s="33">
        <v>0</v>
      </c>
      <c r="O41" s="33">
        <v>0</v>
      </c>
      <c r="P41" s="33">
        <v>0</v>
      </c>
      <c r="Q41" s="33">
        <v>0</v>
      </c>
    </row>
    <row r="42" spans="1:17" x14ac:dyDescent="0.3">
      <c r="A42" s="7"/>
      <c r="B42" s="33" t="s">
        <v>295</v>
      </c>
      <c r="C42" s="33">
        <v>2</v>
      </c>
      <c r="D42" s="12">
        <v>6.7607249999999994E-2</v>
      </c>
      <c r="E42" s="12">
        <v>5.7282553468915604E-3</v>
      </c>
      <c r="F42" s="33">
        <v>0</v>
      </c>
      <c r="G42" s="33">
        <v>0</v>
      </c>
      <c r="H42" s="33">
        <v>0</v>
      </c>
      <c r="I42" s="33">
        <v>0</v>
      </c>
      <c r="J42" s="33">
        <v>0</v>
      </c>
      <c r="K42" s="33">
        <v>0</v>
      </c>
      <c r="L42" s="33">
        <v>0</v>
      </c>
      <c r="M42" s="33">
        <v>0</v>
      </c>
      <c r="N42" s="33">
        <v>0</v>
      </c>
      <c r="O42" s="33">
        <v>0</v>
      </c>
      <c r="P42" s="33">
        <v>0</v>
      </c>
      <c r="Q42" s="33">
        <v>0</v>
      </c>
    </row>
    <row r="43" spans="1:17" x14ac:dyDescent="0.3">
      <c r="A43" s="7"/>
      <c r="B43" s="33" t="s">
        <v>313</v>
      </c>
      <c r="C43" s="33">
        <v>1</v>
      </c>
      <c r="D43" s="12">
        <v>6.4110940000000005E-2</v>
      </c>
      <c r="E43" s="12">
        <v>4.2633244789855002E-2</v>
      </c>
      <c r="F43" s="33">
        <v>0</v>
      </c>
      <c r="G43" s="33">
        <v>1</v>
      </c>
      <c r="H43" s="33">
        <v>0</v>
      </c>
      <c r="I43" s="33">
        <v>0</v>
      </c>
      <c r="J43" s="33">
        <v>0</v>
      </c>
      <c r="K43" s="33">
        <v>0</v>
      </c>
      <c r="L43" s="33">
        <v>0</v>
      </c>
      <c r="M43" s="33">
        <v>0</v>
      </c>
      <c r="N43" s="33">
        <v>0</v>
      </c>
      <c r="O43" s="33">
        <v>0</v>
      </c>
      <c r="P43" s="33">
        <v>0</v>
      </c>
      <c r="Q43" s="33">
        <v>0</v>
      </c>
    </row>
    <row r="44" spans="1:17" x14ac:dyDescent="0.3">
      <c r="A44" s="7"/>
      <c r="B44" s="33" t="s">
        <v>304</v>
      </c>
      <c r="C44" s="33">
        <v>2</v>
      </c>
      <c r="D44" s="12">
        <v>6.3577205999999997E-2</v>
      </c>
      <c r="E44" s="12">
        <v>3.0358533349969099E-2</v>
      </c>
      <c r="F44" s="33">
        <v>2</v>
      </c>
      <c r="G44" s="33">
        <v>0</v>
      </c>
      <c r="H44" s="33">
        <v>0</v>
      </c>
      <c r="I44" s="33">
        <v>0</v>
      </c>
      <c r="J44" s="33">
        <v>0</v>
      </c>
      <c r="K44" s="33">
        <v>0</v>
      </c>
      <c r="L44" s="33">
        <v>0</v>
      </c>
      <c r="M44" s="33">
        <v>0</v>
      </c>
      <c r="N44" s="33">
        <v>0</v>
      </c>
      <c r="O44" s="33">
        <v>0</v>
      </c>
      <c r="P44" s="33">
        <v>0</v>
      </c>
      <c r="Q44" s="33">
        <v>0</v>
      </c>
    </row>
    <row r="45" spans="1:17" x14ac:dyDescent="0.3">
      <c r="A45" s="7"/>
      <c r="B45" s="33" t="s">
        <v>291</v>
      </c>
      <c r="C45" s="33">
        <v>1</v>
      </c>
      <c r="D45" s="12">
        <v>5.3024303000000002E-2</v>
      </c>
      <c r="E45" s="12">
        <v>1.0493626017290101E-2</v>
      </c>
      <c r="F45" s="33">
        <v>2</v>
      </c>
      <c r="G45" s="33">
        <v>0</v>
      </c>
      <c r="H45" s="33">
        <v>0</v>
      </c>
      <c r="I45" s="33">
        <v>0</v>
      </c>
      <c r="J45" s="33">
        <v>1</v>
      </c>
      <c r="K45" s="33">
        <v>0</v>
      </c>
      <c r="L45" s="33">
        <v>0</v>
      </c>
      <c r="M45" s="33">
        <v>0</v>
      </c>
      <c r="N45" s="33">
        <v>0</v>
      </c>
      <c r="O45" s="33">
        <v>0</v>
      </c>
      <c r="P45" s="33">
        <v>0</v>
      </c>
      <c r="Q45" s="33">
        <v>0</v>
      </c>
    </row>
    <row r="46" spans="1:17" x14ac:dyDescent="0.3">
      <c r="A46" s="7"/>
      <c r="B46" s="62" t="s">
        <v>288</v>
      </c>
      <c r="C46" s="33">
        <v>2</v>
      </c>
      <c r="D46" s="12">
        <v>4.7756092999999999E-2</v>
      </c>
      <c r="E46" s="12">
        <v>2.52939649880265E-2</v>
      </c>
      <c r="F46" s="33">
        <v>0</v>
      </c>
      <c r="G46" s="33">
        <v>0</v>
      </c>
      <c r="H46" s="33">
        <v>0</v>
      </c>
      <c r="I46" s="33">
        <v>0</v>
      </c>
      <c r="J46" s="33">
        <v>0</v>
      </c>
      <c r="K46" s="33">
        <v>0</v>
      </c>
      <c r="L46" s="33">
        <v>0</v>
      </c>
      <c r="M46" s="33">
        <v>0</v>
      </c>
      <c r="N46" s="33">
        <v>0</v>
      </c>
      <c r="O46" s="33">
        <v>0</v>
      </c>
      <c r="P46" s="33">
        <v>0</v>
      </c>
      <c r="Q46" s="33">
        <v>0</v>
      </c>
    </row>
    <row r="47" spans="1:17" x14ac:dyDescent="0.3">
      <c r="A47" s="7"/>
      <c r="B47" s="33" t="s">
        <v>284</v>
      </c>
      <c r="C47" s="33">
        <v>1</v>
      </c>
      <c r="D47" s="12">
        <v>4.4701439000000003E-2</v>
      </c>
      <c r="E47" s="12">
        <v>4.0361501835810996E-3</v>
      </c>
      <c r="F47" s="33">
        <v>0</v>
      </c>
      <c r="G47" s="33">
        <v>0</v>
      </c>
      <c r="H47" s="33">
        <v>0</v>
      </c>
      <c r="I47" s="33">
        <v>0</v>
      </c>
      <c r="J47" s="33">
        <v>0</v>
      </c>
      <c r="K47" s="33">
        <v>0</v>
      </c>
      <c r="L47" s="33">
        <v>0</v>
      </c>
      <c r="M47" s="33">
        <v>0</v>
      </c>
      <c r="N47" s="33">
        <v>0</v>
      </c>
      <c r="O47" s="33">
        <v>0</v>
      </c>
      <c r="P47" s="33">
        <v>0</v>
      </c>
      <c r="Q47" s="33">
        <v>0</v>
      </c>
    </row>
    <row r="48" spans="1:17" x14ac:dyDescent="0.3">
      <c r="A48" s="7"/>
      <c r="B48" s="62" t="s">
        <v>307</v>
      </c>
      <c r="C48" s="33">
        <v>1</v>
      </c>
      <c r="D48" s="12">
        <v>4.0519496000000002E-2</v>
      </c>
      <c r="E48" s="12">
        <v>2.3901295809509799E-2</v>
      </c>
      <c r="F48" s="33">
        <v>2</v>
      </c>
      <c r="G48" s="33">
        <v>0</v>
      </c>
      <c r="H48" s="33">
        <v>3</v>
      </c>
      <c r="I48" s="33">
        <v>0</v>
      </c>
      <c r="J48" s="33">
        <v>0</v>
      </c>
      <c r="K48" s="33">
        <v>0</v>
      </c>
      <c r="L48" s="33">
        <v>0</v>
      </c>
      <c r="M48" s="33">
        <v>0</v>
      </c>
      <c r="N48" s="33">
        <v>0</v>
      </c>
      <c r="O48" s="33">
        <v>0</v>
      </c>
      <c r="P48" s="33">
        <v>0</v>
      </c>
      <c r="Q48" s="33">
        <v>0</v>
      </c>
    </row>
    <row r="49" spans="1:17" x14ac:dyDescent="0.3">
      <c r="A49" s="7"/>
      <c r="B49" s="33" t="s">
        <v>316</v>
      </c>
      <c r="C49" s="33">
        <v>1</v>
      </c>
      <c r="D49" s="12">
        <v>3.6785282000000002E-2</v>
      </c>
      <c r="E49" s="12">
        <v>4.1122393445661301E-3</v>
      </c>
      <c r="F49" s="33">
        <v>0</v>
      </c>
      <c r="G49" s="33">
        <v>0</v>
      </c>
      <c r="H49" s="33">
        <v>0</v>
      </c>
      <c r="I49" s="33">
        <v>0</v>
      </c>
      <c r="J49" s="33">
        <v>0</v>
      </c>
      <c r="K49" s="33">
        <v>0</v>
      </c>
      <c r="L49" s="33">
        <v>0</v>
      </c>
      <c r="M49" s="33">
        <v>0</v>
      </c>
      <c r="N49" s="33">
        <v>0</v>
      </c>
      <c r="O49" s="33">
        <v>0</v>
      </c>
      <c r="P49" s="33">
        <v>0</v>
      </c>
      <c r="Q49" s="33">
        <v>0</v>
      </c>
    </row>
    <row r="50" spans="1:17" x14ac:dyDescent="0.3">
      <c r="A50" s="7"/>
      <c r="B50" s="33" t="s">
        <v>465</v>
      </c>
      <c r="C50" s="33">
        <v>2</v>
      </c>
      <c r="D50" s="12">
        <v>3.3165657000000001E-2</v>
      </c>
      <c r="E50" s="12">
        <v>3.14423705946517E-3</v>
      </c>
      <c r="F50" s="33">
        <v>0</v>
      </c>
      <c r="G50" s="33">
        <v>0</v>
      </c>
      <c r="H50" s="33">
        <v>0</v>
      </c>
      <c r="I50" s="33">
        <v>0</v>
      </c>
      <c r="J50" s="33">
        <v>0</v>
      </c>
      <c r="K50" s="33">
        <v>0</v>
      </c>
      <c r="L50" s="33">
        <v>0</v>
      </c>
      <c r="M50" s="33">
        <v>0</v>
      </c>
      <c r="N50" s="33">
        <v>0</v>
      </c>
      <c r="O50" s="33">
        <v>0</v>
      </c>
      <c r="P50" s="33">
        <v>0</v>
      </c>
      <c r="Q50" s="33">
        <v>0</v>
      </c>
    </row>
    <row r="51" spans="1:17" x14ac:dyDescent="0.3">
      <c r="A51" s="7"/>
      <c r="B51" s="62" t="s">
        <v>451</v>
      </c>
      <c r="C51" s="33">
        <v>1</v>
      </c>
      <c r="D51" s="12">
        <v>2.9495438999999998E-2</v>
      </c>
      <c r="E51" s="12">
        <v>6.7498261183908202E-3</v>
      </c>
      <c r="F51" s="33">
        <v>0</v>
      </c>
      <c r="G51" s="33">
        <v>0</v>
      </c>
      <c r="H51" s="33">
        <v>0</v>
      </c>
      <c r="I51" s="33">
        <v>0</v>
      </c>
      <c r="J51" s="33">
        <v>2</v>
      </c>
      <c r="K51" s="33">
        <v>0</v>
      </c>
      <c r="L51" s="33">
        <v>0</v>
      </c>
      <c r="M51" s="33">
        <v>0</v>
      </c>
      <c r="N51" s="33">
        <v>0</v>
      </c>
      <c r="O51" s="33">
        <v>0</v>
      </c>
      <c r="P51" s="33">
        <v>0</v>
      </c>
      <c r="Q51" s="33">
        <v>0</v>
      </c>
    </row>
    <row r="52" spans="1:17" x14ac:dyDescent="0.3">
      <c r="A52" s="7"/>
      <c r="B52" s="33" t="s">
        <v>300</v>
      </c>
      <c r="C52" s="33">
        <v>1</v>
      </c>
      <c r="D52" s="12">
        <v>1.0528134999999999E-2</v>
      </c>
      <c r="E52" s="12">
        <v>1.2168994786240801E-3</v>
      </c>
      <c r="F52" s="33">
        <v>0</v>
      </c>
      <c r="G52" s="33">
        <v>0</v>
      </c>
      <c r="H52" s="33">
        <v>0</v>
      </c>
      <c r="I52" s="33">
        <v>0</v>
      </c>
      <c r="J52" s="33">
        <v>0</v>
      </c>
      <c r="K52" s="33">
        <v>0</v>
      </c>
      <c r="L52" s="33">
        <v>0</v>
      </c>
      <c r="M52" s="33">
        <v>0</v>
      </c>
      <c r="N52" s="33">
        <v>0</v>
      </c>
      <c r="O52" s="33">
        <v>0</v>
      </c>
      <c r="P52" s="33">
        <v>0</v>
      </c>
      <c r="Q52" s="33">
        <v>0</v>
      </c>
    </row>
    <row r="53" spans="1:17" x14ac:dyDescent="0.3">
      <c r="A53" s="7"/>
      <c r="B53" s="33" t="s">
        <v>312</v>
      </c>
      <c r="C53" s="33">
        <v>2</v>
      </c>
      <c r="D53" s="12">
        <v>5.779284E-3</v>
      </c>
      <c r="E53" s="12">
        <v>1.1309704062603999E-3</v>
      </c>
      <c r="F53" s="33">
        <v>1</v>
      </c>
      <c r="G53" s="33">
        <v>0</v>
      </c>
      <c r="H53" s="33">
        <v>0</v>
      </c>
      <c r="I53" s="33">
        <v>0</v>
      </c>
      <c r="J53" s="33">
        <v>0</v>
      </c>
      <c r="K53" s="33">
        <v>0</v>
      </c>
      <c r="L53" s="33">
        <v>0</v>
      </c>
      <c r="M53" s="33">
        <v>0</v>
      </c>
      <c r="N53" s="33">
        <v>0</v>
      </c>
      <c r="O53" s="33">
        <v>0</v>
      </c>
      <c r="P53" s="33">
        <v>0</v>
      </c>
      <c r="Q53" s="33">
        <v>0</v>
      </c>
    </row>
    <row r="54" spans="1:17" x14ac:dyDescent="0.3">
      <c r="A54" s="7"/>
      <c r="B54" s="33" t="s">
        <v>292</v>
      </c>
      <c r="C54" s="33">
        <v>2</v>
      </c>
      <c r="D54" s="12">
        <v>4.3140640000000003E-3</v>
      </c>
      <c r="E54" s="12">
        <v>5.8393328602308003E-4</v>
      </c>
      <c r="F54" s="33">
        <v>1</v>
      </c>
      <c r="G54" s="33">
        <v>0</v>
      </c>
      <c r="H54" s="33">
        <v>0</v>
      </c>
      <c r="I54" s="33">
        <v>0</v>
      </c>
      <c r="J54" s="33">
        <v>0</v>
      </c>
      <c r="K54" s="33">
        <v>0</v>
      </c>
      <c r="L54" s="33">
        <v>0</v>
      </c>
      <c r="M54" s="33">
        <v>0</v>
      </c>
      <c r="N54" s="33">
        <v>0</v>
      </c>
      <c r="O54" s="33">
        <v>0</v>
      </c>
      <c r="P54" s="33">
        <v>0</v>
      </c>
      <c r="Q54" s="33">
        <v>0</v>
      </c>
    </row>
    <row r="55" spans="1:17" x14ac:dyDescent="0.3">
      <c r="A55" s="7"/>
      <c r="B55" s="33" t="s">
        <v>290</v>
      </c>
      <c r="C55" s="33">
        <v>2</v>
      </c>
      <c r="D55" s="12">
        <v>3.8717360000000002E-3</v>
      </c>
      <c r="E55" s="12">
        <v>5.3420292711564002E-4</v>
      </c>
      <c r="F55" s="33">
        <v>0</v>
      </c>
      <c r="G55" s="33">
        <v>0</v>
      </c>
      <c r="H55" s="33">
        <v>0</v>
      </c>
      <c r="I55" s="33">
        <v>0</v>
      </c>
      <c r="J55" s="33">
        <v>0</v>
      </c>
      <c r="K55" s="33">
        <v>0</v>
      </c>
      <c r="L55" s="33">
        <v>0</v>
      </c>
      <c r="M55" s="33">
        <v>0</v>
      </c>
      <c r="N55" s="33">
        <v>0</v>
      </c>
      <c r="O55" s="33">
        <v>0</v>
      </c>
      <c r="P55" s="33">
        <v>0</v>
      </c>
      <c r="Q55" s="33">
        <v>0</v>
      </c>
    </row>
    <row r="56" spans="1:17" x14ac:dyDescent="0.3">
      <c r="A56" s="7"/>
      <c r="B56" s="33" t="s">
        <v>301</v>
      </c>
      <c r="C56" s="33">
        <v>1</v>
      </c>
      <c r="D56" s="12">
        <v>2.8647360000000001E-3</v>
      </c>
      <c r="E56" s="12">
        <v>4.1691811207625101E-4</v>
      </c>
      <c r="F56" s="33">
        <v>0</v>
      </c>
      <c r="G56" s="33">
        <v>0</v>
      </c>
      <c r="H56" s="33">
        <v>0</v>
      </c>
      <c r="I56" s="33">
        <v>0</v>
      </c>
      <c r="J56" s="33">
        <v>0</v>
      </c>
      <c r="K56" s="33">
        <v>0</v>
      </c>
      <c r="L56" s="33">
        <v>0</v>
      </c>
      <c r="M56" s="33">
        <v>0</v>
      </c>
      <c r="N56" s="33">
        <v>0</v>
      </c>
      <c r="O56" s="33">
        <v>0</v>
      </c>
      <c r="P56" s="33">
        <v>0</v>
      </c>
      <c r="Q56" s="33">
        <v>0</v>
      </c>
    </row>
    <row r="57" spans="1:17" x14ac:dyDescent="0.3">
      <c r="A57" s="7"/>
      <c r="B57" s="33" t="s">
        <v>315</v>
      </c>
      <c r="C57" s="33">
        <v>2</v>
      </c>
      <c r="D57" s="12">
        <v>2.647936E-3</v>
      </c>
      <c r="E57" s="12">
        <v>9.7894393409796903E-4</v>
      </c>
      <c r="F57" s="33">
        <v>0</v>
      </c>
      <c r="G57" s="33">
        <v>0</v>
      </c>
      <c r="H57" s="33">
        <v>0</v>
      </c>
      <c r="I57" s="33">
        <v>0</v>
      </c>
      <c r="J57" s="33">
        <v>0</v>
      </c>
      <c r="K57" s="33">
        <v>0</v>
      </c>
      <c r="L57" s="33">
        <v>0</v>
      </c>
      <c r="M57" s="33">
        <v>0</v>
      </c>
      <c r="N57" s="33">
        <v>0</v>
      </c>
      <c r="O57" s="33">
        <v>0</v>
      </c>
      <c r="P57" s="33">
        <v>0</v>
      </c>
      <c r="Q57" s="33">
        <v>0</v>
      </c>
    </row>
    <row r="58" spans="1:17" x14ac:dyDescent="0.3">
      <c r="A58" s="7"/>
      <c r="B58" s="33" t="s">
        <v>305</v>
      </c>
      <c r="C58" s="35">
        <v>2</v>
      </c>
      <c r="D58" s="15">
        <v>2.5617259999999998E-3</v>
      </c>
      <c r="E58" s="15">
        <v>3.8026805693460098E-4</v>
      </c>
      <c r="F58" s="35">
        <v>1</v>
      </c>
      <c r="G58" s="35">
        <v>2</v>
      </c>
      <c r="H58" s="35">
        <v>0</v>
      </c>
      <c r="I58" s="35">
        <v>0</v>
      </c>
      <c r="J58" s="35">
        <v>0</v>
      </c>
      <c r="K58" s="35">
        <v>0</v>
      </c>
      <c r="L58" s="35">
        <v>0</v>
      </c>
      <c r="M58" s="35">
        <v>0</v>
      </c>
      <c r="N58" s="35">
        <v>0</v>
      </c>
      <c r="O58" s="35">
        <v>0</v>
      </c>
      <c r="P58" s="35">
        <v>0</v>
      </c>
      <c r="Q58" s="35">
        <v>0</v>
      </c>
    </row>
    <row r="59" spans="1:17" x14ac:dyDescent="0.3">
      <c r="A59" s="7"/>
      <c r="B59" s="309"/>
      <c r="C59" s="115"/>
      <c r="D59" s="116"/>
      <c r="E59" s="20"/>
      <c r="F59" s="20"/>
      <c r="G59" s="20"/>
      <c r="H59" s="20"/>
      <c r="I59" s="20"/>
      <c r="J59" s="20"/>
      <c r="K59" s="20"/>
      <c r="L59" s="20"/>
      <c r="M59" s="20"/>
      <c r="N59" s="20"/>
      <c r="O59" s="20"/>
      <c r="P59" s="7"/>
    </row>
    <row r="60" spans="1:17" ht="20.25" x14ac:dyDescent="0.3">
      <c r="A60" s="7"/>
      <c r="B60" s="7" t="s">
        <v>569</v>
      </c>
    </row>
    <row r="61" spans="1:17" ht="20.25" x14ac:dyDescent="0.3">
      <c r="A61" s="7"/>
      <c r="B61" s="7" t="s">
        <v>570</v>
      </c>
      <c r="C61" s="7"/>
      <c r="D61" s="7"/>
      <c r="E61" s="7"/>
      <c r="F61" s="7"/>
      <c r="G61" s="7"/>
      <c r="H61" s="41"/>
      <c r="I61" s="7"/>
      <c r="J61" s="7"/>
      <c r="K61" s="7"/>
      <c r="L61" s="7"/>
      <c r="M61" s="7"/>
      <c r="N61" s="7"/>
      <c r="O61" s="7"/>
      <c r="P61" s="7"/>
    </row>
    <row r="62" spans="1:17" x14ac:dyDescent="0.3">
      <c r="A62" s="7"/>
      <c r="B62" s="7"/>
      <c r="C62" s="7"/>
      <c r="D62" s="7"/>
      <c r="E62" s="7"/>
      <c r="F62" s="7"/>
      <c r="G62" s="7"/>
      <c r="H62" s="41"/>
      <c r="I62" s="7"/>
      <c r="J62" s="7"/>
      <c r="K62" s="7"/>
      <c r="L62" s="7"/>
      <c r="M62" s="7"/>
      <c r="N62" s="7"/>
      <c r="O62" s="7"/>
      <c r="P62" s="7"/>
    </row>
    <row r="63" spans="1:17" x14ac:dyDescent="0.3">
      <c r="A63" s="7"/>
      <c r="B63" s="82" t="s">
        <v>571</v>
      </c>
    </row>
    <row r="64" spans="1:17" x14ac:dyDescent="0.3">
      <c r="A64" s="7"/>
    </row>
    <row r="65" spans="1:2" x14ac:dyDescent="0.3">
      <c r="A65" s="7"/>
    </row>
    <row r="66" spans="1:2" x14ac:dyDescent="0.3">
      <c r="A66" s="7"/>
      <c r="B66" s="7"/>
    </row>
    <row r="67" spans="1:2" x14ac:dyDescent="0.3">
      <c r="A67" s="7"/>
      <c r="B67" s="7"/>
    </row>
    <row r="68" spans="1:2" x14ac:dyDescent="0.3">
      <c r="A68" s="7"/>
      <c r="B68" s="7"/>
    </row>
    <row r="69" spans="1:2" x14ac:dyDescent="0.3">
      <c r="A69" s="7"/>
      <c r="B69" s="7"/>
    </row>
    <row r="70" spans="1:2" x14ac:dyDescent="0.3">
      <c r="A70" s="7"/>
      <c r="B70" s="7"/>
    </row>
    <row r="71" spans="1:2" x14ac:dyDescent="0.3">
      <c r="A71" s="7"/>
      <c r="B71" s="7"/>
    </row>
    <row r="72" spans="1:2" x14ac:dyDescent="0.3">
      <c r="A72" s="7"/>
      <c r="B72" s="7"/>
    </row>
    <row r="73" spans="1:2" x14ac:dyDescent="0.3">
      <c r="A73" s="7"/>
      <c r="B73" s="7"/>
    </row>
    <row r="74" spans="1:2" x14ac:dyDescent="0.3">
      <c r="A74" s="7"/>
      <c r="B74" s="7"/>
    </row>
    <row r="75" spans="1:2" x14ac:dyDescent="0.3">
      <c r="A75" s="7"/>
      <c r="B75" s="7"/>
    </row>
    <row r="76" spans="1:2" x14ac:dyDescent="0.3">
      <c r="A76" s="7"/>
      <c r="B76" s="7"/>
    </row>
    <row r="77" spans="1:2" x14ac:dyDescent="0.3">
      <c r="A77" s="7"/>
      <c r="B77" s="7"/>
    </row>
    <row r="78" spans="1:2" x14ac:dyDescent="0.3">
      <c r="A78" s="7"/>
      <c r="B78" s="7"/>
    </row>
    <row r="79" spans="1:2" x14ac:dyDescent="0.3">
      <c r="A79" s="7"/>
      <c r="B79" s="7"/>
    </row>
    <row r="80" spans="1:2" x14ac:dyDescent="0.3">
      <c r="A80" s="7"/>
      <c r="B80" s="7"/>
    </row>
    <row r="81" spans="1:2" x14ac:dyDescent="0.3">
      <c r="A81" s="7"/>
      <c r="B81" s="7"/>
    </row>
    <row r="82" spans="1:2" x14ac:dyDescent="0.3">
      <c r="A82" s="7"/>
      <c r="B82" s="7"/>
    </row>
    <row r="83" spans="1:2" x14ac:dyDescent="0.3">
      <c r="A83" s="7"/>
      <c r="B83" s="7"/>
    </row>
    <row r="84" spans="1:2" x14ac:dyDescent="0.3">
      <c r="A84" s="7"/>
      <c r="B84" s="7"/>
    </row>
    <row r="85" spans="1:2" x14ac:dyDescent="0.3">
      <c r="A85" s="7"/>
      <c r="B85" s="7"/>
    </row>
    <row r="86" spans="1:2" x14ac:dyDescent="0.3">
      <c r="A86" s="7"/>
      <c r="B86" s="7"/>
    </row>
    <row r="87" spans="1:2" x14ac:dyDescent="0.3">
      <c r="A87" s="7"/>
      <c r="B87" s="7"/>
    </row>
    <row r="88" spans="1:2" x14ac:dyDescent="0.3">
      <c r="A88" s="7"/>
      <c r="B88" s="7"/>
    </row>
    <row r="89" spans="1:2" x14ac:dyDescent="0.3">
      <c r="A89" s="7"/>
      <c r="B89" s="7"/>
    </row>
    <row r="90" spans="1:2" x14ac:dyDescent="0.3">
      <c r="A90" s="7"/>
      <c r="B90" s="7"/>
    </row>
    <row r="91" spans="1:2" x14ac:dyDescent="0.3">
      <c r="A91" s="7"/>
      <c r="B91" s="7"/>
    </row>
    <row r="92" spans="1:2" x14ac:dyDescent="0.3">
      <c r="A92" s="7"/>
      <c r="B92" s="7"/>
    </row>
    <row r="93" spans="1:2" x14ac:dyDescent="0.3">
      <c r="A93" s="7"/>
      <c r="B93" s="7"/>
    </row>
    <row r="94" spans="1:2" x14ac:dyDescent="0.3">
      <c r="A94" s="7"/>
      <c r="B94" s="7"/>
    </row>
    <row r="95" spans="1:2" x14ac:dyDescent="0.3">
      <c r="A95" s="7"/>
      <c r="B95" s="7"/>
    </row>
    <row r="96" spans="1:2" x14ac:dyDescent="0.3">
      <c r="A96" s="7"/>
      <c r="B96" s="7"/>
    </row>
    <row r="97" spans="1:2" x14ac:dyDescent="0.3">
      <c r="A97" s="7"/>
      <c r="B97" s="7"/>
    </row>
    <row r="98" spans="1:2" x14ac:dyDescent="0.3">
      <c r="A98" s="7"/>
      <c r="B98" s="7"/>
    </row>
  </sheetData>
  <sortState xmlns:xlrd2="http://schemas.microsoft.com/office/spreadsheetml/2017/richdata2" ref="B6:P58">
    <sortCondition descending="1" ref="D5:D5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94"/>
  <sheetViews>
    <sheetView zoomScaleNormal="100" workbookViewId="0">
      <selection activeCell="B5" sqref="B5:L82"/>
    </sheetView>
  </sheetViews>
  <sheetFormatPr defaultColWidth="10.875" defaultRowHeight="15" x14ac:dyDescent="0.2"/>
  <cols>
    <col min="1" max="1" width="3.375" style="18" customWidth="1"/>
    <col min="2" max="2" width="25.375" style="18" customWidth="1"/>
    <col min="3" max="3" width="16.875" style="18" customWidth="1"/>
    <col min="4" max="4" width="21.5" style="18" customWidth="1"/>
    <col min="5" max="6" width="12.875" style="18" customWidth="1"/>
    <col min="7" max="7" width="27.125" style="18" customWidth="1"/>
    <col min="8" max="12" width="12.875" style="18" customWidth="1"/>
    <col min="13" max="16384" width="10.875" style="18"/>
  </cols>
  <sheetData>
    <row r="1" spans="2:12" ht="17.100000000000001" customHeight="1" x14ac:dyDescent="0.2"/>
    <row r="2" spans="2:12" ht="16.5" x14ac:dyDescent="0.25">
      <c r="B2" s="61" t="s">
        <v>559</v>
      </c>
    </row>
    <row r="3" spans="2:12" ht="16.5" x14ac:dyDescent="0.2">
      <c r="B3" s="9" t="s">
        <v>737</v>
      </c>
    </row>
    <row r="4" spans="2:12" ht="16.5" x14ac:dyDescent="0.25">
      <c r="B4" s="61"/>
    </row>
    <row r="5" spans="2:12" ht="36" x14ac:dyDescent="0.2">
      <c r="B5" s="86" t="s">
        <v>526</v>
      </c>
      <c r="C5" s="86" t="s">
        <v>21</v>
      </c>
      <c r="D5" s="86" t="s">
        <v>527</v>
      </c>
      <c r="E5" s="191" t="s">
        <v>528</v>
      </c>
      <c r="F5" s="86" t="s">
        <v>319</v>
      </c>
      <c r="G5" s="86" t="s">
        <v>529</v>
      </c>
      <c r="H5" s="86" t="s">
        <v>530</v>
      </c>
      <c r="I5" s="86" t="s">
        <v>531</v>
      </c>
      <c r="J5" s="86" t="s">
        <v>532</v>
      </c>
      <c r="K5" s="86" t="s">
        <v>533</v>
      </c>
      <c r="L5" s="86" t="s">
        <v>534</v>
      </c>
    </row>
    <row r="6" spans="2:12" ht="18" x14ac:dyDescent="0.25">
      <c r="B6" s="182" t="s">
        <v>783</v>
      </c>
      <c r="C6" s="183" t="s">
        <v>25</v>
      </c>
      <c r="D6" s="182" t="s">
        <v>27</v>
      </c>
      <c r="E6" s="182" t="s">
        <v>16</v>
      </c>
      <c r="F6" s="201">
        <v>3</v>
      </c>
      <c r="G6" s="182" t="s">
        <v>28</v>
      </c>
      <c r="H6" s="202">
        <v>1</v>
      </c>
      <c r="I6" s="184">
        <v>1</v>
      </c>
      <c r="J6" s="184">
        <v>0</v>
      </c>
      <c r="K6" s="184">
        <v>0</v>
      </c>
      <c r="L6" s="184">
        <v>0</v>
      </c>
    </row>
    <row r="7" spans="2:12" ht="18" x14ac:dyDescent="0.25">
      <c r="B7" s="185" t="s">
        <v>783</v>
      </c>
      <c r="C7" s="186" t="s">
        <v>30</v>
      </c>
      <c r="D7" s="185" t="s">
        <v>27</v>
      </c>
      <c r="E7" s="185" t="s">
        <v>16</v>
      </c>
      <c r="F7" s="195">
        <v>3</v>
      </c>
      <c r="G7" s="185" t="s">
        <v>323</v>
      </c>
      <c r="H7" s="199">
        <v>1</v>
      </c>
      <c r="I7" s="187">
        <v>1</v>
      </c>
      <c r="J7" s="187">
        <v>0</v>
      </c>
      <c r="K7" s="187">
        <v>0</v>
      </c>
      <c r="L7" s="187">
        <v>0</v>
      </c>
    </row>
    <row r="8" spans="2:12" ht="18" x14ac:dyDescent="0.25">
      <c r="B8" s="185" t="s">
        <v>783</v>
      </c>
      <c r="C8" s="186" t="s">
        <v>34</v>
      </c>
      <c r="D8" s="185" t="s">
        <v>27</v>
      </c>
      <c r="E8" s="185" t="s">
        <v>16</v>
      </c>
      <c r="F8" s="195">
        <v>3</v>
      </c>
      <c r="G8" s="185" t="s">
        <v>489</v>
      </c>
      <c r="H8" s="199">
        <v>1</v>
      </c>
      <c r="I8" s="187">
        <v>1</v>
      </c>
      <c r="J8" s="187">
        <v>0</v>
      </c>
      <c r="K8" s="187">
        <v>0</v>
      </c>
      <c r="L8" s="187">
        <v>0</v>
      </c>
    </row>
    <row r="9" spans="2:12" ht="18" x14ac:dyDescent="0.25">
      <c r="B9" s="185" t="s">
        <v>783</v>
      </c>
      <c r="C9" s="186" t="s">
        <v>36</v>
      </c>
      <c r="D9" s="185" t="s">
        <v>27</v>
      </c>
      <c r="E9" s="185" t="s">
        <v>16</v>
      </c>
      <c r="F9" s="195">
        <v>3</v>
      </c>
      <c r="G9" s="185" t="s">
        <v>28</v>
      </c>
      <c r="H9" s="199">
        <v>1</v>
      </c>
      <c r="I9" s="187">
        <v>1</v>
      </c>
      <c r="J9" s="187">
        <v>0</v>
      </c>
      <c r="K9" s="187">
        <v>0</v>
      </c>
      <c r="L9" s="187">
        <v>0</v>
      </c>
    </row>
    <row r="10" spans="2:12" ht="18" x14ac:dyDescent="0.25">
      <c r="B10" s="185" t="s">
        <v>783</v>
      </c>
      <c r="C10" s="186" t="s">
        <v>37</v>
      </c>
      <c r="D10" s="185" t="s">
        <v>27</v>
      </c>
      <c r="E10" s="185" t="s">
        <v>16</v>
      </c>
      <c r="F10" s="195">
        <v>3</v>
      </c>
      <c r="G10" s="185" t="s">
        <v>28</v>
      </c>
      <c r="H10" s="199">
        <v>1</v>
      </c>
      <c r="I10" s="187">
        <v>1</v>
      </c>
      <c r="J10" s="187">
        <v>1</v>
      </c>
      <c r="K10" s="187">
        <v>0</v>
      </c>
      <c r="L10" s="187">
        <v>0</v>
      </c>
    </row>
    <row r="11" spans="2:12" ht="18" x14ac:dyDescent="0.25">
      <c r="B11" s="185" t="s">
        <v>783</v>
      </c>
      <c r="C11" s="186" t="s">
        <v>40</v>
      </c>
      <c r="D11" s="185" t="s">
        <v>27</v>
      </c>
      <c r="E11" s="185" t="s">
        <v>16</v>
      </c>
      <c r="F11" s="195">
        <v>3</v>
      </c>
      <c r="G11" s="185" t="s">
        <v>490</v>
      </c>
      <c r="H11" s="199">
        <v>1</v>
      </c>
      <c r="I11" s="187">
        <v>1</v>
      </c>
      <c r="J11" s="187">
        <v>1</v>
      </c>
      <c r="K11" s="187">
        <v>0</v>
      </c>
      <c r="L11" s="187">
        <v>0</v>
      </c>
    </row>
    <row r="12" spans="2:12" ht="18" x14ac:dyDescent="0.25">
      <c r="B12" s="185" t="s">
        <v>783</v>
      </c>
      <c r="C12" s="186" t="s">
        <v>43</v>
      </c>
      <c r="D12" s="185" t="s">
        <v>27</v>
      </c>
      <c r="E12" s="236" t="s">
        <v>16</v>
      </c>
      <c r="F12" s="238">
        <v>2</v>
      </c>
      <c r="G12" s="236" t="s">
        <v>599</v>
      </c>
      <c r="H12" s="199">
        <v>1</v>
      </c>
      <c r="I12" s="187">
        <v>1</v>
      </c>
      <c r="J12" s="187">
        <v>1</v>
      </c>
      <c r="K12" s="187">
        <v>1</v>
      </c>
      <c r="L12" s="187">
        <v>0</v>
      </c>
    </row>
    <row r="13" spans="2:12" ht="18" x14ac:dyDescent="0.25">
      <c r="B13" s="185" t="s">
        <v>783</v>
      </c>
      <c r="C13" s="186" t="s">
        <v>44</v>
      </c>
      <c r="D13" s="185" t="s">
        <v>27</v>
      </c>
      <c r="E13" s="185" t="s">
        <v>16</v>
      </c>
      <c r="F13" s="195">
        <v>2</v>
      </c>
      <c r="G13" s="185" t="s">
        <v>327</v>
      </c>
      <c r="H13" s="199">
        <v>1</v>
      </c>
      <c r="I13" s="187">
        <v>1</v>
      </c>
      <c r="J13" s="187">
        <v>0</v>
      </c>
      <c r="K13" s="187">
        <v>0</v>
      </c>
      <c r="L13" s="187">
        <v>0</v>
      </c>
    </row>
    <row r="14" spans="2:12" ht="18" x14ac:dyDescent="0.25">
      <c r="B14" s="185" t="s">
        <v>783</v>
      </c>
      <c r="C14" s="186" t="s">
        <v>46</v>
      </c>
      <c r="D14" s="185" t="s">
        <v>27</v>
      </c>
      <c r="E14" s="185" t="s">
        <v>16</v>
      </c>
      <c r="F14" s="195">
        <v>2</v>
      </c>
      <c r="G14" s="185" t="s">
        <v>491</v>
      </c>
      <c r="H14" s="199">
        <v>1</v>
      </c>
      <c r="I14" s="187">
        <v>1</v>
      </c>
      <c r="J14" s="187">
        <v>1</v>
      </c>
      <c r="K14" s="187">
        <v>0</v>
      </c>
      <c r="L14" s="187">
        <v>0</v>
      </c>
    </row>
    <row r="15" spans="2:12" ht="18" x14ac:dyDescent="0.25">
      <c r="B15" s="185" t="s">
        <v>783</v>
      </c>
      <c r="C15" s="186" t="s">
        <v>47</v>
      </c>
      <c r="D15" s="185" t="s">
        <v>48</v>
      </c>
      <c r="E15" s="185" t="s">
        <v>16</v>
      </c>
      <c r="F15" s="195">
        <v>1</v>
      </c>
      <c r="G15" s="185" t="s">
        <v>328</v>
      </c>
      <c r="H15" s="199">
        <v>1</v>
      </c>
      <c r="I15" s="187">
        <v>1</v>
      </c>
      <c r="J15" s="187">
        <v>0</v>
      </c>
      <c r="K15" s="187">
        <v>0</v>
      </c>
      <c r="L15" s="187">
        <v>0</v>
      </c>
    </row>
    <row r="16" spans="2:12" ht="18" x14ac:dyDescent="0.25">
      <c r="B16" s="185" t="s">
        <v>783</v>
      </c>
      <c r="C16" s="186" t="s">
        <v>50</v>
      </c>
      <c r="D16" s="185" t="s">
        <v>27</v>
      </c>
      <c r="E16" s="185" t="s">
        <v>16</v>
      </c>
      <c r="F16" s="195">
        <v>1</v>
      </c>
      <c r="G16" s="185" t="s">
        <v>323</v>
      </c>
      <c r="H16" s="199">
        <v>1</v>
      </c>
      <c r="I16" s="187">
        <v>1</v>
      </c>
      <c r="J16" s="187">
        <v>0</v>
      </c>
      <c r="K16" s="187">
        <v>0</v>
      </c>
      <c r="L16" s="187">
        <v>0</v>
      </c>
    </row>
    <row r="17" spans="2:12" ht="18" x14ac:dyDescent="0.25">
      <c r="B17" s="185" t="s">
        <v>783</v>
      </c>
      <c r="C17" s="186" t="s">
        <v>51</v>
      </c>
      <c r="D17" s="185" t="s">
        <v>48</v>
      </c>
      <c r="E17" s="185" t="s">
        <v>16</v>
      </c>
      <c r="F17" s="195">
        <v>0</v>
      </c>
      <c r="G17" s="185" t="s">
        <v>52</v>
      </c>
      <c r="H17" s="199">
        <v>1</v>
      </c>
      <c r="I17" s="187">
        <v>1</v>
      </c>
      <c r="J17" s="187">
        <v>0</v>
      </c>
      <c r="K17" s="187">
        <v>0</v>
      </c>
      <c r="L17" s="187">
        <v>0</v>
      </c>
    </row>
    <row r="18" spans="2:12" ht="18" x14ac:dyDescent="0.25">
      <c r="B18" s="185" t="s">
        <v>783</v>
      </c>
      <c r="C18" s="186" t="s">
        <v>53</v>
      </c>
      <c r="D18" s="185" t="s">
        <v>27</v>
      </c>
      <c r="E18" s="185" t="s">
        <v>16</v>
      </c>
      <c r="F18" s="195">
        <v>0</v>
      </c>
      <c r="G18" s="185" t="s">
        <v>52</v>
      </c>
      <c r="H18" s="199">
        <v>1</v>
      </c>
      <c r="I18" s="187">
        <v>1</v>
      </c>
      <c r="J18" s="187">
        <v>0</v>
      </c>
      <c r="K18" s="187">
        <v>0</v>
      </c>
      <c r="L18" s="187">
        <v>0</v>
      </c>
    </row>
    <row r="19" spans="2:12" ht="18" x14ac:dyDescent="0.25">
      <c r="B19" s="185" t="s">
        <v>783</v>
      </c>
      <c r="C19" s="188" t="s">
        <v>459</v>
      </c>
      <c r="D19" s="185" t="s">
        <v>27</v>
      </c>
      <c r="E19" s="185" t="s">
        <v>16</v>
      </c>
      <c r="F19" s="196">
        <v>3</v>
      </c>
      <c r="G19" s="185" t="s">
        <v>334</v>
      </c>
      <c r="H19" s="199">
        <v>1</v>
      </c>
      <c r="I19" s="187">
        <v>0</v>
      </c>
      <c r="J19" s="187">
        <v>1</v>
      </c>
      <c r="K19" s="187">
        <v>1</v>
      </c>
      <c r="L19" s="187">
        <v>0</v>
      </c>
    </row>
    <row r="20" spans="2:12" ht="18" x14ac:dyDescent="0.25">
      <c r="B20" s="185" t="s">
        <v>783</v>
      </c>
      <c r="C20" s="188" t="s">
        <v>460</v>
      </c>
      <c r="D20" s="185" t="s">
        <v>27</v>
      </c>
      <c r="E20" s="185" t="s">
        <v>16</v>
      </c>
      <c r="F20" s="196">
        <v>3</v>
      </c>
      <c r="G20" s="185" t="s">
        <v>321</v>
      </c>
      <c r="H20" s="199">
        <v>1</v>
      </c>
      <c r="I20" s="187">
        <v>0</v>
      </c>
      <c r="J20" s="187">
        <v>1</v>
      </c>
      <c r="K20" s="187">
        <v>1</v>
      </c>
      <c r="L20" s="187">
        <v>0</v>
      </c>
    </row>
    <row r="21" spans="2:12" ht="18" x14ac:dyDescent="0.25">
      <c r="B21" s="185" t="s">
        <v>783</v>
      </c>
      <c r="C21" s="188" t="s">
        <v>457</v>
      </c>
      <c r="D21" s="185" t="s">
        <v>48</v>
      </c>
      <c r="E21" s="185" t="s">
        <v>16</v>
      </c>
      <c r="F21" s="196">
        <v>2</v>
      </c>
      <c r="G21" s="185" t="s">
        <v>323</v>
      </c>
      <c r="H21" s="199">
        <v>1</v>
      </c>
      <c r="I21" s="187">
        <v>0</v>
      </c>
      <c r="J21" s="187">
        <v>0</v>
      </c>
      <c r="K21" s="187">
        <v>0</v>
      </c>
      <c r="L21" s="187">
        <v>0</v>
      </c>
    </row>
    <row r="22" spans="2:12" ht="18" x14ac:dyDescent="0.25">
      <c r="B22" s="185" t="s">
        <v>783</v>
      </c>
      <c r="C22" s="188" t="s">
        <v>462</v>
      </c>
      <c r="D22" s="185" t="s">
        <v>48</v>
      </c>
      <c r="E22" s="185" t="s">
        <v>16</v>
      </c>
      <c r="F22" s="196">
        <v>1</v>
      </c>
      <c r="G22" s="185" t="s">
        <v>323</v>
      </c>
      <c r="H22" s="199">
        <v>1</v>
      </c>
      <c r="I22" s="187">
        <v>0</v>
      </c>
      <c r="J22" s="187">
        <v>0</v>
      </c>
      <c r="K22" s="187">
        <v>0</v>
      </c>
      <c r="L22" s="187">
        <v>0</v>
      </c>
    </row>
    <row r="23" spans="2:12" ht="18" x14ac:dyDescent="0.25">
      <c r="B23" s="185" t="s">
        <v>783</v>
      </c>
      <c r="C23" s="188" t="s">
        <v>464</v>
      </c>
      <c r="D23" s="185" t="s">
        <v>27</v>
      </c>
      <c r="E23" s="185" t="s">
        <v>16</v>
      </c>
      <c r="F23" s="196">
        <v>0</v>
      </c>
      <c r="G23" s="185" t="s">
        <v>52</v>
      </c>
      <c r="H23" s="199">
        <v>1</v>
      </c>
      <c r="I23" s="187">
        <v>0</v>
      </c>
      <c r="J23" s="187">
        <v>1</v>
      </c>
      <c r="K23" s="187">
        <v>1</v>
      </c>
      <c r="L23" s="187">
        <v>0</v>
      </c>
    </row>
    <row r="24" spans="2:12" ht="18" x14ac:dyDescent="0.25">
      <c r="B24" s="185" t="s">
        <v>253</v>
      </c>
      <c r="C24" s="186" t="s">
        <v>320</v>
      </c>
      <c r="D24" s="185" t="s">
        <v>27</v>
      </c>
      <c r="E24" s="189" t="s">
        <v>15</v>
      </c>
      <c r="F24" s="195">
        <v>4</v>
      </c>
      <c r="G24" s="185" t="s">
        <v>321</v>
      </c>
      <c r="H24" s="199">
        <v>0</v>
      </c>
      <c r="I24" s="187">
        <v>0</v>
      </c>
      <c r="J24" s="187">
        <v>1</v>
      </c>
      <c r="K24" s="187">
        <v>0</v>
      </c>
      <c r="L24" s="187">
        <v>0</v>
      </c>
    </row>
    <row r="25" spans="2:12" ht="18" x14ac:dyDescent="0.25">
      <c r="B25" s="185" t="s">
        <v>253</v>
      </c>
      <c r="C25" s="186" t="s">
        <v>283</v>
      </c>
      <c r="D25" s="185" t="s">
        <v>27</v>
      </c>
      <c r="E25" s="189" t="s">
        <v>16</v>
      </c>
      <c r="F25" s="195">
        <v>3</v>
      </c>
      <c r="G25" s="185" t="s">
        <v>321</v>
      </c>
      <c r="H25" s="199">
        <v>0</v>
      </c>
      <c r="I25" s="187">
        <v>0</v>
      </c>
      <c r="J25" s="187">
        <v>1</v>
      </c>
      <c r="K25" s="187">
        <v>0</v>
      </c>
      <c r="L25" s="187">
        <v>0</v>
      </c>
    </row>
    <row r="26" spans="2:12" ht="18" x14ac:dyDescent="0.25">
      <c r="B26" s="185" t="s">
        <v>253</v>
      </c>
      <c r="C26" s="186" t="s">
        <v>294</v>
      </c>
      <c r="D26" s="185" t="s">
        <v>27</v>
      </c>
      <c r="E26" s="189" t="s">
        <v>16</v>
      </c>
      <c r="F26" s="195">
        <v>3</v>
      </c>
      <c r="G26" s="185" t="s">
        <v>321</v>
      </c>
      <c r="H26" s="199">
        <v>0</v>
      </c>
      <c r="I26" s="187">
        <v>0</v>
      </c>
      <c r="J26" s="187">
        <v>1</v>
      </c>
      <c r="K26" s="187">
        <v>0</v>
      </c>
      <c r="L26" s="187">
        <v>0</v>
      </c>
    </row>
    <row r="27" spans="2:12" ht="18" x14ac:dyDescent="0.25">
      <c r="B27" s="185" t="s">
        <v>253</v>
      </c>
      <c r="C27" s="186" t="s">
        <v>302</v>
      </c>
      <c r="D27" s="185" t="s">
        <v>27</v>
      </c>
      <c r="E27" s="189" t="s">
        <v>16</v>
      </c>
      <c r="F27" s="195">
        <v>3</v>
      </c>
      <c r="G27" s="185" t="s">
        <v>28</v>
      </c>
      <c r="H27" s="199">
        <v>0</v>
      </c>
      <c r="I27" s="187">
        <v>0</v>
      </c>
      <c r="J27" s="187">
        <v>1</v>
      </c>
      <c r="K27" s="187">
        <v>0</v>
      </c>
      <c r="L27" s="187">
        <v>0</v>
      </c>
    </row>
    <row r="28" spans="2:12" ht="18" x14ac:dyDescent="0.25">
      <c r="B28" s="185" t="s">
        <v>253</v>
      </c>
      <c r="C28" s="186" t="s">
        <v>309</v>
      </c>
      <c r="D28" s="185" t="s">
        <v>27</v>
      </c>
      <c r="E28" s="189" t="s">
        <v>16</v>
      </c>
      <c r="F28" s="195">
        <v>3</v>
      </c>
      <c r="G28" s="185" t="s">
        <v>28</v>
      </c>
      <c r="H28" s="199">
        <v>0</v>
      </c>
      <c r="I28" s="187">
        <v>0</v>
      </c>
      <c r="J28" s="187">
        <v>1</v>
      </c>
      <c r="K28" s="187">
        <v>0</v>
      </c>
      <c r="L28" s="187">
        <v>0</v>
      </c>
    </row>
    <row r="29" spans="2:12" ht="18" x14ac:dyDescent="0.25">
      <c r="B29" s="185" t="s">
        <v>253</v>
      </c>
      <c r="C29" s="186" t="s">
        <v>286</v>
      </c>
      <c r="D29" s="185" t="s">
        <v>48</v>
      </c>
      <c r="E29" s="189" t="s">
        <v>16</v>
      </c>
      <c r="F29" s="195">
        <v>2</v>
      </c>
      <c r="G29" s="185" t="s">
        <v>322</v>
      </c>
      <c r="H29" s="199">
        <v>0</v>
      </c>
      <c r="I29" s="187">
        <v>0</v>
      </c>
      <c r="J29" s="187">
        <v>1</v>
      </c>
      <c r="K29" s="187">
        <v>0</v>
      </c>
      <c r="L29" s="187">
        <v>0</v>
      </c>
    </row>
    <row r="30" spans="2:12" ht="18" x14ac:dyDescent="0.25">
      <c r="B30" s="185" t="s">
        <v>253</v>
      </c>
      <c r="C30" s="186" t="s">
        <v>291</v>
      </c>
      <c r="D30" s="185" t="s">
        <v>48</v>
      </c>
      <c r="E30" s="189" t="s">
        <v>16</v>
      </c>
      <c r="F30" s="195">
        <v>2</v>
      </c>
      <c r="G30" s="185" t="s">
        <v>323</v>
      </c>
      <c r="H30" s="199">
        <v>0</v>
      </c>
      <c r="I30" s="187">
        <v>0</v>
      </c>
      <c r="J30" s="187">
        <v>1</v>
      </c>
      <c r="K30" s="187">
        <v>0</v>
      </c>
      <c r="L30" s="187">
        <v>0</v>
      </c>
    </row>
    <row r="31" spans="2:12" ht="18" x14ac:dyDescent="0.25">
      <c r="B31" s="185" t="s">
        <v>253</v>
      </c>
      <c r="C31" s="186" t="s">
        <v>297</v>
      </c>
      <c r="D31" s="185" t="s">
        <v>27</v>
      </c>
      <c r="E31" s="189" t="s">
        <v>16</v>
      </c>
      <c r="F31" s="195">
        <v>2</v>
      </c>
      <c r="G31" s="185" t="s">
        <v>324</v>
      </c>
      <c r="H31" s="199">
        <v>0</v>
      </c>
      <c r="I31" s="187">
        <v>0</v>
      </c>
      <c r="J31" s="187">
        <v>1</v>
      </c>
      <c r="K31" s="187">
        <v>0</v>
      </c>
      <c r="L31" s="187">
        <v>0</v>
      </c>
    </row>
    <row r="32" spans="2:12" ht="18" x14ac:dyDescent="0.25">
      <c r="B32" s="185" t="s">
        <v>253</v>
      </c>
      <c r="C32" s="186" t="s">
        <v>299</v>
      </c>
      <c r="D32" s="185" t="s">
        <v>27</v>
      </c>
      <c r="E32" s="189" t="s">
        <v>16</v>
      </c>
      <c r="F32" s="195">
        <v>2</v>
      </c>
      <c r="G32" s="185" t="s">
        <v>321</v>
      </c>
      <c r="H32" s="199">
        <v>0</v>
      </c>
      <c r="I32" s="187">
        <v>0</v>
      </c>
      <c r="J32" s="187">
        <v>1</v>
      </c>
      <c r="K32" s="187">
        <v>0</v>
      </c>
      <c r="L32" s="187">
        <v>0</v>
      </c>
    </row>
    <row r="33" spans="2:12" ht="18" x14ac:dyDescent="0.25">
      <c r="B33" s="185" t="s">
        <v>253</v>
      </c>
      <c r="C33" s="186" t="s">
        <v>325</v>
      </c>
      <c r="D33" s="185" t="s">
        <v>48</v>
      </c>
      <c r="E33" s="189" t="s">
        <v>16</v>
      </c>
      <c r="F33" s="195">
        <v>2</v>
      </c>
      <c r="G33" s="185" t="s">
        <v>323</v>
      </c>
      <c r="H33" s="199">
        <v>0</v>
      </c>
      <c r="I33" s="187">
        <v>0</v>
      </c>
      <c r="J33" s="187">
        <v>1</v>
      </c>
      <c r="K33" s="187">
        <v>0</v>
      </c>
      <c r="L33" s="187">
        <v>0</v>
      </c>
    </row>
    <row r="34" spans="2:12" ht="18" x14ac:dyDescent="0.25">
      <c r="B34" s="185" t="s">
        <v>253</v>
      </c>
      <c r="C34" s="186" t="s">
        <v>304</v>
      </c>
      <c r="D34" s="185" t="s">
        <v>27</v>
      </c>
      <c r="E34" s="189" t="s">
        <v>16</v>
      </c>
      <c r="F34" s="195">
        <v>2</v>
      </c>
      <c r="G34" s="185" t="s">
        <v>321</v>
      </c>
      <c r="H34" s="199">
        <v>0</v>
      </c>
      <c r="I34" s="187">
        <v>0</v>
      </c>
      <c r="J34" s="187">
        <v>1</v>
      </c>
      <c r="K34" s="187">
        <v>0</v>
      </c>
      <c r="L34" s="187">
        <v>0</v>
      </c>
    </row>
    <row r="35" spans="2:12" ht="18" x14ac:dyDescent="0.25">
      <c r="B35" s="185" t="s">
        <v>253</v>
      </c>
      <c r="C35" s="186" t="s">
        <v>308</v>
      </c>
      <c r="D35" s="185" t="s">
        <v>27</v>
      </c>
      <c r="E35" s="189" t="s">
        <v>16</v>
      </c>
      <c r="F35" s="195">
        <v>2</v>
      </c>
      <c r="G35" s="185" t="s">
        <v>326</v>
      </c>
      <c r="H35" s="199">
        <v>0</v>
      </c>
      <c r="I35" s="187">
        <v>0</v>
      </c>
      <c r="J35" s="187">
        <v>1</v>
      </c>
      <c r="K35" s="187">
        <v>1</v>
      </c>
      <c r="L35" s="187">
        <v>0</v>
      </c>
    </row>
    <row r="36" spans="2:12" ht="18" x14ac:dyDescent="0.25">
      <c r="B36" s="185" t="s">
        <v>253</v>
      </c>
      <c r="C36" s="186" t="s">
        <v>310</v>
      </c>
      <c r="D36" s="185" t="s">
        <v>27</v>
      </c>
      <c r="E36" s="189" t="s">
        <v>16</v>
      </c>
      <c r="F36" s="195">
        <v>2</v>
      </c>
      <c r="G36" s="185" t="s">
        <v>327</v>
      </c>
      <c r="H36" s="199">
        <v>0</v>
      </c>
      <c r="I36" s="187">
        <v>0</v>
      </c>
      <c r="J36" s="187">
        <v>1</v>
      </c>
      <c r="K36" s="187">
        <v>0</v>
      </c>
      <c r="L36" s="187">
        <v>0</v>
      </c>
    </row>
    <row r="37" spans="2:12" ht="18" x14ac:dyDescent="0.25">
      <c r="B37" s="185" t="s">
        <v>253</v>
      </c>
      <c r="C37" s="186" t="s">
        <v>311</v>
      </c>
      <c r="D37" s="185" t="s">
        <v>27</v>
      </c>
      <c r="E37" s="189" t="s">
        <v>16</v>
      </c>
      <c r="F37" s="195">
        <v>2</v>
      </c>
      <c r="G37" s="185" t="s">
        <v>328</v>
      </c>
      <c r="H37" s="199">
        <v>0</v>
      </c>
      <c r="I37" s="187">
        <v>0</v>
      </c>
      <c r="J37" s="187">
        <v>1</v>
      </c>
      <c r="K37" s="187">
        <v>0</v>
      </c>
      <c r="L37" s="187">
        <v>0</v>
      </c>
    </row>
    <row r="38" spans="2:12" ht="18" x14ac:dyDescent="0.25">
      <c r="B38" s="185" t="s">
        <v>253</v>
      </c>
      <c r="C38" s="186" t="s">
        <v>329</v>
      </c>
      <c r="D38" s="185" t="s">
        <v>48</v>
      </c>
      <c r="E38" s="189" t="s">
        <v>16</v>
      </c>
      <c r="F38" s="195">
        <v>1</v>
      </c>
      <c r="G38" s="185" t="s">
        <v>330</v>
      </c>
      <c r="H38" s="199">
        <v>0</v>
      </c>
      <c r="I38" s="187">
        <v>0</v>
      </c>
      <c r="J38" s="187">
        <v>1</v>
      </c>
      <c r="K38" s="187">
        <v>0</v>
      </c>
      <c r="L38" s="187">
        <v>0</v>
      </c>
    </row>
    <row r="39" spans="2:12" ht="18" x14ac:dyDescent="0.25">
      <c r="B39" s="185" t="s">
        <v>253</v>
      </c>
      <c r="C39" s="186" t="s">
        <v>331</v>
      </c>
      <c r="D39" s="185" t="s">
        <v>48</v>
      </c>
      <c r="E39" s="189" t="s">
        <v>16</v>
      </c>
      <c r="F39" s="195">
        <v>1</v>
      </c>
      <c r="G39" s="185" t="s">
        <v>323</v>
      </c>
      <c r="H39" s="199">
        <v>0</v>
      </c>
      <c r="I39" s="187">
        <v>0</v>
      </c>
      <c r="J39" s="187">
        <v>1</v>
      </c>
      <c r="K39" s="187">
        <v>0</v>
      </c>
      <c r="L39" s="187">
        <v>0</v>
      </c>
    </row>
    <row r="40" spans="2:12" ht="18" x14ac:dyDescent="0.25">
      <c r="B40" s="185" t="s">
        <v>253</v>
      </c>
      <c r="C40" s="186" t="s">
        <v>313</v>
      </c>
      <c r="D40" s="185" t="s">
        <v>48</v>
      </c>
      <c r="E40" s="189" t="s">
        <v>16</v>
      </c>
      <c r="F40" s="195">
        <v>1</v>
      </c>
      <c r="G40" s="185" t="s">
        <v>28</v>
      </c>
      <c r="H40" s="199">
        <v>0</v>
      </c>
      <c r="I40" s="187">
        <v>0</v>
      </c>
      <c r="J40" s="187">
        <v>1</v>
      </c>
      <c r="K40" s="187">
        <v>0</v>
      </c>
      <c r="L40" s="187">
        <v>0</v>
      </c>
    </row>
    <row r="41" spans="2:12" ht="18" x14ac:dyDescent="0.25">
      <c r="B41" s="185" t="s">
        <v>253</v>
      </c>
      <c r="C41" s="186" t="s">
        <v>284</v>
      </c>
      <c r="D41" s="185" t="s">
        <v>27</v>
      </c>
      <c r="E41" s="189" t="s">
        <v>16</v>
      </c>
      <c r="F41" s="195">
        <v>0</v>
      </c>
      <c r="G41" s="185" t="s">
        <v>52</v>
      </c>
      <c r="H41" s="199">
        <v>0</v>
      </c>
      <c r="I41" s="187">
        <v>0</v>
      </c>
      <c r="J41" s="187">
        <v>1</v>
      </c>
      <c r="K41" s="187">
        <v>0</v>
      </c>
      <c r="L41" s="187">
        <v>0</v>
      </c>
    </row>
    <row r="42" spans="2:12" ht="18" x14ac:dyDescent="0.25">
      <c r="B42" s="185" t="s">
        <v>253</v>
      </c>
      <c r="C42" s="186" t="s">
        <v>288</v>
      </c>
      <c r="D42" s="185" t="s">
        <v>48</v>
      </c>
      <c r="E42" s="185" t="s">
        <v>15</v>
      </c>
      <c r="F42" s="195">
        <v>0</v>
      </c>
      <c r="G42" s="185" t="s">
        <v>52</v>
      </c>
      <c r="H42" s="199">
        <v>0</v>
      </c>
      <c r="I42" s="187">
        <v>0</v>
      </c>
      <c r="J42" s="187">
        <v>1</v>
      </c>
      <c r="K42" s="187">
        <v>0</v>
      </c>
      <c r="L42" s="187">
        <v>0</v>
      </c>
    </row>
    <row r="43" spans="2:12" ht="18" x14ac:dyDescent="0.25">
      <c r="B43" s="185" t="s">
        <v>253</v>
      </c>
      <c r="C43" s="186" t="s">
        <v>293</v>
      </c>
      <c r="D43" s="185" t="s">
        <v>48</v>
      </c>
      <c r="E43" s="185" t="s">
        <v>16</v>
      </c>
      <c r="F43" s="195">
        <v>0</v>
      </c>
      <c r="G43" s="185" t="s">
        <v>52</v>
      </c>
      <c r="H43" s="199">
        <v>0</v>
      </c>
      <c r="I43" s="187">
        <v>0</v>
      </c>
      <c r="J43" s="187">
        <v>1</v>
      </c>
      <c r="K43" s="187">
        <v>0</v>
      </c>
      <c r="L43" s="187">
        <v>0</v>
      </c>
    </row>
    <row r="44" spans="2:12" ht="18" x14ac:dyDescent="0.25">
      <c r="B44" s="185" t="s">
        <v>253</v>
      </c>
      <c r="C44" s="186" t="s">
        <v>295</v>
      </c>
      <c r="D44" s="185" t="s">
        <v>48</v>
      </c>
      <c r="E44" s="185" t="s">
        <v>15</v>
      </c>
      <c r="F44" s="195">
        <v>0</v>
      </c>
      <c r="G44" s="185" t="s">
        <v>52</v>
      </c>
      <c r="H44" s="199">
        <v>0</v>
      </c>
      <c r="I44" s="187">
        <v>0</v>
      </c>
      <c r="J44" s="187">
        <v>1</v>
      </c>
      <c r="K44" s="187">
        <v>0</v>
      </c>
      <c r="L44" s="187">
        <v>0</v>
      </c>
    </row>
    <row r="45" spans="2:12" ht="18" x14ac:dyDescent="0.25">
      <c r="B45" s="185" t="s">
        <v>253</v>
      </c>
      <c r="C45" s="186" t="s">
        <v>332</v>
      </c>
      <c r="D45" s="185" t="s">
        <v>48</v>
      </c>
      <c r="E45" s="185" t="s">
        <v>16</v>
      </c>
      <c r="F45" s="195">
        <v>0</v>
      </c>
      <c r="G45" s="185" t="s">
        <v>52</v>
      </c>
      <c r="H45" s="199">
        <v>0</v>
      </c>
      <c r="I45" s="187">
        <v>0</v>
      </c>
      <c r="J45" s="187">
        <v>1</v>
      </c>
      <c r="K45" s="187">
        <v>0</v>
      </c>
      <c r="L45" s="187">
        <v>0</v>
      </c>
    </row>
    <row r="46" spans="2:12" ht="18" x14ac:dyDescent="0.25">
      <c r="B46" s="185" t="s">
        <v>253</v>
      </c>
      <c r="C46" s="186" t="s">
        <v>300</v>
      </c>
      <c r="D46" s="185" t="s">
        <v>48</v>
      </c>
      <c r="E46" s="185" t="s">
        <v>16</v>
      </c>
      <c r="F46" s="195">
        <v>0</v>
      </c>
      <c r="G46" s="185" t="s">
        <v>52</v>
      </c>
      <c r="H46" s="199">
        <v>0</v>
      </c>
      <c r="I46" s="187">
        <v>0</v>
      </c>
      <c r="J46" s="187">
        <v>1</v>
      </c>
      <c r="K46" s="187">
        <v>0</v>
      </c>
      <c r="L46" s="187">
        <v>0</v>
      </c>
    </row>
    <row r="47" spans="2:12" ht="18" x14ac:dyDescent="0.25">
      <c r="B47" s="185" t="s">
        <v>253</v>
      </c>
      <c r="C47" s="186" t="s">
        <v>301</v>
      </c>
      <c r="D47" s="185" t="s">
        <v>48</v>
      </c>
      <c r="E47" s="189" t="s">
        <v>15</v>
      </c>
      <c r="F47" s="195">
        <v>0</v>
      </c>
      <c r="G47" s="185" t="s">
        <v>52</v>
      </c>
      <c r="H47" s="199">
        <v>0</v>
      </c>
      <c r="I47" s="187">
        <v>0</v>
      </c>
      <c r="J47" s="187">
        <v>1</v>
      </c>
      <c r="K47" s="187">
        <v>0</v>
      </c>
      <c r="L47" s="187">
        <v>0</v>
      </c>
    </row>
    <row r="48" spans="2:12" ht="18" x14ac:dyDescent="0.25">
      <c r="B48" s="185" t="s">
        <v>253</v>
      </c>
      <c r="C48" s="186" t="s">
        <v>333</v>
      </c>
      <c r="D48" s="185" t="s">
        <v>48</v>
      </c>
      <c r="E48" s="189" t="s">
        <v>16</v>
      </c>
      <c r="F48" s="195">
        <v>0</v>
      </c>
      <c r="G48" s="185" t="s">
        <v>52</v>
      </c>
      <c r="H48" s="199">
        <v>0</v>
      </c>
      <c r="I48" s="187">
        <v>0</v>
      </c>
      <c r="J48" s="187">
        <v>1</v>
      </c>
      <c r="K48" s="187">
        <v>0</v>
      </c>
      <c r="L48" s="187">
        <v>0</v>
      </c>
    </row>
    <row r="49" spans="2:12" ht="18" x14ac:dyDescent="0.25">
      <c r="B49" s="185" t="s">
        <v>253</v>
      </c>
      <c r="C49" s="186" t="s">
        <v>316</v>
      </c>
      <c r="D49" s="185" t="s">
        <v>27</v>
      </c>
      <c r="E49" s="189" t="s">
        <v>16</v>
      </c>
      <c r="F49" s="195">
        <v>0</v>
      </c>
      <c r="G49" s="185" t="s">
        <v>52</v>
      </c>
      <c r="H49" s="199">
        <v>0</v>
      </c>
      <c r="I49" s="187">
        <v>0</v>
      </c>
      <c r="J49" s="187">
        <v>1</v>
      </c>
      <c r="K49" s="187">
        <v>1</v>
      </c>
      <c r="L49" s="187">
        <v>0</v>
      </c>
    </row>
    <row r="50" spans="2:12" ht="18" x14ac:dyDescent="0.25">
      <c r="B50" s="185" t="s">
        <v>254</v>
      </c>
      <c r="C50" s="186" t="s">
        <v>281</v>
      </c>
      <c r="D50" s="185" t="s">
        <v>27</v>
      </c>
      <c r="E50" s="189" t="s">
        <v>16</v>
      </c>
      <c r="F50" s="195">
        <v>3</v>
      </c>
      <c r="G50" s="185" t="s">
        <v>334</v>
      </c>
      <c r="H50" s="199">
        <v>0</v>
      </c>
      <c r="I50" s="187">
        <v>0</v>
      </c>
      <c r="J50" s="187">
        <v>1</v>
      </c>
      <c r="K50" s="187">
        <v>1</v>
      </c>
      <c r="L50" s="187">
        <v>0</v>
      </c>
    </row>
    <row r="51" spans="2:12" ht="18" x14ac:dyDescent="0.25">
      <c r="B51" s="185" t="s">
        <v>254</v>
      </c>
      <c r="C51" s="186" t="s">
        <v>287</v>
      </c>
      <c r="D51" s="185" t="s">
        <v>27</v>
      </c>
      <c r="E51" s="189" t="s">
        <v>16</v>
      </c>
      <c r="F51" s="195">
        <v>3</v>
      </c>
      <c r="G51" s="185" t="s">
        <v>335</v>
      </c>
      <c r="H51" s="199">
        <v>0</v>
      </c>
      <c r="I51" s="187">
        <v>0</v>
      </c>
      <c r="J51" s="187">
        <v>1</v>
      </c>
      <c r="K51" s="187">
        <v>1</v>
      </c>
      <c r="L51" s="187">
        <v>0</v>
      </c>
    </row>
    <row r="52" spans="2:12" ht="18" x14ac:dyDescent="0.25">
      <c r="B52" s="185" t="s">
        <v>254</v>
      </c>
      <c r="C52" s="186" t="s">
        <v>289</v>
      </c>
      <c r="D52" s="185" t="s">
        <v>27</v>
      </c>
      <c r="E52" s="189" t="s">
        <v>16</v>
      </c>
      <c r="F52" s="195">
        <v>3</v>
      </c>
      <c r="G52" s="185" t="s">
        <v>28</v>
      </c>
      <c r="H52" s="199">
        <v>0</v>
      </c>
      <c r="I52" s="187">
        <v>0</v>
      </c>
      <c r="J52" s="187">
        <v>1</v>
      </c>
      <c r="K52" s="187">
        <v>1</v>
      </c>
      <c r="L52" s="187">
        <v>0</v>
      </c>
    </row>
    <row r="53" spans="2:12" ht="18" x14ac:dyDescent="0.25">
      <c r="B53" s="185" t="s">
        <v>254</v>
      </c>
      <c r="C53" s="186" t="s">
        <v>296</v>
      </c>
      <c r="D53" s="185" t="s">
        <v>27</v>
      </c>
      <c r="E53" s="189" t="s">
        <v>16</v>
      </c>
      <c r="F53" s="195">
        <v>3</v>
      </c>
      <c r="G53" s="185" t="s">
        <v>28</v>
      </c>
      <c r="H53" s="199">
        <v>0</v>
      </c>
      <c r="I53" s="187">
        <v>0</v>
      </c>
      <c r="J53" s="187">
        <v>1</v>
      </c>
      <c r="K53" s="187">
        <v>1</v>
      </c>
      <c r="L53" s="187">
        <v>0</v>
      </c>
    </row>
    <row r="54" spans="2:12" ht="18" x14ac:dyDescent="0.25">
      <c r="B54" s="185" t="s">
        <v>254</v>
      </c>
      <c r="C54" s="186" t="s">
        <v>303</v>
      </c>
      <c r="D54" s="185" t="s">
        <v>27</v>
      </c>
      <c r="E54" s="189" t="s">
        <v>16</v>
      </c>
      <c r="F54" s="195">
        <v>3</v>
      </c>
      <c r="G54" s="185" t="s">
        <v>28</v>
      </c>
      <c r="H54" s="199">
        <v>0</v>
      </c>
      <c r="I54" s="187">
        <v>0</v>
      </c>
      <c r="J54" s="187">
        <v>1</v>
      </c>
      <c r="K54" s="187">
        <v>1</v>
      </c>
      <c r="L54" s="187">
        <v>0</v>
      </c>
    </row>
    <row r="55" spans="2:12" ht="18" x14ac:dyDescent="0.25">
      <c r="B55" s="185" t="s">
        <v>254</v>
      </c>
      <c r="C55" s="186" t="s">
        <v>306</v>
      </c>
      <c r="D55" s="185" t="s">
        <v>27</v>
      </c>
      <c r="E55" s="189" t="s">
        <v>16</v>
      </c>
      <c r="F55" s="195">
        <v>3</v>
      </c>
      <c r="G55" s="185" t="s">
        <v>336</v>
      </c>
      <c r="H55" s="199">
        <v>0</v>
      </c>
      <c r="I55" s="187">
        <v>0</v>
      </c>
      <c r="J55" s="187">
        <v>1</v>
      </c>
      <c r="K55" s="187">
        <v>1</v>
      </c>
      <c r="L55" s="187">
        <v>0</v>
      </c>
    </row>
    <row r="56" spans="2:12" ht="18" x14ac:dyDescent="0.25">
      <c r="B56" s="185" t="s">
        <v>254</v>
      </c>
      <c r="C56" s="186" t="s">
        <v>314</v>
      </c>
      <c r="D56" s="185" t="s">
        <v>27</v>
      </c>
      <c r="E56" s="189" t="s">
        <v>16</v>
      </c>
      <c r="F56" s="195">
        <v>3</v>
      </c>
      <c r="G56" s="185" t="s">
        <v>321</v>
      </c>
      <c r="H56" s="199">
        <v>0</v>
      </c>
      <c r="I56" s="187">
        <v>0</v>
      </c>
      <c r="J56" s="187">
        <v>1</v>
      </c>
      <c r="K56" s="187">
        <v>0</v>
      </c>
      <c r="L56" s="187">
        <v>0</v>
      </c>
    </row>
    <row r="57" spans="2:12" ht="18" x14ac:dyDescent="0.25">
      <c r="B57" s="185" t="s">
        <v>254</v>
      </c>
      <c r="C57" s="186" t="s">
        <v>298</v>
      </c>
      <c r="D57" s="185" t="s">
        <v>27</v>
      </c>
      <c r="E57" s="189" t="s">
        <v>16</v>
      </c>
      <c r="F57" s="195">
        <v>3</v>
      </c>
      <c r="G57" s="185" t="s">
        <v>322</v>
      </c>
      <c r="H57" s="199">
        <v>0</v>
      </c>
      <c r="I57" s="187">
        <v>0</v>
      </c>
      <c r="J57" s="187">
        <v>1</v>
      </c>
      <c r="K57" s="187">
        <v>0</v>
      </c>
      <c r="L57" s="187">
        <v>0</v>
      </c>
    </row>
    <row r="58" spans="2:12" ht="18" x14ac:dyDescent="0.25">
      <c r="B58" s="185" t="s">
        <v>254</v>
      </c>
      <c r="C58" s="186" t="s">
        <v>307</v>
      </c>
      <c r="D58" s="185" t="s">
        <v>48</v>
      </c>
      <c r="E58" s="185" t="s">
        <v>15</v>
      </c>
      <c r="F58" s="195">
        <v>3</v>
      </c>
      <c r="G58" s="185" t="s">
        <v>321</v>
      </c>
      <c r="H58" s="199">
        <v>0</v>
      </c>
      <c r="I58" s="187">
        <v>0</v>
      </c>
      <c r="J58" s="187">
        <v>1</v>
      </c>
      <c r="K58" s="187">
        <v>0</v>
      </c>
      <c r="L58" s="187">
        <v>0</v>
      </c>
    </row>
    <row r="59" spans="2:12" ht="18" x14ac:dyDescent="0.25">
      <c r="B59" s="185" t="s">
        <v>254</v>
      </c>
      <c r="C59" s="186" t="s">
        <v>285</v>
      </c>
      <c r="D59" s="185" t="s">
        <v>48</v>
      </c>
      <c r="E59" s="189" t="s">
        <v>16</v>
      </c>
      <c r="F59" s="195">
        <v>2</v>
      </c>
      <c r="G59" s="185" t="s">
        <v>28</v>
      </c>
      <c r="H59" s="199">
        <v>0</v>
      </c>
      <c r="I59" s="187">
        <v>0</v>
      </c>
      <c r="J59" s="187">
        <v>1</v>
      </c>
      <c r="K59" s="187">
        <v>0</v>
      </c>
      <c r="L59" s="187">
        <v>0</v>
      </c>
    </row>
    <row r="60" spans="2:12" ht="18" x14ac:dyDescent="0.25">
      <c r="B60" s="185" t="s">
        <v>254</v>
      </c>
      <c r="C60" s="186" t="s">
        <v>305</v>
      </c>
      <c r="D60" s="185" t="s">
        <v>27</v>
      </c>
      <c r="E60" s="189" t="s">
        <v>16</v>
      </c>
      <c r="F60" s="195">
        <v>2</v>
      </c>
      <c r="G60" s="185" t="s">
        <v>28</v>
      </c>
      <c r="H60" s="199">
        <v>0</v>
      </c>
      <c r="I60" s="187">
        <v>0</v>
      </c>
      <c r="J60" s="187">
        <v>1</v>
      </c>
      <c r="K60" s="187">
        <v>1</v>
      </c>
      <c r="L60" s="187">
        <v>0</v>
      </c>
    </row>
    <row r="61" spans="2:12" ht="18" x14ac:dyDescent="0.25">
      <c r="B61" s="185" t="s">
        <v>254</v>
      </c>
      <c r="C61" s="186" t="s">
        <v>292</v>
      </c>
      <c r="D61" s="185" t="s">
        <v>27</v>
      </c>
      <c r="E61" s="189" t="s">
        <v>16</v>
      </c>
      <c r="F61" s="195">
        <v>1</v>
      </c>
      <c r="G61" s="185" t="s">
        <v>323</v>
      </c>
      <c r="H61" s="199">
        <v>0</v>
      </c>
      <c r="I61" s="187">
        <v>0</v>
      </c>
      <c r="J61" s="187">
        <v>1</v>
      </c>
      <c r="K61" s="187">
        <v>1</v>
      </c>
      <c r="L61" s="187">
        <v>0</v>
      </c>
    </row>
    <row r="62" spans="2:12" ht="18" x14ac:dyDescent="0.25">
      <c r="B62" s="185" t="s">
        <v>254</v>
      </c>
      <c r="C62" s="186" t="s">
        <v>312</v>
      </c>
      <c r="D62" s="185" t="s">
        <v>48</v>
      </c>
      <c r="E62" s="185" t="s">
        <v>15</v>
      </c>
      <c r="F62" s="195">
        <v>1</v>
      </c>
      <c r="G62" s="185" t="s">
        <v>323</v>
      </c>
      <c r="H62" s="199">
        <v>0</v>
      </c>
      <c r="I62" s="187">
        <v>0</v>
      </c>
      <c r="J62" s="187">
        <v>1</v>
      </c>
      <c r="K62" s="187">
        <v>0</v>
      </c>
      <c r="L62" s="187">
        <v>0</v>
      </c>
    </row>
    <row r="63" spans="2:12" ht="18" x14ac:dyDescent="0.25">
      <c r="B63" s="185" t="s">
        <v>254</v>
      </c>
      <c r="C63" s="186" t="s">
        <v>317</v>
      </c>
      <c r="D63" s="185" t="s">
        <v>48</v>
      </c>
      <c r="E63" s="189" t="s">
        <v>16</v>
      </c>
      <c r="F63" s="195">
        <v>1</v>
      </c>
      <c r="G63" s="185" t="s">
        <v>323</v>
      </c>
      <c r="H63" s="199">
        <v>0</v>
      </c>
      <c r="I63" s="187">
        <v>0</v>
      </c>
      <c r="J63" s="187">
        <v>1</v>
      </c>
      <c r="K63" s="187">
        <v>0</v>
      </c>
      <c r="L63" s="187">
        <v>0</v>
      </c>
    </row>
    <row r="64" spans="2:12" ht="18" x14ac:dyDescent="0.25">
      <c r="B64" s="185" t="s">
        <v>254</v>
      </c>
      <c r="C64" s="186" t="s">
        <v>282</v>
      </c>
      <c r="D64" s="185" t="s">
        <v>48</v>
      </c>
      <c r="E64" s="185" t="s">
        <v>15</v>
      </c>
      <c r="F64" s="195">
        <v>0</v>
      </c>
      <c r="G64" s="185" t="s">
        <v>52</v>
      </c>
      <c r="H64" s="199">
        <v>0</v>
      </c>
      <c r="I64" s="187">
        <v>0</v>
      </c>
      <c r="J64" s="187">
        <v>1</v>
      </c>
      <c r="K64" s="187">
        <v>0</v>
      </c>
      <c r="L64" s="187">
        <v>0</v>
      </c>
    </row>
    <row r="65" spans="2:12" ht="18" x14ac:dyDescent="0.25">
      <c r="B65" s="185" t="s">
        <v>254</v>
      </c>
      <c r="C65" s="186" t="s">
        <v>290</v>
      </c>
      <c r="D65" s="185" t="s">
        <v>48</v>
      </c>
      <c r="E65" s="189" t="s">
        <v>16</v>
      </c>
      <c r="F65" s="195">
        <v>0</v>
      </c>
      <c r="G65" s="185" t="s">
        <v>52</v>
      </c>
      <c r="H65" s="199">
        <v>0</v>
      </c>
      <c r="I65" s="187">
        <v>0</v>
      </c>
      <c r="J65" s="187">
        <v>1</v>
      </c>
      <c r="K65" s="187">
        <v>0</v>
      </c>
      <c r="L65" s="187">
        <v>0</v>
      </c>
    </row>
    <row r="66" spans="2:12" ht="18" x14ac:dyDescent="0.25">
      <c r="B66" s="185" t="s">
        <v>254</v>
      </c>
      <c r="C66" s="186" t="s">
        <v>315</v>
      </c>
      <c r="D66" s="185" t="s">
        <v>48</v>
      </c>
      <c r="E66" s="189" t="s">
        <v>16</v>
      </c>
      <c r="F66" s="195">
        <v>0</v>
      </c>
      <c r="G66" s="185" t="s">
        <v>52</v>
      </c>
      <c r="H66" s="199">
        <v>0</v>
      </c>
      <c r="I66" s="187">
        <v>0</v>
      </c>
      <c r="J66" s="187">
        <v>1</v>
      </c>
      <c r="K66" s="187">
        <v>0</v>
      </c>
      <c r="L66" s="187">
        <v>0</v>
      </c>
    </row>
    <row r="67" spans="2:12" ht="18" x14ac:dyDescent="0.25">
      <c r="B67" s="185" t="s">
        <v>254</v>
      </c>
      <c r="C67" s="186" t="s">
        <v>318</v>
      </c>
      <c r="D67" s="185" t="s">
        <v>48</v>
      </c>
      <c r="E67" s="189" t="s">
        <v>16</v>
      </c>
      <c r="F67" s="195">
        <v>0</v>
      </c>
      <c r="G67" s="185" t="s">
        <v>52</v>
      </c>
      <c r="H67" s="199">
        <v>0</v>
      </c>
      <c r="I67" s="187">
        <v>0</v>
      </c>
      <c r="J67" s="187">
        <v>1</v>
      </c>
      <c r="K67" s="187">
        <v>0</v>
      </c>
      <c r="L67" s="187">
        <v>0</v>
      </c>
    </row>
    <row r="68" spans="2:12" ht="18" x14ac:dyDescent="0.25">
      <c r="B68" s="185" t="s">
        <v>254</v>
      </c>
      <c r="C68" s="188" t="s">
        <v>458</v>
      </c>
      <c r="D68" s="185" t="s">
        <v>27</v>
      </c>
      <c r="E68" s="185" t="s">
        <v>16</v>
      </c>
      <c r="F68" s="196">
        <v>4</v>
      </c>
      <c r="G68" s="185" t="s">
        <v>334</v>
      </c>
      <c r="H68" s="199">
        <v>1</v>
      </c>
      <c r="I68" s="187">
        <v>0</v>
      </c>
      <c r="J68" s="187">
        <v>1</v>
      </c>
      <c r="K68" s="187">
        <v>1</v>
      </c>
      <c r="L68" s="187">
        <v>0</v>
      </c>
    </row>
    <row r="69" spans="2:12" ht="18" x14ac:dyDescent="0.25">
      <c r="B69" s="185" t="s">
        <v>254</v>
      </c>
      <c r="C69" s="188" t="s">
        <v>453</v>
      </c>
      <c r="D69" s="185" t="s">
        <v>48</v>
      </c>
      <c r="E69" s="185" t="s">
        <v>16</v>
      </c>
      <c r="F69" s="196">
        <v>4</v>
      </c>
      <c r="G69" s="185" t="s">
        <v>336</v>
      </c>
      <c r="H69" s="199">
        <v>1</v>
      </c>
      <c r="I69" s="187">
        <v>0</v>
      </c>
      <c r="J69" s="187">
        <v>1</v>
      </c>
      <c r="K69" s="187">
        <v>0</v>
      </c>
      <c r="L69" s="187">
        <v>0</v>
      </c>
    </row>
    <row r="70" spans="2:12" ht="18" x14ac:dyDescent="0.25">
      <c r="B70" s="185" t="s">
        <v>254</v>
      </c>
      <c r="C70" s="188" t="s">
        <v>461</v>
      </c>
      <c r="D70" s="185" t="s">
        <v>48</v>
      </c>
      <c r="E70" s="185" t="s">
        <v>16</v>
      </c>
      <c r="F70" s="196">
        <v>3</v>
      </c>
      <c r="G70" s="185" t="s">
        <v>492</v>
      </c>
      <c r="H70" s="199">
        <v>1</v>
      </c>
      <c r="I70" s="187">
        <v>0</v>
      </c>
      <c r="J70" s="187">
        <v>1</v>
      </c>
      <c r="K70" s="187">
        <v>0</v>
      </c>
      <c r="L70" s="187">
        <v>0</v>
      </c>
    </row>
    <row r="71" spans="2:12" ht="18" x14ac:dyDescent="0.25">
      <c r="B71" s="185" t="s">
        <v>254</v>
      </c>
      <c r="C71" s="188" t="s">
        <v>452</v>
      </c>
      <c r="D71" s="185" t="s">
        <v>48</v>
      </c>
      <c r="E71" s="185" t="s">
        <v>16</v>
      </c>
      <c r="F71" s="196">
        <v>2</v>
      </c>
      <c r="G71" s="185" t="s">
        <v>466</v>
      </c>
      <c r="H71" s="199">
        <v>1</v>
      </c>
      <c r="I71" s="187">
        <v>0</v>
      </c>
      <c r="J71" s="187">
        <v>1</v>
      </c>
      <c r="K71" s="187">
        <v>0</v>
      </c>
      <c r="L71" s="187">
        <v>0</v>
      </c>
    </row>
    <row r="72" spans="2:12" ht="18" x14ac:dyDescent="0.25">
      <c r="B72" s="185" t="s">
        <v>254</v>
      </c>
      <c r="C72" s="188" t="s">
        <v>451</v>
      </c>
      <c r="D72" s="185" t="s">
        <v>48</v>
      </c>
      <c r="E72" s="185" t="s">
        <v>16</v>
      </c>
      <c r="F72" s="196">
        <v>2</v>
      </c>
      <c r="G72" s="185" t="s">
        <v>336</v>
      </c>
      <c r="H72" s="199">
        <v>1</v>
      </c>
      <c r="I72" s="187">
        <v>0</v>
      </c>
      <c r="J72" s="187">
        <v>1</v>
      </c>
      <c r="K72" s="187">
        <v>0</v>
      </c>
      <c r="L72" s="187">
        <v>0</v>
      </c>
    </row>
    <row r="73" spans="2:12" ht="18" x14ac:dyDescent="0.25">
      <c r="B73" s="185" t="s">
        <v>254</v>
      </c>
      <c r="C73" s="188" t="s">
        <v>463</v>
      </c>
      <c r="D73" s="185" t="s">
        <v>48</v>
      </c>
      <c r="E73" s="185" t="s">
        <v>16</v>
      </c>
      <c r="F73" s="196">
        <v>2</v>
      </c>
      <c r="G73" s="185" t="s">
        <v>328</v>
      </c>
      <c r="H73" s="199">
        <v>1</v>
      </c>
      <c r="I73" s="187">
        <v>0</v>
      </c>
      <c r="J73" s="187">
        <v>1</v>
      </c>
      <c r="K73" s="187">
        <v>0</v>
      </c>
      <c r="L73" s="187">
        <v>0</v>
      </c>
    </row>
    <row r="74" spans="2:12" ht="18" x14ac:dyDescent="0.25">
      <c r="B74" s="185" t="s">
        <v>254</v>
      </c>
      <c r="C74" s="188" t="s">
        <v>456</v>
      </c>
      <c r="D74" s="185" t="s">
        <v>48</v>
      </c>
      <c r="E74" s="185" t="s">
        <v>16</v>
      </c>
      <c r="F74" s="196">
        <v>0</v>
      </c>
      <c r="G74" s="185" t="s">
        <v>52</v>
      </c>
      <c r="H74" s="199">
        <v>1</v>
      </c>
      <c r="I74" s="187">
        <v>0</v>
      </c>
      <c r="J74" s="187">
        <v>1</v>
      </c>
      <c r="K74" s="187">
        <v>0</v>
      </c>
      <c r="L74" s="187">
        <v>0</v>
      </c>
    </row>
    <row r="75" spans="2:12" ht="18" x14ac:dyDescent="0.25">
      <c r="B75" s="185" t="s">
        <v>254</v>
      </c>
      <c r="C75" s="188" t="s">
        <v>455</v>
      </c>
      <c r="D75" s="185" t="s">
        <v>48</v>
      </c>
      <c r="E75" s="185" t="s">
        <v>16</v>
      </c>
      <c r="F75" s="196">
        <v>0</v>
      </c>
      <c r="G75" s="185" t="s">
        <v>52</v>
      </c>
      <c r="H75" s="199">
        <v>1</v>
      </c>
      <c r="I75" s="187">
        <v>0</v>
      </c>
      <c r="J75" s="187">
        <v>1</v>
      </c>
      <c r="K75" s="187">
        <v>0</v>
      </c>
      <c r="L75" s="187">
        <v>0</v>
      </c>
    </row>
    <row r="76" spans="2:12" ht="18" x14ac:dyDescent="0.25">
      <c r="B76" s="185" t="s">
        <v>254</v>
      </c>
      <c r="C76" s="188" t="s">
        <v>465</v>
      </c>
      <c r="D76" s="185" t="s">
        <v>48</v>
      </c>
      <c r="E76" s="185" t="s">
        <v>16</v>
      </c>
      <c r="F76" s="196">
        <v>0</v>
      </c>
      <c r="G76" s="185" t="s">
        <v>52</v>
      </c>
      <c r="H76" s="199">
        <v>1</v>
      </c>
      <c r="I76" s="187">
        <v>0</v>
      </c>
      <c r="J76" s="187">
        <v>1</v>
      </c>
      <c r="K76" s="187">
        <v>0</v>
      </c>
      <c r="L76" s="187">
        <v>0</v>
      </c>
    </row>
    <row r="77" spans="2:12" ht="18" x14ac:dyDescent="0.25">
      <c r="B77" s="185" t="s">
        <v>500</v>
      </c>
      <c r="C77" s="188" t="s">
        <v>454</v>
      </c>
      <c r="D77" s="187" t="s">
        <v>52</v>
      </c>
      <c r="E77" s="187" t="s">
        <v>52</v>
      </c>
      <c r="F77" s="197" t="s">
        <v>52</v>
      </c>
      <c r="G77" s="185" t="s">
        <v>52</v>
      </c>
      <c r="H77" s="199">
        <v>1</v>
      </c>
      <c r="I77" s="187">
        <v>0</v>
      </c>
      <c r="J77" s="187">
        <v>1</v>
      </c>
      <c r="K77" s="187">
        <v>0</v>
      </c>
      <c r="L77" s="187">
        <v>0</v>
      </c>
    </row>
    <row r="78" spans="2:12" ht="18" x14ac:dyDescent="0.25">
      <c r="B78" s="187" t="s">
        <v>789</v>
      </c>
      <c r="C78" s="319" t="s">
        <v>784</v>
      </c>
      <c r="D78" s="187" t="s">
        <v>52</v>
      </c>
      <c r="E78" s="187" t="s">
        <v>52</v>
      </c>
      <c r="F78" s="197" t="s">
        <v>52</v>
      </c>
      <c r="G78" s="185" t="s">
        <v>52</v>
      </c>
      <c r="H78" s="199">
        <v>0</v>
      </c>
      <c r="I78" s="187">
        <v>0</v>
      </c>
      <c r="J78" s="187">
        <v>1</v>
      </c>
      <c r="K78" s="187">
        <v>0</v>
      </c>
      <c r="L78" s="187">
        <v>1</v>
      </c>
    </row>
    <row r="79" spans="2:12" ht="18" x14ac:dyDescent="0.25">
      <c r="B79" s="187" t="s">
        <v>789</v>
      </c>
      <c r="C79" s="319" t="s">
        <v>785</v>
      </c>
      <c r="D79" s="187" t="s">
        <v>52</v>
      </c>
      <c r="E79" s="187" t="s">
        <v>52</v>
      </c>
      <c r="F79" s="197" t="s">
        <v>52</v>
      </c>
      <c r="G79" s="185" t="s">
        <v>52</v>
      </c>
      <c r="H79" s="199">
        <v>0</v>
      </c>
      <c r="I79" s="187">
        <v>0</v>
      </c>
      <c r="J79" s="187">
        <v>1</v>
      </c>
      <c r="K79" s="187">
        <v>0</v>
      </c>
      <c r="L79" s="187">
        <v>1</v>
      </c>
    </row>
    <row r="80" spans="2:12" ht="18" x14ac:dyDescent="0.25">
      <c r="B80" s="187" t="s">
        <v>789</v>
      </c>
      <c r="C80" s="319" t="s">
        <v>786</v>
      </c>
      <c r="D80" s="187" t="s">
        <v>52</v>
      </c>
      <c r="E80" s="187" t="s">
        <v>52</v>
      </c>
      <c r="F80" s="197" t="s">
        <v>52</v>
      </c>
      <c r="G80" s="185" t="s">
        <v>52</v>
      </c>
      <c r="H80" s="199">
        <v>0</v>
      </c>
      <c r="I80" s="187">
        <v>0</v>
      </c>
      <c r="J80" s="187">
        <v>1</v>
      </c>
      <c r="K80" s="187">
        <v>0</v>
      </c>
      <c r="L80" s="187">
        <v>1</v>
      </c>
    </row>
    <row r="81" spans="2:12" ht="18" x14ac:dyDescent="0.25">
      <c r="B81" s="187" t="s">
        <v>789</v>
      </c>
      <c r="C81" s="319" t="s">
        <v>787</v>
      </c>
      <c r="D81" s="187" t="s">
        <v>52</v>
      </c>
      <c r="E81" s="187" t="s">
        <v>52</v>
      </c>
      <c r="F81" s="197" t="s">
        <v>52</v>
      </c>
      <c r="G81" s="185" t="s">
        <v>52</v>
      </c>
      <c r="H81" s="199">
        <v>0</v>
      </c>
      <c r="I81" s="187">
        <v>0</v>
      </c>
      <c r="J81" s="187">
        <v>1</v>
      </c>
      <c r="K81" s="187">
        <v>0</v>
      </c>
      <c r="L81" s="187">
        <v>1</v>
      </c>
    </row>
    <row r="82" spans="2:12" ht="18" x14ac:dyDescent="0.25">
      <c r="B82" s="190" t="s">
        <v>789</v>
      </c>
      <c r="C82" s="320" t="s">
        <v>788</v>
      </c>
      <c r="D82" s="190" t="s">
        <v>52</v>
      </c>
      <c r="E82" s="190" t="s">
        <v>52</v>
      </c>
      <c r="F82" s="198" t="s">
        <v>52</v>
      </c>
      <c r="G82" s="203" t="s">
        <v>52</v>
      </c>
      <c r="H82" s="200">
        <v>0</v>
      </c>
      <c r="I82" s="190">
        <v>0</v>
      </c>
      <c r="J82" s="190">
        <v>1</v>
      </c>
      <c r="K82" s="190">
        <v>0</v>
      </c>
      <c r="L82" s="190">
        <v>1</v>
      </c>
    </row>
    <row r="84" spans="2:12" ht="19.5" x14ac:dyDescent="0.25">
      <c r="B84" s="97" t="s">
        <v>723</v>
      </c>
    </row>
    <row r="85" spans="2:12" ht="19.5" x14ac:dyDescent="0.25">
      <c r="B85" s="16" t="s">
        <v>724</v>
      </c>
    </row>
    <row r="86" spans="2:12" ht="19.5" x14ac:dyDescent="0.25">
      <c r="B86" s="7" t="s">
        <v>712</v>
      </c>
    </row>
    <row r="87" spans="2:12" ht="19.5" x14ac:dyDescent="0.25">
      <c r="B87" s="16" t="s">
        <v>535</v>
      </c>
    </row>
    <row r="88" spans="2:12" ht="19.5" x14ac:dyDescent="0.25">
      <c r="B88" s="7" t="s">
        <v>713</v>
      </c>
    </row>
    <row r="89" spans="2:12" ht="19.5" x14ac:dyDescent="0.25">
      <c r="B89" s="7" t="s">
        <v>725</v>
      </c>
    </row>
    <row r="90" spans="2:12" ht="19.5" x14ac:dyDescent="0.25">
      <c r="B90" s="7" t="s">
        <v>793</v>
      </c>
    </row>
    <row r="91" spans="2:12" ht="19.5" x14ac:dyDescent="0.25">
      <c r="B91" s="7" t="s">
        <v>726</v>
      </c>
    </row>
    <row r="92" spans="2:12" ht="19.5" x14ac:dyDescent="0.25">
      <c r="B92" s="7" t="s">
        <v>727</v>
      </c>
    </row>
    <row r="93" spans="2:12" ht="19.5" x14ac:dyDescent="0.25">
      <c r="B93" s="7" t="s">
        <v>536</v>
      </c>
    </row>
    <row r="94" spans="2:12" ht="16.5" x14ac:dyDescent="0.25">
      <c r="B94" s="7" t="s">
        <v>728</v>
      </c>
    </row>
  </sheetData>
  <conditionalFormatting sqref="C1:C1048576">
    <cfRule type="duplicateValues" dxfId="9" priority="13"/>
  </conditionalFormatting>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2"/>
  <sheetViews>
    <sheetView zoomScaleNormal="100" workbookViewId="0"/>
  </sheetViews>
  <sheetFormatPr defaultColWidth="10.875" defaultRowHeight="16.5" x14ac:dyDescent="0.25"/>
  <cols>
    <col min="1" max="1" width="3.375" style="7" customWidth="1"/>
    <col min="2" max="2" width="19.625" style="7" customWidth="1"/>
    <col min="3" max="3" width="20.375" style="7" customWidth="1"/>
    <col min="4" max="4" width="24.5" style="7" customWidth="1"/>
    <col min="5" max="5" width="32.875" style="7" customWidth="1"/>
    <col min="6" max="6" width="26" style="7" customWidth="1"/>
    <col min="7" max="16384" width="10.875" style="7"/>
  </cols>
  <sheetData>
    <row r="1" spans="2:6" ht="17.100000000000001" customHeight="1" x14ac:dyDescent="0.25"/>
    <row r="2" spans="2:6" x14ac:dyDescent="0.25">
      <c r="B2" s="61" t="s">
        <v>644</v>
      </c>
      <c r="C2" s="83"/>
      <c r="D2" s="83"/>
      <c r="E2" s="83"/>
    </row>
    <row r="3" spans="2:6" x14ac:dyDescent="0.25">
      <c r="B3" s="82" t="s">
        <v>773</v>
      </c>
      <c r="C3" s="83"/>
      <c r="D3" s="83"/>
      <c r="E3" s="83"/>
      <c r="F3" s="83"/>
    </row>
    <row r="4" spans="2:6" x14ac:dyDescent="0.25">
      <c r="B4" s="84"/>
      <c r="C4" s="84"/>
      <c r="D4" s="84"/>
      <c r="E4" s="84"/>
      <c r="F4" s="84"/>
    </row>
    <row r="5" spans="2:6" ht="63" customHeight="1" x14ac:dyDescent="0.25">
      <c r="B5" s="85" t="s">
        <v>353</v>
      </c>
      <c r="C5" s="85" t="s">
        <v>498</v>
      </c>
      <c r="D5" s="86" t="s">
        <v>499</v>
      </c>
      <c r="E5" s="64" t="s">
        <v>677</v>
      </c>
      <c r="F5" s="86" t="s">
        <v>678</v>
      </c>
    </row>
    <row r="6" spans="2:6" x14ac:dyDescent="0.25">
      <c r="B6" s="87" t="s">
        <v>27</v>
      </c>
      <c r="C6" s="88" t="s">
        <v>253</v>
      </c>
      <c r="D6" s="89">
        <v>0.83330000000000004</v>
      </c>
      <c r="E6" s="88" t="s">
        <v>254</v>
      </c>
      <c r="F6" s="89">
        <v>0.9</v>
      </c>
    </row>
    <row r="7" spans="2:6" x14ac:dyDescent="0.25">
      <c r="B7" s="35" t="s">
        <v>27</v>
      </c>
      <c r="C7" s="78" t="s">
        <v>52</v>
      </c>
      <c r="D7" s="107" t="s">
        <v>52</v>
      </c>
      <c r="E7" s="91" t="s">
        <v>509</v>
      </c>
      <c r="F7" s="92">
        <v>0.95240000000000002</v>
      </c>
    </row>
    <row r="8" spans="2:6" x14ac:dyDescent="0.25">
      <c r="B8" s="87" t="s">
        <v>508</v>
      </c>
      <c r="C8" s="88" t="s">
        <v>253</v>
      </c>
      <c r="D8" s="89">
        <v>0.83330000000000004</v>
      </c>
      <c r="E8" s="88" t="s">
        <v>254</v>
      </c>
      <c r="F8" s="89">
        <v>0.71430000000000005</v>
      </c>
    </row>
    <row r="9" spans="2:6" x14ac:dyDescent="0.25">
      <c r="B9" s="35" t="s">
        <v>508</v>
      </c>
      <c r="C9" s="78" t="s">
        <v>52</v>
      </c>
      <c r="D9" s="107" t="s">
        <v>52</v>
      </c>
      <c r="E9" s="91" t="s">
        <v>509</v>
      </c>
      <c r="F9" s="92">
        <v>0.65790000000000004</v>
      </c>
    </row>
    <row r="11" spans="2:6" x14ac:dyDescent="0.25">
      <c r="B11" s="82" t="s">
        <v>342</v>
      </c>
    </row>
    <row r="12" spans="2:6" x14ac:dyDescent="0.25">
      <c r="B12" s="82" t="s">
        <v>571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7"/>
  <sheetViews>
    <sheetView showGridLines="0" zoomScaleNormal="100" workbookViewId="0"/>
  </sheetViews>
  <sheetFormatPr defaultColWidth="10.875" defaultRowHeight="17.25" x14ac:dyDescent="0.3"/>
  <cols>
    <col min="1" max="1" width="3.375" style="70" customWidth="1"/>
    <col min="2" max="2" width="21.625" style="70" customWidth="1"/>
    <col min="3" max="3" width="34.5" style="70" customWidth="1"/>
    <col min="4" max="16384" width="10.875" style="70"/>
  </cols>
  <sheetData>
    <row r="1" spans="1:11" x14ac:dyDescent="0.3">
      <c r="A1" s="17"/>
      <c r="B1" s="17"/>
      <c r="C1" s="17"/>
      <c r="D1" s="17"/>
      <c r="E1" s="17"/>
      <c r="F1" s="17"/>
      <c r="G1" s="17"/>
      <c r="H1" s="17"/>
      <c r="I1" s="17"/>
      <c r="J1" s="17"/>
      <c r="K1" s="17"/>
    </row>
    <row r="2" spans="1:11" x14ac:dyDescent="0.3">
      <c r="A2" s="17"/>
      <c r="B2" s="26" t="s">
        <v>645</v>
      </c>
      <c r="C2" s="26"/>
      <c r="D2" s="17"/>
      <c r="E2" s="17"/>
      <c r="F2" s="17"/>
      <c r="G2" s="17"/>
      <c r="H2" s="17"/>
      <c r="I2" s="17"/>
      <c r="J2" s="17"/>
      <c r="K2" s="17"/>
    </row>
    <row r="3" spans="1:11" x14ac:dyDescent="0.3">
      <c r="A3" s="17"/>
      <c r="B3" s="9" t="s">
        <v>799</v>
      </c>
      <c r="C3" s="17"/>
      <c r="D3" s="17"/>
      <c r="E3" s="17"/>
      <c r="F3" s="17"/>
      <c r="G3" s="17"/>
      <c r="H3" s="17"/>
      <c r="I3" s="17"/>
    </row>
    <row r="4" spans="1:11" x14ac:dyDescent="0.3">
      <c r="A4" s="17"/>
      <c r="B4" s="9"/>
      <c r="C4" s="17"/>
      <c r="D4" s="17"/>
      <c r="E4" s="17"/>
      <c r="F4" s="17"/>
      <c r="G4" s="17"/>
      <c r="H4" s="17"/>
      <c r="I4" s="17"/>
    </row>
    <row r="5" spans="1:11" ht="19.5" x14ac:dyDescent="0.3">
      <c r="A5" s="17"/>
      <c r="B5" s="11"/>
      <c r="C5" s="101" t="s">
        <v>514</v>
      </c>
      <c r="D5" s="343" t="s">
        <v>574</v>
      </c>
      <c r="E5" s="344"/>
      <c r="F5" s="343" t="s">
        <v>575</v>
      </c>
      <c r="G5" s="344"/>
    </row>
    <row r="6" spans="1:11" x14ac:dyDescent="0.3">
      <c r="A6" s="17"/>
      <c r="B6" s="13"/>
      <c r="C6" s="24" t="s">
        <v>511</v>
      </c>
      <c r="D6" s="24" t="s">
        <v>357</v>
      </c>
      <c r="E6" s="6" t="s">
        <v>753</v>
      </c>
      <c r="F6" s="24" t="s">
        <v>357</v>
      </c>
      <c r="G6" s="6" t="s">
        <v>753</v>
      </c>
    </row>
    <row r="7" spans="1:11" x14ac:dyDescent="0.3">
      <c r="A7" s="17"/>
      <c r="B7" s="13"/>
      <c r="C7" s="252"/>
      <c r="D7" s="252"/>
      <c r="E7" s="253"/>
      <c r="F7" s="252"/>
      <c r="G7" s="253"/>
    </row>
    <row r="8" spans="1:11" x14ac:dyDescent="0.3">
      <c r="A8" s="17"/>
      <c r="B8" s="34"/>
      <c r="C8" s="60" t="s">
        <v>404</v>
      </c>
      <c r="D8" s="105">
        <v>1.97</v>
      </c>
      <c r="E8" s="103">
        <v>4.8899999999999999E-2</v>
      </c>
      <c r="F8" s="105">
        <v>2.5830000000000002</v>
      </c>
      <c r="G8" s="103">
        <v>9.7900000000000001E-3</v>
      </c>
    </row>
    <row r="9" spans="1:11" x14ac:dyDescent="0.3">
      <c r="A9" s="17"/>
      <c r="B9" s="254" t="s">
        <v>358</v>
      </c>
      <c r="C9" s="33" t="s">
        <v>512</v>
      </c>
      <c r="D9" s="106">
        <v>2.2280000000000002</v>
      </c>
      <c r="E9" s="102">
        <v>2.5899999999999999E-2</v>
      </c>
      <c r="F9" s="106">
        <v>2.46</v>
      </c>
      <c r="G9" s="102">
        <v>1.391E-2</v>
      </c>
    </row>
    <row r="10" spans="1:11" x14ac:dyDescent="0.3">
      <c r="A10" s="17"/>
      <c r="B10" s="13" t="s">
        <v>679</v>
      </c>
      <c r="C10" s="33" t="s">
        <v>359</v>
      </c>
      <c r="D10" s="106">
        <v>0.35</v>
      </c>
      <c r="E10" s="102">
        <v>0.72629999999999995</v>
      </c>
      <c r="F10" s="106">
        <v>1.1299999999999999</v>
      </c>
      <c r="G10" s="102">
        <v>0.25845000000000001</v>
      </c>
    </row>
    <row r="11" spans="1:11" x14ac:dyDescent="0.3">
      <c r="A11" s="17"/>
      <c r="B11" s="13"/>
      <c r="C11" s="33" t="s">
        <v>361</v>
      </c>
      <c r="D11" s="106">
        <v>0.55200000000000005</v>
      </c>
      <c r="E11" s="102">
        <v>0.58109999999999995</v>
      </c>
      <c r="F11" s="106">
        <v>-1.2999999999999999E-2</v>
      </c>
      <c r="G11" s="102">
        <v>0.98953999999999998</v>
      </c>
    </row>
    <row r="12" spans="1:11" x14ac:dyDescent="0.3">
      <c r="A12" s="17"/>
      <c r="B12" s="13"/>
      <c r="C12" s="216"/>
      <c r="D12" s="106"/>
      <c r="E12" s="102"/>
      <c r="F12" s="106"/>
      <c r="G12" s="102"/>
    </row>
    <row r="13" spans="1:11" x14ac:dyDescent="0.3">
      <c r="A13" s="17"/>
      <c r="B13" s="34"/>
      <c r="C13" s="290" t="s">
        <v>404</v>
      </c>
      <c r="D13" s="263">
        <v>2.395</v>
      </c>
      <c r="E13" s="286">
        <v>1.66E-2</v>
      </c>
      <c r="F13" s="263">
        <v>2.9540000000000002</v>
      </c>
      <c r="G13" s="286">
        <v>3.14E-3</v>
      </c>
    </row>
    <row r="14" spans="1:11" ht="19.5" x14ac:dyDescent="0.3">
      <c r="A14" s="17"/>
      <c r="B14" s="254" t="s">
        <v>720</v>
      </c>
      <c r="C14" s="13" t="s">
        <v>512</v>
      </c>
      <c r="D14" s="209">
        <v>2.468</v>
      </c>
      <c r="E14" s="287">
        <v>1.3599999999999999E-2</v>
      </c>
      <c r="F14" s="209">
        <v>2.4689999999999999</v>
      </c>
      <c r="G14" s="287">
        <v>1.353E-2</v>
      </c>
    </row>
    <row r="15" spans="1:11" x14ac:dyDescent="0.3">
      <c r="A15" s="17"/>
      <c r="B15" s="13" t="s">
        <v>680</v>
      </c>
      <c r="C15" s="13" t="s">
        <v>359</v>
      </c>
      <c r="D15" s="209">
        <v>7.5999999999999998E-2</v>
      </c>
      <c r="E15" s="287">
        <v>0.9395</v>
      </c>
      <c r="F15" s="209">
        <v>1.7569999999999999</v>
      </c>
      <c r="G15" s="287">
        <v>7.886E-2</v>
      </c>
    </row>
    <row r="16" spans="1:11" x14ac:dyDescent="0.3">
      <c r="A16" s="17"/>
      <c r="B16" s="13"/>
      <c r="C16" s="13" t="s">
        <v>361</v>
      </c>
      <c r="D16" s="209">
        <v>0.748</v>
      </c>
      <c r="E16" s="287">
        <v>0.45450000000000002</v>
      </c>
      <c r="F16" s="209">
        <v>0.82399999999999995</v>
      </c>
      <c r="G16" s="287">
        <v>0.40971000000000002</v>
      </c>
    </row>
    <row r="17" spans="1:11" x14ac:dyDescent="0.3">
      <c r="A17" s="17"/>
      <c r="B17" s="13"/>
      <c r="C17" s="13" t="s">
        <v>510</v>
      </c>
      <c r="D17" s="209">
        <v>-0.93200000000000005</v>
      </c>
      <c r="E17" s="287">
        <v>0.35139999999999999</v>
      </c>
      <c r="F17" s="209">
        <v>3.6999999999999998E-2</v>
      </c>
      <c r="G17" s="287">
        <v>0.97085999999999995</v>
      </c>
    </row>
    <row r="18" spans="1:11" x14ac:dyDescent="0.3">
      <c r="A18" s="17"/>
      <c r="B18" s="14"/>
      <c r="C18" s="14" t="s">
        <v>513</v>
      </c>
      <c r="D18" s="288">
        <v>0.38400000000000001</v>
      </c>
      <c r="E18" s="289">
        <v>0.70069999999999999</v>
      </c>
      <c r="F18" s="288">
        <v>1.6339999999999999</v>
      </c>
      <c r="G18" s="289">
        <v>0.10235</v>
      </c>
      <c r="H18" s="17"/>
    </row>
    <row r="20" spans="1:11" ht="20.25" x14ac:dyDescent="0.3">
      <c r="A20" s="17"/>
      <c r="B20" s="7" t="s">
        <v>568</v>
      </c>
      <c r="G20" s="17"/>
      <c r="H20" s="17"/>
      <c r="I20" s="17"/>
      <c r="J20" s="17"/>
      <c r="K20" s="17"/>
    </row>
    <row r="21" spans="1:11" ht="20.25" x14ac:dyDescent="0.3">
      <c r="B21" s="7" t="s">
        <v>572</v>
      </c>
    </row>
    <row r="22" spans="1:11" ht="20.25" x14ac:dyDescent="0.3">
      <c r="B22" s="7" t="s">
        <v>721</v>
      </c>
    </row>
    <row r="23" spans="1:11" x14ac:dyDescent="0.3">
      <c r="B23" s="7"/>
    </row>
    <row r="24" spans="1:11" x14ac:dyDescent="0.3">
      <c r="B24" s="17" t="s">
        <v>681</v>
      </c>
    </row>
    <row r="25" spans="1:11" x14ac:dyDescent="0.3">
      <c r="B25" s="17" t="s">
        <v>573</v>
      </c>
    </row>
    <row r="26" spans="1:11" x14ac:dyDescent="0.3">
      <c r="B26" s="17" t="s">
        <v>567</v>
      </c>
    </row>
    <row r="27" spans="1:11" ht="18.75" x14ac:dyDescent="0.3">
      <c r="B27" s="7"/>
      <c r="H27" s="285"/>
    </row>
  </sheetData>
  <mergeCells count="2">
    <mergeCell ref="D5:E5"/>
    <mergeCell ref="F5:G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99"/>
  <sheetViews>
    <sheetView showGridLines="0" zoomScaleNormal="100" workbookViewId="0"/>
  </sheetViews>
  <sheetFormatPr defaultColWidth="11" defaultRowHeight="15.75" x14ac:dyDescent="0.25"/>
  <cols>
    <col min="1" max="1" width="3.375" customWidth="1"/>
    <col min="2" max="2" width="15.5" customWidth="1"/>
    <col min="3" max="3" width="9.875" customWidth="1"/>
    <col min="4" max="4" width="10.625" customWidth="1"/>
    <col min="5" max="5" width="16.5" customWidth="1"/>
    <col min="6" max="6" width="17.5" customWidth="1"/>
    <col min="7" max="7" width="13.875" customWidth="1"/>
    <col min="8" max="8" width="10.875" customWidth="1"/>
    <col min="10" max="10" width="17.875" customWidth="1"/>
    <col min="11" max="11" width="19.125" customWidth="1"/>
    <col min="12" max="12" width="19.875" customWidth="1"/>
    <col min="13" max="13" width="20.125" customWidth="1"/>
    <col min="14" max="14" width="23.625" customWidth="1"/>
    <col min="15" max="15" width="22" customWidth="1"/>
    <col min="16" max="17" width="20.125" customWidth="1"/>
    <col min="18" max="19" width="15.375" customWidth="1"/>
    <col min="20" max="20" width="24" customWidth="1"/>
    <col min="21" max="21" width="15.5" customWidth="1"/>
    <col min="22" max="22" width="15.125" customWidth="1"/>
  </cols>
  <sheetData>
    <row r="1" spans="1:22" ht="16.5" x14ac:dyDescent="0.25">
      <c r="A1" s="3"/>
      <c r="B1" s="3"/>
      <c r="C1" s="3"/>
      <c r="D1" s="3"/>
      <c r="E1" s="3"/>
      <c r="F1" s="3"/>
      <c r="G1" s="3"/>
      <c r="H1" s="3"/>
      <c r="I1" s="3"/>
      <c r="J1" s="3"/>
      <c r="K1" s="3"/>
      <c r="L1" s="1"/>
      <c r="M1" s="1"/>
      <c r="N1" s="1"/>
    </row>
    <row r="2" spans="1:22" ht="16.5" x14ac:dyDescent="0.25">
      <c r="A2" s="3"/>
      <c r="B2" s="4" t="s">
        <v>646</v>
      </c>
      <c r="C2" s="3"/>
      <c r="D2" s="3"/>
      <c r="E2" s="3"/>
      <c r="F2" s="3"/>
      <c r="G2" s="3"/>
      <c r="H2" s="3"/>
      <c r="I2" s="3"/>
      <c r="J2" s="3"/>
      <c r="K2" s="3"/>
      <c r="L2" s="1"/>
      <c r="M2" s="1"/>
      <c r="N2" s="1"/>
    </row>
    <row r="3" spans="1:22" ht="16.5" x14ac:dyDescent="0.25">
      <c r="A3" s="3"/>
      <c r="B3" s="204" t="s">
        <v>781</v>
      </c>
      <c r="C3" s="5"/>
      <c r="D3" s="5"/>
      <c r="E3" s="5"/>
      <c r="F3" s="5"/>
      <c r="G3" s="5"/>
      <c r="H3" s="3"/>
      <c r="I3" s="3"/>
      <c r="J3" s="3"/>
      <c r="K3" s="3"/>
      <c r="L3" s="1"/>
      <c r="M3" s="1"/>
      <c r="N3" s="1"/>
    </row>
    <row r="4" spans="1:22" ht="16.5" x14ac:dyDescent="0.25">
      <c r="A4" s="3"/>
      <c r="B4" s="3"/>
      <c r="C4" s="3"/>
      <c r="D4" s="3"/>
      <c r="E4" s="3"/>
      <c r="F4" s="3"/>
      <c r="G4" s="3"/>
      <c r="H4" s="3"/>
      <c r="I4" s="3"/>
      <c r="J4" s="3"/>
      <c r="K4" s="3"/>
      <c r="L4" s="1"/>
      <c r="M4" s="1"/>
      <c r="N4" s="1"/>
    </row>
    <row r="5" spans="1:22" ht="85.5" x14ac:dyDescent="0.25">
      <c r="A5" s="3"/>
      <c r="B5" s="6" t="s">
        <v>21</v>
      </c>
      <c r="C5" s="43" t="s">
        <v>22</v>
      </c>
      <c r="D5" s="43" t="s">
        <v>23</v>
      </c>
      <c r="E5" s="43" t="s">
        <v>24</v>
      </c>
      <c r="F5" s="86" t="s">
        <v>560</v>
      </c>
      <c r="G5" s="191" t="s">
        <v>551</v>
      </c>
      <c r="H5" s="86" t="s">
        <v>552</v>
      </c>
      <c r="I5" s="86" t="s">
        <v>576</v>
      </c>
      <c r="J5" s="86" t="s">
        <v>529</v>
      </c>
      <c r="K5" s="86" t="s">
        <v>682</v>
      </c>
      <c r="L5" s="86" t="s">
        <v>683</v>
      </c>
      <c r="M5" s="86" t="s">
        <v>685</v>
      </c>
      <c r="N5" s="86" t="s">
        <v>686</v>
      </c>
      <c r="O5" s="86" t="s">
        <v>687</v>
      </c>
      <c r="P5" s="218" t="s">
        <v>688</v>
      </c>
      <c r="Q5" s="218" t="s">
        <v>689</v>
      </c>
      <c r="R5" s="218" t="s">
        <v>690</v>
      </c>
      <c r="S5" s="218" t="s">
        <v>691</v>
      </c>
      <c r="T5" s="86" t="s">
        <v>692</v>
      </c>
      <c r="U5" s="218" t="s">
        <v>693</v>
      </c>
      <c r="V5" s="218" t="s">
        <v>694</v>
      </c>
    </row>
    <row r="6" spans="1:22" ht="16.5" x14ac:dyDescent="0.25">
      <c r="B6" s="71" t="s">
        <v>458</v>
      </c>
      <c r="C6" s="69">
        <v>81</v>
      </c>
      <c r="D6" s="69" t="s">
        <v>3</v>
      </c>
      <c r="E6" s="11" t="s">
        <v>35</v>
      </c>
      <c r="F6" s="69" t="s">
        <v>27</v>
      </c>
      <c r="G6" s="11" t="s">
        <v>16</v>
      </c>
      <c r="H6" s="72">
        <v>4</v>
      </c>
      <c r="I6" s="205">
        <v>1</v>
      </c>
      <c r="J6" s="74" t="s">
        <v>334</v>
      </c>
      <c r="K6" s="77" t="s">
        <v>495</v>
      </c>
      <c r="L6" s="108">
        <v>21</v>
      </c>
      <c r="M6" s="250">
        <v>21</v>
      </c>
      <c r="N6" s="251" t="s">
        <v>15</v>
      </c>
      <c r="O6" s="11">
        <v>91</v>
      </c>
      <c r="P6" s="226">
        <v>22695</v>
      </c>
      <c r="Q6" s="11">
        <v>70940</v>
      </c>
      <c r="R6" s="11">
        <v>11262</v>
      </c>
      <c r="S6" s="11">
        <v>34038</v>
      </c>
      <c r="T6" s="282">
        <v>0.1743029657254484</v>
      </c>
      <c r="U6" s="59">
        <v>0.22477286827653498</v>
      </c>
      <c r="V6" s="59">
        <v>0.23334014173823803</v>
      </c>
    </row>
    <row r="7" spans="1:22" ht="16.5" x14ac:dyDescent="0.25">
      <c r="B7" s="62" t="s">
        <v>459</v>
      </c>
      <c r="C7" s="33">
        <v>66</v>
      </c>
      <c r="D7" s="33" t="s">
        <v>3</v>
      </c>
      <c r="E7" s="13" t="s">
        <v>35</v>
      </c>
      <c r="F7" s="33" t="s">
        <v>27</v>
      </c>
      <c r="G7" s="13" t="s">
        <v>16</v>
      </c>
      <c r="H7" s="63">
        <v>3</v>
      </c>
      <c r="I7" s="206">
        <v>1</v>
      </c>
      <c r="J7" s="75" t="s">
        <v>334</v>
      </c>
      <c r="K7" s="73" t="s">
        <v>494</v>
      </c>
      <c r="L7" s="109">
        <v>42</v>
      </c>
      <c r="M7" s="245">
        <v>42</v>
      </c>
      <c r="N7" s="243" t="s">
        <v>16</v>
      </c>
      <c r="O7" s="13">
        <v>70</v>
      </c>
      <c r="P7" s="222">
        <v>14462</v>
      </c>
      <c r="Q7" s="13">
        <v>108181</v>
      </c>
      <c r="R7" s="13">
        <v>11486</v>
      </c>
      <c r="S7" s="13">
        <v>66155</v>
      </c>
      <c r="T7" s="283">
        <v>0.2129549016193627</v>
      </c>
      <c r="U7" s="12">
        <v>5.0997266672946018E-2</v>
      </c>
      <c r="V7" s="12">
        <v>9.8041176859619994E-2</v>
      </c>
    </row>
    <row r="8" spans="1:22" ht="16.5" x14ac:dyDescent="0.25">
      <c r="B8" s="13" t="s">
        <v>281</v>
      </c>
      <c r="C8" s="13">
        <v>44</v>
      </c>
      <c r="D8" s="13" t="s">
        <v>3</v>
      </c>
      <c r="E8" s="13" t="s">
        <v>35</v>
      </c>
      <c r="F8" s="13" t="s">
        <v>27</v>
      </c>
      <c r="G8" s="13" t="s">
        <v>16</v>
      </c>
      <c r="H8" s="13">
        <v>3</v>
      </c>
      <c r="I8" s="73">
        <v>1</v>
      </c>
      <c r="J8" s="73" t="s">
        <v>334</v>
      </c>
      <c r="K8" s="73" t="s">
        <v>494</v>
      </c>
      <c r="L8" s="109">
        <v>45</v>
      </c>
      <c r="M8" s="245">
        <v>45</v>
      </c>
      <c r="N8" s="243" t="s">
        <v>16</v>
      </c>
      <c r="O8" s="13">
        <v>45</v>
      </c>
      <c r="P8" s="222">
        <v>11168</v>
      </c>
      <c r="Q8" s="13">
        <v>13295</v>
      </c>
      <c r="R8" s="13">
        <v>9393</v>
      </c>
      <c r="S8" s="13">
        <v>11050</v>
      </c>
      <c r="T8" s="283">
        <v>6.9200468433940163E-2</v>
      </c>
      <c r="U8" s="12">
        <v>2.141297720301405E-2</v>
      </c>
      <c r="V8" s="12">
        <v>2.1807524847674009E-2</v>
      </c>
    </row>
    <row r="9" spans="1:22" ht="16.5" x14ac:dyDescent="0.25">
      <c r="B9" s="13" t="s">
        <v>287</v>
      </c>
      <c r="C9" s="13">
        <v>69</v>
      </c>
      <c r="D9" s="13" t="s">
        <v>3</v>
      </c>
      <c r="E9" s="13" t="s">
        <v>35</v>
      </c>
      <c r="F9" s="13" t="s">
        <v>27</v>
      </c>
      <c r="G9" s="13" t="s">
        <v>16</v>
      </c>
      <c r="H9" s="13">
        <v>3</v>
      </c>
      <c r="I9" s="73">
        <v>1</v>
      </c>
      <c r="J9" s="73" t="s">
        <v>335</v>
      </c>
      <c r="K9" s="73" t="s">
        <v>495</v>
      </c>
      <c r="L9" s="109">
        <v>42</v>
      </c>
      <c r="M9" s="245">
        <f>42-33</f>
        <v>9</v>
      </c>
      <c r="N9" s="243" t="s">
        <v>16</v>
      </c>
      <c r="O9" s="13">
        <v>60</v>
      </c>
      <c r="P9" s="222">
        <v>11567</v>
      </c>
      <c r="Q9" s="13">
        <v>8870</v>
      </c>
      <c r="R9" s="13">
        <v>10368</v>
      </c>
      <c r="S9" s="13">
        <v>7863</v>
      </c>
      <c r="T9" s="283">
        <v>3.7905092592592594E-2</v>
      </c>
      <c r="U9" s="12">
        <v>8.2895643544930175E-3</v>
      </c>
      <c r="V9" s="12">
        <v>7.854894916028976E-3</v>
      </c>
    </row>
    <row r="10" spans="1:22" ht="16.5" x14ac:dyDescent="0.25">
      <c r="B10" s="13" t="s">
        <v>289</v>
      </c>
      <c r="C10" s="13">
        <v>54</v>
      </c>
      <c r="D10" s="13" t="s">
        <v>2</v>
      </c>
      <c r="E10" s="13" t="s">
        <v>35</v>
      </c>
      <c r="F10" s="13" t="s">
        <v>27</v>
      </c>
      <c r="G10" s="13" t="s">
        <v>16</v>
      </c>
      <c r="H10" s="13">
        <v>3</v>
      </c>
      <c r="I10" s="73">
        <v>1</v>
      </c>
      <c r="J10" s="73" t="s">
        <v>28</v>
      </c>
      <c r="K10" s="73" t="s">
        <v>494</v>
      </c>
      <c r="L10" s="109">
        <v>40</v>
      </c>
      <c r="M10" s="245">
        <v>40</v>
      </c>
      <c r="N10" s="243" t="s">
        <v>16</v>
      </c>
      <c r="O10" s="13">
        <v>58.999999999999993</v>
      </c>
      <c r="P10" s="222">
        <v>40758</v>
      </c>
      <c r="Q10" s="13">
        <v>11060</v>
      </c>
      <c r="R10" s="13">
        <v>34601</v>
      </c>
      <c r="S10" s="13">
        <v>8852</v>
      </c>
      <c r="T10" s="283">
        <v>3.008583566948932E-2</v>
      </c>
      <c r="U10" s="12">
        <v>1.4026105670134958E-2</v>
      </c>
      <c r="V10" s="12">
        <v>3.9316274990122024E-2</v>
      </c>
    </row>
    <row r="11" spans="1:22" ht="16.5" x14ac:dyDescent="0.25">
      <c r="B11" s="13" t="s">
        <v>296</v>
      </c>
      <c r="C11" s="13">
        <v>69</v>
      </c>
      <c r="D11" s="13" t="s">
        <v>3</v>
      </c>
      <c r="E11" s="13" t="s">
        <v>35</v>
      </c>
      <c r="F11" s="13" t="s">
        <v>27</v>
      </c>
      <c r="G11" s="13" t="s">
        <v>16</v>
      </c>
      <c r="H11" s="13">
        <v>3</v>
      </c>
      <c r="I11" s="73">
        <v>1</v>
      </c>
      <c r="J11" s="73" t="s">
        <v>28</v>
      </c>
      <c r="K11" s="73" t="s">
        <v>495</v>
      </c>
      <c r="L11" s="109">
        <v>19</v>
      </c>
      <c r="M11" s="245">
        <v>19</v>
      </c>
      <c r="N11" s="243" t="s">
        <v>15</v>
      </c>
      <c r="O11" s="13">
        <v>19</v>
      </c>
      <c r="P11" s="222">
        <v>1420</v>
      </c>
      <c r="Q11" s="13">
        <v>27574</v>
      </c>
      <c r="R11" s="13">
        <v>1316</v>
      </c>
      <c r="S11" s="13">
        <v>21599</v>
      </c>
      <c r="T11" s="283">
        <v>0.15501519756838905</v>
      </c>
      <c r="U11" s="12">
        <v>5.8314867163530293E-3</v>
      </c>
      <c r="V11" s="12">
        <v>1.9168158425770021E-2</v>
      </c>
    </row>
    <row r="12" spans="1:22" ht="16.5" x14ac:dyDescent="0.25">
      <c r="B12" s="13" t="s">
        <v>303</v>
      </c>
      <c r="C12" s="13">
        <v>60</v>
      </c>
      <c r="D12" s="13" t="s">
        <v>2</v>
      </c>
      <c r="E12" s="13" t="s">
        <v>38</v>
      </c>
      <c r="F12" s="13" t="s">
        <v>27</v>
      </c>
      <c r="G12" s="13" t="s">
        <v>16</v>
      </c>
      <c r="H12" s="13">
        <v>3</v>
      </c>
      <c r="I12" s="73">
        <v>1</v>
      </c>
      <c r="J12" s="73" t="s">
        <v>28</v>
      </c>
      <c r="K12" s="73" t="s">
        <v>495</v>
      </c>
      <c r="L12" s="109">
        <v>24</v>
      </c>
      <c r="M12" s="245">
        <v>24</v>
      </c>
      <c r="N12" s="243" t="s">
        <v>15</v>
      </c>
      <c r="O12" s="13">
        <v>80</v>
      </c>
      <c r="P12" s="222">
        <v>15897</v>
      </c>
      <c r="Q12" s="13">
        <v>20694</v>
      </c>
      <c r="R12" s="13">
        <v>11307</v>
      </c>
      <c r="S12" s="13">
        <v>14744</v>
      </c>
      <c r="T12" s="283">
        <v>0.13805607146015741</v>
      </c>
      <c r="U12" s="12">
        <v>5.3516374485325979E-2</v>
      </c>
      <c r="V12" s="12">
        <v>5.3856340926754953E-2</v>
      </c>
    </row>
    <row r="13" spans="1:22" ht="16.5" x14ac:dyDescent="0.25">
      <c r="B13" s="62" t="s">
        <v>460</v>
      </c>
      <c r="C13" s="33">
        <v>41</v>
      </c>
      <c r="D13" s="33" t="s">
        <v>2</v>
      </c>
      <c r="E13" s="13" t="s">
        <v>35</v>
      </c>
      <c r="F13" s="33" t="s">
        <v>27</v>
      </c>
      <c r="G13" s="13" t="s">
        <v>16</v>
      </c>
      <c r="H13" s="63">
        <v>3</v>
      </c>
      <c r="I13" s="206">
        <v>1</v>
      </c>
      <c r="J13" s="75" t="s">
        <v>321</v>
      </c>
      <c r="K13" s="73" t="s">
        <v>496</v>
      </c>
      <c r="L13" s="109">
        <v>18</v>
      </c>
      <c r="M13" s="245">
        <v>18</v>
      </c>
      <c r="N13" s="243" t="s">
        <v>15</v>
      </c>
      <c r="O13" s="13">
        <v>18</v>
      </c>
      <c r="P13" s="222">
        <v>62439</v>
      </c>
      <c r="Q13" s="13">
        <v>68170</v>
      </c>
      <c r="R13" s="13">
        <v>42000</v>
      </c>
      <c r="S13" s="13">
        <v>42726</v>
      </c>
      <c r="T13" s="283">
        <v>6.3547619047619047E-2</v>
      </c>
      <c r="U13" s="12">
        <v>0.10292550904429298</v>
      </c>
      <c r="V13" s="12">
        <v>0.12771192306457901</v>
      </c>
    </row>
    <row r="14" spans="1:22" ht="16.5" x14ac:dyDescent="0.25">
      <c r="B14" s="13" t="s">
        <v>306</v>
      </c>
      <c r="C14" s="13">
        <v>76</v>
      </c>
      <c r="D14" s="13" t="s">
        <v>3</v>
      </c>
      <c r="E14" s="13" t="s">
        <v>35</v>
      </c>
      <c r="F14" s="13" t="s">
        <v>27</v>
      </c>
      <c r="G14" s="13" t="s">
        <v>16</v>
      </c>
      <c r="H14" s="13">
        <v>3</v>
      </c>
      <c r="I14" s="73">
        <v>1</v>
      </c>
      <c r="J14" s="73" t="s">
        <v>336</v>
      </c>
      <c r="K14" s="73" t="s">
        <v>494</v>
      </c>
      <c r="L14" s="109">
        <v>42</v>
      </c>
      <c r="M14" s="245">
        <v>42</v>
      </c>
      <c r="N14" s="243" t="s">
        <v>16</v>
      </c>
      <c r="O14" s="13">
        <v>55.999999999999993</v>
      </c>
      <c r="P14" s="222">
        <v>9258</v>
      </c>
      <c r="Q14" s="13">
        <v>18245</v>
      </c>
      <c r="R14" s="13">
        <v>7079</v>
      </c>
      <c r="S14" s="13">
        <v>13293</v>
      </c>
      <c r="T14" s="283">
        <v>0.20186467015115128</v>
      </c>
      <c r="U14" s="12">
        <v>3.4384406317591987E-2</v>
      </c>
      <c r="V14" s="12">
        <v>4.3620409574066987E-2</v>
      </c>
    </row>
    <row r="15" spans="1:22" ht="16.5" x14ac:dyDescent="0.25">
      <c r="B15" s="13" t="s">
        <v>43</v>
      </c>
      <c r="C15" s="13">
        <v>53</v>
      </c>
      <c r="D15" s="13" t="s">
        <v>2</v>
      </c>
      <c r="E15" s="13" t="s">
        <v>38</v>
      </c>
      <c r="F15" s="13" t="s">
        <v>27</v>
      </c>
      <c r="G15" s="13" t="s">
        <v>16</v>
      </c>
      <c r="H15" s="13">
        <v>2</v>
      </c>
      <c r="I15" s="73">
        <v>0</v>
      </c>
      <c r="J15" s="73" t="s">
        <v>599</v>
      </c>
      <c r="K15" s="73" t="s">
        <v>495</v>
      </c>
      <c r="L15" s="109">
        <v>24</v>
      </c>
      <c r="M15" s="245">
        <v>24</v>
      </c>
      <c r="N15" s="243" t="s">
        <v>15</v>
      </c>
      <c r="O15" s="13">
        <v>1338</v>
      </c>
      <c r="P15" s="222">
        <v>25074</v>
      </c>
      <c r="Q15" s="13">
        <v>3922</v>
      </c>
      <c r="R15" s="13">
        <v>22102</v>
      </c>
      <c r="S15" s="13">
        <v>3547</v>
      </c>
      <c r="T15" s="283">
        <v>1.5699936657316081E-2</v>
      </c>
      <c r="U15" s="12">
        <v>7.9383544303549547E-3</v>
      </c>
      <c r="V15" s="12">
        <v>6.6747785113310254E-3</v>
      </c>
    </row>
    <row r="16" spans="1:22" ht="16.5" x14ac:dyDescent="0.25">
      <c r="B16" s="13" t="s">
        <v>305</v>
      </c>
      <c r="C16" s="13">
        <v>77</v>
      </c>
      <c r="D16" s="13" t="s">
        <v>3</v>
      </c>
      <c r="E16" s="13" t="s">
        <v>35</v>
      </c>
      <c r="F16" s="13" t="s">
        <v>27</v>
      </c>
      <c r="G16" s="13" t="s">
        <v>16</v>
      </c>
      <c r="H16" s="13">
        <v>2</v>
      </c>
      <c r="I16" s="73">
        <v>0</v>
      </c>
      <c r="J16" s="73" t="s">
        <v>28</v>
      </c>
      <c r="K16" s="73" t="s">
        <v>495</v>
      </c>
      <c r="L16" s="109">
        <v>23</v>
      </c>
      <c r="M16" s="245">
        <v>23</v>
      </c>
      <c r="N16" s="243" t="s">
        <v>15</v>
      </c>
      <c r="O16" s="13">
        <v>1696</v>
      </c>
      <c r="P16" s="222">
        <v>13506</v>
      </c>
      <c r="Q16" s="13">
        <v>8318</v>
      </c>
      <c r="R16" s="13">
        <v>10964</v>
      </c>
      <c r="S16" s="13">
        <v>6833</v>
      </c>
      <c r="T16" s="283">
        <v>6.0653046333454946E-2</v>
      </c>
      <c r="U16" s="12">
        <v>3.602390996229099E-2</v>
      </c>
      <c r="V16" s="12">
        <v>2.8891197800299029E-2</v>
      </c>
    </row>
    <row r="17" spans="2:22" ht="16.5" x14ac:dyDescent="0.25">
      <c r="B17" s="13" t="s">
        <v>308</v>
      </c>
      <c r="C17" s="13">
        <v>47</v>
      </c>
      <c r="D17" s="13" t="s">
        <v>2</v>
      </c>
      <c r="E17" s="13" t="s">
        <v>38</v>
      </c>
      <c r="F17" s="13" t="s">
        <v>27</v>
      </c>
      <c r="G17" s="13" t="s">
        <v>16</v>
      </c>
      <c r="H17" s="13">
        <v>2</v>
      </c>
      <c r="I17" s="73">
        <v>0</v>
      </c>
      <c r="J17" s="73" t="s">
        <v>326</v>
      </c>
      <c r="K17" s="73" t="s">
        <v>494</v>
      </c>
      <c r="L17" s="109">
        <v>52</v>
      </c>
      <c r="M17" s="245">
        <f>52-6</f>
        <v>46</v>
      </c>
      <c r="N17" s="243" t="s">
        <v>16</v>
      </c>
      <c r="O17" s="13">
        <v>1012</v>
      </c>
      <c r="P17" s="222">
        <v>71548</v>
      </c>
      <c r="Q17" s="13">
        <v>8586</v>
      </c>
      <c r="R17" s="13">
        <v>41683</v>
      </c>
      <c r="S17" s="13">
        <v>7214</v>
      </c>
      <c r="T17" s="283">
        <v>1.1491495333829139E-2</v>
      </c>
      <c r="U17" s="12">
        <v>7.9269644281877993E-2</v>
      </c>
      <c r="V17" s="12">
        <v>1.9142988303189945E-2</v>
      </c>
    </row>
    <row r="18" spans="2:22" ht="16.5" x14ac:dyDescent="0.25">
      <c r="B18" s="13" t="s">
        <v>292</v>
      </c>
      <c r="C18" s="13">
        <v>56</v>
      </c>
      <c r="D18" s="13" t="s">
        <v>3</v>
      </c>
      <c r="E18" s="13" t="s">
        <v>35</v>
      </c>
      <c r="F18" s="13" t="s">
        <v>27</v>
      </c>
      <c r="G18" s="13" t="s">
        <v>16</v>
      </c>
      <c r="H18" s="13">
        <v>1</v>
      </c>
      <c r="I18" s="73">
        <v>0</v>
      </c>
      <c r="J18" s="73" t="s">
        <v>323</v>
      </c>
      <c r="K18" s="73" t="s">
        <v>494</v>
      </c>
      <c r="L18" s="109">
        <v>42</v>
      </c>
      <c r="M18" s="245">
        <v>42</v>
      </c>
      <c r="N18" s="243" t="s">
        <v>16</v>
      </c>
      <c r="O18" s="13">
        <v>1116</v>
      </c>
      <c r="P18" s="222">
        <v>9222</v>
      </c>
      <c r="Q18" s="13">
        <v>964</v>
      </c>
      <c r="R18" s="13">
        <v>7974</v>
      </c>
      <c r="S18" s="13">
        <v>900</v>
      </c>
      <c r="T18" s="283">
        <v>7.0228241785803861E-3</v>
      </c>
      <c r="U18" s="12">
        <v>2.1434964826272052E-2</v>
      </c>
      <c r="V18" s="12">
        <v>7.0249831512380068E-3</v>
      </c>
    </row>
    <row r="19" spans="2:22" ht="16.5" x14ac:dyDescent="0.25">
      <c r="B19" s="62" t="s">
        <v>464</v>
      </c>
      <c r="C19" s="33">
        <v>49</v>
      </c>
      <c r="D19" s="33" t="s">
        <v>3</v>
      </c>
      <c r="E19" s="13" t="s">
        <v>35</v>
      </c>
      <c r="F19" s="33" t="s">
        <v>27</v>
      </c>
      <c r="G19" s="13" t="s">
        <v>16</v>
      </c>
      <c r="H19" s="63">
        <v>0</v>
      </c>
      <c r="I19" s="206">
        <v>0</v>
      </c>
      <c r="J19" s="75" t="s">
        <v>52</v>
      </c>
      <c r="K19" s="73" t="s">
        <v>494</v>
      </c>
      <c r="L19" s="109">
        <v>42</v>
      </c>
      <c r="M19" s="245">
        <v>42</v>
      </c>
      <c r="N19" s="243" t="s">
        <v>16</v>
      </c>
      <c r="O19" s="13">
        <v>164.99999999999997</v>
      </c>
      <c r="P19" s="222">
        <v>28732</v>
      </c>
      <c r="Q19" s="13">
        <v>99649</v>
      </c>
      <c r="R19" s="13">
        <v>20709</v>
      </c>
      <c r="S19" s="13">
        <v>63910</v>
      </c>
      <c r="T19" s="283">
        <v>2.1729682746631897E-3</v>
      </c>
      <c r="U19" s="12">
        <v>7.5547905929325032E-2</v>
      </c>
      <c r="V19" s="12">
        <v>7.9983713209115015E-2</v>
      </c>
    </row>
    <row r="20" spans="2:22" ht="16.5" x14ac:dyDescent="0.25">
      <c r="B20" s="14" t="s">
        <v>316</v>
      </c>
      <c r="C20" s="14">
        <v>54</v>
      </c>
      <c r="D20" s="14" t="s">
        <v>3</v>
      </c>
      <c r="E20" s="14" t="s">
        <v>35</v>
      </c>
      <c r="F20" s="14" t="s">
        <v>27</v>
      </c>
      <c r="G20" s="14" t="s">
        <v>16</v>
      </c>
      <c r="H20" s="14">
        <v>0</v>
      </c>
      <c r="I20" s="76">
        <v>0</v>
      </c>
      <c r="J20" s="76" t="s">
        <v>52</v>
      </c>
      <c r="K20" s="76" t="s">
        <v>495</v>
      </c>
      <c r="L20" s="110">
        <v>20</v>
      </c>
      <c r="M20" s="246">
        <v>20</v>
      </c>
      <c r="N20" s="244" t="s">
        <v>15</v>
      </c>
      <c r="O20" s="14">
        <v>922.99999999999989</v>
      </c>
      <c r="P20" s="230">
        <v>8045</v>
      </c>
      <c r="Q20" s="14">
        <v>11645</v>
      </c>
      <c r="R20" s="14">
        <v>7322</v>
      </c>
      <c r="S20" s="14">
        <v>10249</v>
      </c>
      <c r="T20" s="284">
        <v>9.1231903851406726E-2</v>
      </c>
      <c r="U20" s="15">
        <v>6.0442360377930271E-3</v>
      </c>
      <c r="V20" s="15">
        <v>7.3708365566930167E-3</v>
      </c>
    </row>
    <row r="22" spans="2:22" ht="19.5" x14ac:dyDescent="0.25">
      <c r="B22" s="7" t="s">
        <v>759</v>
      </c>
      <c r="M22" s="217"/>
      <c r="T22" s="217"/>
    </row>
    <row r="23" spans="2:22" ht="19.5" x14ac:dyDescent="0.25">
      <c r="B23" s="7" t="s">
        <v>717</v>
      </c>
    </row>
    <row r="24" spans="2:22" ht="19.5" x14ac:dyDescent="0.25">
      <c r="B24" s="7" t="s">
        <v>718</v>
      </c>
    </row>
    <row r="25" spans="2:22" ht="19.5" x14ac:dyDescent="0.25">
      <c r="B25" s="7" t="s">
        <v>760</v>
      </c>
    </row>
    <row r="26" spans="2:22" ht="19.5" x14ac:dyDescent="0.25">
      <c r="B26" s="7" t="s">
        <v>719</v>
      </c>
    </row>
    <row r="27" spans="2:22" ht="19.5" x14ac:dyDescent="0.25">
      <c r="B27" s="7" t="s">
        <v>577</v>
      </c>
    </row>
    <row r="28" spans="2:22" ht="19.5" x14ac:dyDescent="0.25">
      <c r="B28" s="7" t="s">
        <v>578</v>
      </c>
      <c r="T28" s="20"/>
      <c r="U28" s="20"/>
    </row>
    <row r="29" spans="2:22" ht="19.5" x14ac:dyDescent="0.25">
      <c r="B29" s="7" t="s">
        <v>684</v>
      </c>
      <c r="T29" s="20"/>
      <c r="U29" s="20"/>
    </row>
    <row r="30" spans="2:22" ht="19.5" x14ac:dyDescent="0.25">
      <c r="B30" s="7" t="s">
        <v>782</v>
      </c>
      <c r="T30" s="20"/>
      <c r="U30" s="20"/>
    </row>
    <row r="31" spans="2:22" ht="19.5" x14ac:dyDescent="0.25">
      <c r="B31" s="7" t="s">
        <v>800</v>
      </c>
      <c r="T31" s="20"/>
      <c r="U31" s="20"/>
    </row>
    <row r="32" spans="2:22" ht="19.5" x14ac:dyDescent="0.25">
      <c r="B32" s="7" t="s">
        <v>761</v>
      </c>
      <c r="T32" s="20"/>
      <c r="U32" s="20"/>
    </row>
    <row r="33" spans="2:21" ht="19.5" x14ac:dyDescent="0.25">
      <c r="B33" s="7" t="s">
        <v>762</v>
      </c>
      <c r="T33" s="20"/>
      <c r="U33" s="20"/>
    </row>
    <row r="34" spans="2:21" ht="19.5" x14ac:dyDescent="0.25">
      <c r="B34" s="7" t="s">
        <v>763</v>
      </c>
      <c r="T34" s="20"/>
      <c r="U34" s="20"/>
    </row>
    <row r="35" spans="2:21" ht="19.5" x14ac:dyDescent="0.25">
      <c r="B35" s="7" t="s">
        <v>764</v>
      </c>
      <c r="T35" s="95"/>
      <c r="U35" s="247"/>
    </row>
    <row r="36" spans="2:21" ht="19.5" x14ac:dyDescent="0.25">
      <c r="B36" s="7" t="s">
        <v>801</v>
      </c>
      <c r="T36" s="95"/>
      <c r="U36" s="247"/>
    </row>
    <row r="37" spans="2:21" ht="19.5" x14ac:dyDescent="0.25">
      <c r="B37" s="7" t="s">
        <v>802</v>
      </c>
      <c r="T37" s="20"/>
      <c r="U37" s="20"/>
    </row>
    <row r="38" spans="2:21" ht="19.5" x14ac:dyDescent="0.25">
      <c r="B38" s="7" t="s">
        <v>803</v>
      </c>
      <c r="T38" s="193"/>
      <c r="U38" s="193"/>
    </row>
    <row r="39" spans="2:21" ht="16.5" x14ac:dyDescent="0.25">
      <c r="B39" s="7"/>
      <c r="T39" s="20"/>
      <c r="U39" s="20"/>
    </row>
    <row r="40" spans="2:21" ht="16.5" x14ac:dyDescent="0.25">
      <c r="B40" s="17" t="s">
        <v>705</v>
      </c>
      <c r="T40" s="95"/>
      <c r="U40" s="20"/>
    </row>
    <row r="41" spans="2:21" ht="16.5" x14ac:dyDescent="0.25">
      <c r="B41" s="17" t="s">
        <v>681</v>
      </c>
      <c r="T41" s="20"/>
      <c r="U41" s="20"/>
    </row>
    <row r="42" spans="2:21" ht="16.5" x14ac:dyDescent="0.25">
      <c r="B42" s="3" t="s">
        <v>695</v>
      </c>
      <c r="T42" s="20"/>
      <c r="U42" s="20"/>
    </row>
    <row r="43" spans="2:21" ht="16.5" x14ac:dyDescent="0.25">
      <c r="B43" s="17" t="s">
        <v>710</v>
      </c>
      <c r="T43" s="95"/>
      <c r="U43" s="20"/>
    </row>
    <row r="44" spans="2:21" ht="16.5" x14ac:dyDescent="0.25">
      <c r="B44" s="7"/>
      <c r="T44" s="20"/>
      <c r="U44" s="20"/>
    </row>
    <row r="45" spans="2:21" ht="16.5" x14ac:dyDescent="0.25">
      <c r="T45" s="20"/>
      <c r="U45" s="193"/>
    </row>
    <row r="46" spans="2:21" ht="19.5" x14ac:dyDescent="0.25">
      <c r="B46" s="97"/>
      <c r="T46" s="95"/>
      <c r="U46" s="193"/>
    </row>
    <row r="47" spans="2:21" ht="16.5" x14ac:dyDescent="0.25">
      <c r="B47" s="7"/>
      <c r="T47" s="193"/>
      <c r="U47" s="193"/>
    </row>
    <row r="48" spans="2:21" ht="16.5" x14ac:dyDescent="0.25">
      <c r="B48" s="7"/>
      <c r="T48" s="193"/>
      <c r="U48" s="193"/>
    </row>
    <row r="49" spans="20:21" ht="16.5" x14ac:dyDescent="0.25">
      <c r="T49" s="193"/>
      <c r="U49" s="193"/>
    </row>
    <row r="50" spans="20:21" ht="16.5" x14ac:dyDescent="0.25">
      <c r="T50" s="193"/>
      <c r="U50" s="193"/>
    </row>
    <row r="51" spans="20:21" ht="16.5" x14ac:dyDescent="0.25">
      <c r="T51" s="193"/>
      <c r="U51" s="193"/>
    </row>
    <row r="52" spans="20:21" ht="16.5" x14ac:dyDescent="0.25">
      <c r="T52" s="193"/>
      <c r="U52" s="193"/>
    </row>
    <row r="53" spans="20:21" ht="16.5" x14ac:dyDescent="0.25">
      <c r="T53" s="193"/>
      <c r="U53" s="193"/>
    </row>
    <row r="54" spans="20:21" ht="16.5" x14ac:dyDescent="0.25">
      <c r="T54" s="193"/>
      <c r="U54" s="193"/>
    </row>
    <row r="55" spans="20:21" ht="16.5" x14ac:dyDescent="0.25">
      <c r="T55" s="193"/>
      <c r="U55" s="193"/>
    </row>
    <row r="56" spans="20:21" ht="16.5" x14ac:dyDescent="0.25">
      <c r="T56" s="193"/>
      <c r="U56" s="193"/>
    </row>
    <row r="57" spans="20:21" ht="16.5" x14ac:dyDescent="0.25">
      <c r="T57" s="193"/>
      <c r="U57" s="193"/>
    </row>
    <row r="58" spans="20:21" ht="16.5" x14ac:dyDescent="0.25">
      <c r="T58" s="193"/>
      <c r="U58" s="193"/>
    </row>
    <row r="59" spans="20:21" ht="16.5" x14ac:dyDescent="0.25">
      <c r="T59" s="193"/>
      <c r="U59" s="193"/>
    </row>
    <row r="60" spans="20:21" ht="16.5" x14ac:dyDescent="0.25">
      <c r="T60" s="193"/>
      <c r="U60" s="193"/>
    </row>
    <row r="61" spans="20:21" ht="16.5" x14ac:dyDescent="0.25">
      <c r="T61" s="193"/>
      <c r="U61" s="193"/>
    </row>
    <row r="62" spans="20:21" ht="16.5" x14ac:dyDescent="0.25">
      <c r="T62" s="193"/>
      <c r="U62" s="193"/>
    </row>
    <row r="63" spans="20:21" ht="16.5" x14ac:dyDescent="0.25">
      <c r="T63" s="193"/>
      <c r="U63" s="193"/>
    </row>
    <row r="64" spans="20:21" ht="16.5" x14ac:dyDescent="0.25">
      <c r="T64" s="193"/>
      <c r="U64" s="193"/>
    </row>
    <row r="65" spans="20:21" ht="16.5" x14ac:dyDescent="0.25">
      <c r="T65" s="193"/>
      <c r="U65" s="193"/>
    </row>
    <row r="66" spans="20:21" ht="16.5" x14ac:dyDescent="0.25">
      <c r="T66" s="193"/>
      <c r="U66" s="193"/>
    </row>
    <row r="67" spans="20:21" ht="16.5" x14ac:dyDescent="0.25">
      <c r="T67" s="193"/>
      <c r="U67" s="193"/>
    </row>
    <row r="68" spans="20:21" ht="16.5" x14ac:dyDescent="0.25">
      <c r="T68" s="193"/>
      <c r="U68" s="193"/>
    </row>
    <row r="69" spans="20:21" ht="16.5" x14ac:dyDescent="0.25">
      <c r="T69" s="193"/>
      <c r="U69" s="193"/>
    </row>
    <row r="70" spans="20:21" ht="16.5" x14ac:dyDescent="0.25">
      <c r="T70" s="193"/>
      <c r="U70" s="193"/>
    </row>
    <row r="71" spans="20:21" ht="16.5" x14ac:dyDescent="0.25">
      <c r="T71" s="193"/>
      <c r="U71" s="193"/>
    </row>
    <row r="72" spans="20:21" ht="16.5" x14ac:dyDescent="0.25">
      <c r="T72" s="193"/>
      <c r="U72" s="193"/>
    </row>
    <row r="73" spans="20:21" ht="16.5" x14ac:dyDescent="0.25">
      <c r="T73" s="248"/>
      <c r="U73" s="193"/>
    </row>
    <row r="74" spans="20:21" ht="16.5" x14ac:dyDescent="0.25">
      <c r="T74" s="248"/>
      <c r="U74" s="249"/>
    </row>
    <row r="75" spans="20:21" ht="16.5" x14ac:dyDescent="0.25">
      <c r="T75" s="193"/>
      <c r="U75" s="193"/>
    </row>
    <row r="76" spans="20:21" ht="16.5" x14ac:dyDescent="0.25">
      <c r="T76" s="193"/>
      <c r="U76" s="193"/>
    </row>
    <row r="77" spans="20:21" ht="16.5" x14ac:dyDescent="0.25">
      <c r="T77" s="193"/>
      <c r="U77" s="193"/>
    </row>
    <row r="78" spans="20:21" ht="16.5" x14ac:dyDescent="0.25">
      <c r="T78" s="193"/>
      <c r="U78" s="193"/>
    </row>
    <row r="79" spans="20:21" ht="16.5" x14ac:dyDescent="0.25">
      <c r="T79" s="193"/>
      <c r="U79" s="193"/>
    </row>
    <row r="80" spans="20:21" ht="16.5" x14ac:dyDescent="0.25">
      <c r="T80" s="193"/>
      <c r="U80" s="193"/>
    </row>
    <row r="81" spans="20:21" ht="16.5" x14ac:dyDescent="0.25">
      <c r="T81" s="193"/>
      <c r="U81" s="193"/>
    </row>
    <row r="82" spans="20:21" ht="16.5" x14ac:dyDescent="0.25">
      <c r="T82" s="193"/>
      <c r="U82" s="193"/>
    </row>
    <row r="83" spans="20:21" ht="16.5" x14ac:dyDescent="0.25">
      <c r="T83" s="193"/>
      <c r="U83" s="193"/>
    </row>
    <row r="84" spans="20:21" ht="16.5" x14ac:dyDescent="0.25">
      <c r="T84" s="248"/>
      <c r="U84" s="193"/>
    </row>
    <row r="85" spans="20:21" ht="16.5" x14ac:dyDescent="0.25">
      <c r="T85" s="248"/>
      <c r="U85" s="193"/>
    </row>
    <row r="86" spans="20:21" ht="16.5" x14ac:dyDescent="0.25">
      <c r="T86" s="248"/>
      <c r="U86" s="193"/>
    </row>
    <row r="87" spans="20:21" ht="16.5" x14ac:dyDescent="0.25">
      <c r="T87" s="193"/>
      <c r="U87" s="193"/>
    </row>
    <row r="88" spans="20:21" ht="16.5" x14ac:dyDescent="0.25">
      <c r="T88" s="248"/>
      <c r="U88" s="193"/>
    </row>
    <row r="89" spans="20:21" ht="16.5" x14ac:dyDescent="0.25">
      <c r="T89" s="193"/>
      <c r="U89" s="193"/>
    </row>
    <row r="90" spans="20:21" ht="16.5" x14ac:dyDescent="0.25">
      <c r="T90" s="193"/>
      <c r="U90" s="193"/>
    </row>
    <row r="91" spans="20:21" ht="16.5" x14ac:dyDescent="0.25">
      <c r="T91" s="193"/>
      <c r="U91" s="193"/>
    </row>
    <row r="92" spans="20:21" ht="16.5" x14ac:dyDescent="0.25">
      <c r="T92" s="193"/>
      <c r="U92" s="193"/>
    </row>
    <row r="93" spans="20:21" ht="16.5" x14ac:dyDescent="0.25">
      <c r="T93" s="248"/>
      <c r="U93" s="193"/>
    </row>
    <row r="94" spans="20:21" ht="16.5" x14ac:dyDescent="0.25">
      <c r="T94" s="193"/>
      <c r="U94" s="193"/>
    </row>
    <row r="95" spans="20:21" ht="16.5" x14ac:dyDescent="0.25">
      <c r="T95" s="193"/>
      <c r="U95" s="193"/>
    </row>
    <row r="96" spans="20:21" ht="16.5" x14ac:dyDescent="0.25">
      <c r="T96" s="248"/>
      <c r="U96" s="193"/>
    </row>
    <row r="97" spans="20:21" ht="16.5" x14ac:dyDescent="0.25">
      <c r="T97" s="193"/>
      <c r="U97" s="193"/>
    </row>
    <row r="98" spans="20:21" ht="16.5" x14ac:dyDescent="0.25">
      <c r="T98" s="248"/>
      <c r="U98" s="193"/>
    </row>
    <row r="99" spans="20:21" ht="16.5" x14ac:dyDescent="0.25">
      <c r="T99" s="193"/>
      <c r="U99" s="193"/>
    </row>
  </sheetData>
  <sortState xmlns:xlrd2="http://schemas.microsoft.com/office/spreadsheetml/2017/richdata2" ref="B6:V20">
    <sortCondition descending="1" ref="I5:I20"/>
  </sortState>
  <conditionalFormatting sqref="T28:T46">
    <cfRule type="duplicateValues" dxfId="0"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1"/>
  <sheetViews>
    <sheetView zoomScaleNormal="100" workbookViewId="0"/>
  </sheetViews>
  <sheetFormatPr defaultColWidth="10.875" defaultRowHeight="17.25" x14ac:dyDescent="0.3"/>
  <cols>
    <col min="1" max="1" width="3.375" style="98" customWidth="1"/>
    <col min="2" max="2" width="10.875" style="98"/>
    <col min="3" max="3" width="50.625" style="98" customWidth="1"/>
    <col min="4" max="5" width="15.875" style="98" customWidth="1"/>
    <col min="6" max="16384" width="10.875" style="98"/>
  </cols>
  <sheetData>
    <row r="1" spans="1:11" x14ac:dyDescent="0.3">
      <c r="A1" s="7"/>
      <c r="B1" s="7"/>
      <c r="C1" s="7"/>
      <c r="D1" s="7"/>
      <c r="E1" s="7"/>
      <c r="F1" s="7"/>
      <c r="G1" s="7"/>
      <c r="H1" s="7"/>
      <c r="I1" s="7"/>
      <c r="J1" s="7"/>
      <c r="K1" s="7"/>
    </row>
    <row r="2" spans="1:11" x14ac:dyDescent="0.3">
      <c r="A2" s="7"/>
      <c r="B2" s="26" t="s">
        <v>711</v>
      </c>
      <c r="C2" s="26"/>
      <c r="D2" s="7"/>
      <c r="E2" s="7"/>
      <c r="F2" s="7"/>
      <c r="G2" s="7"/>
      <c r="H2" s="7"/>
      <c r="I2" s="7"/>
      <c r="J2" s="7"/>
      <c r="K2" s="7"/>
    </row>
    <row r="3" spans="1:11" x14ac:dyDescent="0.3">
      <c r="A3" s="7"/>
      <c r="B3" s="9" t="s">
        <v>796</v>
      </c>
      <c r="C3" s="7"/>
      <c r="D3" s="7"/>
      <c r="E3" s="7"/>
      <c r="F3" s="7"/>
      <c r="G3" s="7"/>
      <c r="H3" s="7"/>
      <c r="I3" s="7"/>
    </row>
    <row r="4" spans="1:11" x14ac:dyDescent="0.3">
      <c r="A4" s="7"/>
      <c r="B4" s="9"/>
      <c r="C4" s="7"/>
      <c r="D4" s="7"/>
      <c r="E4" s="7"/>
      <c r="F4" s="7"/>
      <c r="G4" s="7"/>
      <c r="H4" s="7"/>
      <c r="I4" s="7"/>
    </row>
    <row r="5" spans="1:11" x14ac:dyDescent="0.3">
      <c r="A5" s="7"/>
      <c r="B5" s="69"/>
      <c r="C5" s="111" t="s">
        <v>516</v>
      </c>
      <c r="D5" s="336" t="s">
        <v>515</v>
      </c>
      <c r="E5" s="337"/>
      <c r="F5" s="340"/>
      <c r="G5" s="340"/>
    </row>
    <row r="6" spans="1:11" x14ac:dyDescent="0.3">
      <c r="A6" s="7"/>
      <c r="B6" s="275" t="s">
        <v>517</v>
      </c>
      <c r="C6" s="273" t="s">
        <v>511</v>
      </c>
      <c r="D6" s="276" t="s">
        <v>357</v>
      </c>
      <c r="E6" s="112" t="s">
        <v>753</v>
      </c>
      <c r="F6" s="99"/>
      <c r="G6" s="100"/>
    </row>
    <row r="7" spans="1:11" ht="19.5" x14ac:dyDescent="0.3">
      <c r="A7" s="7"/>
      <c r="B7" s="280" t="s">
        <v>358</v>
      </c>
      <c r="C7" s="277" t="s">
        <v>709</v>
      </c>
      <c r="D7" s="281">
        <v>2.4369999999999998</v>
      </c>
      <c r="E7" s="265">
        <v>1.4800000000000001E-2</v>
      </c>
      <c r="F7" s="99"/>
      <c r="G7" s="100"/>
    </row>
    <row r="8" spans="1:11" ht="19.5" x14ac:dyDescent="0.3">
      <c r="A8" s="7"/>
      <c r="B8" s="69" t="s">
        <v>360</v>
      </c>
      <c r="C8" s="278" t="s">
        <v>709</v>
      </c>
      <c r="D8" s="89">
        <v>2.3570000000000002</v>
      </c>
      <c r="E8" s="266">
        <v>1.84E-2</v>
      </c>
      <c r="F8" s="99"/>
      <c r="G8" s="100"/>
    </row>
    <row r="9" spans="1:11" x14ac:dyDescent="0.3">
      <c r="A9" s="7"/>
      <c r="B9" s="35"/>
      <c r="C9" s="279" t="s">
        <v>598</v>
      </c>
      <c r="D9" s="267">
        <v>-0.39200000000000002</v>
      </c>
      <c r="E9" s="268">
        <v>0.69520000000000004</v>
      </c>
      <c r="F9" s="99"/>
      <c r="G9" s="100"/>
    </row>
    <row r="10" spans="1:11" ht="19.5" x14ac:dyDescent="0.3">
      <c r="A10" s="7"/>
      <c r="B10" s="69" t="s">
        <v>701</v>
      </c>
      <c r="C10" s="278" t="s">
        <v>709</v>
      </c>
      <c r="D10" s="89">
        <v>2.605</v>
      </c>
      <c r="E10" s="266">
        <v>9.1900000000000003E-3</v>
      </c>
      <c r="F10" s="99"/>
      <c r="G10" s="100"/>
    </row>
    <row r="11" spans="1:11" x14ac:dyDescent="0.3">
      <c r="A11" s="7"/>
      <c r="B11" s="33"/>
      <c r="C11" s="274" t="s">
        <v>598</v>
      </c>
      <c r="D11" s="269">
        <v>8.9999999999999993E-3</v>
      </c>
      <c r="E11" s="270">
        <v>0.99311000000000005</v>
      </c>
      <c r="F11" s="99"/>
      <c r="G11" s="100"/>
    </row>
    <row r="12" spans="1:11" x14ac:dyDescent="0.3">
      <c r="A12" s="7"/>
      <c r="B12" s="33"/>
      <c r="C12" s="274" t="s">
        <v>22</v>
      </c>
      <c r="D12" s="269">
        <v>0.19700000000000001</v>
      </c>
      <c r="E12" s="270">
        <v>0.84362000000000004</v>
      </c>
      <c r="F12" s="99"/>
      <c r="G12" s="100"/>
    </row>
    <row r="13" spans="1:11" x14ac:dyDescent="0.3">
      <c r="A13" s="7"/>
      <c r="B13" s="33"/>
      <c r="C13" s="274" t="s">
        <v>361</v>
      </c>
      <c r="D13" s="269">
        <v>-0.108</v>
      </c>
      <c r="E13" s="270">
        <v>0.91361999999999999</v>
      </c>
      <c r="F13" s="99"/>
      <c r="G13" s="100"/>
    </row>
    <row r="14" spans="1:11" x14ac:dyDescent="0.3">
      <c r="A14" s="7"/>
      <c r="B14" s="33"/>
      <c r="C14" s="274" t="s">
        <v>702</v>
      </c>
      <c r="D14" s="269">
        <v>-0.21099999999999999</v>
      </c>
      <c r="E14" s="270">
        <v>0.83284999999999998</v>
      </c>
      <c r="F14" s="99"/>
      <c r="G14" s="100"/>
    </row>
    <row r="15" spans="1:11" x14ac:dyDescent="0.3">
      <c r="A15" s="7"/>
      <c r="B15" s="35"/>
      <c r="C15" s="279" t="s">
        <v>703</v>
      </c>
      <c r="D15" s="267">
        <v>-1.159</v>
      </c>
      <c r="E15" s="271">
        <v>0.24653</v>
      </c>
      <c r="F15" s="99"/>
      <c r="G15" s="100"/>
    </row>
    <row r="16" spans="1:11" x14ac:dyDescent="0.3">
      <c r="A16" s="7"/>
      <c r="B16" s="7"/>
      <c r="C16" s="7"/>
      <c r="D16" s="7"/>
      <c r="E16" s="7"/>
      <c r="F16" s="7"/>
      <c r="G16" s="7"/>
      <c r="H16" s="7"/>
      <c r="I16" s="7"/>
      <c r="J16" s="7"/>
      <c r="K16" s="7"/>
    </row>
    <row r="17" spans="1:11" ht="20.25" x14ac:dyDescent="0.3">
      <c r="A17" s="7"/>
      <c r="B17" s="7" t="s">
        <v>765</v>
      </c>
      <c r="C17" s="7"/>
      <c r="D17" s="7"/>
      <c r="E17" s="7"/>
      <c r="F17" s="7"/>
      <c r="G17" s="7"/>
      <c r="H17" s="7"/>
      <c r="I17" s="7"/>
      <c r="J17" s="7"/>
      <c r="K17" s="7"/>
    </row>
    <row r="18" spans="1:11" x14ac:dyDescent="0.3">
      <c r="A18" s="7"/>
      <c r="B18" s="7"/>
      <c r="C18" s="7"/>
      <c r="D18" s="7"/>
      <c r="E18" s="7"/>
      <c r="F18" s="7"/>
      <c r="G18" s="7"/>
      <c r="H18" s="7"/>
      <c r="I18" s="7"/>
      <c r="J18" s="7"/>
      <c r="K18" s="7"/>
    </row>
    <row r="19" spans="1:11" x14ac:dyDescent="0.3">
      <c r="A19" s="7"/>
      <c r="B19" s="7" t="s">
        <v>710</v>
      </c>
      <c r="C19" s="7"/>
      <c r="D19" s="7"/>
      <c r="E19" s="7"/>
      <c r="F19" s="7"/>
      <c r="G19" s="7"/>
      <c r="H19" s="7"/>
      <c r="I19" s="7"/>
      <c r="J19" s="7"/>
      <c r="K19" s="7"/>
    </row>
    <row r="20" spans="1:11" x14ac:dyDescent="0.3">
      <c r="B20" s="7" t="s">
        <v>567</v>
      </c>
    </row>
    <row r="21" spans="1:11" x14ac:dyDescent="0.3">
      <c r="B21" s="272"/>
    </row>
  </sheetData>
  <mergeCells count="2">
    <mergeCell ref="D5:E5"/>
    <mergeCell ref="F5:G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N18"/>
  <sheetViews>
    <sheetView showGridLines="0" zoomScaleNormal="100" workbookViewId="0"/>
  </sheetViews>
  <sheetFormatPr defaultColWidth="10.875" defaultRowHeight="16.5" x14ac:dyDescent="0.25"/>
  <cols>
    <col min="1" max="1" width="3.375" style="17" customWidth="1"/>
    <col min="2" max="2" width="34.875" style="17" customWidth="1"/>
    <col min="3" max="3" width="17.875" style="17" customWidth="1"/>
    <col min="4" max="4" width="16.375" style="17" customWidth="1"/>
    <col min="5" max="5" width="17.125" style="17" customWidth="1"/>
    <col min="6" max="6" width="19" style="17" customWidth="1"/>
    <col min="7" max="7" width="9.5" style="17" customWidth="1"/>
    <col min="8" max="8" width="16.125" style="17" customWidth="1"/>
    <col min="9" max="10" width="10.875" style="17"/>
    <col min="11" max="11" width="16" style="17" customWidth="1"/>
    <col min="12" max="12" width="23.125" style="17" customWidth="1"/>
    <col min="13" max="13" width="32.125" style="17" customWidth="1"/>
    <col min="14" max="16384" width="10.875" style="17"/>
  </cols>
  <sheetData>
    <row r="1" spans="2:14" ht="17.100000000000001" customHeight="1" x14ac:dyDescent="0.25"/>
    <row r="2" spans="2:14" x14ac:dyDescent="0.25">
      <c r="B2" s="219" t="s">
        <v>794</v>
      </c>
      <c r="C2" s="310"/>
      <c r="D2" s="310"/>
      <c r="E2" s="310"/>
      <c r="F2" s="193"/>
      <c r="G2" s="193"/>
      <c r="H2" s="193"/>
      <c r="I2" s="193"/>
      <c r="J2" s="193"/>
    </row>
    <row r="3" spans="2:14" x14ac:dyDescent="0.25">
      <c r="B3" s="5" t="s">
        <v>766</v>
      </c>
      <c r="C3" s="310"/>
      <c r="D3" s="310"/>
      <c r="E3" s="310"/>
      <c r="F3" s="193"/>
      <c r="G3" s="193"/>
      <c r="H3" s="193"/>
      <c r="I3" s="193"/>
      <c r="J3" s="193"/>
    </row>
    <row r="4" spans="2:14" x14ac:dyDescent="0.25">
      <c r="B4" s="23"/>
      <c r="C4" s="310"/>
      <c r="D4" s="310"/>
      <c r="E4" s="310"/>
      <c r="F4" s="193"/>
      <c r="G4" s="193"/>
      <c r="H4" s="193"/>
      <c r="I4" s="193"/>
      <c r="J4" s="193"/>
    </row>
    <row r="5" spans="2:14" ht="66" x14ac:dyDescent="0.25">
      <c r="B5" s="42" t="s">
        <v>412</v>
      </c>
      <c r="C5" s="43" t="s">
        <v>413</v>
      </c>
      <c r="D5" s="43" t="s">
        <v>414</v>
      </c>
      <c r="E5" s="43" t="s">
        <v>415</v>
      </c>
      <c r="F5" s="43" t="s">
        <v>416</v>
      </c>
      <c r="G5" s="42" t="s">
        <v>417</v>
      </c>
      <c r="H5" s="44" t="s">
        <v>808</v>
      </c>
      <c r="I5" s="10" t="s">
        <v>810</v>
      </c>
      <c r="J5" s="10" t="s">
        <v>809</v>
      </c>
      <c r="K5" s="10" t="s">
        <v>418</v>
      </c>
      <c r="L5" s="10" t="s">
        <v>419</v>
      </c>
      <c r="M5" s="10" t="s">
        <v>420</v>
      </c>
      <c r="N5" s="45"/>
    </row>
    <row r="6" spans="2:14" ht="18" customHeight="1" x14ac:dyDescent="0.25">
      <c r="B6" s="46" t="s">
        <v>421</v>
      </c>
      <c r="C6" s="47" t="s">
        <v>422</v>
      </c>
      <c r="D6" s="47">
        <v>25861459</v>
      </c>
      <c r="E6" s="11" t="s">
        <v>423</v>
      </c>
      <c r="F6" s="48" t="s">
        <v>424</v>
      </c>
      <c r="G6" s="11">
        <v>2015</v>
      </c>
      <c r="H6" s="11">
        <v>61</v>
      </c>
      <c r="I6" s="11">
        <v>20</v>
      </c>
      <c r="J6" s="11">
        <v>81</v>
      </c>
      <c r="K6" s="11" t="s">
        <v>425</v>
      </c>
      <c r="L6" s="31" t="s">
        <v>426</v>
      </c>
      <c r="M6" s="11" t="s">
        <v>427</v>
      </c>
    </row>
    <row r="7" spans="2:14" ht="18" customHeight="1" x14ac:dyDescent="0.25">
      <c r="B7" s="2" t="s">
        <v>421</v>
      </c>
      <c r="C7" s="49" t="s">
        <v>428</v>
      </c>
      <c r="D7" s="49">
        <v>25736140</v>
      </c>
      <c r="E7" s="13" t="s">
        <v>429</v>
      </c>
      <c r="F7" s="50" t="s">
        <v>430</v>
      </c>
      <c r="G7" s="49">
        <v>2015</v>
      </c>
      <c r="H7" s="13">
        <v>79</v>
      </c>
      <c r="I7" s="13">
        <v>30</v>
      </c>
      <c r="J7" s="13">
        <v>109</v>
      </c>
      <c r="K7" s="13" t="s">
        <v>425</v>
      </c>
      <c r="L7" s="51" t="s">
        <v>426</v>
      </c>
      <c r="M7" s="13" t="s">
        <v>427</v>
      </c>
    </row>
    <row r="8" spans="2:14" ht="18" customHeight="1" x14ac:dyDescent="0.25">
      <c r="B8" s="2" t="s">
        <v>421</v>
      </c>
      <c r="C8" s="13" t="s">
        <v>431</v>
      </c>
      <c r="D8" s="13">
        <v>26382853</v>
      </c>
      <c r="E8" s="13" t="s">
        <v>432</v>
      </c>
      <c r="F8" s="52" t="s">
        <v>433</v>
      </c>
      <c r="G8" s="13">
        <v>2015</v>
      </c>
      <c r="H8" s="13">
        <v>99</v>
      </c>
      <c r="I8" s="13">
        <v>18</v>
      </c>
      <c r="J8" s="13">
        <v>117</v>
      </c>
      <c r="K8" s="13" t="s">
        <v>434</v>
      </c>
      <c r="L8" s="32" t="s">
        <v>435</v>
      </c>
      <c r="M8" s="13" t="s">
        <v>436</v>
      </c>
    </row>
    <row r="9" spans="2:14" ht="18" customHeight="1" x14ac:dyDescent="0.25">
      <c r="B9" s="13" t="s">
        <v>437</v>
      </c>
      <c r="C9" s="13" t="s">
        <v>438</v>
      </c>
      <c r="D9" s="13">
        <v>31618209</v>
      </c>
      <c r="E9" s="32" t="s">
        <v>439</v>
      </c>
      <c r="F9" s="52" t="s">
        <v>440</v>
      </c>
      <c r="G9" s="13">
        <v>2019</v>
      </c>
      <c r="H9" s="13">
        <v>59</v>
      </c>
      <c r="I9" s="13">
        <v>32</v>
      </c>
      <c r="J9" s="13">
        <v>91</v>
      </c>
      <c r="K9" s="13" t="s">
        <v>425</v>
      </c>
      <c r="L9" s="53" t="s">
        <v>441</v>
      </c>
      <c r="M9" s="13" t="s">
        <v>427</v>
      </c>
    </row>
    <row r="10" spans="2:14" ht="18" customHeight="1" x14ac:dyDescent="0.25">
      <c r="B10" s="13" t="s">
        <v>437</v>
      </c>
      <c r="C10" s="34" t="s">
        <v>442</v>
      </c>
      <c r="D10" s="34">
        <v>16436634</v>
      </c>
      <c r="E10" s="13" t="s">
        <v>443</v>
      </c>
      <c r="F10" s="54" t="s">
        <v>444</v>
      </c>
      <c r="G10" s="34">
        <v>2006</v>
      </c>
      <c r="H10" s="13">
        <v>85</v>
      </c>
      <c r="I10" s="13">
        <v>42</v>
      </c>
      <c r="J10" s="13">
        <v>127</v>
      </c>
      <c r="K10" s="13" t="s">
        <v>425</v>
      </c>
      <c r="L10" s="53" t="s">
        <v>445</v>
      </c>
      <c r="M10" s="13" t="s">
        <v>446</v>
      </c>
    </row>
    <row r="11" spans="2:14" ht="18" customHeight="1" x14ac:dyDescent="0.25">
      <c r="B11" s="14" t="s">
        <v>437</v>
      </c>
      <c r="C11" s="14" t="s">
        <v>447</v>
      </c>
      <c r="D11" s="14">
        <v>28892060</v>
      </c>
      <c r="E11" s="14" t="s">
        <v>448</v>
      </c>
      <c r="F11" s="55" t="s">
        <v>449</v>
      </c>
      <c r="G11" s="14">
        <v>2017</v>
      </c>
      <c r="H11" s="14">
        <v>204</v>
      </c>
      <c r="I11" s="14">
        <v>49</v>
      </c>
      <c r="J11" s="14">
        <v>253</v>
      </c>
      <c r="K11" s="14" t="s">
        <v>425</v>
      </c>
      <c r="L11" s="56" t="s">
        <v>450</v>
      </c>
      <c r="M11" s="14" t="s">
        <v>427</v>
      </c>
    </row>
    <row r="13" spans="2:14" x14ac:dyDescent="0.25">
      <c r="B13" s="57" t="s">
        <v>704</v>
      </c>
    </row>
    <row r="17" spans="2:2" x14ac:dyDescent="0.25">
      <c r="B17" s="3"/>
    </row>
    <row r="18" spans="2:2" x14ac:dyDescent="0.25">
      <c r="B18" s="3"/>
    </row>
  </sheetData>
  <hyperlinks>
    <hyperlink ref="C7" r:id="rId1" display="https://www.ncbi.nlm.nih.gov/geo/query/acc.cgi?acc=GSE61635" xr:uid="{00000000-0004-0000-1400-000000000000}"/>
    <hyperlink ref="C6" r:id="rId2" display="https://www.ncbi.nlm.nih.gov/geo/query/acc.cgi?acc=GSE50772" xr:uid="{00000000-0004-0000-14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1"/>
  <sheetViews>
    <sheetView showGridLines="0" zoomScaleNormal="100" workbookViewId="0"/>
  </sheetViews>
  <sheetFormatPr defaultColWidth="10.875" defaultRowHeight="15.75" x14ac:dyDescent="0.25"/>
  <cols>
    <col min="1" max="1" width="3.375" style="81" customWidth="1"/>
    <col min="2" max="2" width="36.875" style="81" customWidth="1"/>
    <col min="3" max="3" width="24.125" style="81" customWidth="1"/>
    <col min="4" max="16384" width="10.875" style="81"/>
  </cols>
  <sheetData>
    <row r="1" spans="1:11" ht="16.5" x14ac:dyDescent="0.25">
      <c r="A1" s="82"/>
      <c r="B1" s="82"/>
      <c r="C1" s="82"/>
      <c r="D1" s="82"/>
      <c r="E1" s="82"/>
      <c r="F1" s="82"/>
      <c r="G1" s="82"/>
      <c r="H1" s="163"/>
      <c r="I1" s="82"/>
      <c r="J1" s="82"/>
      <c r="K1" s="82"/>
    </row>
    <row r="2" spans="1:11" ht="16.5" x14ac:dyDescent="0.25">
      <c r="A2" s="82"/>
      <c r="B2" s="61" t="s">
        <v>502</v>
      </c>
      <c r="C2" s="82"/>
      <c r="D2" s="82"/>
      <c r="E2" s="82"/>
      <c r="F2" s="82"/>
      <c r="G2" s="82"/>
      <c r="H2" s="163"/>
      <c r="I2" s="82"/>
      <c r="J2" s="82"/>
      <c r="K2" s="82"/>
    </row>
    <row r="3" spans="1:11" ht="16.5" x14ac:dyDescent="0.25">
      <c r="A3" s="82"/>
      <c r="B3" s="156" t="s">
        <v>777</v>
      </c>
      <c r="C3" s="82"/>
      <c r="D3" s="82"/>
      <c r="E3" s="82"/>
      <c r="F3" s="82"/>
      <c r="G3" s="82"/>
      <c r="H3" s="163"/>
      <c r="I3" s="82"/>
      <c r="J3" s="82"/>
      <c r="K3" s="82"/>
    </row>
    <row r="4" spans="1:11" ht="16.5" x14ac:dyDescent="0.25">
      <c r="A4" s="82"/>
      <c r="B4" s="61"/>
      <c r="C4" s="82"/>
      <c r="D4" s="82"/>
      <c r="E4" s="82"/>
      <c r="F4" s="82"/>
      <c r="G4" s="82"/>
      <c r="H4" s="163"/>
      <c r="I4" s="82"/>
      <c r="J4" s="82"/>
      <c r="K4" s="82"/>
    </row>
    <row r="5" spans="1:11" ht="27.95" customHeight="1" x14ac:dyDescent="0.25">
      <c r="A5" s="82"/>
      <c r="B5" s="85" t="s">
        <v>0</v>
      </c>
      <c r="C5" s="126" t="s">
        <v>467</v>
      </c>
      <c r="D5" s="82"/>
      <c r="E5" s="82"/>
      <c r="F5" s="82"/>
      <c r="G5" s="82"/>
      <c r="H5" s="163"/>
      <c r="I5" s="83"/>
      <c r="J5" s="82"/>
      <c r="K5" s="82"/>
    </row>
    <row r="6" spans="1:11" ht="16.5" x14ac:dyDescent="0.25">
      <c r="A6" s="82"/>
      <c r="B6" s="164" t="s">
        <v>17</v>
      </c>
      <c r="C6" s="164"/>
      <c r="D6" s="82"/>
      <c r="E6" s="82"/>
      <c r="F6" s="82"/>
      <c r="G6" s="82"/>
      <c r="H6" s="163"/>
      <c r="I6" s="82"/>
      <c r="J6" s="82"/>
      <c r="K6" s="82"/>
    </row>
    <row r="7" spans="1:11" ht="16.5" x14ac:dyDescent="0.25">
      <c r="A7" s="82"/>
      <c r="B7" s="165" t="s">
        <v>1</v>
      </c>
      <c r="C7" s="166" t="s">
        <v>468</v>
      </c>
      <c r="D7" s="82"/>
      <c r="E7" s="83"/>
      <c r="F7" s="83"/>
      <c r="G7" s="83"/>
      <c r="H7" s="83"/>
      <c r="I7" s="83"/>
      <c r="J7" s="83"/>
      <c r="K7" s="83"/>
    </row>
    <row r="8" spans="1:11" ht="19.5" x14ac:dyDescent="0.25">
      <c r="A8" s="82"/>
      <c r="B8" s="167" t="s">
        <v>537</v>
      </c>
      <c r="C8" s="166"/>
      <c r="D8" s="82"/>
      <c r="E8" s="83"/>
      <c r="F8" s="83"/>
      <c r="G8" s="83"/>
      <c r="H8" s="83"/>
      <c r="I8" s="83"/>
      <c r="J8" s="83"/>
      <c r="K8" s="83"/>
    </row>
    <row r="9" spans="1:11" ht="16.5" x14ac:dyDescent="0.25">
      <c r="A9" s="82"/>
      <c r="B9" s="165" t="s">
        <v>1</v>
      </c>
      <c r="C9" s="166" t="s">
        <v>722</v>
      </c>
      <c r="D9" s="82"/>
      <c r="E9" s="83"/>
      <c r="F9" s="83"/>
      <c r="G9" s="83"/>
      <c r="H9" s="83"/>
      <c r="I9" s="83"/>
      <c r="J9" s="83"/>
      <c r="K9" s="83"/>
    </row>
    <row r="10" spans="1:11" ht="16.5" x14ac:dyDescent="0.25">
      <c r="A10" s="82"/>
      <c r="B10" s="164" t="s">
        <v>18</v>
      </c>
      <c r="C10" s="166"/>
      <c r="D10" s="82"/>
      <c r="E10" s="83"/>
      <c r="F10" s="83"/>
      <c r="G10" s="83"/>
      <c r="H10" s="83"/>
      <c r="I10" s="83"/>
      <c r="J10" s="83"/>
      <c r="K10" s="83"/>
    </row>
    <row r="11" spans="1:11" ht="16.5" x14ac:dyDescent="0.25">
      <c r="A11" s="82"/>
      <c r="B11" s="165" t="s">
        <v>2</v>
      </c>
      <c r="C11" s="166" t="s">
        <v>469</v>
      </c>
      <c r="D11" s="82"/>
      <c r="E11" s="83"/>
      <c r="F11" s="83"/>
      <c r="G11" s="83"/>
      <c r="H11" s="83"/>
      <c r="I11" s="83"/>
      <c r="J11" s="83"/>
      <c r="K11" s="83"/>
    </row>
    <row r="12" spans="1:11" ht="16.5" x14ac:dyDescent="0.25">
      <c r="A12" s="82"/>
      <c r="B12" s="165" t="s">
        <v>3</v>
      </c>
      <c r="C12" s="166" t="s">
        <v>470</v>
      </c>
      <c r="D12" s="82"/>
      <c r="E12" s="83"/>
      <c r="F12" s="83"/>
      <c r="G12" s="83"/>
      <c r="H12" s="83"/>
      <c r="I12" s="83"/>
      <c r="J12" s="83"/>
      <c r="K12" s="83"/>
    </row>
    <row r="13" spans="1:11" ht="16.5" x14ac:dyDescent="0.25">
      <c r="A13" s="82"/>
      <c r="B13" s="164" t="s">
        <v>19</v>
      </c>
      <c r="C13" s="166"/>
      <c r="D13" s="82"/>
      <c r="E13" s="83"/>
      <c r="F13" s="83"/>
      <c r="G13" s="83"/>
      <c r="H13" s="83"/>
      <c r="I13" s="83"/>
      <c r="J13" s="83"/>
      <c r="K13" s="83"/>
    </row>
    <row r="14" spans="1:11" ht="19.5" x14ac:dyDescent="0.25">
      <c r="A14" s="82"/>
      <c r="B14" s="165" t="s">
        <v>538</v>
      </c>
      <c r="C14" s="166" t="s">
        <v>470</v>
      </c>
      <c r="D14" s="82"/>
      <c r="E14" s="83"/>
      <c r="F14" s="83"/>
      <c r="G14" s="83"/>
      <c r="H14" s="83"/>
      <c r="I14" s="83"/>
      <c r="J14" s="83"/>
      <c r="K14" s="83"/>
    </row>
    <row r="15" spans="1:11" ht="19.5" x14ac:dyDescent="0.25">
      <c r="A15" s="82"/>
      <c r="B15" s="165" t="s">
        <v>539</v>
      </c>
      <c r="C15" s="166" t="s">
        <v>469</v>
      </c>
      <c r="D15" s="82"/>
      <c r="E15" s="83"/>
      <c r="F15" s="83"/>
      <c r="G15" s="83"/>
      <c r="H15" s="83"/>
      <c r="I15" s="83"/>
      <c r="J15" s="83"/>
      <c r="K15" s="83"/>
    </row>
    <row r="16" spans="1:11" ht="19.5" x14ac:dyDescent="0.25">
      <c r="A16" s="82"/>
      <c r="B16" s="167" t="s">
        <v>540</v>
      </c>
      <c r="C16" s="166"/>
      <c r="D16" s="82"/>
      <c r="E16" s="83"/>
      <c r="F16" s="83"/>
      <c r="G16" s="83"/>
      <c r="H16" s="83"/>
      <c r="I16" s="83"/>
      <c r="J16" s="83"/>
      <c r="K16" s="83"/>
    </row>
    <row r="17" spans="1:11" ht="16.5" x14ac:dyDescent="0.25">
      <c r="A17" s="82"/>
      <c r="B17" s="165" t="s">
        <v>4</v>
      </c>
      <c r="C17" s="166" t="s">
        <v>471</v>
      </c>
      <c r="D17" s="82"/>
      <c r="E17" s="83"/>
      <c r="F17" s="83"/>
      <c r="G17" s="83"/>
      <c r="H17" s="83"/>
      <c r="I17" s="83"/>
      <c r="J17" s="83"/>
      <c r="K17" s="83"/>
    </row>
    <row r="18" spans="1:11" ht="16.5" x14ac:dyDescent="0.25">
      <c r="A18" s="82"/>
      <c r="B18" s="165" t="s">
        <v>5</v>
      </c>
      <c r="C18" s="166" t="s">
        <v>471</v>
      </c>
      <c r="D18" s="82"/>
      <c r="E18" s="83"/>
      <c r="F18" s="83"/>
      <c r="G18" s="83"/>
      <c r="H18" s="83"/>
      <c r="I18" s="83"/>
      <c r="J18" s="83"/>
      <c r="K18" s="83"/>
    </row>
    <row r="19" spans="1:11" ht="16.5" x14ac:dyDescent="0.25">
      <c r="A19" s="82"/>
      <c r="B19" s="165" t="s">
        <v>6</v>
      </c>
      <c r="C19" s="166" t="s">
        <v>469</v>
      </c>
      <c r="D19" s="82"/>
      <c r="E19" s="83"/>
      <c r="F19" s="83"/>
      <c r="G19" s="83"/>
      <c r="H19" s="83"/>
      <c r="I19" s="83"/>
      <c r="J19" s="83"/>
      <c r="K19" s="83"/>
    </row>
    <row r="20" spans="1:11" ht="16.5" x14ac:dyDescent="0.25">
      <c r="A20" s="82"/>
      <c r="B20" s="165" t="s">
        <v>7</v>
      </c>
      <c r="C20" s="166" t="s">
        <v>472</v>
      </c>
      <c r="D20" s="82"/>
      <c r="E20" s="83"/>
      <c r="F20" s="83"/>
      <c r="G20" s="83"/>
      <c r="H20" s="83"/>
      <c r="I20" s="83"/>
      <c r="J20" s="83"/>
      <c r="K20" s="83"/>
    </row>
    <row r="21" spans="1:11" ht="16.5" x14ac:dyDescent="0.25">
      <c r="A21" s="82"/>
      <c r="B21" s="165" t="s">
        <v>8</v>
      </c>
      <c r="C21" s="166" t="s">
        <v>9</v>
      </c>
      <c r="D21" s="82"/>
      <c r="E21" s="83"/>
      <c r="F21" s="83"/>
      <c r="G21" s="83"/>
      <c r="H21" s="83"/>
      <c r="I21" s="83"/>
      <c r="J21" s="83"/>
      <c r="K21" s="83"/>
    </row>
    <row r="22" spans="1:11" ht="19.5" x14ac:dyDescent="0.25">
      <c r="A22" s="82"/>
      <c r="B22" s="167" t="s">
        <v>541</v>
      </c>
      <c r="C22" s="164"/>
      <c r="D22" s="82"/>
      <c r="E22" s="83"/>
      <c r="F22" s="83"/>
      <c r="G22" s="83"/>
      <c r="H22" s="83"/>
      <c r="I22" s="83"/>
      <c r="J22" s="83"/>
      <c r="K22" s="83"/>
    </row>
    <row r="23" spans="1:11" ht="16.5" x14ac:dyDescent="0.25">
      <c r="A23" s="82"/>
      <c r="B23" s="165" t="s">
        <v>10</v>
      </c>
      <c r="C23" s="119" t="s">
        <v>648</v>
      </c>
      <c r="D23" s="82"/>
      <c r="E23" s="168"/>
      <c r="F23" s="83"/>
      <c r="G23" s="83"/>
      <c r="H23" s="83"/>
      <c r="I23" s="83"/>
      <c r="J23" s="83"/>
      <c r="K23" s="83"/>
    </row>
    <row r="24" spans="1:11" ht="16.5" x14ac:dyDescent="0.25">
      <c r="A24" s="82"/>
      <c r="B24" s="165" t="s">
        <v>11</v>
      </c>
      <c r="C24" s="60" t="s">
        <v>474</v>
      </c>
      <c r="D24" s="82"/>
      <c r="F24" s="83"/>
      <c r="G24" s="83"/>
      <c r="H24" s="83"/>
      <c r="I24" s="83"/>
      <c r="J24" s="83"/>
      <c r="K24" s="83"/>
    </row>
    <row r="25" spans="1:11" ht="16.5" x14ac:dyDescent="0.25">
      <c r="A25" s="82"/>
      <c r="B25" s="165" t="s">
        <v>12</v>
      </c>
      <c r="C25" s="33" t="s">
        <v>649</v>
      </c>
      <c r="D25" s="82"/>
      <c r="E25" s="168"/>
      <c r="F25" s="83"/>
      <c r="G25" s="83"/>
      <c r="H25" s="83"/>
      <c r="I25" s="83"/>
      <c r="J25" s="83"/>
      <c r="K25" s="83"/>
    </row>
    <row r="26" spans="1:11" ht="17.100000000000001" customHeight="1" x14ac:dyDescent="0.25">
      <c r="A26" s="82"/>
      <c r="B26" s="167" t="s">
        <v>542</v>
      </c>
      <c r="C26" s="164"/>
      <c r="D26" s="82"/>
      <c r="E26" s="83"/>
      <c r="F26" s="83"/>
      <c r="G26" s="83"/>
      <c r="H26" s="83"/>
      <c r="I26" s="83"/>
      <c r="J26" s="83"/>
      <c r="K26" s="83"/>
    </row>
    <row r="27" spans="1:11" ht="16.5" x14ac:dyDescent="0.25">
      <c r="A27" s="82"/>
      <c r="B27" s="169" t="s">
        <v>13</v>
      </c>
      <c r="C27" s="166" t="s">
        <v>547</v>
      </c>
      <c r="D27" s="82"/>
      <c r="E27" s="83"/>
      <c r="F27" s="83"/>
      <c r="G27" s="83"/>
      <c r="H27" s="83"/>
      <c r="I27" s="83"/>
      <c r="J27" s="83"/>
      <c r="K27" s="83"/>
    </row>
    <row r="28" spans="1:11" ht="16.5" x14ac:dyDescent="0.25">
      <c r="A28" s="82"/>
      <c r="B28" s="170" t="s">
        <v>14</v>
      </c>
      <c r="C28" s="166" t="s">
        <v>548</v>
      </c>
      <c r="D28" s="82"/>
      <c r="E28" s="83"/>
      <c r="F28" s="83"/>
      <c r="G28" s="83"/>
      <c r="H28" s="83"/>
      <c r="I28" s="83"/>
      <c r="J28" s="83"/>
      <c r="K28" s="83"/>
    </row>
    <row r="29" spans="1:11" ht="19.5" x14ac:dyDescent="0.25">
      <c r="A29" s="82"/>
      <c r="B29" s="167" t="s">
        <v>543</v>
      </c>
      <c r="C29" s="171"/>
      <c r="D29" s="82"/>
      <c r="E29" s="83"/>
      <c r="F29" s="83"/>
      <c r="G29" s="83"/>
      <c r="H29" s="83"/>
      <c r="I29" s="83"/>
      <c r="J29" s="83"/>
      <c r="K29" s="83"/>
    </row>
    <row r="30" spans="1:11" ht="16.5" x14ac:dyDescent="0.25">
      <c r="A30" s="82"/>
      <c r="B30" s="169" t="s">
        <v>15</v>
      </c>
      <c r="C30" s="172" t="s">
        <v>9</v>
      </c>
      <c r="D30" s="82"/>
      <c r="E30" s="83"/>
      <c r="F30" s="83"/>
      <c r="G30" s="83"/>
      <c r="H30" s="83"/>
      <c r="I30" s="83"/>
      <c r="J30" s="83"/>
      <c r="K30" s="83"/>
    </row>
    <row r="31" spans="1:11" ht="16.5" x14ac:dyDescent="0.25">
      <c r="A31" s="82"/>
      <c r="B31" s="173" t="s">
        <v>16</v>
      </c>
      <c r="C31" s="174" t="s">
        <v>473</v>
      </c>
      <c r="D31" s="83"/>
      <c r="E31" s="83"/>
      <c r="F31" s="83"/>
      <c r="G31" s="83"/>
      <c r="H31" s="83"/>
      <c r="I31" s="83"/>
      <c r="J31" s="83"/>
      <c r="K31" s="83"/>
    </row>
    <row r="32" spans="1:11" ht="16.5" x14ac:dyDescent="0.25">
      <c r="A32" s="82"/>
      <c r="B32" s="82"/>
      <c r="C32" s="82"/>
      <c r="D32" s="82"/>
      <c r="E32" s="83"/>
      <c r="F32" s="83"/>
      <c r="G32" s="83"/>
      <c r="H32" s="83"/>
      <c r="I32" s="83"/>
      <c r="J32" s="83"/>
      <c r="K32" s="83"/>
    </row>
    <row r="33" spans="1:11" ht="19.5" x14ac:dyDescent="0.25">
      <c r="A33" s="82"/>
      <c r="B33" s="82" t="s">
        <v>544</v>
      </c>
      <c r="C33" s="82"/>
      <c r="D33" s="82"/>
      <c r="E33" s="83"/>
      <c r="F33" s="83"/>
      <c r="G33" s="83"/>
      <c r="H33" s="83"/>
      <c r="I33" s="83"/>
      <c r="J33" s="83"/>
      <c r="K33" s="83"/>
    </row>
    <row r="34" spans="1:11" ht="19.5" x14ac:dyDescent="0.25">
      <c r="A34" s="82"/>
      <c r="B34" s="82" t="s">
        <v>545</v>
      </c>
      <c r="C34" s="83"/>
      <c r="D34" s="83"/>
      <c r="E34" s="83"/>
      <c r="F34" s="83"/>
      <c r="G34" s="83"/>
      <c r="H34" s="83"/>
      <c r="I34" s="83"/>
      <c r="J34" s="83"/>
      <c r="K34" s="83"/>
    </row>
    <row r="35" spans="1:11" ht="19.5" x14ac:dyDescent="0.25">
      <c r="A35" s="82"/>
      <c r="B35" s="82" t="s">
        <v>729</v>
      </c>
      <c r="C35" s="83"/>
      <c r="D35" s="83"/>
      <c r="E35" s="83"/>
      <c r="F35" s="83"/>
      <c r="G35" s="83"/>
      <c r="H35" s="83"/>
      <c r="I35" s="83"/>
      <c r="J35" s="83"/>
      <c r="K35" s="83"/>
    </row>
    <row r="36" spans="1:11" ht="19.5" x14ac:dyDescent="0.25">
      <c r="A36" s="82"/>
      <c r="B36" s="82" t="s">
        <v>731</v>
      </c>
      <c r="C36" s="83"/>
      <c r="D36" s="83"/>
      <c r="E36" s="83"/>
      <c r="F36" s="83"/>
      <c r="G36" s="83"/>
      <c r="H36" s="83"/>
      <c r="I36" s="83"/>
      <c r="J36" s="83"/>
      <c r="K36" s="83"/>
    </row>
    <row r="37" spans="1:11" ht="19.5" x14ac:dyDescent="0.25">
      <c r="B37" s="82" t="s">
        <v>546</v>
      </c>
    </row>
    <row r="38" spans="1:11" ht="19.5" x14ac:dyDescent="0.25">
      <c r="B38" s="82" t="s">
        <v>549</v>
      </c>
    </row>
    <row r="39" spans="1:11" ht="19.5" x14ac:dyDescent="0.25">
      <c r="B39" s="7" t="s">
        <v>558</v>
      </c>
    </row>
    <row r="41" spans="1:11" ht="16.5" x14ac:dyDescent="0.25">
      <c r="B41"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1"/>
  <sheetViews>
    <sheetView showGridLines="0" topLeftCell="I1" zoomScaleNormal="100" workbookViewId="0">
      <selection activeCell="B5" sqref="B5:S23"/>
    </sheetView>
  </sheetViews>
  <sheetFormatPr defaultColWidth="10.875" defaultRowHeight="15.75" x14ac:dyDescent="0.25"/>
  <cols>
    <col min="1" max="1" width="3.375" style="81" customWidth="1"/>
    <col min="2" max="2" width="23.875" style="81" customWidth="1"/>
    <col min="3" max="3" width="14.5" style="81" customWidth="1"/>
    <col min="4" max="4" width="9.625" style="81" customWidth="1"/>
    <col min="5" max="5" width="10.625" style="81" customWidth="1"/>
    <col min="6" max="6" width="18.375" style="81" customWidth="1"/>
    <col min="7" max="7" width="17.5" style="81" customWidth="1"/>
    <col min="8" max="8" width="13.875" style="81" customWidth="1"/>
    <col min="9" max="9" width="15.875" style="81" customWidth="1"/>
    <col min="10" max="10" width="16" style="81" customWidth="1"/>
    <col min="11" max="11" width="21.875" style="81" customWidth="1"/>
    <col min="12" max="12" width="17.875" style="81" customWidth="1"/>
    <col min="13" max="13" width="22.5" style="81" customWidth="1"/>
    <col min="14" max="14" width="17.5" style="81" customWidth="1"/>
    <col min="15" max="15" width="15.875" style="81" customWidth="1"/>
    <col min="16" max="16" width="22.5" style="81" customWidth="1"/>
    <col min="17" max="17" width="26.375" style="81" customWidth="1"/>
    <col min="18" max="18" width="21.125" style="81" customWidth="1"/>
    <col min="19" max="19" width="27" style="81" customWidth="1"/>
    <col min="20" max="16384" width="10.875" style="81"/>
  </cols>
  <sheetData>
    <row r="1" spans="1:20" ht="16.5" x14ac:dyDescent="0.25">
      <c r="A1" s="7"/>
      <c r="B1" s="7"/>
      <c r="C1" s="7"/>
      <c r="D1" s="7"/>
      <c r="E1" s="7"/>
      <c r="F1" s="7"/>
      <c r="G1" s="7"/>
      <c r="H1" s="7"/>
      <c r="I1" s="7"/>
      <c r="J1" s="7"/>
      <c r="K1" s="7"/>
      <c r="L1" s="7"/>
      <c r="M1" s="8"/>
      <c r="N1" s="7"/>
      <c r="O1" s="7"/>
      <c r="P1" s="7"/>
      <c r="Q1" s="7"/>
      <c r="R1" s="7"/>
    </row>
    <row r="2" spans="1:20" ht="16.5" x14ac:dyDescent="0.25">
      <c r="A2" s="7"/>
      <c r="B2" s="61" t="s">
        <v>503</v>
      </c>
      <c r="C2" s="7"/>
      <c r="D2" s="7"/>
      <c r="E2" s="7"/>
      <c r="F2" s="7"/>
      <c r="G2" s="7"/>
      <c r="H2" s="7"/>
      <c r="I2" s="7"/>
      <c r="J2" s="7"/>
      <c r="K2" s="7"/>
      <c r="L2" s="7"/>
      <c r="M2" s="8"/>
      <c r="N2" s="7"/>
      <c r="O2" s="7"/>
      <c r="P2" s="7"/>
      <c r="Q2" s="7"/>
      <c r="R2" s="7"/>
    </row>
    <row r="3" spans="1:20" ht="16.5" x14ac:dyDescent="0.25">
      <c r="A3" s="7"/>
      <c r="B3" s="9" t="s">
        <v>755</v>
      </c>
      <c r="C3" s="7"/>
      <c r="D3" s="7"/>
      <c r="E3" s="7"/>
      <c r="F3" s="7"/>
      <c r="G3" s="7"/>
      <c r="H3" s="7"/>
      <c r="I3" s="7"/>
      <c r="J3" s="7"/>
      <c r="K3" s="7"/>
      <c r="L3" s="7"/>
      <c r="M3" s="8"/>
      <c r="N3" s="7"/>
      <c r="O3" s="7"/>
      <c r="P3" s="7"/>
      <c r="Q3" s="7"/>
      <c r="R3" s="7"/>
    </row>
    <row r="4" spans="1:20" ht="16.5" x14ac:dyDescent="0.25">
      <c r="A4" s="7"/>
      <c r="B4" s="61"/>
      <c r="C4" s="7"/>
      <c r="D4" s="7"/>
      <c r="E4" s="7"/>
      <c r="F4" s="7"/>
      <c r="G4" s="7"/>
      <c r="H4" s="7"/>
      <c r="I4" s="7"/>
      <c r="J4" s="7"/>
      <c r="K4" s="7"/>
      <c r="L4" s="7"/>
      <c r="M4" s="8"/>
      <c r="N4" s="7"/>
      <c r="O4" s="7"/>
      <c r="P4" s="7"/>
      <c r="Q4" s="7"/>
      <c r="R4" s="7"/>
    </row>
    <row r="5" spans="1:20" ht="71.099999999999994" customHeight="1" x14ac:dyDescent="0.25">
      <c r="A5" s="7"/>
      <c r="B5" s="86" t="s">
        <v>20</v>
      </c>
      <c r="C5" s="86" t="s">
        <v>21</v>
      </c>
      <c r="D5" s="86" t="s">
        <v>22</v>
      </c>
      <c r="E5" s="86" t="s">
        <v>23</v>
      </c>
      <c r="F5" s="86" t="s">
        <v>24</v>
      </c>
      <c r="G5" s="86" t="s">
        <v>560</v>
      </c>
      <c r="H5" s="191" t="s">
        <v>551</v>
      </c>
      <c r="I5" s="86" t="s">
        <v>552</v>
      </c>
      <c r="J5" s="86" t="s">
        <v>576</v>
      </c>
      <c r="K5" s="86" t="s">
        <v>584</v>
      </c>
      <c r="L5" s="86" t="s">
        <v>586</v>
      </c>
      <c r="M5" s="86" t="s">
        <v>588</v>
      </c>
      <c r="N5" s="86" t="s">
        <v>590</v>
      </c>
      <c r="O5" s="86" t="s">
        <v>592</v>
      </c>
      <c r="P5" s="86" t="s">
        <v>594</v>
      </c>
      <c r="Q5" s="86" t="s">
        <v>596</v>
      </c>
      <c r="R5" s="86" t="s">
        <v>597</v>
      </c>
      <c r="S5" s="86" t="s">
        <v>790</v>
      </c>
      <c r="T5"/>
    </row>
    <row r="6" spans="1:20" ht="16.5" x14ac:dyDescent="0.25">
      <c r="A6" s="7"/>
      <c r="B6" s="33" t="s">
        <v>783</v>
      </c>
      <c r="C6" s="33" t="s">
        <v>25</v>
      </c>
      <c r="D6" s="33">
        <v>77</v>
      </c>
      <c r="E6" s="33" t="s">
        <v>3</v>
      </c>
      <c r="F6" s="33" t="s">
        <v>26</v>
      </c>
      <c r="G6" s="33" t="s">
        <v>27</v>
      </c>
      <c r="H6" s="33" t="s">
        <v>16</v>
      </c>
      <c r="I6" s="33">
        <v>3</v>
      </c>
      <c r="J6" s="75">
        <v>1</v>
      </c>
      <c r="K6" s="89">
        <v>1.4127310061601643</v>
      </c>
      <c r="L6" s="96" t="s">
        <v>28</v>
      </c>
      <c r="M6" s="33">
        <v>1</v>
      </c>
      <c r="N6" s="33">
        <v>2</v>
      </c>
      <c r="O6" s="33" t="s">
        <v>29</v>
      </c>
      <c r="P6" s="89">
        <v>13.798767967145789</v>
      </c>
      <c r="Q6" s="161">
        <v>7.5974266999999998E-2</v>
      </c>
      <c r="R6" s="131">
        <v>6.7717584369449399E-2</v>
      </c>
      <c r="S6" s="131">
        <v>3.241563055062166E-2</v>
      </c>
      <c r="T6" s="93"/>
    </row>
    <row r="7" spans="1:20" ht="16.5" x14ac:dyDescent="0.25">
      <c r="A7" s="7"/>
      <c r="B7" s="33" t="s">
        <v>783</v>
      </c>
      <c r="C7" s="33" t="s">
        <v>30</v>
      </c>
      <c r="D7" s="33">
        <v>72</v>
      </c>
      <c r="E7" s="33" t="s">
        <v>3</v>
      </c>
      <c r="F7" s="33" t="s">
        <v>31</v>
      </c>
      <c r="G7" s="33" t="s">
        <v>27</v>
      </c>
      <c r="H7" s="33" t="s">
        <v>16</v>
      </c>
      <c r="I7" s="33">
        <v>3</v>
      </c>
      <c r="J7" s="75">
        <v>1</v>
      </c>
      <c r="K7" s="65">
        <v>0.3942505133470226</v>
      </c>
      <c r="L7" s="96" t="s">
        <v>323</v>
      </c>
      <c r="M7" s="33">
        <v>0</v>
      </c>
      <c r="N7" s="33">
        <v>3</v>
      </c>
      <c r="O7" s="33" t="s">
        <v>39</v>
      </c>
      <c r="P7" s="65">
        <v>9.3634496919917858</v>
      </c>
      <c r="Q7" s="162">
        <v>9.6183211000000005E-2</v>
      </c>
      <c r="R7" s="131">
        <v>9.1924834941594702E-2</v>
      </c>
      <c r="S7" s="131">
        <v>5.4088369730827902E-2</v>
      </c>
      <c r="T7" s="192"/>
    </row>
    <row r="8" spans="1:20" ht="16.5" x14ac:dyDescent="0.25">
      <c r="A8" s="7"/>
      <c r="B8" s="33" t="s">
        <v>783</v>
      </c>
      <c r="C8" s="33" t="s">
        <v>34</v>
      </c>
      <c r="D8" s="33">
        <v>76</v>
      </c>
      <c r="E8" s="33" t="s">
        <v>3</v>
      </c>
      <c r="F8" s="33" t="s">
        <v>35</v>
      </c>
      <c r="G8" s="33" t="s">
        <v>27</v>
      </c>
      <c r="H8" s="33" t="s">
        <v>16</v>
      </c>
      <c r="I8" s="33">
        <v>3</v>
      </c>
      <c r="J8" s="75">
        <v>1</v>
      </c>
      <c r="K8" s="65">
        <v>1.6098562628336754</v>
      </c>
      <c r="L8" s="96" t="s">
        <v>489</v>
      </c>
      <c r="M8" s="33">
        <v>0</v>
      </c>
      <c r="N8" s="33">
        <v>1</v>
      </c>
      <c r="O8" s="33" t="s">
        <v>29</v>
      </c>
      <c r="P8" s="65">
        <v>11.071868583162217</v>
      </c>
      <c r="Q8" s="162">
        <v>8.2657999999999995E-2</v>
      </c>
      <c r="R8" s="131">
        <v>8.6462606500473299E-2</v>
      </c>
      <c r="S8" s="131">
        <v>2.1773430104133792E-2</v>
      </c>
      <c r="T8" s="192"/>
    </row>
    <row r="9" spans="1:20" ht="16.5" x14ac:dyDescent="0.25">
      <c r="A9" s="7"/>
      <c r="B9" s="33" t="s">
        <v>783</v>
      </c>
      <c r="C9" s="33" t="s">
        <v>36</v>
      </c>
      <c r="D9" s="33">
        <v>75</v>
      </c>
      <c r="E9" s="33" t="s">
        <v>3</v>
      </c>
      <c r="F9" s="33" t="s">
        <v>35</v>
      </c>
      <c r="G9" s="33" t="s">
        <v>27</v>
      </c>
      <c r="H9" s="33" t="s">
        <v>16</v>
      </c>
      <c r="I9" s="33">
        <v>3</v>
      </c>
      <c r="J9" s="75">
        <v>1</v>
      </c>
      <c r="K9" s="65">
        <v>1.1498973305954825</v>
      </c>
      <c r="L9" s="96" t="s">
        <v>28</v>
      </c>
      <c r="M9" s="33">
        <v>1</v>
      </c>
      <c r="N9" s="33">
        <v>2</v>
      </c>
      <c r="O9" s="33" t="s">
        <v>29</v>
      </c>
      <c r="P9" s="65">
        <v>37.650924024640659</v>
      </c>
      <c r="Q9" s="162">
        <v>0.12452421499999999</v>
      </c>
      <c r="R9" s="131">
        <v>0.328451882845188</v>
      </c>
      <c r="S9" s="131">
        <v>0.1433054393305439</v>
      </c>
      <c r="T9" s="192"/>
    </row>
    <row r="10" spans="1:20" ht="16.5" x14ac:dyDescent="0.25">
      <c r="A10" s="7"/>
      <c r="B10" s="33" t="s">
        <v>783</v>
      </c>
      <c r="C10" s="33" t="s">
        <v>37</v>
      </c>
      <c r="D10" s="33">
        <v>74</v>
      </c>
      <c r="E10" s="33" t="s">
        <v>3</v>
      </c>
      <c r="F10" s="33" t="s">
        <v>38</v>
      </c>
      <c r="G10" s="33" t="s">
        <v>27</v>
      </c>
      <c r="H10" s="33" t="s">
        <v>16</v>
      </c>
      <c r="I10" s="33">
        <v>3</v>
      </c>
      <c r="J10" s="75">
        <v>1</v>
      </c>
      <c r="K10" s="65">
        <v>1.4127310061601643</v>
      </c>
      <c r="L10" s="96" t="s">
        <v>28</v>
      </c>
      <c r="M10" s="33">
        <v>1</v>
      </c>
      <c r="N10" s="33">
        <v>2</v>
      </c>
      <c r="O10" s="33" t="s">
        <v>39</v>
      </c>
      <c r="P10" s="65">
        <v>15.24435318275154</v>
      </c>
      <c r="Q10" s="162">
        <v>6.6492511000000004E-2</v>
      </c>
      <c r="R10" s="131">
        <v>3.5679845708775297E-2</v>
      </c>
      <c r="S10" s="131">
        <v>2.7000964320154301E-2</v>
      </c>
      <c r="T10" s="192"/>
    </row>
    <row r="11" spans="1:20" ht="16.5" x14ac:dyDescent="0.25">
      <c r="A11" s="7"/>
      <c r="B11" s="33" t="s">
        <v>783</v>
      </c>
      <c r="C11" s="33" t="s">
        <v>40</v>
      </c>
      <c r="D11" s="33">
        <v>84</v>
      </c>
      <c r="E11" s="33" t="s">
        <v>3</v>
      </c>
      <c r="F11" s="33" t="s">
        <v>41</v>
      </c>
      <c r="G11" s="33" t="s">
        <v>27</v>
      </c>
      <c r="H11" s="33" t="s">
        <v>16</v>
      </c>
      <c r="I11" s="33">
        <v>3</v>
      </c>
      <c r="J11" s="75">
        <v>1</v>
      </c>
      <c r="K11" s="65">
        <v>0.59137577002053388</v>
      </c>
      <c r="L11" s="96" t="s">
        <v>490</v>
      </c>
      <c r="M11" s="33">
        <v>0</v>
      </c>
      <c r="N11" s="33">
        <v>2</v>
      </c>
      <c r="O11" s="33" t="s">
        <v>39</v>
      </c>
      <c r="P11" s="65">
        <v>7.8193018480492817</v>
      </c>
      <c r="Q11" s="162">
        <v>7.8746422999999996E-2</v>
      </c>
      <c r="R11" s="131">
        <v>7.1960297766749406E-2</v>
      </c>
      <c r="S11" s="131">
        <v>6.6997518610421899E-2</v>
      </c>
      <c r="T11" s="192"/>
    </row>
    <row r="12" spans="1:20" ht="17.100000000000001" customHeight="1" x14ac:dyDescent="0.25">
      <c r="A12" s="7"/>
      <c r="B12" s="33" t="s">
        <v>783</v>
      </c>
      <c r="C12" s="62" t="s">
        <v>459</v>
      </c>
      <c r="D12" s="33">
        <v>66</v>
      </c>
      <c r="E12" s="33" t="s">
        <v>3</v>
      </c>
      <c r="F12" s="33" t="s">
        <v>35</v>
      </c>
      <c r="G12" s="33" t="s">
        <v>27</v>
      </c>
      <c r="H12" s="33" t="s">
        <v>16</v>
      </c>
      <c r="I12" s="114">
        <v>3</v>
      </c>
      <c r="J12" s="132">
        <v>1</v>
      </c>
      <c r="K12" s="65">
        <v>2.299794661190965</v>
      </c>
      <c r="L12" s="96" t="s">
        <v>334</v>
      </c>
      <c r="M12" s="33">
        <v>0</v>
      </c>
      <c r="N12" s="33">
        <v>2</v>
      </c>
      <c r="O12" s="129" t="s">
        <v>29</v>
      </c>
      <c r="P12" s="65">
        <v>4.9281314168377826</v>
      </c>
      <c r="Q12" s="133">
        <v>6.6669689207263058E-2</v>
      </c>
      <c r="R12" s="33" t="s">
        <v>52</v>
      </c>
      <c r="S12" s="131" t="s">
        <v>52</v>
      </c>
      <c r="T12" s="93"/>
    </row>
    <row r="13" spans="1:20" ht="17.100000000000001" customHeight="1" x14ac:dyDescent="0.25">
      <c r="A13" s="7"/>
      <c r="B13" s="33" t="s">
        <v>783</v>
      </c>
      <c r="C13" s="62" t="s">
        <v>460</v>
      </c>
      <c r="D13" s="33">
        <v>41</v>
      </c>
      <c r="E13" s="33" t="s">
        <v>2</v>
      </c>
      <c r="F13" s="33" t="s">
        <v>35</v>
      </c>
      <c r="G13" s="33" t="s">
        <v>27</v>
      </c>
      <c r="H13" s="33" t="s">
        <v>16</v>
      </c>
      <c r="I13" s="114">
        <v>3</v>
      </c>
      <c r="J13" s="132">
        <v>1</v>
      </c>
      <c r="K13" s="65">
        <v>0.59137577002053388</v>
      </c>
      <c r="L13" s="96" t="s">
        <v>321</v>
      </c>
      <c r="M13" s="33">
        <v>0</v>
      </c>
      <c r="N13" s="33">
        <v>1</v>
      </c>
      <c r="O13" s="129" t="s">
        <v>29</v>
      </c>
      <c r="P13" s="65">
        <v>4.3696098562628336</v>
      </c>
      <c r="Q13" s="133">
        <v>7.024213662186507E-2</v>
      </c>
      <c r="R13" s="33" t="s">
        <v>52</v>
      </c>
      <c r="S13" s="131" t="s">
        <v>52</v>
      </c>
      <c r="T13" s="192"/>
    </row>
    <row r="14" spans="1:20" ht="16.5" x14ac:dyDescent="0.25">
      <c r="A14" s="7"/>
      <c r="B14" s="33" t="s">
        <v>783</v>
      </c>
      <c r="C14" s="33" t="s">
        <v>43</v>
      </c>
      <c r="D14" s="33">
        <v>53</v>
      </c>
      <c r="E14" s="33" t="s">
        <v>2</v>
      </c>
      <c r="F14" s="33" t="s">
        <v>38</v>
      </c>
      <c r="G14" s="33" t="s">
        <v>27</v>
      </c>
      <c r="H14" s="33" t="s">
        <v>16</v>
      </c>
      <c r="I14" s="33">
        <v>2</v>
      </c>
      <c r="J14" s="75">
        <v>0</v>
      </c>
      <c r="K14" s="65">
        <v>43.958932238193022</v>
      </c>
      <c r="L14" s="96" t="s">
        <v>599</v>
      </c>
      <c r="M14" s="33">
        <v>0</v>
      </c>
      <c r="N14" s="33">
        <v>2</v>
      </c>
      <c r="O14" s="33" t="s">
        <v>29</v>
      </c>
      <c r="P14" s="65">
        <v>43.958932238193022</v>
      </c>
      <c r="Q14" s="162">
        <v>6.6202089000000006E-2</v>
      </c>
      <c r="R14" s="131">
        <v>4.39024390243902E-2</v>
      </c>
      <c r="S14" s="131">
        <v>1.9512195121951219E-2</v>
      </c>
      <c r="T14" s="193"/>
    </row>
    <row r="15" spans="1:20" customFormat="1" ht="16.5" x14ac:dyDescent="0.25">
      <c r="A15" s="17"/>
      <c r="B15" s="33" t="s">
        <v>783</v>
      </c>
      <c r="C15" s="13" t="s">
        <v>44</v>
      </c>
      <c r="D15" s="13">
        <v>48</v>
      </c>
      <c r="E15" s="13" t="s">
        <v>2</v>
      </c>
      <c r="F15" s="13" t="s">
        <v>31</v>
      </c>
      <c r="G15" s="13" t="s">
        <v>27</v>
      </c>
      <c r="H15" s="13" t="s">
        <v>16</v>
      </c>
      <c r="I15" s="13">
        <v>2</v>
      </c>
      <c r="J15" s="73">
        <v>0</v>
      </c>
      <c r="K15" s="221">
        <v>25.199178644763862</v>
      </c>
      <c r="L15" s="222" t="s">
        <v>327</v>
      </c>
      <c r="M15" s="13">
        <v>0</v>
      </c>
      <c r="N15" s="13">
        <v>2</v>
      </c>
      <c r="O15" s="13" t="s">
        <v>33</v>
      </c>
      <c r="P15" s="221">
        <v>25.199178644763862</v>
      </c>
      <c r="Q15" s="237">
        <v>6.8796066000000003E-2</v>
      </c>
      <c r="R15" s="12">
        <v>5.1955633391710401E-2</v>
      </c>
      <c r="S15" s="131">
        <v>2.51021599532983E-2</v>
      </c>
      <c r="T15" s="193"/>
    </row>
    <row r="16" spans="1:20" ht="16.5" x14ac:dyDescent="0.25">
      <c r="A16" s="7"/>
      <c r="B16" s="33" t="s">
        <v>783</v>
      </c>
      <c r="C16" s="33" t="s">
        <v>46</v>
      </c>
      <c r="D16" s="33">
        <v>31</v>
      </c>
      <c r="E16" s="33" t="s">
        <v>3</v>
      </c>
      <c r="F16" s="33" t="s">
        <v>38</v>
      </c>
      <c r="G16" s="33" t="s">
        <v>27</v>
      </c>
      <c r="H16" s="33" t="s">
        <v>16</v>
      </c>
      <c r="I16" s="33">
        <v>2</v>
      </c>
      <c r="J16" s="75">
        <v>0</v>
      </c>
      <c r="K16" s="65">
        <v>41.626283367556468</v>
      </c>
      <c r="L16" s="96" t="s">
        <v>491</v>
      </c>
      <c r="M16" s="33">
        <v>0</v>
      </c>
      <c r="N16" s="33">
        <v>2</v>
      </c>
      <c r="O16" s="33" t="s">
        <v>29</v>
      </c>
      <c r="P16" s="65">
        <v>41.626283367556468</v>
      </c>
      <c r="Q16" s="162">
        <v>4.3780049999999999E-3</v>
      </c>
      <c r="R16" s="131">
        <v>2.2824536376604799E-2</v>
      </c>
      <c r="S16" s="131">
        <v>1.4740846409890603E-2</v>
      </c>
      <c r="T16" s="193"/>
    </row>
    <row r="17" spans="1:20" ht="16.5" x14ac:dyDescent="0.25">
      <c r="A17" s="7"/>
      <c r="B17" s="33" t="s">
        <v>783</v>
      </c>
      <c r="C17" s="62" t="s">
        <v>457</v>
      </c>
      <c r="D17" s="60">
        <v>73</v>
      </c>
      <c r="E17" s="60" t="s">
        <v>3</v>
      </c>
      <c r="F17" s="60" t="s">
        <v>35</v>
      </c>
      <c r="G17" s="33" t="s">
        <v>48</v>
      </c>
      <c r="H17" s="33" t="s">
        <v>16</v>
      </c>
      <c r="I17" s="114">
        <v>2</v>
      </c>
      <c r="J17" s="132">
        <v>0</v>
      </c>
      <c r="K17" s="65">
        <v>51.416837782340863</v>
      </c>
      <c r="L17" s="96" t="s">
        <v>323</v>
      </c>
      <c r="M17" s="33">
        <v>0</v>
      </c>
      <c r="N17" s="33">
        <v>1</v>
      </c>
      <c r="O17" s="33" t="s">
        <v>29</v>
      </c>
      <c r="P17" s="65">
        <v>51.778234086242293</v>
      </c>
      <c r="Q17" s="133">
        <v>3.5865633074935406E-2</v>
      </c>
      <c r="R17" s="33" t="s">
        <v>52</v>
      </c>
      <c r="S17" s="131" t="s">
        <v>52</v>
      </c>
      <c r="T17" s="94"/>
    </row>
    <row r="18" spans="1:20" ht="16.5" x14ac:dyDescent="0.25">
      <c r="A18" s="7"/>
      <c r="B18" s="33" t="s">
        <v>783</v>
      </c>
      <c r="C18" s="33" t="s">
        <v>47</v>
      </c>
      <c r="D18" s="33">
        <v>36</v>
      </c>
      <c r="E18" s="33" t="s">
        <v>3</v>
      </c>
      <c r="F18" s="33" t="s">
        <v>35</v>
      </c>
      <c r="G18" s="33" t="s">
        <v>48</v>
      </c>
      <c r="H18" s="33" t="s">
        <v>16</v>
      </c>
      <c r="I18" s="33">
        <v>1</v>
      </c>
      <c r="J18" s="75">
        <v>0</v>
      </c>
      <c r="K18" s="65">
        <v>16.098562628336758</v>
      </c>
      <c r="L18" s="96" t="s">
        <v>328</v>
      </c>
      <c r="M18" s="33">
        <v>0</v>
      </c>
      <c r="N18" s="33">
        <v>0</v>
      </c>
      <c r="O18" s="33" t="s">
        <v>39</v>
      </c>
      <c r="P18" s="65">
        <v>16.098562628336758</v>
      </c>
      <c r="Q18" s="162">
        <v>3.1523645000000003E-2</v>
      </c>
      <c r="R18" s="131">
        <v>2.4719101123595499E-2</v>
      </c>
      <c r="S18" s="131">
        <v>6.7415730337078697E-3</v>
      </c>
      <c r="T18" s="193"/>
    </row>
    <row r="19" spans="1:20" ht="18.95" customHeight="1" x14ac:dyDescent="0.25">
      <c r="A19" s="7"/>
      <c r="B19" s="33" t="s">
        <v>783</v>
      </c>
      <c r="C19" s="33" t="s">
        <v>50</v>
      </c>
      <c r="D19" s="33">
        <v>66</v>
      </c>
      <c r="E19" s="33" t="s">
        <v>3</v>
      </c>
      <c r="F19" s="33" t="s">
        <v>35</v>
      </c>
      <c r="G19" s="33" t="s">
        <v>27</v>
      </c>
      <c r="H19" s="33" t="s">
        <v>16</v>
      </c>
      <c r="I19" s="33">
        <v>1</v>
      </c>
      <c r="J19" s="75">
        <v>0</v>
      </c>
      <c r="K19" s="65">
        <v>14.850102669404517</v>
      </c>
      <c r="L19" s="96" t="s">
        <v>323</v>
      </c>
      <c r="M19" s="33">
        <v>0</v>
      </c>
      <c r="N19" s="33">
        <v>0</v>
      </c>
      <c r="O19" s="33" t="s">
        <v>29</v>
      </c>
      <c r="P19" s="65">
        <v>14.948665297741275</v>
      </c>
      <c r="Q19" s="162">
        <v>6.6227635000000007E-2</v>
      </c>
      <c r="R19" s="131">
        <v>1.5075376884422099E-2</v>
      </c>
      <c r="S19" s="131">
        <v>3.7688442211055301E-3</v>
      </c>
      <c r="T19" s="193"/>
    </row>
    <row r="20" spans="1:20" ht="16.5" x14ac:dyDescent="0.25">
      <c r="A20" s="7"/>
      <c r="B20" s="33" t="s">
        <v>783</v>
      </c>
      <c r="C20" s="62" t="s">
        <v>462</v>
      </c>
      <c r="D20" s="33">
        <v>67</v>
      </c>
      <c r="E20" s="33" t="s">
        <v>3</v>
      </c>
      <c r="F20" s="33" t="s">
        <v>41</v>
      </c>
      <c r="G20" s="33" t="s">
        <v>48</v>
      </c>
      <c r="H20" s="33" t="s">
        <v>16</v>
      </c>
      <c r="I20" s="114">
        <v>1</v>
      </c>
      <c r="J20" s="132">
        <v>0</v>
      </c>
      <c r="K20" s="65">
        <v>9.9219712525667347</v>
      </c>
      <c r="L20" s="96" t="s">
        <v>323</v>
      </c>
      <c r="M20" s="33">
        <v>1</v>
      </c>
      <c r="N20" s="33">
        <v>0</v>
      </c>
      <c r="O20" s="33" t="s">
        <v>39</v>
      </c>
      <c r="P20" s="65">
        <v>11.958932238193018</v>
      </c>
      <c r="Q20" s="133">
        <v>5.1483971620667986E-2</v>
      </c>
      <c r="R20" s="33" t="s">
        <v>52</v>
      </c>
      <c r="S20" s="131" t="s">
        <v>52</v>
      </c>
      <c r="T20" s="94"/>
    </row>
    <row r="21" spans="1:20" ht="16.5" x14ac:dyDescent="0.25">
      <c r="A21" s="7"/>
      <c r="B21" s="33" t="s">
        <v>783</v>
      </c>
      <c r="C21" s="33" t="s">
        <v>51</v>
      </c>
      <c r="D21" s="33">
        <v>80</v>
      </c>
      <c r="E21" s="33" t="s">
        <v>2</v>
      </c>
      <c r="F21" s="33" t="s">
        <v>35</v>
      </c>
      <c r="G21" s="33" t="s">
        <v>48</v>
      </c>
      <c r="H21" s="33" t="s">
        <v>16</v>
      </c>
      <c r="I21" s="33">
        <v>0</v>
      </c>
      <c r="J21" s="75">
        <v>0</v>
      </c>
      <c r="K21" s="65">
        <v>18.365503080082135</v>
      </c>
      <c r="L21" s="96" t="s">
        <v>52</v>
      </c>
      <c r="M21" s="33">
        <v>0</v>
      </c>
      <c r="N21" s="33">
        <v>0</v>
      </c>
      <c r="O21" s="33" t="s">
        <v>33</v>
      </c>
      <c r="P21" s="65">
        <v>18.365503080082135</v>
      </c>
      <c r="Q21" s="162">
        <v>3.9085393000000003E-2</v>
      </c>
      <c r="R21" s="131">
        <v>3.8022813688212899E-2</v>
      </c>
      <c r="S21" s="131">
        <v>1.093155893536122E-2</v>
      </c>
      <c r="T21" s="193"/>
    </row>
    <row r="22" spans="1:20" ht="16.5" x14ac:dyDescent="0.25">
      <c r="A22" s="7"/>
      <c r="B22" s="33" t="s">
        <v>783</v>
      </c>
      <c r="C22" s="33" t="s">
        <v>53</v>
      </c>
      <c r="D22" s="33">
        <v>39</v>
      </c>
      <c r="E22" s="33" t="s">
        <v>3</v>
      </c>
      <c r="F22" s="33" t="s">
        <v>26</v>
      </c>
      <c r="G22" s="33" t="s">
        <v>27</v>
      </c>
      <c r="H22" s="33" t="s">
        <v>16</v>
      </c>
      <c r="I22" s="33">
        <v>0</v>
      </c>
      <c r="J22" s="75">
        <v>0</v>
      </c>
      <c r="K22" s="65">
        <v>13.338809034907598</v>
      </c>
      <c r="L22" s="96" t="s">
        <v>52</v>
      </c>
      <c r="M22" s="33">
        <v>0</v>
      </c>
      <c r="N22" s="33">
        <v>0</v>
      </c>
      <c r="O22" s="13" t="s">
        <v>39</v>
      </c>
      <c r="P22" s="65">
        <v>13.338809034907598</v>
      </c>
      <c r="Q22" s="162">
        <v>2.8369871000000001E-2</v>
      </c>
      <c r="R22" s="131">
        <v>5.9551689528270398E-2</v>
      </c>
      <c r="S22" s="131">
        <v>1.8400802944128429E-2</v>
      </c>
      <c r="T22" s="193"/>
    </row>
    <row r="23" spans="1:20" ht="16.5" x14ac:dyDescent="0.25">
      <c r="A23" s="7"/>
      <c r="B23" s="35" t="s">
        <v>783</v>
      </c>
      <c r="C23" s="220" t="s">
        <v>464</v>
      </c>
      <c r="D23" s="35">
        <v>49</v>
      </c>
      <c r="E23" s="35" t="s">
        <v>3</v>
      </c>
      <c r="F23" s="35" t="s">
        <v>35</v>
      </c>
      <c r="G23" s="35" t="s">
        <v>27</v>
      </c>
      <c r="H23" s="35" t="s">
        <v>16</v>
      </c>
      <c r="I23" s="233">
        <v>0</v>
      </c>
      <c r="J23" s="234">
        <v>0</v>
      </c>
      <c r="K23" s="78">
        <v>5.4209445585215601</v>
      </c>
      <c r="L23" s="134" t="s">
        <v>52</v>
      </c>
      <c r="M23" s="35">
        <v>0</v>
      </c>
      <c r="N23" s="35">
        <v>0</v>
      </c>
      <c r="O23" s="14" t="s">
        <v>39</v>
      </c>
      <c r="P23" s="78">
        <v>5.4209445585215601</v>
      </c>
      <c r="Q23" s="235">
        <v>3.7974683544303799E-2</v>
      </c>
      <c r="R23" s="35" t="s">
        <v>52</v>
      </c>
      <c r="S23" s="321" t="s">
        <v>52</v>
      </c>
      <c r="T23" s="94"/>
    </row>
    <row r="24" spans="1:20" ht="16.5" x14ac:dyDescent="0.25">
      <c r="A24" s="7"/>
    </row>
    <row r="25" spans="1:20" ht="19.5" x14ac:dyDescent="0.25">
      <c r="A25" s="7"/>
      <c r="B25" s="97" t="s">
        <v>730</v>
      </c>
    </row>
    <row r="26" spans="1:20" ht="19.5" x14ac:dyDescent="0.25">
      <c r="A26" s="7"/>
      <c r="B26" s="7" t="s">
        <v>550</v>
      </c>
    </row>
    <row r="27" spans="1:20" ht="19.5" x14ac:dyDescent="0.25">
      <c r="A27" s="7"/>
      <c r="B27" s="7" t="s">
        <v>779</v>
      </c>
      <c r="Q27" s="192"/>
      <c r="R27" s="194"/>
    </row>
    <row r="28" spans="1:20" ht="19.5" x14ac:dyDescent="0.25">
      <c r="B28" s="7" t="s">
        <v>732</v>
      </c>
      <c r="Q28" s="93"/>
      <c r="R28" s="194"/>
    </row>
    <row r="29" spans="1:20" ht="19.5" x14ac:dyDescent="0.25">
      <c r="A29" s="7"/>
      <c r="B29" s="16" t="s">
        <v>585</v>
      </c>
      <c r="C29" s="7"/>
      <c r="D29" s="7"/>
      <c r="E29" s="7"/>
      <c r="F29" s="7"/>
      <c r="G29" s="7"/>
      <c r="H29" s="7"/>
      <c r="I29" s="7"/>
      <c r="J29" s="7"/>
      <c r="K29" s="7"/>
      <c r="L29" s="7"/>
      <c r="M29" s="8"/>
      <c r="N29" s="7"/>
      <c r="O29" s="7"/>
      <c r="P29" s="7"/>
      <c r="Q29" s="192"/>
      <c r="R29" s="194"/>
    </row>
    <row r="30" spans="1:20" ht="19.5" x14ac:dyDescent="0.25">
      <c r="A30" s="7"/>
      <c r="B30" s="7" t="s">
        <v>587</v>
      </c>
      <c r="C30" s="7"/>
      <c r="D30" s="7"/>
      <c r="E30" s="7"/>
      <c r="F30" s="7"/>
      <c r="G30" s="7"/>
      <c r="H30" s="7"/>
      <c r="I30" s="7"/>
      <c r="J30" s="7"/>
      <c r="K30" s="7"/>
      <c r="L30" s="7"/>
      <c r="M30" s="7"/>
      <c r="N30" s="7"/>
      <c r="O30" s="7"/>
      <c r="P30" s="7"/>
      <c r="Q30" s="192"/>
      <c r="R30" s="194"/>
    </row>
    <row r="31" spans="1:20" ht="19.5" x14ac:dyDescent="0.25">
      <c r="A31" s="7"/>
      <c r="B31" s="7" t="s">
        <v>589</v>
      </c>
      <c r="C31" s="7"/>
      <c r="D31" s="7"/>
      <c r="E31" s="7"/>
      <c r="F31" s="7"/>
      <c r="G31" s="7"/>
      <c r="H31" s="7"/>
      <c r="I31" s="7"/>
      <c r="J31" s="7"/>
      <c r="K31" s="7"/>
      <c r="L31" s="7"/>
      <c r="M31" s="7"/>
      <c r="N31" s="7"/>
      <c r="O31" s="7"/>
      <c r="P31" s="7"/>
      <c r="Q31" s="192"/>
      <c r="R31" s="194"/>
    </row>
    <row r="32" spans="1:20" ht="19.5" x14ac:dyDescent="0.25">
      <c r="A32" s="7"/>
      <c r="B32" s="7" t="s">
        <v>591</v>
      </c>
      <c r="C32" s="7"/>
      <c r="D32" s="7"/>
      <c r="E32" s="7"/>
      <c r="F32" s="7"/>
      <c r="G32" s="7"/>
      <c r="H32" s="7"/>
      <c r="I32" s="7"/>
      <c r="J32" s="7"/>
      <c r="K32" s="7"/>
      <c r="L32" s="7"/>
      <c r="M32" s="7"/>
      <c r="N32" s="7"/>
      <c r="O32" s="7"/>
      <c r="P32" s="7"/>
      <c r="Q32" s="192"/>
      <c r="R32" s="194"/>
    </row>
    <row r="33" spans="1:18" ht="19.5" x14ac:dyDescent="0.25">
      <c r="A33" s="7"/>
      <c r="B33" s="7" t="s">
        <v>593</v>
      </c>
      <c r="C33" s="7"/>
      <c r="D33" s="7"/>
      <c r="E33" s="7"/>
      <c r="F33" s="7"/>
      <c r="G33" s="7"/>
      <c r="H33" s="7"/>
      <c r="I33" s="7"/>
      <c r="J33" s="7"/>
      <c r="K33" s="7"/>
      <c r="L33" s="7"/>
      <c r="M33" s="7"/>
      <c r="N33" s="7"/>
      <c r="O33" s="7"/>
      <c r="P33" s="7"/>
      <c r="Q33" s="93"/>
      <c r="R33" s="194"/>
    </row>
    <row r="34" spans="1:18" ht="19.5" x14ac:dyDescent="0.25">
      <c r="A34" s="7"/>
      <c r="B34" s="7" t="s">
        <v>595</v>
      </c>
      <c r="C34" s="7"/>
      <c r="D34" s="7"/>
      <c r="E34" s="7"/>
      <c r="F34" s="7"/>
      <c r="G34" s="7"/>
      <c r="H34" s="7"/>
      <c r="I34" s="7"/>
      <c r="J34" s="7"/>
      <c r="K34" s="7"/>
      <c r="L34" s="7"/>
      <c r="M34" s="7"/>
      <c r="N34" s="7"/>
      <c r="O34" s="7"/>
      <c r="P34" s="7"/>
      <c r="Q34" s="215"/>
      <c r="R34" s="194"/>
    </row>
    <row r="35" spans="1:18" ht="19.5" x14ac:dyDescent="0.25">
      <c r="A35" s="7"/>
      <c r="B35" s="7" t="s">
        <v>780</v>
      </c>
      <c r="C35" s="7"/>
      <c r="D35" s="7"/>
      <c r="E35" s="7"/>
      <c r="F35" s="7"/>
      <c r="G35" s="7"/>
      <c r="H35" s="7"/>
      <c r="I35" s="7"/>
      <c r="J35" s="7"/>
      <c r="K35" s="7"/>
      <c r="L35" s="7"/>
      <c r="M35" s="7"/>
      <c r="N35" s="7"/>
      <c r="O35" s="7"/>
      <c r="P35" s="7"/>
      <c r="Q35" s="192"/>
      <c r="R35" s="194"/>
    </row>
    <row r="36" spans="1:18" ht="19.5" x14ac:dyDescent="0.25">
      <c r="A36" s="7"/>
      <c r="B36" s="7" t="s">
        <v>733</v>
      </c>
      <c r="C36" s="7"/>
      <c r="D36" s="7"/>
      <c r="E36" s="7"/>
      <c r="F36" s="7"/>
      <c r="G36" s="7"/>
      <c r="H36" s="7"/>
      <c r="I36" s="7"/>
      <c r="J36" s="7"/>
      <c r="K36" s="7"/>
      <c r="L36" s="7"/>
      <c r="M36" s="7"/>
      <c r="N36" s="7"/>
      <c r="O36" s="7"/>
      <c r="P36" s="7"/>
      <c r="Q36" s="192"/>
      <c r="R36" s="194"/>
    </row>
    <row r="37" spans="1:18" ht="19.5" x14ac:dyDescent="0.25">
      <c r="A37" s="7"/>
      <c r="B37" s="7" t="s">
        <v>791</v>
      </c>
      <c r="C37" s="7"/>
      <c r="D37" s="7"/>
      <c r="E37" s="7"/>
      <c r="F37" s="7"/>
      <c r="G37" s="7"/>
      <c r="H37" s="7"/>
      <c r="I37" s="7"/>
      <c r="J37" s="7"/>
      <c r="K37" s="7"/>
      <c r="L37" s="7"/>
      <c r="M37" s="7"/>
      <c r="N37" s="7"/>
      <c r="O37" s="7"/>
      <c r="P37" s="7"/>
      <c r="Q37" s="192"/>
      <c r="R37" s="194"/>
    </row>
    <row r="38" spans="1:18" ht="16.5" x14ac:dyDescent="0.25">
      <c r="A38" s="7"/>
      <c r="C38" s="7"/>
      <c r="D38" s="7"/>
      <c r="E38" s="7"/>
      <c r="F38" s="7"/>
      <c r="G38" s="7"/>
      <c r="H38" s="7"/>
      <c r="I38" s="7"/>
      <c r="J38" s="7"/>
      <c r="K38" s="7"/>
      <c r="L38" s="7"/>
      <c r="M38" s="7"/>
      <c r="N38" s="7"/>
      <c r="O38" s="7"/>
      <c r="P38" s="7"/>
      <c r="Q38" s="192"/>
      <c r="R38" s="194"/>
    </row>
    <row r="39" spans="1:18" ht="16.5" x14ac:dyDescent="0.25">
      <c r="A39" s="7"/>
      <c r="B39" s="3" t="s">
        <v>54</v>
      </c>
      <c r="C39" s="7"/>
      <c r="D39" s="7"/>
      <c r="E39" s="7"/>
      <c r="F39" s="7"/>
      <c r="G39" s="7"/>
      <c r="H39" s="7"/>
      <c r="I39" s="7"/>
      <c r="J39" s="7"/>
      <c r="K39" s="7"/>
      <c r="L39" s="7"/>
      <c r="M39" s="7"/>
      <c r="N39" s="7"/>
      <c r="O39" s="7"/>
      <c r="P39" s="7"/>
      <c r="Q39" s="192"/>
      <c r="R39" s="194"/>
    </row>
    <row r="40" spans="1:18" ht="16.5" x14ac:dyDescent="0.25">
      <c r="A40" s="7"/>
      <c r="B40" s="3" t="s">
        <v>356</v>
      </c>
      <c r="C40" s="7"/>
      <c r="D40" s="7"/>
      <c r="E40" s="7"/>
      <c r="F40" s="7"/>
      <c r="G40" s="7"/>
      <c r="H40" s="7"/>
      <c r="I40" s="7"/>
      <c r="J40" s="7"/>
      <c r="K40" s="7"/>
      <c r="L40" s="7"/>
      <c r="M40" s="7"/>
      <c r="N40" s="7"/>
      <c r="O40" s="7"/>
      <c r="P40" s="7"/>
      <c r="Q40" s="192"/>
      <c r="R40" s="194"/>
    </row>
    <row r="41" spans="1:18" ht="16.5" x14ac:dyDescent="0.25">
      <c r="A41" s="7"/>
      <c r="B41" s="3" t="s">
        <v>695</v>
      </c>
      <c r="C41" s="7"/>
      <c r="D41" s="7"/>
      <c r="E41" s="7"/>
      <c r="F41" s="7"/>
      <c r="G41" s="7"/>
      <c r="H41" s="7"/>
      <c r="I41" s="7"/>
      <c r="J41" s="7"/>
      <c r="K41" s="7"/>
      <c r="L41" s="7"/>
      <c r="M41" s="7"/>
      <c r="N41" s="7"/>
      <c r="O41" s="7"/>
      <c r="P41" s="7"/>
      <c r="Q41" s="192"/>
      <c r="R41" s="194"/>
    </row>
    <row r="42" spans="1:18" ht="16.5" x14ac:dyDescent="0.25">
      <c r="A42" s="7"/>
      <c r="B42" s="3" t="s">
        <v>656</v>
      </c>
      <c r="C42" s="7"/>
      <c r="D42" s="7"/>
      <c r="E42" s="7"/>
      <c r="F42" s="7"/>
      <c r="G42" s="7"/>
      <c r="H42" s="7"/>
      <c r="I42" s="7"/>
      <c r="J42" s="7"/>
      <c r="K42" s="7"/>
      <c r="L42" s="7"/>
      <c r="M42" s="7"/>
      <c r="N42" s="7"/>
      <c r="O42" s="7"/>
      <c r="P42" s="7"/>
      <c r="Q42" s="192"/>
      <c r="R42" s="194"/>
    </row>
    <row r="43" spans="1:18" ht="16.5" x14ac:dyDescent="0.25">
      <c r="A43" s="7"/>
      <c r="C43" s="7"/>
      <c r="D43" s="7"/>
      <c r="E43" s="7"/>
      <c r="F43" s="7"/>
      <c r="G43" s="7"/>
      <c r="H43" s="7"/>
      <c r="I43" s="7"/>
      <c r="J43" s="7"/>
      <c r="K43" s="7"/>
      <c r="L43" s="7"/>
      <c r="M43" s="7"/>
      <c r="N43" s="7"/>
      <c r="O43" s="7"/>
      <c r="P43" s="7"/>
      <c r="Q43" s="93"/>
      <c r="R43" s="194"/>
    </row>
    <row r="44" spans="1:18" ht="16.5" x14ac:dyDescent="0.25">
      <c r="A44" s="7"/>
      <c r="B44" s="7"/>
      <c r="C44" s="7"/>
      <c r="D44" s="7"/>
      <c r="E44" s="7"/>
      <c r="F44" s="7"/>
      <c r="G44" s="7"/>
      <c r="H44" s="7"/>
      <c r="I44" s="7"/>
      <c r="J44" s="7"/>
      <c r="K44" s="7"/>
      <c r="L44" s="7"/>
      <c r="M44" s="7"/>
      <c r="N44" s="7"/>
      <c r="O44" s="7"/>
      <c r="P44" s="7"/>
      <c r="Q44" s="192"/>
      <c r="R44" s="194"/>
    </row>
    <row r="45" spans="1:18" ht="16.5" x14ac:dyDescent="0.25">
      <c r="A45" s="7"/>
      <c r="B45" s="7"/>
      <c r="C45" s="7"/>
      <c r="D45" s="7"/>
      <c r="E45" s="7"/>
      <c r="F45" s="7"/>
      <c r="G45" s="7"/>
      <c r="H45" s="7"/>
      <c r="I45" s="7"/>
      <c r="J45" s="7"/>
      <c r="K45" s="7"/>
      <c r="L45" s="7"/>
      <c r="M45" s="7"/>
      <c r="N45" s="7"/>
      <c r="O45" s="7"/>
      <c r="P45" s="7"/>
      <c r="Q45" s="192"/>
      <c r="R45" s="194"/>
    </row>
    <row r="46" spans="1:18" ht="16.5" x14ac:dyDescent="0.25">
      <c r="A46" s="7"/>
      <c r="B46" s="7"/>
      <c r="C46" s="7"/>
      <c r="D46" s="7"/>
      <c r="E46" s="7"/>
      <c r="F46" s="7"/>
      <c r="G46" s="7"/>
      <c r="H46" s="7"/>
      <c r="I46" s="7"/>
      <c r="J46" s="7"/>
      <c r="K46" s="7"/>
      <c r="L46" s="7"/>
      <c r="M46" s="7"/>
      <c r="N46" s="7"/>
      <c r="O46" s="7"/>
      <c r="P46" s="7"/>
      <c r="Q46" s="93"/>
      <c r="R46" s="194"/>
    </row>
    <row r="47" spans="1:18" ht="16.5" x14ac:dyDescent="0.25">
      <c r="A47" s="7"/>
      <c r="B47" s="7"/>
      <c r="C47" s="7"/>
      <c r="D47" s="7"/>
      <c r="E47" s="7"/>
      <c r="F47" s="7"/>
      <c r="G47" s="7"/>
      <c r="H47" s="7"/>
      <c r="I47" s="7"/>
      <c r="J47" s="7"/>
      <c r="K47" s="7"/>
      <c r="L47" s="7"/>
      <c r="M47" s="7"/>
      <c r="N47" s="7"/>
      <c r="O47" s="7"/>
      <c r="P47" s="7"/>
      <c r="Q47" s="215"/>
      <c r="R47" s="194"/>
    </row>
    <row r="48" spans="1:18" ht="16.5" x14ac:dyDescent="0.25">
      <c r="A48" s="7"/>
      <c r="C48" s="7"/>
      <c r="D48" s="7"/>
      <c r="E48" s="7"/>
      <c r="F48" s="7"/>
      <c r="G48" s="7"/>
      <c r="H48" s="7"/>
      <c r="I48" s="7"/>
      <c r="J48" s="7"/>
      <c r="K48" s="7"/>
      <c r="L48" s="7"/>
      <c r="M48" s="7"/>
      <c r="N48" s="7"/>
      <c r="O48" s="7"/>
      <c r="P48" s="7"/>
      <c r="Q48" s="192"/>
      <c r="R48" s="194"/>
    </row>
    <row r="49" spans="1:18" ht="16.5" x14ac:dyDescent="0.25">
      <c r="A49" s="7"/>
      <c r="C49" s="7"/>
      <c r="D49" s="7"/>
      <c r="E49" s="7"/>
      <c r="F49" s="7"/>
      <c r="G49" s="7"/>
      <c r="H49" s="7"/>
      <c r="I49" s="7"/>
      <c r="J49" s="7"/>
      <c r="K49" s="7"/>
      <c r="L49" s="7"/>
      <c r="M49" s="7"/>
      <c r="N49" s="7"/>
      <c r="O49" s="7"/>
      <c r="P49" s="7"/>
      <c r="Q49" s="192"/>
      <c r="R49" s="194"/>
    </row>
    <row r="50" spans="1:18" ht="16.5" x14ac:dyDescent="0.25">
      <c r="A50" s="7"/>
      <c r="C50" s="7"/>
      <c r="D50" s="7"/>
      <c r="E50" s="7"/>
      <c r="F50" s="7"/>
      <c r="G50" s="7"/>
      <c r="H50" s="7"/>
      <c r="I50" s="7"/>
      <c r="J50" s="7"/>
      <c r="K50" s="7"/>
      <c r="L50" s="7"/>
      <c r="M50" s="7"/>
      <c r="N50" s="7"/>
      <c r="O50" s="7"/>
      <c r="P50" s="7"/>
      <c r="Q50" s="93"/>
      <c r="R50" s="194"/>
    </row>
    <row r="51" spans="1:18" ht="16.5" x14ac:dyDescent="0.25">
      <c r="A51" s="7"/>
      <c r="C51" s="7"/>
      <c r="D51" s="7"/>
      <c r="E51" s="7"/>
      <c r="F51" s="7"/>
      <c r="G51" s="7"/>
      <c r="H51" s="7"/>
      <c r="I51" s="7"/>
      <c r="J51" s="7"/>
      <c r="K51" s="7"/>
      <c r="L51" s="7"/>
      <c r="M51" s="7"/>
      <c r="N51" s="7"/>
      <c r="O51" s="7"/>
      <c r="P51" s="7"/>
      <c r="Q51" s="192"/>
      <c r="R51" s="194"/>
    </row>
    <row r="52" spans="1:18" ht="16.5" x14ac:dyDescent="0.25">
      <c r="A52" s="7"/>
      <c r="C52" s="7"/>
      <c r="D52" s="7"/>
      <c r="E52" s="7"/>
      <c r="F52" s="7"/>
      <c r="G52" s="7"/>
      <c r="H52" s="7"/>
      <c r="I52" s="7"/>
      <c r="J52" s="7"/>
      <c r="K52" s="7"/>
      <c r="L52" s="7"/>
      <c r="M52" s="7"/>
      <c r="N52" s="7"/>
      <c r="O52" s="7"/>
      <c r="P52" s="7"/>
      <c r="Q52" s="192"/>
      <c r="R52" s="194"/>
    </row>
    <row r="53" spans="1:18" ht="16.5" x14ac:dyDescent="0.25">
      <c r="A53" s="7"/>
      <c r="C53" s="7"/>
      <c r="D53" s="7"/>
      <c r="E53" s="7"/>
      <c r="F53" s="7"/>
      <c r="G53" s="7"/>
      <c r="H53" s="7"/>
      <c r="I53" s="7"/>
      <c r="J53" s="7"/>
      <c r="K53" s="7"/>
      <c r="L53" s="7"/>
      <c r="M53" s="7"/>
      <c r="N53" s="7"/>
      <c r="O53" s="7"/>
      <c r="P53" s="7"/>
      <c r="Q53" s="212"/>
      <c r="R53" s="194"/>
    </row>
    <row r="54" spans="1:18" ht="16.5" x14ac:dyDescent="0.25">
      <c r="A54" s="7"/>
      <c r="C54" s="7"/>
      <c r="D54" s="7"/>
      <c r="E54" s="7"/>
      <c r="F54" s="7"/>
      <c r="G54" s="7"/>
      <c r="H54" s="7"/>
      <c r="I54" s="7"/>
      <c r="J54" s="7"/>
      <c r="K54" s="7"/>
      <c r="L54" s="7"/>
      <c r="M54" s="7"/>
      <c r="N54" s="7"/>
      <c r="O54" s="7"/>
      <c r="P54" s="7"/>
      <c r="Q54" s="212"/>
      <c r="R54" s="212"/>
    </row>
    <row r="55" spans="1:18" ht="16.5" x14ac:dyDescent="0.25">
      <c r="A55" s="7"/>
      <c r="C55" s="7"/>
      <c r="D55" s="7"/>
      <c r="E55" s="7"/>
      <c r="F55" s="7"/>
      <c r="G55" s="7"/>
      <c r="H55" s="7"/>
      <c r="I55" s="7"/>
      <c r="J55" s="7"/>
      <c r="K55" s="7"/>
      <c r="L55" s="7"/>
      <c r="M55" s="7"/>
      <c r="N55" s="7"/>
      <c r="O55" s="7"/>
      <c r="P55" s="7"/>
      <c r="Q55" s="212"/>
      <c r="R55" s="213"/>
    </row>
    <row r="56" spans="1:18" ht="16.5" x14ac:dyDescent="0.25">
      <c r="A56" s="7"/>
      <c r="C56" s="7"/>
      <c r="D56" s="7"/>
      <c r="E56" s="7"/>
      <c r="F56" s="7"/>
      <c r="G56" s="7"/>
      <c r="H56" s="7"/>
      <c r="I56" s="7"/>
      <c r="J56" s="7"/>
      <c r="K56" s="7"/>
      <c r="L56" s="7"/>
      <c r="M56" s="7"/>
      <c r="N56" s="7"/>
      <c r="O56" s="7"/>
      <c r="P56" s="7"/>
      <c r="Q56" s="193"/>
      <c r="R56" s="194"/>
    </row>
    <row r="57" spans="1:18" ht="16.5" x14ac:dyDescent="0.25">
      <c r="A57" s="7"/>
      <c r="C57" s="7"/>
      <c r="D57" s="7"/>
      <c r="E57" s="7"/>
      <c r="F57" s="7"/>
      <c r="G57" s="7"/>
      <c r="H57" s="7"/>
      <c r="I57" s="7"/>
      <c r="J57" s="7"/>
      <c r="K57" s="7"/>
      <c r="L57" s="7"/>
      <c r="M57" s="7"/>
      <c r="N57" s="7"/>
      <c r="O57" s="7"/>
      <c r="P57" s="7"/>
      <c r="Q57" s="193"/>
      <c r="R57" s="194"/>
    </row>
    <row r="58" spans="1:18" ht="16.5" x14ac:dyDescent="0.25">
      <c r="A58" s="7"/>
      <c r="C58" s="7"/>
      <c r="D58" s="7"/>
      <c r="E58" s="7"/>
      <c r="F58" s="7"/>
      <c r="G58" s="7"/>
      <c r="H58" s="7"/>
      <c r="I58" s="7"/>
      <c r="J58" s="7"/>
      <c r="K58" s="7"/>
      <c r="L58" s="7"/>
      <c r="M58" s="7"/>
      <c r="N58" s="7"/>
      <c r="O58" s="7"/>
      <c r="P58" s="7"/>
      <c r="Q58" s="193"/>
      <c r="R58" s="194"/>
    </row>
    <row r="59" spans="1:18" ht="16.5" x14ac:dyDescent="0.25">
      <c r="A59" s="7"/>
      <c r="C59" s="7"/>
      <c r="D59" s="7"/>
      <c r="E59" s="7"/>
      <c r="F59" s="7"/>
      <c r="G59" s="7"/>
      <c r="H59" s="7"/>
      <c r="I59" s="7"/>
      <c r="J59" s="7"/>
      <c r="K59" s="7"/>
      <c r="L59" s="7"/>
      <c r="M59" s="7"/>
      <c r="N59" s="7"/>
      <c r="O59" s="7"/>
      <c r="P59" s="7"/>
      <c r="Q59" s="193"/>
      <c r="R59" s="194"/>
    </row>
    <row r="60" spans="1:18" ht="16.5" x14ac:dyDescent="0.25">
      <c r="A60" s="7"/>
      <c r="B60" s="7"/>
      <c r="C60" s="7"/>
      <c r="D60" s="7"/>
      <c r="E60" s="7"/>
      <c r="F60" s="7"/>
      <c r="G60" s="7"/>
      <c r="H60" s="7"/>
      <c r="I60" s="7"/>
      <c r="J60" s="7"/>
      <c r="K60" s="7"/>
      <c r="L60" s="7"/>
      <c r="M60" s="7"/>
      <c r="N60" s="7"/>
      <c r="O60" s="7"/>
      <c r="P60" s="7"/>
      <c r="Q60" s="193"/>
      <c r="R60" s="194"/>
    </row>
    <row r="61" spans="1:18" ht="16.5" x14ac:dyDescent="0.25">
      <c r="A61" s="7"/>
      <c r="B61" s="7"/>
      <c r="C61" s="7"/>
      <c r="D61" s="7"/>
      <c r="E61" s="7"/>
      <c r="F61" s="7"/>
      <c r="G61" s="7"/>
      <c r="H61" s="7"/>
      <c r="I61" s="7"/>
      <c r="J61" s="7"/>
      <c r="K61" s="7"/>
      <c r="L61" s="7"/>
      <c r="M61" s="7"/>
      <c r="N61" s="7"/>
      <c r="O61" s="7"/>
      <c r="P61" s="7"/>
      <c r="Q61" s="193"/>
      <c r="R61" s="194"/>
    </row>
    <row r="62" spans="1:18" ht="16.5" x14ac:dyDescent="0.25">
      <c r="A62" s="7"/>
      <c r="B62" s="7"/>
      <c r="C62" s="7"/>
      <c r="D62" s="7"/>
      <c r="E62" s="7"/>
      <c r="F62" s="7"/>
      <c r="G62" s="7"/>
      <c r="H62" s="7"/>
      <c r="I62" s="7"/>
      <c r="J62" s="7"/>
      <c r="K62" s="7"/>
      <c r="L62" s="7"/>
      <c r="M62" s="7"/>
      <c r="N62" s="7"/>
      <c r="O62" s="7"/>
      <c r="P62" s="7"/>
      <c r="Q62" s="193"/>
      <c r="R62" s="194"/>
    </row>
    <row r="63" spans="1:18" ht="16.5" x14ac:dyDescent="0.25">
      <c r="A63" s="7"/>
      <c r="B63" s="7"/>
      <c r="C63" s="7"/>
      <c r="D63" s="7"/>
      <c r="E63" s="7"/>
      <c r="F63" s="7"/>
      <c r="G63" s="7"/>
      <c r="H63" s="7"/>
      <c r="I63" s="7"/>
      <c r="J63" s="7"/>
      <c r="K63" s="7"/>
      <c r="L63" s="7"/>
      <c r="M63" s="7"/>
      <c r="N63" s="7"/>
      <c r="O63" s="7"/>
      <c r="P63" s="7"/>
      <c r="Q63" s="193"/>
      <c r="R63" s="194"/>
    </row>
    <row r="64" spans="1:18" ht="16.5" x14ac:dyDescent="0.25">
      <c r="A64" s="7"/>
      <c r="B64" s="7"/>
      <c r="C64" s="7"/>
      <c r="D64" s="7"/>
      <c r="E64" s="7"/>
      <c r="F64" s="7"/>
      <c r="G64" s="7"/>
      <c r="H64" s="7"/>
      <c r="I64" s="7"/>
      <c r="J64" s="7"/>
      <c r="K64" s="7"/>
      <c r="L64" s="7"/>
      <c r="M64" s="7"/>
      <c r="N64" s="7"/>
      <c r="O64" s="7"/>
      <c r="P64" s="7"/>
      <c r="Q64" s="193"/>
      <c r="R64" s="194"/>
    </row>
    <row r="65" spans="1:18" ht="16.5" x14ac:dyDescent="0.25">
      <c r="A65" s="7"/>
      <c r="B65" s="7"/>
      <c r="C65" s="7"/>
      <c r="D65" s="7"/>
      <c r="E65" s="7"/>
      <c r="F65" s="7"/>
      <c r="G65" s="7"/>
      <c r="H65" s="7"/>
      <c r="I65" s="7"/>
      <c r="J65" s="7"/>
      <c r="K65" s="7"/>
      <c r="L65" s="7"/>
      <c r="M65" s="7"/>
      <c r="N65" s="7"/>
      <c r="O65" s="7"/>
      <c r="P65" s="7"/>
      <c r="Q65" s="193"/>
      <c r="R65" s="194"/>
    </row>
    <row r="66" spans="1:18" ht="16.5" x14ac:dyDescent="0.25">
      <c r="A66" s="7"/>
      <c r="B66" s="7"/>
      <c r="C66" s="7"/>
      <c r="D66" s="7"/>
      <c r="E66" s="7"/>
      <c r="F66" s="7"/>
      <c r="G66" s="7"/>
      <c r="H66" s="7"/>
      <c r="I66" s="7"/>
      <c r="J66" s="7"/>
      <c r="K66" s="7"/>
      <c r="L66" s="7"/>
      <c r="M66" s="7"/>
      <c r="N66" s="7"/>
      <c r="O66" s="7"/>
      <c r="P66" s="7"/>
      <c r="Q66" s="193"/>
      <c r="R66" s="194"/>
    </row>
    <row r="67" spans="1:18" ht="16.5" x14ac:dyDescent="0.25">
      <c r="A67" s="7"/>
      <c r="B67" s="7"/>
      <c r="C67" s="7"/>
      <c r="D67" s="7"/>
      <c r="E67" s="7"/>
      <c r="F67" s="7"/>
      <c r="G67" s="7"/>
      <c r="H67" s="7"/>
      <c r="I67" s="7"/>
      <c r="J67" s="7"/>
      <c r="K67" s="7"/>
      <c r="L67" s="7"/>
      <c r="M67" s="7"/>
      <c r="N67" s="7"/>
      <c r="O67" s="7"/>
      <c r="P67" s="7"/>
      <c r="Q67" s="193"/>
      <c r="R67" s="194"/>
    </row>
    <row r="68" spans="1:18" ht="16.5" x14ac:dyDescent="0.25">
      <c r="A68" s="7"/>
      <c r="B68" s="7"/>
      <c r="C68" s="7"/>
      <c r="D68" s="7"/>
      <c r="E68" s="7"/>
      <c r="F68" s="7"/>
      <c r="G68" s="7"/>
      <c r="H68" s="7"/>
      <c r="I68" s="7"/>
      <c r="J68" s="7"/>
      <c r="K68" s="7"/>
      <c r="L68" s="7"/>
      <c r="M68" s="7"/>
      <c r="N68" s="7"/>
      <c r="O68" s="7"/>
      <c r="P68" s="7"/>
      <c r="Q68" s="193"/>
      <c r="R68" s="194"/>
    </row>
    <row r="69" spans="1:18" ht="16.5" x14ac:dyDescent="0.25">
      <c r="A69" s="7"/>
      <c r="B69" s="7"/>
      <c r="C69" s="7"/>
      <c r="D69" s="7"/>
      <c r="E69" s="7"/>
      <c r="F69" s="7"/>
      <c r="G69" s="7"/>
      <c r="H69" s="7"/>
      <c r="I69" s="7"/>
      <c r="J69" s="7"/>
      <c r="K69" s="7"/>
      <c r="L69" s="7"/>
      <c r="M69" s="7"/>
      <c r="N69" s="7"/>
      <c r="O69" s="7"/>
      <c r="P69" s="7"/>
      <c r="Q69" s="193"/>
      <c r="R69" s="194"/>
    </row>
    <row r="70" spans="1:18" ht="16.5" x14ac:dyDescent="0.25">
      <c r="A70" s="7"/>
      <c r="B70" s="7"/>
      <c r="C70" s="7"/>
      <c r="D70" s="7"/>
      <c r="E70" s="7"/>
      <c r="F70" s="7"/>
      <c r="G70" s="7"/>
      <c r="H70" s="7"/>
      <c r="I70" s="7"/>
      <c r="J70" s="7"/>
      <c r="K70" s="7"/>
      <c r="L70" s="7"/>
      <c r="M70" s="7"/>
      <c r="N70" s="7"/>
      <c r="O70" s="7"/>
      <c r="P70" s="7"/>
      <c r="Q70" s="193"/>
      <c r="R70" s="194"/>
    </row>
    <row r="71" spans="1:18" ht="16.5" x14ac:dyDescent="0.25">
      <c r="Q71" s="193"/>
      <c r="R71" s="194"/>
    </row>
    <row r="72" spans="1:18" ht="16.5" x14ac:dyDescent="0.25">
      <c r="Q72" s="193"/>
      <c r="R72" s="194"/>
    </row>
    <row r="73" spans="1:18" ht="16.5" x14ac:dyDescent="0.25">
      <c r="Q73" s="193"/>
      <c r="R73" s="194"/>
    </row>
    <row r="74" spans="1:18" ht="16.5" x14ac:dyDescent="0.25">
      <c r="Q74" s="193"/>
      <c r="R74" s="194"/>
    </row>
    <row r="75" spans="1:18" ht="16.5" x14ac:dyDescent="0.25">
      <c r="Q75" s="193"/>
      <c r="R75" s="194"/>
    </row>
    <row r="76" spans="1:18" ht="16.5" x14ac:dyDescent="0.25">
      <c r="Q76" s="193"/>
      <c r="R76" s="194"/>
    </row>
    <row r="77" spans="1:18" ht="16.5" x14ac:dyDescent="0.25">
      <c r="Q77" s="94"/>
      <c r="R77" s="194"/>
    </row>
    <row r="78" spans="1:18" ht="16.5" x14ac:dyDescent="0.25">
      <c r="Q78" s="94"/>
      <c r="R78" s="194"/>
    </row>
    <row r="79" spans="1:18" ht="16.5" x14ac:dyDescent="0.25">
      <c r="Q79" s="193"/>
      <c r="R79" s="194"/>
    </row>
    <row r="80" spans="1:18" ht="16.5" x14ac:dyDescent="0.25">
      <c r="Q80" s="95"/>
      <c r="R80" s="194"/>
    </row>
    <row r="81" spans="17:18" ht="16.5" x14ac:dyDescent="0.25">
      <c r="Q81" s="193"/>
      <c r="R81" s="194"/>
    </row>
    <row r="82" spans="17:18" ht="16.5" x14ac:dyDescent="0.25">
      <c r="Q82" s="193"/>
      <c r="R82" s="194"/>
    </row>
    <row r="83" spans="17:18" ht="16.5" x14ac:dyDescent="0.25">
      <c r="Q83" s="193"/>
      <c r="R83" s="194"/>
    </row>
    <row r="84" spans="17:18" ht="16.5" x14ac:dyDescent="0.25">
      <c r="Q84" s="193"/>
      <c r="R84" s="194"/>
    </row>
    <row r="85" spans="17:18" ht="16.5" x14ac:dyDescent="0.25">
      <c r="Q85" s="95"/>
      <c r="R85" s="194"/>
    </row>
    <row r="86" spans="17:18" ht="16.5" x14ac:dyDescent="0.25">
      <c r="Q86" s="214"/>
      <c r="R86" s="194"/>
    </row>
    <row r="87" spans="17:18" ht="16.5" x14ac:dyDescent="0.25">
      <c r="Q87" s="193"/>
      <c r="R87" s="194"/>
    </row>
    <row r="88" spans="17:18" ht="16.5" x14ac:dyDescent="0.25">
      <c r="Q88" s="94"/>
      <c r="R88" s="194"/>
    </row>
    <row r="89" spans="17:18" ht="16.5" x14ac:dyDescent="0.25">
      <c r="Q89" s="193"/>
      <c r="R89" s="194"/>
    </row>
    <row r="90" spans="17:18" ht="16.5" x14ac:dyDescent="0.25">
      <c r="Q90" s="94"/>
      <c r="R90" s="194"/>
    </row>
    <row r="91" spans="17:18" ht="16.5" x14ac:dyDescent="0.25">
      <c r="Q91" s="193"/>
      <c r="R91" s="194"/>
    </row>
    <row r="92" spans="17:18" ht="16.5" x14ac:dyDescent="0.25">
      <c r="Q92" s="193"/>
      <c r="R92" s="194"/>
    </row>
    <row r="93" spans="17:18" ht="16.5" x14ac:dyDescent="0.25">
      <c r="Q93" s="193"/>
      <c r="R93" s="194"/>
    </row>
    <row r="94" spans="17:18" ht="16.5" x14ac:dyDescent="0.25">
      <c r="Q94" s="193"/>
      <c r="R94" s="194"/>
    </row>
    <row r="95" spans="17:18" ht="16.5" x14ac:dyDescent="0.25">
      <c r="Q95" s="94"/>
      <c r="R95" s="194"/>
    </row>
    <row r="96" spans="17:18" ht="16.5" x14ac:dyDescent="0.25">
      <c r="Q96" s="193"/>
      <c r="R96" s="194"/>
    </row>
    <row r="97" spans="17:18" ht="16.5" x14ac:dyDescent="0.25">
      <c r="Q97" s="193"/>
      <c r="R97" s="194"/>
    </row>
    <row r="98" spans="17:18" ht="16.5" x14ac:dyDescent="0.25">
      <c r="Q98" s="94"/>
      <c r="R98" s="194"/>
    </row>
    <row r="99" spans="17:18" ht="16.5" x14ac:dyDescent="0.25">
      <c r="Q99" s="193"/>
      <c r="R99" s="194"/>
    </row>
    <row r="100" spans="17:18" ht="16.5" x14ac:dyDescent="0.25">
      <c r="Q100" s="193"/>
      <c r="R100" s="194"/>
    </row>
    <row r="101" spans="17:18" ht="16.5" x14ac:dyDescent="0.25">
      <c r="Q101" s="94"/>
      <c r="R101" s="194"/>
    </row>
  </sheetData>
  <sortState xmlns:xlrd2="http://schemas.microsoft.com/office/spreadsheetml/2017/richdata2" ref="B6:R28">
    <sortCondition descending="1" ref="I5:I28"/>
  </sortState>
  <conditionalFormatting sqref="C1:C1048576">
    <cfRule type="duplicateValues" dxfId="8" priority="1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A45A-CA99-4F44-A94E-0E0F1FB7CE68}">
  <dimension ref="A1:R19"/>
  <sheetViews>
    <sheetView workbookViewId="0">
      <selection activeCell="Q2" sqref="Q2"/>
    </sheetView>
  </sheetViews>
  <sheetFormatPr defaultRowHeight="15.75" x14ac:dyDescent="0.25"/>
  <sheetData>
    <row r="1" spans="1:18" ht="132" x14ac:dyDescent="0.25">
      <c r="A1" s="86" t="s">
        <v>20</v>
      </c>
      <c r="B1" s="86" t="s">
        <v>21</v>
      </c>
      <c r="C1" s="86" t="s">
        <v>22</v>
      </c>
      <c r="D1" s="86" t="s">
        <v>23</v>
      </c>
      <c r="E1" s="86" t="s">
        <v>24</v>
      </c>
      <c r="F1" s="86" t="s">
        <v>811</v>
      </c>
      <c r="G1" s="191" t="s">
        <v>812</v>
      </c>
      <c r="H1" s="86" t="s">
        <v>813</v>
      </c>
      <c r="I1" s="86" t="s">
        <v>814</v>
      </c>
      <c r="J1" s="86" t="s">
        <v>815</v>
      </c>
      <c r="K1" s="86" t="s">
        <v>816</v>
      </c>
      <c r="L1" s="86" t="s">
        <v>817</v>
      </c>
      <c r="M1" s="86" t="s">
        <v>818</v>
      </c>
      <c r="N1" s="86" t="s">
        <v>819</v>
      </c>
      <c r="O1" s="86" t="s">
        <v>820</v>
      </c>
      <c r="P1" s="86" t="s">
        <v>821</v>
      </c>
      <c r="Q1" s="86" t="s">
        <v>823</v>
      </c>
      <c r="R1" s="86" t="s">
        <v>822</v>
      </c>
    </row>
    <row r="2" spans="1:18" ht="16.5" x14ac:dyDescent="0.25">
      <c r="A2" s="33" t="s">
        <v>783</v>
      </c>
      <c r="B2" s="33" t="s">
        <v>25</v>
      </c>
      <c r="C2" s="33">
        <v>77</v>
      </c>
      <c r="D2" s="33" t="s">
        <v>3</v>
      </c>
      <c r="E2" s="33" t="s">
        <v>26</v>
      </c>
      <c r="F2" s="33" t="s">
        <v>27</v>
      </c>
      <c r="G2" s="33" t="s">
        <v>16</v>
      </c>
      <c r="H2" s="33">
        <v>3</v>
      </c>
      <c r="I2" s="75">
        <v>1</v>
      </c>
      <c r="J2" s="89">
        <v>1.4127310061601643</v>
      </c>
      <c r="K2" s="96" t="s">
        <v>28</v>
      </c>
      <c r="L2" s="33">
        <v>1</v>
      </c>
      <c r="M2" s="33">
        <v>2</v>
      </c>
      <c r="N2" s="33" t="s">
        <v>29</v>
      </c>
      <c r="O2" s="89">
        <v>13.798767967145789</v>
      </c>
      <c r="P2" s="161">
        <v>7.5974266999999998E-2</v>
      </c>
      <c r="Q2" s="131">
        <v>6.7717584369449399E-2</v>
      </c>
      <c r="R2" s="131">
        <v>3.241563055062166E-2</v>
      </c>
    </row>
    <row r="3" spans="1:18" ht="16.5" x14ac:dyDescent="0.25">
      <c r="A3" s="33" t="s">
        <v>783</v>
      </c>
      <c r="B3" s="33" t="s">
        <v>30</v>
      </c>
      <c r="C3" s="33">
        <v>72</v>
      </c>
      <c r="D3" s="33" t="s">
        <v>3</v>
      </c>
      <c r="E3" s="33" t="s">
        <v>31</v>
      </c>
      <c r="F3" s="33" t="s">
        <v>27</v>
      </c>
      <c r="G3" s="33" t="s">
        <v>16</v>
      </c>
      <c r="H3" s="33">
        <v>3</v>
      </c>
      <c r="I3" s="75">
        <v>1</v>
      </c>
      <c r="J3" s="65">
        <v>0.3942505133470226</v>
      </c>
      <c r="K3" s="96" t="s">
        <v>323</v>
      </c>
      <c r="L3" s="33">
        <v>0</v>
      </c>
      <c r="M3" s="33">
        <v>3</v>
      </c>
      <c r="N3" s="33" t="s">
        <v>39</v>
      </c>
      <c r="O3" s="65">
        <v>9.3634496919917858</v>
      </c>
      <c r="P3" s="162">
        <v>9.6183211000000005E-2</v>
      </c>
      <c r="Q3" s="131">
        <v>9.1924834941594702E-2</v>
      </c>
      <c r="R3" s="131">
        <v>5.4088369730827902E-2</v>
      </c>
    </row>
    <row r="4" spans="1:18" ht="16.5" x14ac:dyDescent="0.25">
      <c r="A4" s="33" t="s">
        <v>783</v>
      </c>
      <c r="B4" s="33" t="s">
        <v>34</v>
      </c>
      <c r="C4" s="33">
        <v>76</v>
      </c>
      <c r="D4" s="33" t="s">
        <v>3</v>
      </c>
      <c r="E4" s="33" t="s">
        <v>35</v>
      </c>
      <c r="F4" s="33" t="s">
        <v>27</v>
      </c>
      <c r="G4" s="33" t="s">
        <v>16</v>
      </c>
      <c r="H4" s="33">
        <v>3</v>
      </c>
      <c r="I4" s="75">
        <v>1</v>
      </c>
      <c r="J4" s="65">
        <v>1.6098562628336754</v>
      </c>
      <c r="K4" s="96" t="s">
        <v>489</v>
      </c>
      <c r="L4" s="33">
        <v>0</v>
      </c>
      <c r="M4" s="33">
        <v>1</v>
      </c>
      <c r="N4" s="33" t="s">
        <v>29</v>
      </c>
      <c r="O4" s="65">
        <v>11.071868583162217</v>
      </c>
      <c r="P4" s="162">
        <v>8.2657999999999995E-2</v>
      </c>
      <c r="Q4" s="131">
        <v>8.6462606500473299E-2</v>
      </c>
      <c r="R4" s="131">
        <v>2.1773430104133792E-2</v>
      </c>
    </row>
    <row r="5" spans="1:18" ht="16.5" x14ac:dyDescent="0.25">
      <c r="A5" s="33" t="s">
        <v>783</v>
      </c>
      <c r="B5" s="33" t="s">
        <v>36</v>
      </c>
      <c r="C5" s="33">
        <v>75</v>
      </c>
      <c r="D5" s="33" t="s">
        <v>3</v>
      </c>
      <c r="E5" s="33" t="s">
        <v>35</v>
      </c>
      <c r="F5" s="33" t="s">
        <v>27</v>
      </c>
      <c r="G5" s="33" t="s">
        <v>16</v>
      </c>
      <c r="H5" s="33">
        <v>3</v>
      </c>
      <c r="I5" s="75">
        <v>1</v>
      </c>
      <c r="J5" s="65">
        <v>1.1498973305954825</v>
      </c>
      <c r="K5" s="96" t="s">
        <v>28</v>
      </c>
      <c r="L5" s="33">
        <v>1</v>
      </c>
      <c r="M5" s="33">
        <v>2</v>
      </c>
      <c r="N5" s="33" t="s">
        <v>29</v>
      </c>
      <c r="O5" s="65">
        <v>37.650924024640659</v>
      </c>
      <c r="P5" s="162">
        <v>0.12452421499999999</v>
      </c>
      <c r="Q5" s="131">
        <v>0.328451882845188</v>
      </c>
      <c r="R5" s="131">
        <v>0.1433054393305439</v>
      </c>
    </row>
    <row r="6" spans="1:18" ht="16.5" x14ac:dyDescent="0.25">
      <c r="A6" s="33" t="s">
        <v>783</v>
      </c>
      <c r="B6" s="33" t="s">
        <v>37</v>
      </c>
      <c r="C6" s="33">
        <v>74</v>
      </c>
      <c r="D6" s="33" t="s">
        <v>3</v>
      </c>
      <c r="E6" s="33" t="s">
        <v>38</v>
      </c>
      <c r="F6" s="33" t="s">
        <v>27</v>
      </c>
      <c r="G6" s="33" t="s">
        <v>16</v>
      </c>
      <c r="H6" s="33">
        <v>3</v>
      </c>
      <c r="I6" s="75">
        <v>1</v>
      </c>
      <c r="J6" s="65">
        <v>1.4127310061601643</v>
      </c>
      <c r="K6" s="96" t="s">
        <v>28</v>
      </c>
      <c r="L6" s="33">
        <v>1</v>
      </c>
      <c r="M6" s="33">
        <v>2</v>
      </c>
      <c r="N6" s="33" t="s">
        <v>39</v>
      </c>
      <c r="O6" s="65">
        <v>15.24435318275154</v>
      </c>
      <c r="P6" s="162">
        <v>6.6492511000000004E-2</v>
      </c>
      <c r="Q6" s="131">
        <v>3.5679845708775297E-2</v>
      </c>
      <c r="R6" s="131">
        <v>2.7000964320154301E-2</v>
      </c>
    </row>
    <row r="7" spans="1:18" ht="16.5" x14ac:dyDescent="0.25">
      <c r="A7" s="33" t="s">
        <v>783</v>
      </c>
      <c r="B7" s="33" t="s">
        <v>40</v>
      </c>
      <c r="C7" s="33">
        <v>84</v>
      </c>
      <c r="D7" s="33" t="s">
        <v>3</v>
      </c>
      <c r="E7" s="33" t="s">
        <v>41</v>
      </c>
      <c r="F7" s="33" t="s">
        <v>27</v>
      </c>
      <c r="G7" s="33" t="s">
        <v>16</v>
      </c>
      <c r="H7" s="33">
        <v>3</v>
      </c>
      <c r="I7" s="75">
        <v>1</v>
      </c>
      <c r="J7" s="65">
        <v>0.59137577002053388</v>
      </c>
      <c r="K7" s="96" t="s">
        <v>490</v>
      </c>
      <c r="L7" s="33">
        <v>0</v>
      </c>
      <c r="M7" s="33">
        <v>2</v>
      </c>
      <c r="N7" s="33" t="s">
        <v>39</v>
      </c>
      <c r="O7" s="65">
        <v>7.8193018480492817</v>
      </c>
      <c r="P7" s="162">
        <v>7.8746422999999996E-2</v>
      </c>
      <c r="Q7" s="131">
        <v>7.1960297766749406E-2</v>
      </c>
      <c r="R7" s="131">
        <v>6.6997518610421899E-2</v>
      </c>
    </row>
    <row r="8" spans="1:18" ht="16.5" x14ac:dyDescent="0.25">
      <c r="A8" s="33" t="s">
        <v>783</v>
      </c>
      <c r="B8" s="62" t="s">
        <v>459</v>
      </c>
      <c r="C8" s="33">
        <v>66</v>
      </c>
      <c r="D8" s="33" t="s">
        <v>3</v>
      </c>
      <c r="E8" s="33" t="s">
        <v>35</v>
      </c>
      <c r="F8" s="33" t="s">
        <v>27</v>
      </c>
      <c r="G8" s="33" t="s">
        <v>16</v>
      </c>
      <c r="H8" s="114">
        <v>3</v>
      </c>
      <c r="I8" s="132">
        <v>1</v>
      </c>
      <c r="J8" s="65">
        <v>2.299794661190965</v>
      </c>
      <c r="K8" s="96" t="s">
        <v>334</v>
      </c>
      <c r="L8" s="33">
        <v>0</v>
      </c>
      <c r="M8" s="33">
        <v>2</v>
      </c>
      <c r="N8" s="129" t="s">
        <v>29</v>
      </c>
      <c r="O8" s="65">
        <v>4.9281314168377826</v>
      </c>
      <c r="P8" s="133">
        <v>6.6669689207263058E-2</v>
      </c>
      <c r="Q8" s="33" t="s">
        <v>52</v>
      </c>
      <c r="R8" s="131" t="s">
        <v>52</v>
      </c>
    </row>
    <row r="9" spans="1:18" ht="16.5" x14ac:dyDescent="0.25">
      <c r="A9" s="33" t="s">
        <v>783</v>
      </c>
      <c r="B9" s="62" t="s">
        <v>460</v>
      </c>
      <c r="C9" s="33">
        <v>41</v>
      </c>
      <c r="D9" s="33" t="s">
        <v>2</v>
      </c>
      <c r="E9" s="33" t="s">
        <v>35</v>
      </c>
      <c r="F9" s="33" t="s">
        <v>27</v>
      </c>
      <c r="G9" s="33" t="s">
        <v>16</v>
      </c>
      <c r="H9" s="114">
        <v>3</v>
      </c>
      <c r="I9" s="132">
        <v>1</v>
      </c>
      <c r="J9" s="65">
        <v>0.59137577002053388</v>
      </c>
      <c r="K9" s="96" t="s">
        <v>321</v>
      </c>
      <c r="L9" s="33">
        <v>0</v>
      </c>
      <c r="M9" s="33">
        <v>1</v>
      </c>
      <c r="N9" s="129" t="s">
        <v>29</v>
      </c>
      <c r="O9" s="65">
        <v>4.3696098562628336</v>
      </c>
      <c r="P9" s="133">
        <v>7.024213662186507E-2</v>
      </c>
      <c r="Q9" s="33" t="s">
        <v>52</v>
      </c>
      <c r="R9" s="131" t="s">
        <v>52</v>
      </c>
    </row>
    <row r="10" spans="1:18" ht="16.5" x14ac:dyDescent="0.25">
      <c r="A10" s="33" t="s">
        <v>783</v>
      </c>
      <c r="B10" s="33" t="s">
        <v>43</v>
      </c>
      <c r="C10" s="33">
        <v>53</v>
      </c>
      <c r="D10" s="33" t="s">
        <v>2</v>
      </c>
      <c r="E10" s="33" t="s">
        <v>38</v>
      </c>
      <c r="F10" s="33" t="s">
        <v>27</v>
      </c>
      <c r="G10" s="33" t="s">
        <v>16</v>
      </c>
      <c r="H10" s="33">
        <v>2</v>
      </c>
      <c r="I10" s="75">
        <v>0</v>
      </c>
      <c r="J10" s="65">
        <v>43.958932238193022</v>
      </c>
      <c r="K10" s="96" t="s">
        <v>599</v>
      </c>
      <c r="L10" s="33">
        <v>0</v>
      </c>
      <c r="M10" s="33">
        <v>2</v>
      </c>
      <c r="N10" s="33" t="s">
        <v>29</v>
      </c>
      <c r="O10" s="65">
        <v>43.958932238193022</v>
      </c>
      <c r="P10" s="162">
        <v>6.6202089000000006E-2</v>
      </c>
      <c r="Q10" s="131">
        <v>4.39024390243902E-2</v>
      </c>
      <c r="R10" s="131">
        <v>1.9512195121951219E-2</v>
      </c>
    </row>
    <row r="11" spans="1:18" ht="16.5" x14ac:dyDescent="0.25">
      <c r="A11" s="33" t="s">
        <v>783</v>
      </c>
      <c r="B11" s="13" t="s">
        <v>44</v>
      </c>
      <c r="C11" s="13">
        <v>48</v>
      </c>
      <c r="D11" s="13" t="s">
        <v>2</v>
      </c>
      <c r="E11" s="13" t="s">
        <v>31</v>
      </c>
      <c r="F11" s="13" t="s">
        <v>27</v>
      </c>
      <c r="G11" s="13" t="s">
        <v>16</v>
      </c>
      <c r="H11" s="13">
        <v>2</v>
      </c>
      <c r="I11" s="73">
        <v>0</v>
      </c>
      <c r="J11" s="221">
        <v>25.199178644763862</v>
      </c>
      <c r="K11" s="222" t="s">
        <v>327</v>
      </c>
      <c r="L11" s="13">
        <v>0</v>
      </c>
      <c r="M11" s="13">
        <v>2</v>
      </c>
      <c r="N11" s="13" t="s">
        <v>33</v>
      </c>
      <c r="O11" s="221">
        <v>25.199178644763862</v>
      </c>
      <c r="P11" s="237">
        <v>6.8796066000000003E-2</v>
      </c>
      <c r="Q11" s="12">
        <v>5.1955633391710401E-2</v>
      </c>
      <c r="R11" s="131">
        <v>2.51021599532983E-2</v>
      </c>
    </row>
    <row r="12" spans="1:18" ht="16.5" x14ac:dyDescent="0.25">
      <c r="A12" s="33" t="s">
        <v>783</v>
      </c>
      <c r="B12" s="33" t="s">
        <v>46</v>
      </c>
      <c r="C12" s="33">
        <v>31</v>
      </c>
      <c r="D12" s="33" t="s">
        <v>3</v>
      </c>
      <c r="E12" s="33" t="s">
        <v>38</v>
      </c>
      <c r="F12" s="33" t="s">
        <v>27</v>
      </c>
      <c r="G12" s="33" t="s">
        <v>16</v>
      </c>
      <c r="H12" s="33">
        <v>2</v>
      </c>
      <c r="I12" s="75">
        <v>0</v>
      </c>
      <c r="J12" s="65">
        <v>41.626283367556468</v>
      </c>
      <c r="K12" s="96" t="s">
        <v>491</v>
      </c>
      <c r="L12" s="33">
        <v>0</v>
      </c>
      <c r="M12" s="33">
        <v>2</v>
      </c>
      <c r="N12" s="33" t="s">
        <v>29</v>
      </c>
      <c r="O12" s="65">
        <v>41.626283367556468</v>
      </c>
      <c r="P12" s="162">
        <v>4.3780049999999999E-3</v>
      </c>
      <c r="Q12" s="131">
        <v>2.2824536376604799E-2</v>
      </c>
      <c r="R12" s="131">
        <v>1.4740846409890603E-2</v>
      </c>
    </row>
    <row r="13" spans="1:18" ht="16.5" x14ac:dyDescent="0.25">
      <c r="A13" s="33" t="s">
        <v>783</v>
      </c>
      <c r="B13" s="62" t="s">
        <v>457</v>
      </c>
      <c r="C13" s="60">
        <v>73</v>
      </c>
      <c r="D13" s="60" t="s">
        <v>3</v>
      </c>
      <c r="E13" s="60" t="s">
        <v>35</v>
      </c>
      <c r="F13" s="33" t="s">
        <v>48</v>
      </c>
      <c r="G13" s="33" t="s">
        <v>16</v>
      </c>
      <c r="H13" s="114">
        <v>2</v>
      </c>
      <c r="I13" s="132">
        <v>0</v>
      </c>
      <c r="J13" s="65">
        <v>51.416837782340863</v>
      </c>
      <c r="K13" s="96" t="s">
        <v>323</v>
      </c>
      <c r="L13" s="33">
        <v>0</v>
      </c>
      <c r="M13" s="33">
        <v>1</v>
      </c>
      <c r="N13" s="33" t="s">
        <v>29</v>
      </c>
      <c r="O13" s="65">
        <v>51.778234086242293</v>
      </c>
      <c r="P13" s="133">
        <v>3.5865633074935406E-2</v>
      </c>
      <c r="Q13" s="33" t="s">
        <v>52</v>
      </c>
      <c r="R13" s="131" t="s">
        <v>52</v>
      </c>
    </row>
    <row r="14" spans="1:18" ht="16.5" x14ac:dyDescent="0.25">
      <c r="A14" s="33" t="s">
        <v>783</v>
      </c>
      <c r="B14" s="33" t="s">
        <v>47</v>
      </c>
      <c r="C14" s="33">
        <v>36</v>
      </c>
      <c r="D14" s="33" t="s">
        <v>3</v>
      </c>
      <c r="E14" s="33" t="s">
        <v>35</v>
      </c>
      <c r="F14" s="33" t="s">
        <v>48</v>
      </c>
      <c r="G14" s="33" t="s">
        <v>16</v>
      </c>
      <c r="H14" s="33">
        <v>1</v>
      </c>
      <c r="I14" s="75">
        <v>0</v>
      </c>
      <c r="J14" s="65">
        <v>16.098562628336758</v>
      </c>
      <c r="K14" s="96" t="s">
        <v>328</v>
      </c>
      <c r="L14" s="33">
        <v>0</v>
      </c>
      <c r="M14" s="33">
        <v>0</v>
      </c>
      <c r="N14" s="33" t="s">
        <v>39</v>
      </c>
      <c r="O14" s="65">
        <v>16.098562628336758</v>
      </c>
      <c r="P14" s="162">
        <v>3.1523645000000003E-2</v>
      </c>
      <c r="Q14" s="131">
        <v>2.4719101123595499E-2</v>
      </c>
      <c r="R14" s="131">
        <v>6.7415730337078697E-3</v>
      </c>
    </row>
    <row r="15" spans="1:18" ht="16.5" x14ac:dyDescent="0.25">
      <c r="A15" s="33" t="s">
        <v>783</v>
      </c>
      <c r="B15" s="33" t="s">
        <v>50</v>
      </c>
      <c r="C15" s="33">
        <v>66</v>
      </c>
      <c r="D15" s="33" t="s">
        <v>3</v>
      </c>
      <c r="E15" s="33" t="s">
        <v>35</v>
      </c>
      <c r="F15" s="33" t="s">
        <v>27</v>
      </c>
      <c r="G15" s="33" t="s">
        <v>16</v>
      </c>
      <c r="H15" s="33">
        <v>1</v>
      </c>
      <c r="I15" s="75">
        <v>0</v>
      </c>
      <c r="J15" s="65">
        <v>14.850102669404517</v>
      </c>
      <c r="K15" s="96" t="s">
        <v>323</v>
      </c>
      <c r="L15" s="33">
        <v>0</v>
      </c>
      <c r="M15" s="33">
        <v>0</v>
      </c>
      <c r="N15" s="33" t="s">
        <v>29</v>
      </c>
      <c r="O15" s="65">
        <v>14.948665297741275</v>
      </c>
      <c r="P15" s="162">
        <v>6.6227635000000007E-2</v>
      </c>
      <c r="Q15" s="131">
        <v>1.5075376884422099E-2</v>
      </c>
      <c r="R15" s="131">
        <v>3.7688442211055301E-3</v>
      </c>
    </row>
    <row r="16" spans="1:18" ht="16.5" x14ac:dyDescent="0.25">
      <c r="A16" s="33" t="s">
        <v>783</v>
      </c>
      <c r="B16" s="62" t="s">
        <v>462</v>
      </c>
      <c r="C16" s="33">
        <v>67</v>
      </c>
      <c r="D16" s="33" t="s">
        <v>3</v>
      </c>
      <c r="E16" s="33" t="s">
        <v>41</v>
      </c>
      <c r="F16" s="33" t="s">
        <v>48</v>
      </c>
      <c r="G16" s="33" t="s">
        <v>16</v>
      </c>
      <c r="H16" s="114">
        <v>1</v>
      </c>
      <c r="I16" s="132">
        <v>0</v>
      </c>
      <c r="J16" s="65">
        <v>9.9219712525667347</v>
      </c>
      <c r="K16" s="96" t="s">
        <v>323</v>
      </c>
      <c r="L16" s="33">
        <v>1</v>
      </c>
      <c r="M16" s="33">
        <v>0</v>
      </c>
      <c r="N16" s="33" t="s">
        <v>39</v>
      </c>
      <c r="O16" s="65">
        <v>11.958932238193018</v>
      </c>
      <c r="P16" s="133">
        <v>5.1483971620667986E-2</v>
      </c>
      <c r="Q16" s="33" t="s">
        <v>52</v>
      </c>
      <c r="R16" s="131" t="s">
        <v>52</v>
      </c>
    </row>
    <row r="17" spans="1:18" ht="16.5" x14ac:dyDescent="0.25">
      <c r="A17" s="33" t="s">
        <v>783</v>
      </c>
      <c r="B17" s="33" t="s">
        <v>51</v>
      </c>
      <c r="C17" s="33">
        <v>80</v>
      </c>
      <c r="D17" s="33" t="s">
        <v>2</v>
      </c>
      <c r="E17" s="33" t="s">
        <v>35</v>
      </c>
      <c r="F17" s="33" t="s">
        <v>48</v>
      </c>
      <c r="G17" s="33" t="s">
        <v>16</v>
      </c>
      <c r="H17" s="33">
        <v>0</v>
      </c>
      <c r="I17" s="75">
        <v>0</v>
      </c>
      <c r="J17" s="65">
        <v>18.365503080082135</v>
      </c>
      <c r="K17" s="96" t="s">
        <v>52</v>
      </c>
      <c r="L17" s="33">
        <v>0</v>
      </c>
      <c r="M17" s="33">
        <v>0</v>
      </c>
      <c r="N17" s="33" t="s">
        <v>33</v>
      </c>
      <c r="O17" s="65">
        <v>18.365503080082135</v>
      </c>
      <c r="P17" s="162">
        <v>3.9085393000000003E-2</v>
      </c>
      <c r="Q17" s="131">
        <v>3.8022813688212899E-2</v>
      </c>
      <c r="R17" s="131">
        <v>1.093155893536122E-2</v>
      </c>
    </row>
    <row r="18" spans="1:18" ht="16.5" x14ac:dyDescent="0.25">
      <c r="A18" s="33" t="s">
        <v>783</v>
      </c>
      <c r="B18" s="33" t="s">
        <v>53</v>
      </c>
      <c r="C18" s="33">
        <v>39</v>
      </c>
      <c r="D18" s="33" t="s">
        <v>3</v>
      </c>
      <c r="E18" s="33" t="s">
        <v>26</v>
      </c>
      <c r="F18" s="33" t="s">
        <v>27</v>
      </c>
      <c r="G18" s="33" t="s">
        <v>16</v>
      </c>
      <c r="H18" s="33">
        <v>0</v>
      </c>
      <c r="I18" s="75">
        <v>0</v>
      </c>
      <c r="J18" s="65">
        <v>13.338809034907598</v>
      </c>
      <c r="K18" s="96" t="s">
        <v>52</v>
      </c>
      <c r="L18" s="33">
        <v>0</v>
      </c>
      <c r="M18" s="33">
        <v>0</v>
      </c>
      <c r="N18" s="13" t="s">
        <v>39</v>
      </c>
      <c r="O18" s="65">
        <v>13.338809034907598</v>
      </c>
      <c r="P18" s="162">
        <v>2.8369871000000001E-2</v>
      </c>
      <c r="Q18" s="131">
        <v>5.9551689528270398E-2</v>
      </c>
      <c r="R18" s="131">
        <v>1.8400802944128429E-2</v>
      </c>
    </row>
    <row r="19" spans="1:18" ht="16.5" x14ac:dyDescent="0.25">
      <c r="A19" s="35" t="s">
        <v>783</v>
      </c>
      <c r="B19" s="220" t="s">
        <v>464</v>
      </c>
      <c r="C19" s="35">
        <v>49</v>
      </c>
      <c r="D19" s="35" t="s">
        <v>3</v>
      </c>
      <c r="E19" s="35" t="s">
        <v>35</v>
      </c>
      <c r="F19" s="35" t="s">
        <v>27</v>
      </c>
      <c r="G19" s="35" t="s">
        <v>16</v>
      </c>
      <c r="H19" s="233">
        <v>0</v>
      </c>
      <c r="I19" s="234">
        <v>0</v>
      </c>
      <c r="J19" s="78">
        <v>5.4209445585215601</v>
      </c>
      <c r="K19" s="134" t="s">
        <v>52</v>
      </c>
      <c r="L19" s="35">
        <v>0</v>
      </c>
      <c r="M19" s="35">
        <v>0</v>
      </c>
      <c r="N19" s="14" t="s">
        <v>39</v>
      </c>
      <c r="O19" s="78">
        <v>5.4209445585215601</v>
      </c>
      <c r="P19" s="235">
        <v>3.7974683544303799E-2</v>
      </c>
      <c r="Q19" s="35" t="s">
        <v>52</v>
      </c>
      <c r="R19" s="321" t="s">
        <v>52</v>
      </c>
    </row>
  </sheetData>
  <conditionalFormatting sqref="B1:B19">
    <cfRule type="duplicateValues" dxfId="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E22C2-D26B-4EDB-8801-62BE487BF21D}">
  <dimension ref="A1"/>
  <sheetViews>
    <sheetView workbookViewId="0"/>
  </sheetViews>
  <sheetFormatPr defaultRowHeight="15.7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showGridLines="0" zoomScaleNormal="100" workbookViewId="0"/>
  </sheetViews>
  <sheetFormatPr defaultColWidth="10.875" defaultRowHeight="17.25" x14ac:dyDescent="0.3"/>
  <cols>
    <col min="1" max="1" width="3.375" style="98" customWidth="1"/>
    <col min="2" max="2" width="17.5" style="98" customWidth="1"/>
    <col min="3" max="3" width="11.125" style="98" customWidth="1"/>
    <col min="4" max="4" width="13" style="98" customWidth="1"/>
    <col min="5" max="5" width="18.375" style="98" customWidth="1"/>
    <col min="6" max="6" width="15.875" style="98" customWidth="1"/>
    <col min="7" max="16384" width="10.875" style="98"/>
  </cols>
  <sheetData>
    <row r="1" spans="1:6" ht="17.100000000000001" customHeight="1" x14ac:dyDescent="0.3">
      <c r="A1" s="7"/>
      <c r="B1" s="7"/>
      <c r="C1" s="7"/>
      <c r="D1" s="7"/>
      <c r="E1" s="308"/>
      <c r="F1" s="308"/>
    </row>
    <row r="2" spans="1:6" x14ac:dyDescent="0.3">
      <c r="A2" s="7"/>
      <c r="B2" s="19" t="s">
        <v>504</v>
      </c>
      <c r="C2" s="20"/>
      <c r="D2" s="20"/>
      <c r="E2" s="21"/>
      <c r="F2" s="21"/>
    </row>
    <row r="3" spans="1:6" x14ac:dyDescent="0.3">
      <c r="A3" s="7"/>
      <c r="B3" s="9" t="s">
        <v>734</v>
      </c>
      <c r="C3" s="20"/>
      <c r="D3" s="20"/>
      <c r="E3" s="21"/>
      <c r="F3" s="21"/>
    </row>
    <row r="4" spans="1:6" x14ac:dyDescent="0.3">
      <c r="A4" s="7"/>
    </row>
    <row r="5" spans="1:6" x14ac:dyDescent="0.3">
      <c r="A5" s="7"/>
      <c r="B5" s="64" t="s">
        <v>55</v>
      </c>
      <c r="C5" s="64" t="s">
        <v>56</v>
      </c>
      <c r="D5" s="64" t="s">
        <v>57</v>
      </c>
      <c r="E5" s="86" t="s">
        <v>58</v>
      </c>
      <c r="F5" s="64" t="s">
        <v>59</v>
      </c>
    </row>
    <row r="6" spans="1:6" x14ac:dyDescent="0.3">
      <c r="A6" s="7"/>
      <c r="B6" s="33" t="s">
        <v>60</v>
      </c>
      <c r="C6" s="33" t="s">
        <v>61</v>
      </c>
      <c r="D6" s="33" t="s">
        <v>62</v>
      </c>
      <c r="E6" s="33" t="s">
        <v>63</v>
      </c>
      <c r="F6" s="33" t="s">
        <v>64</v>
      </c>
    </row>
    <row r="7" spans="1:6" x14ac:dyDescent="0.3">
      <c r="A7" s="7"/>
      <c r="B7" s="33" t="s">
        <v>65</v>
      </c>
      <c r="C7" s="33" t="s">
        <v>66</v>
      </c>
      <c r="D7" s="33" t="s">
        <v>67</v>
      </c>
      <c r="E7" s="159">
        <v>301233</v>
      </c>
      <c r="F7" s="33" t="s">
        <v>107</v>
      </c>
    </row>
    <row r="8" spans="1:6" x14ac:dyDescent="0.3">
      <c r="A8" s="7"/>
      <c r="B8" s="33" t="s">
        <v>68</v>
      </c>
      <c r="C8" s="33" t="s">
        <v>69</v>
      </c>
      <c r="D8" s="33" t="s">
        <v>70</v>
      </c>
      <c r="E8" s="33" t="s">
        <v>71</v>
      </c>
      <c r="F8" s="33" t="s">
        <v>64</v>
      </c>
    </row>
    <row r="9" spans="1:6" x14ac:dyDescent="0.3">
      <c r="A9" s="7"/>
      <c r="B9" s="33" t="s">
        <v>72</v>
      </c>
      <c r="C9" s="33" t="s">
        <v>73</v>
      </c>
      <c r="D9" s="33" t="s">
        <v>74</v>
      </c>
      <c r="E9" s="33" t="s">
        <v>75</v>
      </c>
      <c r="F9" s="33" t="s">
        <v>64</v>
      </c>
    </row>
    <row r="10" spans="1:6" x14ac:dyDescent="0.3">
      <c r="A10" s="7"/>
      <c r="B10" s="33" t="s">
        <v>76</v>
      </c>
      <c r="C10" s="33" t="s">
        <v>77</v>
      </c>
      <c r="D10" s="33" t="s">
        <v>78</v>
      </c>
      <c r="E10" s="33" t="s">
        <v>79</v>
      </c>
      <c r="F10" s="33" t="s">
        <v>64</v>
      </c>
    </row>
    <row r="11" spans="1:6" x14ac:dyDescent="0.3">
      <c r="A11" s="7"/>
      <c r="B11" s="33" t="s">
        <v>80</v>
      </c>
      <c r="C11" s="33" t="s">
        <v>81</v>
      </c>
      <c r="D11" s="33" t="s">
        <v>82</v>
      </c>
      <c r="E11" s="33" t="s">
        <v>83</v>
      </c>
      <c r="F11" s="33" t="s">
        <v>64</v>
      </c>
    </row>
    <row r="12" spans="1:6" x14ac:dyDescent="0.3">
      <c r="A12" s="7"/>
      <c r="B12" s="33" t="s">
        <v>84</v>
      </c>
      <c r="C12" s="33" t="s">
        <v>85</v>
      </c>
      <c r="D12" s="33" t="s">
        <v>86</v>
      </c>
      <c r="E12" s="33" t="s">
        <v>87</v>
      </c>
      <c r="F12" s="33" t="s">
        <v>64</v>
      </c>
    </row>
    <row r="13" spans="1:6" x14ac:dyDescent="0.3">
      <c r="A13" s="7"/>
      <c r="B13" s="33" t="s">
        <v>88</v>
      </c>
      <c r="C13" s="33" t="s">
        <v>89</v>
      </c>
      <c r="D13" s="33" t="s">
        <v>90</v>
      </c>
      <c r="E13" s="33" t="s">
        <v>91</v>
      </c>
      <c r="F13" s="33" t="s">
        <v>64</v>
      </c>
    </row>
    <row r="14" spans="1:6" x14ac:dyDescent="0.3">
      <c r="A14" s="7"/>
      <c r="B14" s="33" t="s">
        <v>92</v>
      </c>
      <c r="C14" s="33" t="s">
        <v>93</v>
      </c>
      <c r="D14" s="33" t="s">
        <v>94</v>
      </c>
      <c r="E14" s="33" t="s">
        <v>95</v>
      </c>
      <c r="F14" s="33" t="s">
        <v>64</v>
      </c>
    </row>
    <row r="15" spans="1:6" x14ac:dyDescent="0.3">
      <c r="A15" s="7"/>
      <c r="B15" s="33" t="s">
        <v>96</v>
      </c>
      <c r="C15" s="33" t="s">
        <v>97</v>
      </c>
      <c r="D15" s="33" t="s">
        <v>98</v>
      </c>
      <c r="E15" s="33" t="s">
        <v>99</v>
      </c>
      <c r="F15" s="33" t="s">
        <v>64</v>
      </c>
    </row>
    <row r="16" spans="1:6" x14ac:dyDescent="0.3">
      <c r="A16" s="7"/>
      <c r="B16" s="33" t="s">
        <v>100</v>
      </c>
      <c r="C16" s="33" t="s">
        <v>101</v>
      </c>
      <c r="D16" s="33" t="s">
        <v>102</v>
      </c>
      <c r="E16" s="33" t="s">
        <v>103</v>
      </c>
      <c r="F16" s="33" t="s">
        <v>64</v>
      </c>
    </row>
    <row r="17" spans="1:6" x14ac:dyDescent="0.3">
      <c r="A17" s="7"/>
      <c r="B17" s="33" t="s">
        <v>186</v>
      </c>
      <c r="C17" s="33" t="s">
        <v>187</v>
      </c>
      <c r="D17" s="33" t="s">
        <v>188</v>
      </c>
      <c r="E17" s="119" t="s">
        <v>189</v>
      </c>
      <c r="F17" s="119" t="s">
        <v>64</v>
      </c>
    </row>
    <row r="18" spans="1:6" x14ac:dyDescent="0.3">
      <c r="A18" s="7"/>
      <c r="B18" s="33" t="s">
        <v>104</v>
      </c>
      <c r="C18" s="33" t="s">
        <v>105</v>
      </c>
      <c r="D18" s="33" t="s">
        <v>106</v>
      </c>
      <c r="E18" s="33">
        <v>302902</v>
      </c>
      <c r="F18" s="33" t="s">
        <v>107</v>
      </c>
    </row>
    <row r="19" spans="1:6" x14ac:dyDescent="0.3">
      <c r="A19" s="7"/>
      <c r="B19" s="33" t="s">
        <v>108</v>
      </c>
      <c r="C19" s="33" t="s">
        <v>109</v>
      </c>
      <c r="D19" s="33" t="s">
        <v>110</v>
      </c>
      <c r="E19" s="33" t="s">
        <v>111</v>
      </c>
      <c r="F19" s="33" t="s">
        <v>64</v>
      </c>
    </row>
    <row r="20" spans="1:6" x14ac:dyDescent="0.3">
      <c r="A20" s="7"/>
      <c r="B20" s="33" t="s">
        <v>112</v>
      </c>
      <c r="C20" s="33" t="s">
        <v>113</v>
      </c>
      <c r="D20" s="33" t="s">
        <v>114</v>
      </c>
      <c r="E20" s="33" t="s">
        <v>115</v>
      </c>
      <c r="F20" s="33" t="s">
        <v>64</v>
      </c>
    </row>
    <row r="21" spans="1:6" x14ac:dyDescent="0.3">
      <c r="A21" s="7"/>
      <c r="B21" s="33" t="s">
        <v>116</v>
      </c>
      <c r="C21" s="33" t="s">
        <v>117</v>
      </c>
      <c r="D21" s="33" t="s">
        <v>118</v>
      </c>
      <c r="E21" s="119" t="s">
        <v>119</v>
      </c>
      <c r="F21" s="119" t="s">
        <v>64</v>
      </c>
    </row>
    <row r="22" spans="1:6" x14ac:dyDescent="0.3">
      <c r="A22" s="7"/>
      <c r="B22" s="33" t="s">
        <v>120</v>
      </c>
      <c r="C22" s="33" t="s">
        <v>121</v>
      </c>
      <c r="D22" s="33" t="s">
        <v>122</v>
      </c>
      <c r="E22" s="33" t="s">
        <v>123</v>
      </c>
      <c r="F22" s="33" t="s">
        <v>64</v>
      </c>
    </row>
    <row r="23" spans="1:6" x14ac:dyDescent="0.3">
      <c r="A23" s="7"/>
      <c r="B23" s="33" t="s">
        <v>124</v>
      </c>
      <c r="C23" s="33" t="s">
        <v>125</v>
      </c>
      <c r="D23" s="33" t="s">
        <v>126</v>
      </c>
      <c r="E23" s="33">
        <v>304143</v>
      </c>
      <c r="F23" s="33" t="s">
        <v>107</v>
      </c>
    </row>
    <row r="24" spans="1:6" x14ac:dyDescent="0.3">
      <c r="A24" s="7"/>
      <c r="B24" s="33" t="s">
        <v>127</v>
      </c>
      <c r="C24" s="33" t="s">
        <v>128</v>
      </c>
      <c r="D24" s="33" t="s">
        <v>129</v>
      </c>
      <c r="E24" s="33" t="s">
        <v>130</v>
      </c>
      <c r="F24" s="33" t="s">
        <v>64</v>
      </c>
    </row>
    <row r="25" spans="1:6" x14ac:dyDescent="0.3">
      <c r="A25" s="7"/>
      <c r="B25" s="33" t="s">
        <v>131</v>
      </c>
      <c r="C25" s="33" t="s">
        <v>132</v>
      </c>
      <c r="D25" s="33" t="s">
        <v>133</v>
      </c>
      <c r="E25" s="119" t="s">
        <v>134</v>
      </c>
      <c r="F25" s="33" t="s">
        <v>64</v>
      </c>
    </row>
    <row r="26" spans="1:6" x14ac:dyDescent="0.3">
      <c r="A26" s="7"/>
      <c r="B26" s="33" t="s">
        <v>135</v>
      </c>
      <c r="C26" s="33" t="s">
        <v>136</v>
      </c>
      <c r="D26" s="33" t="s">
        <v>137</v>
      </c>
      <c r="E26" s="119" t="s">
        <v>138</v>
      </c>
      <c r="F26" s="33" t="s">
        <v>64</v>
      </c>
    </row>
    <row r="27" spans="1:6" x14ac:dyDescent="0.3">
      <c r="A27" s="7"/>
      <c r="B27" s="33" t="s">
        <v>139</v>
      </c>
      <c r="C27" s="33" t="s">
        <v>140</v>
      </c>
      <c r="D27" s="119" t="s">
        <v>141</v>
      </c>
      <c r="E27" s="119" t="s">
        <v>142</v>
      </c>
      <c r="F27" s="33" t="s">
        <v>64</v>
      </c>
    </row>
    <row r="28" spans="1:6" x14ac:dyDescent="0.3">
      <c r="A28" s="7"/>
      <c r="B28" s="33" t="s">
        <v>143</v>
      </c>
      <c r="C28" s="33" t="s">
        <v>144</v>
      </c>
      <c r="D28" s="33" t="s">
        <v>145</v>
      </c>
      <c r="E28" s="119" t="s">
        <v>146</v>
      </c>
      <c r="F28" s="33" t="s">
        <v>64</v>
      </c>
    </row>
    <row r="29" spans="1:6" x14ac:dyDescent="0.3">
      <c r="A29" s="7"/>
      <c r="B29" s="33" t="s">
        <v>147</v>
      </c>
      <c r="C29" s="33" t="s">
        <v>148</v>
      </c>
      <c r="D29" s="33" t="s">
        <v>149</v>
      </c>
      <c r="E29" s="119" t="s">
        <v>150</v>
      </c>
      <c r="F29" s="119" t="s">
        <v>64</v>
      </c>
    </row>
    <row r="30" spans="1:6" x14ac:dyDescent="0.3">
      <c r="A30" s="7"/>
      <c r="B30" s="33" t="s">
        <v>151</v>
      </c>
      <c r="C30" s="33" t="s">
        <v>152</v>
      </c>
      <c r="D30" s="33" t="s">
        <v>149</v>
      </c>
      <c r="E30" s="119" t="s">
        <v>150</v>
      </c>
      <c r="F30" s="119" t="s">
        <v>64</v>
      </c>
    </row>
    <row r="31" spans="1:6" x14ac:dyDescent="0.3">
      <c r="A31" s="7"/>
      <c r="B31" s="33" t="s">
        <v>153</v>
      </c>
      <c r="C31" s="33" t="s">
        <v>154</v>
      </c>
      <c r="D31" s="119" t="s">
        <v>155</v>
      </c>
      <c r="E31" s="119" t="s">
        <v>156</v>
      </c>
      <c r="F31" s="119" t="s">
        <v>157</v>
      </c>
    </row>
    <row r="32" spans="1:6" x14ac:dyDescent="0.3">
      <c r="A32" s="7"/>
      <c r="B32" s="33" t="s">
        <v>158</v>
      </c>
      <c r="C32" s="33" t="s">
        <v>159</v>
      </c>
      <c r="D32" s="119" t="s">
        <v>160</v>
      </c>
      <c r="E32" s="33" t="s">
        <v>161</v>
      </c>
      <c r="F32" s="33" t="s">
        <v>64</v>
      </c>
    </row>
    <row r="33" spans="1:6" x14ac:dyDescent="0.3">
      <c r="A33" s="7"/>
      <c r="B33" s="33" t="s">
        <v>162</v>
      </c>
      <c r="C33" s="33" t="s">
        <v>163</v>
      </c>
      <c r="D33" s="119" t="s">
        <v>164</v>
      </c>
      <c r="E33" s="33" t="s">
        <v>165</v>
      </c>
      <c r="F33" s="33" t="s">
        <v>64</v>
      </c>
    </row>
    <row r="34" spans="1:6" x14ac:dyDescent="0.3">
      <c r="A34" s="7"/>
      <c r="B34" s="33" t="s">
        <v>166</v>
      </c>
      <c r="C34" s="33" t="s">
        <v>167</v>
      </c>
      <c r="D34" s="33" t="s">
        <v>168</v>
      </c>
      <c r="E34" s="160" t="s">
        <v>169</v>
      </c>
      <c r="F34" s="33" t="s">
        <v>64</v>
      </c>
    </row>
    <row r="35" spans="1:6" x14ac:dyDescent="0.3">
      <c r="A35" s="7"/>
      <c r="B35" s="33" t="s">
        <v>170</v>
      </c>
      <c r="C35" s="33" t="s">
        <v>171</v>
      </c>
      <c r="D35" s="33" t="s">
        <v>172</v>
      </c>
      <c r="E35" s="33">
        <v>348235</v>
      </c>
      <c r="F35" s="33" t="s">
        <v>107</v>
      </c>
    </row>
    <row r="36" spans="1:6" x14ac:dyDescent="0.3">
      <c r="A36" s="7"/>
      <c r="B36" s="33" t="s">
        <v>173</v>
      </c>
      <c r="C36" s="33" t="s">
        <v>174</v>
      </c>
      <c r="D36" s="33" t="s">
        <v>175</v>
      </c>
      <c r="E36" s="33" t="s">
        <v>176</v>
      </c>
      <c r="F36" s="33" t="s">
        <v>64</v>
      </c>
    </row>
    <row r="37" spans="1:6" x14ac:dyDescent="0.3">
      <c r="A37" s="7"/>
      <c r="B37" s="33" t="s">
        <v>180</v>
      </c>
      <c r="C37" s="33" t="s">
        <v>181</v>
      </c>
      <c r="D37" s="119" t="s">
        <v>182</v>
      </c>
      <c r="E37" s="33" t="s">
        <v>183</v>
      </c>
      <c r="F37" s="33" t="s">
        <v>64</v>
      </c>
    </row>
    <row r="38" spans="1:6" x14ac:dyDescent="0.3">
      <c r="A38" s="7"/>
      <c r="B38" s="33" t="s">
        <v>184</v>
      </c>
      <c r="C38" s="33" t="s">
        <v>185</v>
      </c>
      <c r="D38" s="33" t="s">
        <v>149</v>
      </c>
      <c r="E38" s="119">
        <v>201195</v>
      </c>
      <c r="F38" s="119" t="s">
        <v>64</v>
      </c>
    </row>
    <row r="39" spans="1:6" x14ac:dyDescent="0.3">
      <c r="A39" s="7"/>
      <c r="B39" s="33" t="s">
        <v>795</v>
      </c>
      <c r="C39" s="33" t="s">
        <v>177</v>
      </c>
      <c r="D39" s="119" t="s">
        <v>178</v>
      </c>
      <c r="E39" s="33" t="s">
        <v>179</v>
      </c>
      <c r="F39" s="33" t="s">
        <v>64</v>
      </c>
    </row>
    <row r="40" spans="1:6" x14ac:dyDescent="0.3">
      <c r="A40" s="7"/>
      <c r="B40" s="33" t="s">
        <v>190</v>
      </c>
      <c r="C40" s="33" t="s">
        <v>191</v>
      </c>
      <c r="D40" s="119" t="s">
        <v>192</v>
      </c>
      <c r="E40" s="119" t="s">
        <v>193</v>
      </c>
      <c r="F40" s="33" t="s">
        <v>64</v>
      </c>
    </row>
    <row r="41" spans="1:6" x14ac:dyDescent="0.3">
      <c r="A41" s="7"/>
      <c r="B41" s="33" t="s">
        <v>194</v>
      </c>
      <c r="C41" s="33" t="s">
        <v>195</v>
      </c>
      <c r="D41" s="33" t="s">
        <v>196</v>
      </c>
      <c r="E41" s="160" t="s">
        <v>197</v>
      </c>
      <c r="F41" s="119" t="s">
        <v>64</v>
      </c>
    </row>
    <row r="42" spans="1:6" x14ac:dyDescent="0.3">
      <c r="A42" s="7"/>
      <c r="B42" s="33" t="s">
        <v>198</v>
      </c>
      <c r="C42" s="33" t="s">
        <v>199</v>
      </c>
      <c r="D42" s="119" t="s">
        <v>200</v>
      </c>
      <c r="E42" s="119" t="s">
        <v>201</v>
      </c>
      <c r="F42" s="33" t="s">
        <v>64</v>
      </c>
    </row>
    <row r="43" spans="1:6" x14ac:dyDescent="0.3">
      <c r="B43" s="35" t="s">
        <v>202</v>
      </c>
      <c r="C43" s="35" t="s">
        <v>203</v>
      </c>
      <c r="D43" s="123" t="s">
        <v>204</v>
      </c>
      <c r="E43" s="123" t="s">
        <v>205</v>
      </c>
      <c r="F43" s="12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7"/>
  <sheetViews>
    <sheetView showGridLines="0" zoomScaleNormal="100" workbookViewId="0"/>
  </sheetViews>
  <sheetFormatPr defaultColWidth="10.875" defaultRowHeight="16.5" x14ac:dyDescent="0.25"/>
  <cols>
    <col min="1" max="1" width="3.375" style="7" customWidth="1"/>
    <col min="2" max="2" width="12.625" style="7" customWidth="1"/>
    <col min="3" max="3" width="34.375" style="7" customWidth="1"/>
    <col min="4" max="4" width="60.5" style="7" customWidth="1"/>
    <col min="5" max="7" width="10.875" style="7"/>
    <col min="8" max="8" width="10.875" style="7" customWidth="1"/>
    <col min="9" max="16384" width="10.875" style="7"/>
  </cols>
  <sheetData>
    <row r="1" spans="2:5" ht="17.100000000000001" customHeight="1" x14ac:dyDescent="0.25"/>
    <row r="2" spans="2:5" x14ac:dyDescent="0.25">
      <c r="B2" s="153" t="s">
        <v>505</v>
      </c>
      <c r="C2" s="153"/>
      <c r="D2" s="154"/>
      <c r="E2" s="155"/>
    </row>
    <row r="3" spans="2:5" x14ac:dyDescent="0.25">
      <c r="B3" s="156" t="s">
        <v>776</v>
      </c>
      <c r="C3" s="153"/>
      <c r="D3" s="154"/>
      <c r="E3" s="155"/>
    </row>
    <row r="4" spans="2:5" x14ac:dyDescent="0.25">
      <c r="B4" s="153"/>
      <c r="C4" s="153"/>
      <c r="D4" s="154"/>
      <c r="E4" s="155"/>
    </row>
    <row r="5" spans="2:5" x14ac:dyDescent="0.25">
      <c r="B5" s="85" t="s">
        <v>207</v>
      </c>
      <c r="C5" s="117" t="s">
        <v>208</v>
      </c>
      <c r="D5" s="117" t="s">
        <v>209</v>
      </c>
    </row>
    <row r="6" spans="2:5" x14ac:dyDescent="0.25">
      <c r="B6" s="119" t="s">
        <v>210</v>
      </c>
      <c r="C6" s="121" t="s">
        <v>211</v>
      </c>
      <c r="D6" s="157" t="s">
        <v>212</v>
      </c>
    </row>
    <row r="7" spans="2:5" x14ac:dyDescent="0.25">
      <c r="B7" s="119" t="s">
        <v>210</v>
      </c>
      <c r="C7" s="121" t="s">
        <v>213</v>
      </c>
      <c r="D7" s="157" t="s">
        <v>214</v>
      </c>
    </row>
    <row r="8" spans="2:5" x14ac:dyDescent="0.25">
      <c r="B8" s="119" t="s">
        <v>210</v>
      </c>
      <c r="C8" s="121" t="s">
        <v>215</v>
      </c>
      <c r="D8" s="157" t="s">
        <v>216</v>
      </c>
    </row>
    <row r="9" spans="2:5" x14ac:dyDescent="0.25">
      <c r="B9" s="119" t="s">
        <v>210</v>
      </c>
      <c r="C9" s="121" t="s">
        <v>217</v>
      </c>
      <c r="D9" s="157" t="s">
        <v>218</v>
      </c>
    </row>
    <row r="10" spans="2:5" x14ac:dyDescent="0.25">
      <c r="B10" s="119" t="s">
        <v>210</v>
      </c>
      <c r="C10" s="121" t="s">
        <v>219</v>
      </c>
      <c r="D10" s="157" t="s">
        <v>220</v>
      </c>
    </row>
    <row r="11" spans="2:5" x14ac:dyDescent="0.25">
      <c r="B11" s="119" t="s">
        <v>210</v>
      </c>
      <c r="C11" s="121" t="s">
        <v>221</v>
      </c>
      <c r="D11" s="157" t="s">
        <v>506</v>
      </c>
    </row>
    <row r="12" spans="2:5" x14ac:dyDescent="0.25">
      <c r="B12" s="119" t="s">
        <v>210</v>
      </c>
      <c r="C12" s="121" t="s">
        <v>222</v>
      </c>
      <c r="D12" s="157" t="s">
        <v>223</v>
      </c>
    </row>
    <row r="13" spans="2:5" x14ac:dyDescent="0.25">
      <c r="B13" s="119" t="s">
        <v>210</v>
      </c>
      <c r="C13" s="121" t="s">
        <v>224</v>
      </c>
      <c r="D13" s="157" t="s">
        <v>225</v>
      </c>
    </row>
    <row r="14" spans="2:5" x14ac:dyDescent="0.25">
      <c r="B14" s="119" t="s">
        <v>210</v>
      </c>
      <c r="C14" s="121" t="s">
        <v>226</v>
      </c>
      <c r="D14" s="157" t="s">
        <v>227</v>
      </c>
    </row>
    <row r="15" spans="2:5" x14ac:dyDescent="0.25">
      <c r="B15" s="119" t="s">
        <v>210</v>
      </c>
      <c r="C15" s="121" t="s">
        <v>228</v>
      </c>
      <c r="D15" s="157" t="s">
        <v>229</v>
      </c>
    </row>
    <row r="16" spans="2:5" x14ac:dyDescent="0.25">
      <c r="B16" s="119" t="s">
        <v>210</v>
      </c>
      <c r="C16" s="121" t="s">
        <v>230</v>
      </c>
      <c r="D16" s="157" t="s">
        <v>231</v>
      </c>
    </row>
    <row r="17" spans="2:4" x14ac:dyDescent="0.25">
      <c r="B17" s="119" t="s">
        <v>232</v>
      </c>
      <c r="C17" s="121" t="s">
        <v>233</v>
      </c>
      <c r="D17" s="157" t="s">
        <v>234</v>
      </c>
    </row>
    <row r="18" spans="2:4" x14ac:dyDescent="0.25">
      <c r="B18" s="119" t="s">
        <v>232</v>
      </c>
      <c r="C18" s="121" t="s">
        <v>235</v>
      </c>
      <c r="D18" s="157" t="s">
        <v>236</v>
      </c>
    </row>
    <row r="19" spans="2:4" x14ac:dyDescent="0.25">
      <c r="B19" s="119" t="s">
        <v>237</v>
      </c>
      <c r="C19" s="121" t="s">
        <v>238</v>
      </c>
      <c r="D19" s="157" t="s">
        <v>239</v>
      </c>
    </row>
    <row r="20" spans="2:4" x14ac:dyDescent="0.25">
      <c r="B20" s="119" t="s">
        <v>237</v>
      </c>
      <c r="C20" s="121" t="s">
        <v>240</v>
      </c>
      <c r="D20" s="157" t="s">
        <v>241</v>
      </c>
    </row>
    <row r="21" spans="2:4" x14ac:dyDescent="0.25">
      <c r="B21" s="119" t="s">
        <v>237</v>
      </c>
      <c r="C21" s="121" t="s">
        <v>242</v>
      </c>
      <c r="D21" s="157" t="s">
        <v>243</v>
      </c>
    </row>
    <row r="22" spans="2:4" x14ac:dyDescent="0.25">
      <c r="B22" s="119" t="s">
        <v>244</v>
      </c>
      <c r="C22" s="121" t="s">
        <v>245</v>
      </c>
      <c r="D22" s="157" t="s">
        <v>246</v>
      </c>
    </row>
    <row r="23" spans="2:4" x14ac:dyDescent="0.25">
      <c r="B23" s="119" t="s">
        <v>244</v>
      </c>
      <c r="C23" s="121" t="s">
        <v>247</v>
      </c>
      <c r="D23" s="157" t="s">
        <v>248</v>
      </c>
    </row>
    <row r="24" spans="2:4" x14ac:dyDescent="0.25">
      <c r="B24" s="119" t="s">
        <v>244</v>
      </c>
      <c r="C24" s="121" t="s">
        <v>249</v>
      </c>
      <c r="D24" s="157" t="s">
        <v>250</v>
      </c>
    </row>
    <row r="25" spans="2:4" x14ac:dyDescent="0.25">
      <c r="B25" s="123" t="s">
        <v>244</v>
      </c>
      <c r="C25" s="124" t="s">
        <v>251</v>
      </c>
      <c r="D25" s="158" t="s">
        <v>252</v>
      </c>
    </row>
    <row r="27" spans="2:4" x14ac:dyDescent="0.25">
      <c r="B27" s="7" t="s">
        <v>661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7"/>
  <sheetViews>
    <sheetView showGridLines="0" zoomScaleNormal="100" workbookViewId="0"/>
  </sheetViews>
  <sheetFormatPr defaultColWidth="10.875" defaultRowHeight="17.25" x14ac:dyDescent="0.3"/>
  <cols>
    <col min="1" max="1" width="3.375" style="98" customWidth="1"/>
    <col min="2" max="2" width="28.125" style="98" customWidth="1"/>
    <col min="3" max="3" width="27.375" style="98" customWidth="1"/>
    <col min="4" max="6" width="14" style="98" customWidth="1"/>
    <col min="7" max="16384" width="10.875" style="98"/>
  </cols>
  <sheetData>
    <row r="1" spans="1:13" x14ac:dyDescent="0.3">
      <c r="A1" s="7"/>
      <c r="B1" s="7"/>
      <c r="C1" s="7"/>
      <c r="D1" s="25"/>
      <c r="E1" s="25"/>
      <c r="F1" s="7"/>
      <c r="G1" s="7"/>
    </row>
    <row r="2" spans="1:13" ht="17.100000000000001" customHeight="1" x14ac:dyDescent="0.3">
      <c r="A2" s="7"/>
      <c r="B2" s="26" t="s">
        <v>700</v>
      </c>
      <c r="C2" s="7"/>
      <c r="D2" s="25"/>
      <c r="E2" s="25"/>
      <c r="F2" s="7"/>
      <c r="G2" s="7"/>
    </row>
    <row r="3" spans="1:13" ht="141.94999999999999" customHeight="1" x14ac:dyDescent="0.3">
      <c r="A3" s="7"/>
      <c r="B3" s="331" t="s">
        <v>804</v>
      </c>
      <c r="C3" s="331"/>
      <c r="D3" s="331"/>
      <c r="E3" s="331"/>
      <c r="F3" s="331"/>
      <c r="G3" s="331"/>
      <c r="H3" s="331"/>
      <c r="I3" s="331"/>
      <c r="J3" s="331"/>
      <c r="K3" s="331"/>
      <c r="L3" s="331"/>
      <c r="M3" s="331"/>
    </row>
    <row r="4" spans="1:13" x14ac:dyDescent="0.3">
      <c r="A4" s="7"/>
      <c r="B4" s="255"/>
      <c r="G4" s="217"/>
      <c r="H4" s="217"/>
      <c r="I4" s="217"/>
      <c r="J4" s="217"/>
      <c r="K4" s="217"/>
    </row>
    <row r="5" spans="1:13" ht="19.5" x14ac:dyDescent="0.35">
      <c r="A5" s="7"/>
      <c r="B5" s="332" t="s">
        <v>613</v>
      </c>
      <c r="C5" s="334" t="s">
        <v>600</v>
      </c>
      <c r="D5" s="328" t="s">
        <v>735</v>
      </c>
      <c r="E5" s="329"/>
      <c r="F5" s="330"/>
      <c r="G5"/>
      <c r="H5"/>
      <c r="I5"/>
      <c r="J5"/>
      <c r="K5"/>
    </row>
    <row r="6" spans="1:13" x14ac:dyDescent="0.3">
      <c r="A6" s="7"/>
      <c r="B6" s="333"/>
      <c r="C6" s="335"/>
      <c r="D6" s="239" t="s">
        <v>608</v>
      </c>
      <c r="E6" s="239" t="s">
        <v>609</v>
      </c>
      <c r="F6" s="86" t="s">
        <v>610</v>
      </c>
      <c r="G6"/>
      <c r="H6"/>
      <c r="K6"/>
    </row>
    <row r="7" spans="1:13" x14ac:dyDescent="0.3">
      <c r="B7" s="60" t="s">
        <v>696</v>
      </c>
      <c r="C7" s="256" t="s">
        <v>601</v>
      </c>
      <c r="D7" s="262">
        <v>3.7379674999999999</v>
      </c>
      <c r="E7" s="262">
        <v>2.6868150000000002</v>
      </c>
      <c r="F7" s="257">
        <v>1.4649662000000001</v>
      </c>
      <c r="G7"/>
      <c r="I7" s="240"/>
      <c r="J7"/>
      <c r="K7"/>
    </row>
    <row r="8" spans="1:13" x14ac:dyDescent="0.3">
      <c r="B8" s="60" t="s">
        <v>696</v>
      </c>
      <c r="C8" s="258" t="s">
        <v>602</v>
      </c>
      <c r="D8" s="263">
        <v>1.8085486</v>
      </c>
      <c r="E8" s="263">
        <v>2.5139526999999999</v>
      </c>
      <c r="F8" s="259">
        <v>0.76242080000000001</v>
      </c>
      <c r="G8"/>
      <c r="I8"/>
      <c r="J8"/>
      <c r="K8"/>
    </row>
    <row r="9" spans="1:13" x14ac:dyDescent="0.3">
      <c r="B9" s="60" t="s">
        <v>696</v>
      </c>
      <c r="C9" s="258" t="s">
        <v>611</v>
      </c>
      <c r="D9" s="263">
        <v>1.3623038999999999</v>
      </c>
      <c r="E9" s="263">
        <v>1.1700592999999999</v>
      </c>
      <c r="F9" s="259">
        <v>0.91367889999999996</v>
      </c>
      <c r="G9"/>
      <c r="I9"/>
      <c r="J9"/>
      <c r="K9"/>
    </row>
    <row r="10" spans="1:13" x14ac:dyDescent="0.3">
      <c r="B10" s="60" t="s">
        <v>696</v>
      </c>
      <c r="C10" s="258" t="s">
        <v>603</v>
      </c>
      <c r="D10" s="263">
        <v>1.1700592999999999</v>
      </c>
      <c r="E10" s="263">
        <v>0.91367889999999996</v>
      </c>
      <c r="F10" s="259">
        <v>1.3623038999999999</v>
      </c>
      <c r="G10"/>
      <c r="I10"/>
      <c r="J10"/>
      <c r="K10"/>
    </row>
    <row r="11" spans="1:13" x14ac:dyDescent="0.3">
      <c r="B11" s="60" t="s">
        <v>696</v>
      </c>
      <c r="C11" s="258" t="s">
        <v>604</v>
      </c>
      <c r="D11" s="263">
        <v>0.56180379999999996</v>
      </c>
      <c r="E11" s="263">
        <v>0.76242080000000001</v>
      </c>
      <c r="F11" s="259">
        <v>0.2883734</v>
      </c>
      <c r="G11"/>
      <c r="I11"/>
      <c r="J11"/>
      <c r="K11"/>
    </row>
    <row r="12" spans="1:13" x14ac:dyDescent="0.3">
      <c r="B12" s="60" t="s">
        <v>696</v>
      </c>
      <c r="C12" s="258" t="s">
        <v>605</v>
      </c>
      <c r="D12" s="263">
        <v>-0.1570995</v>
      </c>
      <c r="E12" s="263">
        <v>0.1570995</v>
      </c>
      <c r="F12" s="259">
        <v>-0.118144</v>
      </c>
      <c r="G12"/>
      <c r="I12"/>
      <c r="J12"/>
      <c r="K12"/>
    </row>
    <row r="13" spans="1:13" x14ac:dyDescent="0.3">
      <c r="B13" s="60" t="s">
        <v>696</v>
      </c>
      <c r="C13" s="258" t="s">
        <v>612</v>
      </c>
      <c r="D13" s="263">
        <v>4.7328500000000003E-2</v>
      </c>
      <c r="E13" s="263">
        <v>-0.24214569999999999</v>
      </c>
      <c r="F13" s="259">
        <v>1.5292399999999999E-2</v>
      </c>
      <c r="G13"/>
      <c r="I13"/>
      <c r="J13"/>
      <c r="K13"/>
    </row>
    <row r="14" spans="1:13" x14ac:dyDescent="0.3">
      <c r="B14" s="60" t="s">
        <v>696</v>
      </c>
      <c r="C14" s="258" t="s">
        <v>606</v>
      </c>
      <c r="D14" s="263">
        <v>-0.56180379999999996</v>
      </c>
      <c r="E14" s="263">
        <v>-0.44377689999999997</v>
      </c>
      <c r="F14" s="259">
        <v>-0.24214569999999999</v>
      </c>
      <c r="G14"/>
      <c r="I14"/>
      <c r="J14"/>
      <c r="K14"/>
    </row>
    <row r="15" spans="1:13" x14ac:dyDescent="0.3">
      <c r="B15" s="60" t="s">
        <v>696</v>
      </c>
      <c r="C15" s="258" t="s">
        <v>607</v>
      </c>
      <c r="D15" s="263">
        <v>-0.99524230000000002</v>
      </c>
      <c r="E15" s="263">
        <v>-0.99524230000000002</v>
      </c>
      <c r="F15" s="259">
        <v>-0.1635537</v>
      </c>
      <c r="G15"/>
      <c r="I15"/>
      <c r="J15"/>
      <c r="K15"/>
    </row>
    <row r="16" spans="1:13" x14ac:dyDescent="0.3">
      <c r="B16" s="60" t="s">
        <v>697</v>
      </c>
      <c r="C16" s="258" t="s">
        <v>614</v>
      </c>
      <c r="D16" s="263">
        <v>1.456366</v>
      </c>
      <c r="E16" s="263">
        <v>2.0883889999999998</v>
      </c>
      <c r="F16" s="259">
        <v>0.27262180000000003</v>
      </c>
      <c r="G16"/>
      <c r="H16"/>
      <c r="I16"/>
      <c r="J16"/>
      <c r="K16"/>
    </row>
    <row r="17" spans="2:11" x14ac:dyDescent="0.3">
      <c r="B17" s="60" t="s">
        <v>697</v>
      </c>
      <c r="C17" s="258" t="s">
        <v>601</v>
      </c>
      <c r="D17" s="263">
        <v>1.13414674</v>
      </c>
      <c r="E17" s="263">
        <v>1.65473369</v>
      </c>
      <c r="F17" s="259">
        <v>0.27262181000000002</v>
      </c>
      <c r="G17"/>
      <c r="H17"/>
      <c r="I17"/>
      <c r="J17"/>
      <c r="K17"/>
    </row>
    <row r="18" spans="2:11" x14ac:dyDescent="0.3">
      <c r="B18" s="60" t="s">
        <v>697</v>
      </c>
      <c r="C18" s="258" t="s">
        <v>602</v>
      </c>
      <c r="D18" s="263">
        <v>0.63029122999999998</v>
      </c>
      <c r="E18" s="263">
        <v>1.29003461</v>
      </c>
      <c r="F18" s="259">
        <v>0.63029122999999998</v>
      </c>
      <c r="G18"/>
      <c r="H18"/>
      <c r="I18"/>
      <c r="J18"/>
      <c r="K18"/>
    </row>
    <row r="19" spans="2:11" x14ac:dyDescent="0.3">
      <c r="B19" s="60" t="s">
        <v>697</v>
      </c>
      <c r="C19" s="258" t="s">
        <v>615</v>
      </c>
      <c r="D19" s="263">
        <v>0.85432472999999998</v>
      </c>
      <c r="E19" s="263">
        <v>0.85432472999999998</v>
      </c>
      <c r="F19" s="259">
        <v>0.85432472999999998</v>
      </c>
      <c r="G19"/>
      <c r="H19"/>
      <c r="I19"/>
      <c r="J19"/>
      <c r="K19"/>
    </row>
    <row r="20" spans="2:11" x14ac:dyDescent="0.3">
      <c r="B20" s="60" t="s">
        <v>697</v>
      </c>
      <c r="C20" s="258" t="s">
        <v>616</v>
      </c>
      <c r="D20" s="263">
        <v>0.86160528000000003</v>
      </c>
      <c r="E20" s="263">
        <v>0.75909364999999995</v>
      </c>
      <c r="F20" s="259">
        <v>0.56798833999999998</v>
      </c>
      <c r="G20"/>
      <c r="H20"/>
      <c r="I20"/>
      <c r="J20"/>
      <c r="K20"/>
    </row>
    <row r="21" spans="2:11" x14ac:dyDescent="0.3">
      <c r="B21" s="60" t="s">
        <v>697</v>
      </c>
      <c r="C21" s="258" t="s">
        <v>617</v>
      </c>
      <c r="D21" s="263">
        <v>0.54773123000000001</v>
      </c>
      <c r="E21" s="263">
        <v>0.41481364999999998</v>
      </c>
      <c r="F21" s="259">
        <v>-0.5508033</v>
      </c>
      <c r="G21"/>
      <c r="H21"/>
      <c r="I21"/>
      <c r="J21"/>
      <c r="K21"/>
    </row>
    <row r="22" spans="2:11" x14ac:dyDescent="0.3">
      <c r="B22" s="60" t="s">
        <v>697</v>
      </c>
      <c r="C22" s="258" t="s">
        <v>618</v>
      </c>
      <c r="D22" s="263">
        <v>0.86160528000000003</v>
      </c>
      <c r="E22" s="263">
        <v>0.35142392</v>
      </c>
      <c r="F22" s="259">
        <v>0.59783279</v>
      </c>
      <c r="G22"/>
      <c r="H22"/>
      <c r="I22"/>
      <c r="J22"/>
      <c r="K22"/>
    </row>
    <row r="23" spans="2:11" x14ac:dyDescent="0.3">
      <c r="B23" s="60" t="s">
        <v>697</v>
      </c>
      <c r="C23" s="258" t="s">
        <v>619</v>
      </c>
      <c r="D23" s="263">
        <v>0.30199092999999999</v>
      </c>
      <c r="E23" s="263">
        <v>0.30199092999999999</v>
      </c>
      <c r="F23" s="259" t="s">
        <v>52</v>
      </c>
      <c r="G23"/>
      <c r="H23"/>
      <c r="I23"/>
      <c r="J23"/>
      <c r="K23"/>
    </row>
    <row r="24" spans="2:11" x14ac:dyDescent="0.3">
      <c r="B24" s="60" t="s">
        <v>697</v>
      </c>
      <c r="C24" s="258" t="s">
        <v>620</v>
      </c>
      <c r="D24" s="263">
        <v>0.21000313000000001</v>
      </c>
      <c r="E24" s="263">
        <v>0.28566333999999999</v>
      </c>
      <c r="F24" s="259">
        <v>0.17791992000000001</v>
      </c>
    </row>
    <row r="25" spans="2:11" x14ac:dyDescent="0.3">
      <c r="B25" s="60" t="s">
        <v>697</v>
      </c>
      <c r="C25" s="258" t="s">
        <v>621</v>
      </c>
      <c r="D25" s="263">
        <v>0.13621975</v>
      </c>
      <c r="E25" s="263">
        <v>8.1979440000000001E-2</v>
      </c>
      <c r="F25" s="259">
        <v>0.20189852</v>
      </c>
    </row>
    <row r="26" spans="2:11" x14ac:dyDescent="0.3">
      <c r="B26" s="60" t="s">
        <v>697</v>
      </c>
      <c r="C26" s="258" t="s">
        <v>612</v>
      </c>
      <c r="D26" s="263">
        <v>0</v>
      </c>
      <c r="E26" s="263">
        <v>-2.4466399999999999E-2</v>
      </c>
      <c r="F26" s="259">
        <v>0</v>
      </c>
    </row>
    <row r="27" spans="2:11" x14ac:dyDescent="0.3">
      <c r="B27" s="60" t="s">
        <v>697</v>
      </c>
      <c r="C27" s="258" t="s">
        <v>605</v>
      </c>
      <c r="D27" s="263">
        <v>-0.53036680000000003</v>
      </c>
      <c r="E27" s="263">
        <v>-0.28566330000000001</v>
      </c>
      <c r="F27" s="259">
        <v>-0.64974960000000004</v>
      </c>
    </row>
    <row r="28" spans="2:11" x14ac:dyDescent="0.3">
      <c r="B28" s="60" t="s">
        <v>698</v>
      </c>
      <c r="C28" s="258" t="s">
        <v>622</v>
      </c>
      <c r="D28" s="263">
        <v>1.85430604</v>
      </c>
      <c r="E28" s="263">
        <v>2.6324572900000001</v>
      </c>
      <c r="F28" s="259">
        <v>0.35142392</v>
      </c>
    </row>
    <row r="29" spans="2:11" x14ac:dyDescent="0.3">
      <c r="B29" s="60" t="s">
        <v>698</v>
      </c>
      <c r="C29" s="258" t="s">
        <v>623</v>
      </c>
      <c r="D29" s="263">
        <v>0.86160528000000003</v>
      </c>
      <c r="E29" s="263">
        <v>2.0883892500000001</v>
      </c>
      <c r="F29" s="259">
        <v>0.40814067999999998</v>
      </c>
    </row>
    <row r="30" spans="2:11" x14ac:dyDescent="0.3">
      <c r="B30" s="60" t="s">
        <v>698</v>
      </c>
      <c r="C30" s="258" t="s">
        <v>624</v>
      </c>
      <c r="D30" s="263">
        <v>1.29003461</v>
      </c>
      <c r="E30" s="263">
        <v>1.65473369</v>
      </c>
      <c r="F30" s="259">
        <v>0.43655764000000002</v>
      </c>
    </row>
    <row r="31" spans="2:11" x14ac:dyDescent="0.3">
      <c r="B31" s="60" t="s">
        <v>698</v>
      </c>
      <c r="C31" s="258" t="s">
        <v>625</v>
      </c>
      <c r="D31" s="263">
        <v>0.53036676999999999</v>
      </c>
      <c r="E31" s="263">
        <v>1.29003461</v>
      </c>
      <c r="F31" s="259">
        <v>0.53036676999999999</v>
      </c>
    </row>
    <row r="32" spans="2:11" x14ac:dyDescent="0.3">
      <c r="B32" s="60" t="s">
        <v>698</v>
      </c>
      <c r="C32" s="258" t="s">
        <v>626</v>
      </c>
      <c r="D32" s="263">
        <v>0.20189852</v>
      </c>
      <c r="E32" s="263">
        <v>0.86160528000000003</v>
      </c>
      <c r="F32" s="259">
        <v>2.4466430000000001E-2</v>
      </c>
    </row>
    <row r="33" spans="2:6" x14ac:dyDescent="0.3">
      <c r="B33" s="60" t="s">
        <v>698</v>
      </c>
      <c r="C33" s="258" t="s">
        <v>627</v>
      </c>
      <c r="D33" s="263">
        <v>0.99396804000000005</v>
      </c>
      <c r="E33" s="263">
        <v>0.63029122999999998</v>
      </c>
      <c r="F33" s="259">
        <v>0.32381605000000002</v>
      </c>
    </row>
    <row r="34" spans="2:6" x14ac:dyDescent="0.3">
      <c r="B34" s="60" t="s">
        <v>698</v>
      </c>
      <c r="C34" s="258" t="s">
        <v>628</v>
      </c>
      <c r="D34" s="263">
        <v>2.5607270000000001E-2</v>
      </c>
      <c r="E34" s="263">
        <v>0.17791992000000001</v>
      </c>
      <c r="F34" s="259">
        <v>0.14296666999999999</v>
      </c>
    </row>
    <row r="35" spans="2:6" x14ac:dyDescent="0.3">
      <c r="B35" s="60" t="s">
        <v>698</v>
      </c>
      <c r="C35" s="258" t="s">
        <v>629</v>
      </c>
      <c r="D35" s="263">
        <v>0</v>
      </c>
      <c r="E35" s="263">
        <v>2.4466430000000001E-2</v>
      </c>
      <c r="F35" s="259">
        <v>0</v>
      </c>
    </row>
    <row r="36" spans="2:6" x14ac:dyDescent="0.3">
      <c r="B36" s="60" t="s">
        <v>698</v>
      </c>
      <c r="C36" s="258" t="s">
        <v>630</v>
      </c>
      <c r="D36" s="263">
        <v>-0.1362197</v>
      </c>
      <c r="E36" s="263">
        <v>0</v>
      </c>
      <c r="F36" s="259">
        <v>-0.20189850000000001</v>
      </c>
    </row>
    <row r="37" spans="2:6" x14ac:dyDescent="0.3">
      <c r="B37" s="60" t="s">
        <v>698</v>
      </c>
      <c r="C37" s="258" t="s">
        <v>631</v>
      </c>
      <c r="D37" s="263">
        <v>0</v>
      </c>
      <c r="E37" s="263">
        <v>-2.4466399999999999E-2</v>
      </c>
      <c r="F37" s="259">
        <v>0.13621975</v>
      </c>
    </row>
    <row r="38" spans="2:6" x14ac:dyDescent="0.3">
      <c r="B38" s="60" t="s">
        <v>698</v>
      </c>
      <c r="C38" s="258" t="s">
        <v>632</v>
      </c>
      <c r="D38" s="263">
        <v>-0.1362197</v>
      </c>
      <c r="E38" s="263">
        <v>-0.20189850000000001</v>
      </c>
      <c r="F38" s="259">
        <v>-0.246282</v>
      </c>
    </row>
    <row r="39" spans="2:6" x14ac:dyDescent="0.3">
      <c r="B39" s="60" t="s">
        <v>698</v>
      </c>
      <c r="C39" s="258" t="s">
        <v>633</v>
      </c>
      <c r="D39" s="263">
        <v>-0.74315560000000003</v>
      </c>
      <c r="E39" s="263">
        <v>-0.43655759999999999</v>
      </c>
      <c r="F39" s="259">
        <v>-0.49942760000000003</v>
      </c>
    </row>
    <row r="40" spans="2:6" x14ac:dyDescent="0.3">
      <c r="B40" s="241" t="s">
        <v>698</v>
      </c>
      <c r="C40" s="260" t="s">
        <v>634</v>
      </c>
      <c r="D40" s="264">
        <v>-0.1362197</v>
      </c>
      <c r="E40" s="264">
        <v>-0.63029120000000005</v>
      </c>
      <c r="F40" s="261">
        <v>0.55080331999999999</v>
      </c>
    </row>
    <row r="42" spans="2:6" x14ac:dyDescent="0.3">
      <c r="B42" s="7" t="s">
        <v>661</v>
      </c>
    </row>
    <row r="43" spans="2:6" x14ac:dyDescent="0.3">
      <c r="B43" s="7" t="s">
        <v>660</v>
      </c>
    </row>
    <row r="44" spans="2:6" x14ac:dyDescent="0.3">
      <c r="B44" s="7" t="s">
        <v>695</v>
      </c>
    </row>
    <row r="45" spans="2:6" x14ac:dyDescent="0.3">
      <c r="B45" s="7" t="s">
        <v>658</v>
      </c>
    </row>
    <row r="46" spans="2:6" x14ac:dyDescent="0.3">
      <c r="B46" s="7" t="s">
        <v>657</v>
      </c>
    </row>
    <row r="47" spans="2:6" x14ac:dyDescent="0.3">
      <c r="B47" s="7" t="s">
        <v>659</v>
      </c>
    </row>
  </sheetData>
  <mergeCells count="4">
    <mergeCell ref="D5:F5"/>
    <mergeCell ref="B3:M3"/>
    <mergeCell ref="B5:B6"/>
    <mergeCell ref="C5:C6"/>
  </mergeCells>
  <conditionalFormatting sqref="C5">
    <cfRule type="duplicateValues" dxfId="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Table of Contents</vt:lpstr>
      <vt:lpstr>Table S1</vt:lpstr>
      <vt:lpstr>Table S2</vt:lpstr>
      <vt:lpstr>Table S3</vt:lpstr>
      <vt:lpstr>cleaned_table_s3</vt:lpstr>
      <vt:lpstr>Sheet1</vt:lpstr>
      <vt:lpstr>Table S4</vt:lpstr>
      <vt:lpstr>Table S5</vt:lpstr>
      <vt:lpstr>Table S6</vt:lpstr>
      <vt:lpstr>Table S7</vt:lpstr>
      <vt:lpstr>Table S8</vt:lpstr>
      <vt:lpstr>Table S9</vt:lpstr>
      <vt:lpstr>Table S10</vt:lpstr>
      <vt:lpstr>Table S11</vt:lpstr>
      <vt:lpstr>cleaned_table_s1</vt:lpstr>
      <vt:lpstr>Table S12</vt:lpstr>
      <vt:lpstr>Table S13</vt:lpstr>
      <vt:lpstr>Table S14</vt:lpstr>
      <vt:lpstr>Table S15</vt:lpstr>
      <vt:lpstr>Table S16</vt:lpstr>
      <vt:lpstr>Table S17</vt:lpstr>
      <vt:lpstr>Table S18</vt:lpstr>
      <vt:lpstr>Table S19</vt:lpstr>
      <vt:lpstr>Table 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Ty Bottorff</cp:lastModifiedBy>
  <dcterms:created xsi:type="dcterms:W3CDTF">2021-04-03T18:56:58Z</dcterms:created>
  <dcterms:modified xsi:type="dcterms:W3CDTF">2023-09-22T20:41:37Z</dcterms:modified>
</cp:coreProperties>
</file>