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5" yWindow="990" windowWidth="12435" windowHeight="12345"/>
  </bookViews>
  <sheets>
    <sheet name="Sheet1" sheetId="1" r:id="rId1"/>
    <sheet name="Sheet2" sheetId="2" r:id="rId2"/>
    <sheet name="Sheet3" sheetId="3" r:id="rId3"/>
  </sheets>
  <definedNames>
    <definedName name="digigain">Sheet1!$B$3</definedName>
  </definedNames>
  <calcPr calcId="145621"/>
</workbook>
</file>

<file path=xl/calcChain.xml><?xml version="1.0" encoding="utf-8"?>
<calcChain xmlns="http://schemas.openxmlformats.org/spreadsheetml/2006/main">
  <c r="B3" i="1" l="1"/>
  <c r="B76" i="1"/>
  <c r="B82" i="1" s="1"/>
  <c r="B32" i="1" l="1"/>
  <c r="B38" i="1" s="1"/>
  <c r="B54" i="1"/>
  <c r="B60" i="1" s="1"/>
</calcChain>
</file>

<file path=xl/sharedStrings.xml><?xml version="1.0" encoding="utf-8"?>
<sst xmlns="http://schemas.openxmlformats.org/spreadsheetml/2006/main" count="143" uniqueCount="64">
  <si>
    <t>Sensitivity/gain</t>
  </si>
  <si>
    <t>Digitizer gain</t>
  </si>
  <si>
    <t>Volts per (meter/second)</t>
  </si>
  <si>
    <t>Frequency (f(s)</t>
  </si>
  <si>
    <t>Frequency in the passband for which this sensitivity applies</t>
  </si>
  <si>
    <t>Sensitivity Stage 0000</t>
  </si>
  <si>
    <t>Worksheet for calculating the values necessary for the channels in a dataless SEED.</t>
  </si>
  <si>
    <t>Station Name</t>
  </si>
  <si>
    <t>Network code</t>
  </si>
  <si>
    <t>Lattitude</t>
  </si>
  <si>
    <t>Elevation</t>
  </si>
  <si>
    <t>Longitude</t>
  </si>
  <si>
    <t>Site Name</t>
  </si>
  <si>
    <t>Effective Start Date</t>
  </si>
  <si>
    <t>Channel Identifier</t>
  </si>
  <si>
    <t>SHZ</t>
  </si>
  <si>
    <t>Azimuth</t>
  </si>
  <si>
    <t>Degrees</t>
  </si>
  <si>
    <t>Sample Rate</t>
  </si>
  <si>
    <t>Poles_Zeros_Stage 0001</t>
  </si>
  <si>
    <t>Station</t>
  </si>
  <si>
    <t>Number of complex poles</t>
  </si>
  <si>
    <t>-3.998731j</t>
  </si>
  <si>
    <t>pole 1</t>
  </si>
  <si>
    <t>pole 2</t>
  </si>
  <si>
    <t>These are edited in the coefficient view or uploaded from a space delimited text file</t>
  </si>
  <si>
    <t>Gain Stage 0001</t>
  </si>
  <si>
    <t>(gain of the seismometer)</t>
  </si>
  <si>
    <t>Dip</t>
  </si>
  <si>
    <t xml:space="preserve"> (Yours will be different)</t>
  </si>
  <si>
    <t>Fields highlighted in yellow mean "blockette" in which the parameters are found.</t>
  </si>
  <si>
    <t>Channel 1</t>
  </si>
  <si>
    <t>Gain Stage 0002</t>
  </si>
  <si>
    <t>Sensitivity/Gain</t>
  </si>
  <si>
    <t>Frequency F(s)</t>
  </si>
  <si>
    <t>(Hz)</t>
  </si>
  <si>
    <t xml:space="preserve"> (Hz) </t>
  </si>
  <si>
    <t>Digitizer should be linear at all frequencies so default is left here.</t>
  </si>
  <si>
    <t>Gain Stage 0003</t>
  </si>
  <si>
    <t>A</t>
  </si>
  <si>
    <t>Unitless. This is for gain from any pre-amplifier in circuit.</t>
  </si>
  <si>
    <t>Default value.</t>
  </si>
  <si>
    <t>Product of all gain stage (Sensitivity/Gain) values (Gain stage 1 * gain stage 2 * gain stage 3)</t>
  </si>
  <si>
    <t>Channel 2</t>
  </si>
  <si>
    <t>SHN</t>
  </si>
  <si>
    <t>-4.54791j</t>
  </si>
  <si>
    <t>+3.998731j</t>
  </si>
  <si>
    <t>+4.54791j</t>
  </si>
  <si>
    <t>Channel 3</t>
  </si>
  <si>
    <t>SHE</t>
  </si>
  <si>
    <t>AO Normalization Factor</t>
  </si>
  <si>
    <t>Unity for just two poles. For more than two poles, this value will be much greater; like 10^26 power</t>
  </si>
  <si>
    <t>LM</t>
  </si>
  <si>
    <t>NE8K</t>
  </si>
  <si>
    <t>FEHR FARM</t>
  </si>
  <si>
    <t>2015,328,18:00:00</t>
  </si>
  <si>
    <t>To measure the gain in terms of counts per volt: Input a DC voltage (such as a 1.5V "AA" battery) across the channel, while simultaneously</t>
  </si>
  <si>
    <t>Divide this measurement by the measured voltage to yield the channel gain in "counts per volt". This is the value that you input into gain stage 2 for the channel.</t>
  </si>
  <si>
    <t>measuring the battery voltage with a precision volt meter. Then record the number of counts of DC offset by looking at the digitizer data.</t>
  </si>
  <si>
    <t>microvolts per count, as taken from the MDTCAL calibration procedure. It is the reciprocal of digitizer gain, times one million.</t>
  </si>
  <si>
    <t>For any calibration, The gain of the digitizer should be measured and verified with a volt meter and a step input on the digitizer channel.</t>
  </si>
  <si>
    <t xml:space="preserve">Counts per Volt of the digitizer. </t>
  </si>
  <si>
    <t>Counts per Volt of the digitizer.</t>
  </si>
  <si>
    <t>Default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</si>
</sst>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E+00"/>
    <numFmt numFmtId="165" formatCode="0.00000E+00"/>
    <numFmt numFmtId="166" formatCode="0.0"/>
    <numFmt numFmtId="167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1" fillId="0" borderId="0" xfId="0" applyFont="1"/>
    <xf numFmtId="0" fontId="1" fillId="2" borderId="0" xfId="0" applyFont="1" applyFill="1"/>
    <xf numFmtId="167" fontId="0" fillId="0" borderId="0" xfId="0" applyNumberFormat="1"/>
    <xf numFmtId="165" fontId="1" fillId="0" borderId="0" xfId="0" applyNumberFormat="1" applyFont="1"/>
    <xf numFmtId="164" fontId="1" fillId="0" borderId="0" xfId="0" applyNumberFormat="1" applyFont="1"/>
    <xf numFmtId="0" fontId="1" fillId="0" borderId="0" xfId="0" quotePrefix="1" applyFont="1"/>
    <xf numFmtId="11" fontId="1" fillId="0" borderId="0" xfId="0" quotePrefix="1" applyNumberFormat="1" applyFont="1"/>
    <xf numFmtId="166" fontId="1" fillId="0" borderId="0" xfId="0" applyNumberFormat="1" applyFont="1"/>
    <xf numFmtId="167" fontId="1" fillId="0" borderId="0" xfId="0" applyNumberFormat="1" applyFont="1"/>
    <xf numFmtId="2" fontId="1" fillId="0" borderId="0" xfId="0" applyNumberFormat="1" applyFont="1"/>
    <xf numFmtId="0" fontId="0" fillId="0" borderId="0" xfId="0" quotePrefix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workbookViewId="0">
      <selection activeCell="D57" sqref="D57"/>
    </sheetView>
  </sheetViews>
  <sheetFormatPr defaultRowHeight="15" x14ac:dyDescent="0.25"/>
  <cols>
    <col min="1" max="1" width="24.7109375" customWidth="1"/>
    <col min="2" max="2" width="12" customWidth="1"/>
    <col min="3" max="3" width="14.140625" customWidth="1"/>
    <col min="4" max="5" width="21.42578125" customWidth="1"/>
  </cols>
  <sheetData>
    <row r="1" spans="1:5" x14ac:dyDescent="0.25">
      <c r="A1" s="3" t="s">
        <v>6</v>
      </c>
    </row>
    <row r="2" spans="1:5" x14ac:dyDescent="0.25">
      <c r="A2" s="3" t="s">
        <v>30</v>
      </c>
    </row>
    <row r="3" spans="1:5" x14ac:dyDescent="0.25">
      <c r="A3" t="s">
        <v>1</v>
      </c>
      <c r="B3">
        <f>0.954</f>
        <v>0.95399999999999996</v>
      </c>
      <c r="C3" s="14" t="s">
        <v>59</v>
      </c>
      <c r="D3" s="14"/>
    </row>
    <row r="4" spans="1:5" x14ac:dyDescent="0.25">
      <c r="C4" s="14" t="s">
        <v>60</v>
      </c>
      <c r="D4" s="14"/>
    </row>
    <row r="5" spans="1:5" x14ac:dyDescent="0.25">
      <c r="C5" s="14" t="s">
        <v>56</v>
      </c>
      <c r="D5" s="14"/>
    </row>
    <row r="6" spans="1:5" x14ac:dyDescent="0.25">
      <c r="C6" s="14" t="s">
        <v>58</v>
      </c>
      <c r="D6" s="14"/>
    </row>
    <row r="7" spans="1:5" x14ac:dyDescent="0.25">
      <c r="C7" s="14" t="s">
        <v>57</v>
      </c>
      <c r="D7" s="14"/>
    </row>
    <row r="8" spans="1:5" s="15" customFormat="1" x14ac:dyDescent="0.25">
      <c r="E8" s="4" t="s">
        <v>20</v>
      </c>
    </row>
    <row r="9" spans="1:5" x14ac:dyDescent="0.25">
      <c r="A9" t="s">
        <v>8</v>
      </c>
      <c r="B9" t="s">
        <v>52</v>
      </c>
    </row>
    <row r="10" spans="1:5" x14ac:dyDescent="0.25">
      <c r="A10" t="s">
        <v>7</v>
      </c>
      <c r="B10" t="s">
        <v>53</v>
      </c>
    </row>
    <row r="11" spans="1:5" x14ac:dyDescent="0.25">
      <c r="A11" t="s">
        <v>9</v>
      </c>
      <c r="B11">
        <v>42.716700000000003</v>
      </c>
    </row>
    <row r="12" spans="1:5" x14ac:dyDescent="0.25">
      <c r="A12" t="s">
        <v>11</v>
      </c>
      <c r="B12">
        <v>-84.231099999999998</v>
      </c>
    </row>
    <row r="13" spans="1:5" x14ac:dyDescent="0.25">
      <c r="A13" t="s">
        <v>10</v>
      </c>
      <c r="B13">
        <v>282</v>
      </c>
    </row>
    <row r="14" spans="1:5" x14ac:dyDescent="0.25">
      <c r="A14" t="s">
        <v>12</v>
      </c>
      <c r="B14" t="s">
        <v>54</v>
      </c>
    </row>
    <row r="15" spans="1:5" x14ac:dyDescent="0.25">
      <c r="A15" t="s">
        <v>13</v>
      </c>
      <c r="B15" s="13" t="s">
        <v>55</v>
      </c>
    </row>
    <row r="18" spans="1:5" x14ac:dyDescent="0.25">
      <c r="A18" s="15"/>
      <c r="B18" s="15"/>
      <c r="C18" s="15"/>
      <c r="D18" s="15"/>
      <c r="E18" s="4" t="s">
        <v>31</v>
      </c>
    </row>
    <row r="19" spans="1:5" x14ac:dyDescent="0.25">
      <c r="A19" t="s">
        <v>14</v>
      </c>
      <c r="B19" s="3" t="s">
        <v>15</v>
      </c>
    </row>
    <row r="20" spans="1:5" x14ac:dyDescent="0.25">
      <c r="A20" t="s">
        <v>16</v>
      </c>
      <c r="B20" s="12">
        <v>0</v>
      </c>
      <c r="C20" s="14" t="s">
        <v>17</v>
      </c>
    </row>
    <row r="21" spans="1:5" x14ac:dyDescent="0.25">
      <c r="A21" t="s">
        <v>28</v>
      </c>
      <c r="B21" s="12">
        <v>-90</v>
      </c>
      <c r="C21" s="14" t="s">
        <v>17</v>
      </c>
    </row>
    <row r="22" spans="1:5" x14ac:dyDescent="0.25">
      <c r="A22" t="s">
        <v>18</v>
      </c>
      <c r="B22" s="3">
        <v>130.19999999999999</v>
      </c>
      <c r="C22" s="14" t="s">
        <v>29</v>
      </c>
    </row>
    <row r="23" spans="1:5" x14ac:dyDescent="0.25">
      <c r="B23" s="1"/>
      <c r="C23" s="1"/>
      <c r="D23" s="4" t="s">
        <v>19</v>
      </c>
    </row>
    <row r="24" spans="1:5" x14ac:dyDescent="0.25">
      <c r="A24" t="s">
        <v>21</v>
      </c>
      <c r="B24" s="7">
        <v>2</v>
      </c>
      <c r="C24" s="1"/>
    </row>
    <row r="25" spans="1:5" x14ac:dyDescent="0.25">
      <c r="A25" t="s">
        <v>50</v>
      </c>
      <c r="B25" s="7">
        <v>1</v>
      </c>
      <c r="C25" s="1"/>
      <c r="D25" s="14" t="s">
        <v>51</v>
      </c>
    </row>
    <row r="26" spans="1:5" x14ac:dyDescent="0.25">
      <c r="A26" t="s">
        <v>23</v>
      </c>
      <c r="B26" s="3">
        <v>-4.9842000000000004</v>
      </c>
      <c r="C26" s="8" t="s">
        <v>46</v>
      </c>
      <c r="D26" s="14" t="s">
        <v>25</v>
      </c>
    </row>
    <row r="27" spans="1:5" x14ac:dyDescent="0.25">
      <c r="A27" t="s">
        <v>24</v>
      </c>
      <c r="B27" s="3">
        <v>-4.9842000000000004</v>
      </c>
      <c r="C27" s="9" t="s">
        <v>22</v>
      </c>
    </row>
    <row r="28" spans="1:5" x14ac:dyDescent="0.25">
      <c r="B28" s="2"/>
      <c r="C28" s="2"/>
      <c r="D28" s="4" t="s">
        <v>26</v>
      </c>
      <c r="E28" s="14" t="s">
        <v>27</v>
      </c>
    </row>
    <row r="29" spans="1:5" x14ac:dyDescent="0.25">
      <c r="A29" t="s">
        <v>0</v>
      </c>
      <c r="B29" s="6">
        <v>386.4</v>
      </c>
      <c r="C29" s="14" t="s">
        <v>2</v>
      </c>
      <c r="D29" s="14"/>
    </row>
    <row r="30" spans="1:5" x14ac:dyDescent="0.25">
      <c r="A30" t="s">
        <v>3</v>
      </c>
      <c r="B30" s="11">
        <v>5</v>
      </c>
      <c r="C30" s="14" t="s">
        <v>36</v>
      </c>
      <c r="D30" s="14" t="s">
        <v>4</v>
      </c>
    </row>
    <row r="31" spans="1:5" x14ac:dyDescent="0.25">
      <c r="D31" s="4" t="s">
        <v>32</v>
      </c>
    </row>
    <row r="32" spans="1:5" x14ac:dyDescent="0.25">
      <c r="A32" t="s">
        <v>33</v>
      </c>
      <c r="B32" s="6">
        <f>1/(digigain)*1000000</f>
        <v>1048218.0293501049</v>
      </c>
      <c r="C32" s="14" t="s">
        <v>61</v>
      </c>
      <c r="D32" s="14"/>
    </row>
    <row r="33" spans="1:5" x14ac:dyDescent="0.25">
      <c r="A33" t="s">
        <v>34</v>
      </c>
      <c r="B33" s="11">
        <v>1</v>
      </c>
      <c r="C33" s="14" t="s">
        <v>35</v>
      </c>
      <c r="D33" s="14" t="s">
        <v>37</v>
      </c>
    </row>
    <row r="34" spans="1:5" x14ac:dyDescent="0.25">
      <c r="D34" s="4" t="s">
        <v>38</v>
      </c>
    </row>
    <row r="35" spans="1:5" x14ac:dyDescent="0.25">
      <c r="A35" t="s">
        <v>33</v>
      </c>
      <c r="B35" s="6">
        <v>1</v>
      </c>
      <c r="C35" s="14" t="s">
        <v>39</v>
      </c>
      <c r="D35" s="14" t="s">
        <v>40</v>
      </c>
    </row>
    <row r="36" spans="1:5" x14ac:dyDescent="0.25">
      <c r="A36" t="s">
        <v>34</v>
      </c>
      <c r="B36" s="11">
        <v>1</v>
      </c>
      <c r="C36" s="14" t="s">
        <v>35</v>
      </c>
      <c r="D36" s="14" t="s">
        <v>41</v>
      </c>
    </row>
    <row r="37" spans="1:5" x14ac:dyDescent="0.25">
      <c r="B37" s="5"/>
      <c r="D37" s="4" t="s">
        <v>5</v>
      </c>
    </row>
    <row r="38" spans="1:5" x14ac:dyDescent="0.25">
      <c r="A38" t="s">
        <v>5</v>
      </c>
      <c r="B38" s="6">
        <f>B32*B29*B35</f>
        <v>405031446.5408805</v>
      </c>
      <c r="C38" s="14" t="s">
        <v>42</v>
      </c>
    </row>
    <row r="40" spans="1:5" x14ac:dyDescent="0.25">
      <c r="A40" s="15"/>
      <c r="B40" s="15"/>
      <c r="C40" s="15"/>
      <c r="D40" s="15"/>
      <c r="E40" s="4" t="s">
        <v>43</v>
      </c>
    </row>
    <row r="41" spans="1:5" x14ac:dyDescent="0.25">
      <c r="A41" t="s">
        <v>14</v>
      </c>
      <c r="B41" s="3" t="s">
        <v>44</v>
      </c>
    </row>
    <row r="42" spans="1:5" x14ac:dyDescent="0.25">
      <c r="A42" t="s">
        <v>16</v>
      </c>
      <c r="B42" s="10">
        <v>0</v>
      </c>
      <c r="C42" s="14" t="s">
        <v>17</v>
      </c>
    </row>
    <row r="43" spans="1:5" x14ac:dyDescent="0.25">
      <c r="A43" t="s">
        <v>28</v>
      </c>
      <c r="B43" s="10">
        <v>0</v>
      </c>
      <c r="C43" s="14" t="s">
        <v>17</v>
      </c>
    </row>
    <row r="44" spans="1:5" x14ac:dyDescent="0.25">
      <c r="A44" t="s">
        <v>18</v>
      </c>
      <c r="B44" s="3">
        <v>130.19999999999999</v>
      </c>
      <c r="C44" s="14" t="s">
        <v>29</v>
      </c>
    </row>
    <row r="45" spans="1:5" x14ac:dyDescent="0.25">
      <c r="B45" s="1"/>
      <c r="C45" s="1"/>
      <c r="D45" s="4" t="s">
        <v>19</v>
      </c>
    </row>
    <row r="46" spans="1:5" x14ac:dyDescent="0.25">
      <c r="A46" t="s">
        <v>21</v>
      </c>
      <c r="B46" s="7">
        <v>2</v>
      </c>
      <c r="C46" s="1"/>
    </row>
    <row r="47" spans="1:5" x14ac:dyDescent="0.25">
      <c r="A47" t="s">
        <v>50</v>
      </c>
      <c r="B47" s="7">
        <v>1</v>
      </c>
      <c r="C47" s="1"/>
      <c r="D47" s="14" t="s">
        <v>51</v>
      </c>
    </row>
    <row r="48" spans="1:5" x14ac:dyDescent="0.25">
      <c r="A48" t="s">
        <v>23</v>
      </c>
      <c r="B48" s="3">
        <v>-3.904671</v>
      </c>
      <c r="C48" s="8" t="s">
        <v>47</v>
      </c>
      <c r="D48" s="14" t="s">
        <v>25</v>
      </c>
    </row>
    <row r="49" spans="1:5" x14ac:dyDescent="0.25">
      <c r="A49" t="s">
        <v>24</v>
      </c>
      <c r="B49" s="3">
        <v>-3.904671</v>
      </c>
      <c r="C49" s="8" t="s">
        <v>45</v>
      </c>
    </row>
    <row r="50" spans="1:5" x14ac:dyDescent="0.25">
      <c r="B50" s="2"/>
      <c r="C50" s="2"/>
      <c r="D50" s="4" t="s">
        <v>26</v>
      </c>
      <c r="E50" s="14" t="s">
        <v>27</v>
      </c>
    </row>
    <row r="51" spans="1:5" x14ac:dyDescent="0.25">
      <c r="A51" t="s">
        <v>0</v>
      </c>
      <c r="B51" s="6">
        <v>400.78719999999998</v>
      </c>
      <c r="C51" s="14" t="s">
        <v>2</v>
      </c>
      <c r="D51" s="14"/>
    </row>
    <row r="52" spans="1:5" x14ac:dyDescent="0.25">
      <c r="A52" t="s">
        <v>3</v>
      </c>
      <c r="B52" s="11">
        <v>5</v>
      </c>
      <c r="C52" s="14" t="s">
        <v>36</v>
      </c>
      <c r="D52" s="14" t="s">
        <v>4</v>
      </c>
    </row>
    <row r="53" spans="1:5" x14ac:dyDescent="0.25">
      <c r="D53" s="4" t="s">
        <v>32</v>
      </c>
    </row>
    <row r="54" spans="1:5" x14ac:dyDescent="0.25">
      <c r="A54" t="s">
        <v>33</v>
      </c>
      <c r="B54" s="6">
        <f>1/(digigain)*1000000</f>
        <v>1048218.0293501049</v>
      </c>
      <c r="C54" s="14" t="s">
        <v>62</v>
      </c>
      <c r="D54" s="14"/>
    </row>
    <row r="55" spans="1:5" x14ac:dyDescent="0.25">
      <c r="A55" t="s">
        <v>34</v>
      </c>
      <c r="B55" s="11">
        <v>1</v>
      </c>
      <c r="C55" s="14" t="s">
        <v>35</v>
      </c>
      <c r="D55" s="14" t="s">
        <v>37</v>
      </c>
    </row>
    <row r="56" spans="1:5" x14ac:dyDescent="0.25">
      <c r="D56" s="4" t="s">
        <v>38</v>
      </c>
    </row>
    <row r="57" spans="1:5" x14ac:dyDescent="0.25">
      <c r="A57" t="s">
        <v>33</v>
      </c>
      <c r="B57" s="6">
        <v>1</v>
      </c>
      <c r="C57" s="14" t="s">
        <v>39</v>
      </c>
      <c r="D57" s="14" t="s">
        <v>40</v>
      </c>
    </row>
    <row r="58" spans="1:5" x14ac:dyDescent="0.25">
      <c r="A58" t="s">
        <v>34</v>
      </c>
      <c r="B58" s="11">
        <v>1</v>
      </c>
      <c r="C58" s="14" t="s">
        <v>35</v>
      </c>
      <c r="D58" s="14" t="s">
        <v>63</v>
      </c>
    </row>
    <row r="59" spans="1:5" x14ac:dyDescent="0.25">
      <c r="B59" s="5"/>
      <c r="D59" s="4" t="s">
        <v>5</v>
      </c>
    </row>
    <row r="60" spans="1:5" x14ac:dyDescent="0.25">
      <c r="A60" t="s">
        <v>5</v>
      </c>
      <c r="B60" s="6">
        <f>B54*B51*B57</f>
        <v>420112368.97274631</v>
      </c>
      <c r="C60" s="14" t="s">
        <v>42</v>
      </c>
      <c r="D60" s="14"/>
    </row>
    <row r="62" spans="1:5" x14ac:dyDescent="0.25">
      <c r="A62" s="15"/>
      <c r="B62" s="15"/>
      <c r="C62" s="15"/>
      <c r="D62" s="15"/>
      <c r="E62" s="4" t="s">
        <v>48</v>
      </c>
    </row>
    <row r="63" spans="1:5" x14ac:dyDescent="0.25">
      <c r="A63" t="s">
        <v>14</v>
      </c>
      <c r="B63" s="3" t="s">
        <v>49</v>
      </c>
    </row>
    <row r="64" spans="1:5" x14ac:dyDescent="0.25">
      <c r="A64" t="s">
        <v>16</v>
      </c>
      <c r="B64" s="10">
        <v>90</v>
      </c>
      <c r="C64" s="14" t="s">
        <v>17</v>
      </c>
    </row>
    <row r="65" spans="1:5" x14ac:dyDescent="0.25">
      <c r="A65" t="s">
        <v>28</v>
      </c>
      <c r="B65" s="10">
        <v>0</v>
      </c>
      <c r="C65" s="14" t="s">
        <v>17</v>
      </c>
    </row>
    <row r="66" spans="1:5" x14ac:dyDescent="0.25">
      <c r="A66" t="s">
        <v>18</v>
      </c>
      <c r="B66" s="3">
        <v>130.19999999999999</v>
      </c>
      <c r="C66" s="14" t="s">
        <v>29</v>
      </c>
    </row>
    <row r="67" spans="1:5" x14ac:dyDescent="0.25">
      <c r="B67" s="1"/>
      <c r="C67" s="1"/>
      <c r="D67" s="4" t="s">
        <v>19</v>
      </c>
    </row>
    <row r="68" spans="1:5" x14ac:dyDescent="0.25">
      <c r="A68" t="s">
        <v>21</v>
      </c>
      <c r="B68" s="7">
        <v>2</v>
      </c>
      <c r="C68" s="1"/>
    </row>
    <row r="69" spans="1:5" x14ac:dyDescent="0.25">
      <c r="A69" t="s">
        <v>50</v>
      </c>
      <c r="B69" s="7">
        <v>1</v>
      </c>
      <c r="C69" s="1"/>
      <c r="D69" s="14" t="s">
        <v>51</v>
      </c>
    </row>
    <row r="70" spans="1:5" x14ac:dyDescent="0.25">
      <c r="A70" t="s">
        <v>23</v>
      </c>
      <c r="B70" s="3">
        <v>-4.9842000000000004</v>
      </c>
      <c r="C70" s="8" t="s">
        <v>46</v>
      </c>
      <c r="D70" s="14" t="s">
        <v>25</v>
      </c>
    </row>
    <row r="71" spans="1:5" x14ac:dyDescent="0.25">
      <c r="A71" t="s">
        <v>24</v>
      </c>
      <c r="B71" s="3">
        <v>-4.9842000000000004</v>
      </c>
      <c r="C71" s="9" t="s">
        <v>22</v>
      </c>
    </row>
    <row r="72" spans="1:5" x14ac:dyDescent="0.25">
      <c r="B72" s="2"/>
      <c r="C72" s="2"/>
      <c r="D72" s="4" t="s">
        <v>26</v>
      </c>
      <c r="E72" s="14" t="s">
        <v>27</v>
      </c>
    </row>
    <row r="73" spans="1:5" x14ac:dyDescent="0.25">
      <c r="A73" t="s">
        <v>0</v>
      </c>
      <c r="B73" s="6">
        <v>379.62880000000001</v>
      </c>
      <c r="C73" s="14" t="s">
        <v>2</v>
      </c>
      <c r="D73" s="14"/>
    </row>
    <row r="74" spans="1:5" x14ac:dyDescent="0.25">
      <c r="A74" t="s">
        <v>3</v>
      </c>
      <c r="B74" s="11">
        <v>5</v>
      </c>
      <c r="C74" s="14" t="s">
        <v>36</v>
      </c>
      <c r="D74" s="14" t="s">
        <v>4</v>
      </c>
    </row>
    <row r="75" spans="1:5" x14ac:dyDescent="0.25">
      <c r="D75" s="4" t="s">
        <v>32</v>
      </c>
    </row>
    <row r="76" spans="1:5" x14ac:dyDescent="0.25">
      <c r="A76" t="s">
        <v>33</v>
      </c>
      <c r="B76" s="6">
        <f>1/(digigain)*1000000</f>
        <v>1048218.0293501049</v>
      </c>
      <c r="C76" s="14" t="s">
        <v>61</v>
      </c>
      <c r="D76" s="14"/>
    </row>
    <row r="77" spans="1:5" x14ac:dyDescent="0.25">
      <c r="A77" t="s">
        <v>34</v>
      </c>
      <c r="B77" s="11">
        <v>1</v>
      </c>
      <c r="C77" s="14" t="s">
        <v>35</v>
      </c>
      <c r="D77" s="14" t="s">
        <v>37</v>
      </c>
    </row>
    <row r="78" spans="1:5" x14ac:dyDescent="0.25">
      <c r="D78" s="4" t="s">
        <v>38</v>
      </c>
    </row>
    <row r="79" spans="1:5" x14ac:dyDescent="0.25">
      <c r="A79" t="s">
        <v>33</v>
      </c>
      <c r="B79" s="6">
        <v>1</v>
      </c>
      <c r="C79" s="14" t="s">
        <v>39</v>
      </c>
      <c r="D79" s="14" t="s">
        <v>40</v>
      </c>
    </row>
    <row r="80" spans="1:5" x14ac:dyDescent="0.25">
      <c r="A80" t="s">
        <v>34</v>
      </c>
      <c r="B80" s="11">
        <v>1</v>
      </c>
      <c r="C80" s="14" t="s">
        <v>35</v>
      </c>
      <c r="D80" s="14" t="s">
        <v>41</v>
      </c>
    </row>
    <row r="81" spans="1:4" x14ac:dyDescent="0.25">
      <c r="B81" s="5"/>
      <c r="D81" s="4" t="s">
        <v>5</v>
      </c>
    </row>
    <row r="82" spans="1:4" x14ac:dyDescent="0.25">
      <c r="A82" t="s">
        <v>5</v>
      </c>
      <c r="B82" s="6">
        <f>B76*B73*B79</f>
        <v>397933752.62054509</v>
      </c>
      <c r="C82" s="14" t="s">
        <v>42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digigain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 Burk</dc:creator>
  <cp:lastModifiedBy>Daniel R Burk</cp:lastModifiedBy>
  <dcterms:created xsi:type="dcterms:W3CDTF">2017-01-06T19:05:25Z</dcterms:created>
  <dcterms:modified xsi:type="dcterms:W3CDTF">2017-01-09T19:02:26Z</dcterms:modified>
</cp:coreProperties>
</file>