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员工月度考核表" sheetId="2" r:id="rId1"/>
    <sheet name="月度考核汇总表" sheetId="3" r:id="rId2"/>
  </sheets>
  <calcPr calcId="124519"/>
</workbook>
</file>

<file path=xl/calcChain.xml><?xml version="1.0" encoding="utf-8"?>
<calcChain xmlns="http://schemas.openxmlformats.org/spreadsheetml/2006/main">
  <c r="K25" i="2"/>
  <c r="K26" s="1"/>
  <c r="K30" s="1"/>
  <c r="K23"/>
  <c r="K22"/>
  <c r="F27"/>
  <c r="F26"/>
  <c r="F24"/>
  <c r="F22"/>
  <c r="F21"/>
  <c r="F20"/>
  <c r="K24"/>
  <c r="K21"/>
  <c r="K20"/>
  <c r="M16"/>
  <c r="L16"/>
  <c r="K16"/>
  <c r="J16"/>
  <c r="M7"/>
</calcChain>
</file>

<file path=xl/sharedStrings.xml><?xml version="1.0" encoding="utf-8"?>
<sst xmlns="http://schemas.openxmlformats.org/spreadsheetml/2006/main" count="113" uniqueCount="97">
  <si>
    <t>月度工作完成情况</t>
    <phoneticPr fontId="1" type="noConversion"/>
  </si>
  <si>
    <t>月度综合表现</t>
    <phoneticPr fontId="1" type="noConversion"/>
  </si>
  <si>
    <t>月度工作优秀，责任感、协作性、纪律性非常强</t>
    <phoneticPr fontId="1" type="noConversion"/>
  </si>
  <si>
    <t>96~100</t>
    <phoneticPr fontId="1" type="noConversion"/>
  </si>
  <si>
    <t>80~95</t>
    <phoneticPr fontId="1" type="noConversion"/>
  </si>
  <si>
    <t>60~79</t>
    <phoneticPr fontId="1" type="noConversion"/>
  </si>
  <si>
    <t>0~60</t>
    <phoneticPr fontId="1" type="noConversion"/>
  </si>
  <si>
    <t>月度工作良好，未出现工作拖踏、敷衍、协作不力及违纪事件</t>
    <phoneticPr fontId="1" type="noConversion"/>
  </si>
  <si>
    <t>月度工作合格，基本未出现工作拖踏、敷衍、协作不力及违纪事件，但偶有不足</t>
    <phoneticPr fontId="1" type="noConversion"/>
  </si>
  <si>
    <t>月度工作较差，工作拖踏、敷衍、协作不力，产生一定的不良影响</t>
    <phoneticPr fontId="1" type="noConversion"/>
  </si>
  <si>
    <t>员工自评</t>
    <phoneticPr fontId="1" type="noConversion"/>
  </si>
  <si>
    <t>部门考评</t>
    <phoneticPr fontId="1" type="noConversion"/>
  </si>
  <si>
    <t>自评分</t>
    <phoneticPr fontId="1" type="noConversion"/>
  </si>
  <si>
    <t>部门评分</t>
    <phoneticPr fontId="1" type="noConversion"/>
  </si>
  <si>
    <t>评定分数</t>
    <phoneticPr fontId="1" type="noConversion"/>
  </si>
  <si>
    <t>部门</t>
    <phoneticPr fontId="1" type="noConversion"/>
  </si>
  <si>
    <t>姓名</t>
    <phoneticPr fontId="1" type="noConversion"/>
  </si>
  <si>
    <t>岗位</t>
    <phoneticPr fontId="1" type="noConversion"/>
  </si>
  <si>
    <t xml:space="preserve">   年   月员工工作考核表</t>
    <phoneticPr fontId="1" type="noConversion"/>
  </si>
  <si>
    <t>岗位：</t>
    <phoneticPr fontId="1" type="noConversion"/>
  </si>
  <si>
    <t>姓名：</t>
    <phoneticPr fontId="1" type="noConversion"/>
  </si>
  <si>
    <t>部门：</t>
    <phoneticPr fontId="1" type="noConversion"/>
  </si>
  <si>
    <t>考核分数：</t>
    <phoneticPr fontId="1" type="noConversion"/>
  </si>
  <si>
    <t xml:space="preserve">本月超额完成工作：
</t>
    <phoneticPr fontId="1" type="noConversion"/>
  </si>
  <si>
    <t xml:space="preserve">月末考评得分：
</t>
    <phoneticPr fontId="1" type="noConversion"/>
  </si>
  <si>
    <t xml:space="preserve">总体表现（日常表现，优秀工作及需改进工作）
</t>
    <phoneticPr fontId="1" type="noConversion"/>
  </si>
  <si>
    <t xml:space="preserve">本月未完成工作及情况说明（原因，进度，拟完成时间等）
</t>
    <phoneticPr fontId="1" type="noConversion"/>
  </si>
  <si>
    <t>考核时间：          年     月     日</t>
    <phoneticPr fontId="1" type="noConversion"/>
  </si>
  <si>
    <t xml:space="preserve">    年  月员工月度考核汇总表</t>
    <phoneticPr fontId="1" type="noConversion"/>
  </si>
  <si>
    <t>填报部门：</t>
    <phoneticPr fontId="1" type="noConversion"/>
  </si>
  <si>
    <t>填报时间：    年  月  日</t>
    <phoneticPr fontId="1" type="noConversion"/>
  </si>
  <si>
    <t>序号</t>
    <phoneticPr fontId="1" type="noConversion"/>
  </si>
  <si>
    <t>考核等级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</si>
  <si>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</si>
  <si>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</si>
  <si>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</si>
  <si>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</si>
  <si>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被考核人签字</t>
    <phoneticPr fontId="1" type="noConversion"/>
  </si>
  <si>
    <t>备注</t>
    <phoneticPr fontId="1" type="noConversion"/>
  </si>
  <si>
    <t>技术部</t>
    <phoneticPr fontId="1" type="noConversion"/>
  </si>
  <si>
    <t>张健</t>
    <phoneticPr fontId="1" type="noConversion"/>
  </si>
  <si>
    <t>李宏祥</t>
    <phoneticPr fontId="1" type="noConversion"/>
  </si>
  <si>
    <t>杜金鑫</t>
    <phoneticPr fontId="1" type="noConversion"/>
  </si>
  <si>
    <t>安少帅</t>
    <phoneticPr fontId="1" type="noConversion"/>
  </si>
  <si>
    <t>钱家佳</t>
    <phoneticPr fontId="1" type="noConversion"/>
  </si>
  <si>
    <t>倪绍堂</t>
    <phoneticPr fontId="1" type="noConversion"/>
  </si>
  <si>
    <t>宋凡</t>
    <phoneticPr fontId="1" type="noConversion"/>
  </si>
  <si>
    <t>楼小雨</t>
    <phoneticPr fontId="1" type="noConversion"/>
  </si>
  <si>
    <t>技术总监</t>
    <phoneticPr fontId="1" type="noConversion"/>
  </si>
  <si>
    <t>技术经理</t>
    <phoneticPr fontId="1" type="noConversion"/>
  </si>
  <si>
    <t>高级工程师</t>
    <phoneticPr fontId="1" type="noConversion"/>
  </si>
  <si>
    <t>开发工程师</t>
    <phoneticPr fontId="1" type="noConversion"/>
  </si>
  <si>
    <t>测试工程师</t>
    <phoneticPr fontId="1" type="noConversion"/>
  </si>
  <si>
    <t>综合评分</t>
    <phoneticPr fontId="1" type="noConversion"/>
  </si>
  <si>
    <t>月度临时安排工作天数</t>
    <phoneticPr fontId="1" type="noConversion"/>
  </si>
  <si>
    <t>月度计划工作预计延期完成天数</t>
    <phoneticPr fontId="1" type="noConversion"/>
  </si>
  <si>
    <t>天</t>
    <phoneticPr fontId="1" type="noConversion"/>
  </si>
  <si>
    <t>工作进度评分</t>
    <phoneticPr fontId="1" type="noConversion"/>
  </si>
  <si>
    <t>技术总监评语</t>
    <phoneticPr fontId="1" type="noConversion"/>
  </si>
  <si>
    <t>项目经理评语</t>
    <phoneticPr fontId="1" type="noConversion"/>
  </si>
  <si>
    <t>实际天数</t>
    <phoneticPr fontId="1" type="noConversion"/>
  </si>
  <si>
    <t>预估天数</t>
    <phoneticPr fontId="1" type="noConversion"/>
  </si>
  <si>
    <t>实需天数</t>
    <phoneticPr fontId="1" type="noConversion"/>
  </si>
  <si>
    <t>月估天数</t>
    <phoneticPr fontId="1" type="noConversion"/>
  </si>
  <si>
    <t>临时任务预估天数</t>
    <phoneticPr fontId="1" type="noConversion"/>
  </si>
  <si>
    <t>超时天数</t>
    <phoneticPr fontId="1" type="noConversion"/>
  </si>
  <si>
    <t>效率分数</t>
    <phoneticPr fontId="1" type="noConversion"/>
  </si>
  <si>
    <t>需求理解</t>
    <phoneticPr fontId="1" type="noConversion"/>
  </si>
  <si>
    <t>个人评分</t>
    <phoneticPr fontId="1" type="noConversion"/>
  </si>
  <si>
    <t>总监评分</t>
    <phoneticPr fontId="1" type="noConversion"/>
  </si>
  <si>
    <t>经理评分</t>
    <phoneticPr fontId="1" type="noConversion"/>
  </si>
  <si>
    <t>设计思路</t>
    <phoneticPr fontId="1" type="noConversion"/>
  </si>
  <si>
    <t>数量</t>
    <phoneticPr fontId="1" type="noConversion"/>
  </si>
  <si>
    <t>遗漏需求</t>
    <phoneticPr fontId="1" type="noConversion"/>
  </si>
  <si>
    <t>设计欠缺考虑点</t>
    <phoneticPr fontId="1" type="noConversion"/>
  </si>
  <si>
    <t>测试发现bug量</t>
    <phoneticPr fontId="1" type="noConversion"/>
  </si>
  <si>
    <t>个</t>
    <phoneticPr fontId="1" type="noConversion"/>
  </si>
  <si>
    <t>单位</t>
    <phoneticPr fontId="1" type="noConversion"/>
  </si>
  <si>
    <t>点</t>
    <phoneticPr fontId="1" type="noConversion"/>
  </si>
  <si>
    <t>填补需求所用时间</t>
    <phoneticPr fontId="1" type="noConversion"/>
  </si>
  <si>
    <t>完善设计所用时间</t>
    <phoneticPr fontId="1" type="noConversion"/>
  </si>
  <si>
    <t>修补bug所用时间</t>
    <phoneticPr fontId="1" type="noConversion"/>
  </si>
  <si>
    <t>系统评分</t>
    <phoneticPr fontId="1" type="noConversion"/>
  </si>
  <si>
    <t>出现一个扣5分</t>
    <phoneticPr fontId="1" type="noConversion"/>
  </si>
  <si>
    <t>出现一个扣1分</t>
    <phoneticPr fontId="1" type="noConversion"/>
  </si>
  <si>
    <t>额外占用1天扣2分</t>
    <phoneticPr fontId="1" type="noConversion"/>
  </si>
  <si>
    <t>额外占用1天扣5分</t>
    <phoneticPr fontId="1" type="noConversion"/>
  </si>
  <si>
    <t>评分标准</t>
    <phoneticPr fontId="1" type="noConversion"/>
  </si>
  <si>
    <t>总计得分</t>
    <phoneticPr fontId="1" type="noConversion"/>
  </si>
  <si>
    <t>图形是否清晰反映设计思路</t>
    <phoneticPr fontId="1" type="noConversion"/>
  </si>
  <si>
    <t>文档是否清晰相应需求</t>
    <phoneticPr fontId="1" type="noConversion"/>
  </si>
  <si>
    <t>代码规范程度</t>
    <phoneticPr fontId="1" type="noConversion"/>
  </si>
  <si>
    <t>总得分</t>
    <phoneticPr fontId="1" type="noConversion"/>
  </si>
  <si>
    <t>绿色：员工                   蓝色：技术总监                        红色：部门                          黄色：技术总监</t>
    <phoneticPr fontId="1" type="noConversion"/>
  </si>
  <si>
    <t>出现一个扣0.5分</t>
    <phoneticPr fontId="1" type="noConversion"/>
  </si>
  <si>
    <t>额外占用一天扣3分</t>
    <phoneticPr fontId="1" type="noConversion"/>
  </si>
  <si>
    <t>个人总结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</si>
</sst>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0.5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6" xfId="0" applyFont="1" applyBorder="1" applyAlignment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5" borderId="1" xfId="0" applyFont="1" applyFill="1" applyBorder="1">
      <alignment vertical="center"/>
    </xf>
    <xf numFmtId="0" fontId="2" fillId="5" borderId="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0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topLeftCell="A16" workbookViewId="0">
      <selection activeCell="P23" sqref="P23"/>
    </sheetView>
  </sheetViews>
  <sheetFormatPr defaultRowHeight="16.5"/>
  <cols>
    <col min="1" max="1" width="9" style="10"/>
    <col min="2" max="2" width="12.125" style="10" customWidth="1"/>
    <col min="3" max="7" width="9" style="10"/>
    <col min="8" max="8" width="6.75" style="10" customWidth="1"/>
    <col min="9" max="16384" width="9" style="10"/>
  </cols>
  <sheetData>
    <row r="1" spans="1:14">
      <c r="A1" s="12"/>
      <c r="B1" s="31" t="s">
        <v>93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13"/>
    </row>
    <row r="2" spans="1:14" ht="17.25" thickBot="1">
      <c r="A2" s="12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13"/>
    </row>
    <row r="3" spans="1:14" ht="25.5" thickBot="1">
      <c r="A3" s="12"/>
      <c r="B3" s="15" t="s">
        <v>18</v>
      </c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3"/>
    </row>
    <row r="4" spans="1:14" ht="17.25" thickBot="1">
      <c r="A4" s="12"/>
      <c r="B4" s="3" t="s">
        <v>21</v>
      </c>
      <c r="C4" s="3"/>
      <c r="D4" s="3" t="s">
        <v>20</v>
      </c>
      <c r="E4" s="3"/>
      <c r="F4" s="3" t="s">
        <v>19</v>
      </c>
      <c r="G4" s="3"/>
      <c r="H4" s="3" t="s">
        <v>27</v>
      </c>
      <c r="I4" s="3"/>
      <c r="J4" s="3"/>
      <c r="K4" s="3"/>
      <c r="L4" s="3"/>
      <c r="M4" s="3"/>
      <c r="N4" s="13"/>
    </row>
    <row r="5" spans="1:14" ht="17.25" thickBot="1">
      <c r="A5" s="12"/>
      <c r="B5" s="3" t="s">
        <v>0</v>
      </c>
      <c r="C5" s="3"/>
      <c r="D5" s="3"/>
      <c r="E5" s="3"/>
      <c r="F5" s="3"/>
      <c r="G5" s="3"/>
      <c r="H5" s="3"/>
      <c r="I5" s="3"/>
      <c r="J5" s="3"/>
      <c r="K5" s="3" t="s">
        <v>22</v>
      </c>
      <c r="L5" s="3"/>
      <c r="M5" s="3"/>
      <c r="N5" s="13"/>
    </row>
    <row r="6" spans="1:14" ht="17.25" thickBot="1">
      <c r="A6" s="12"/>
      <c r="B6" s="3"/>
      <c r="C6" s="3"/>
      <c r="D6" s="3"/>
      <c r="E6" s="3"/>
      <c r="F6" s="3"/>
      <c r="G6" s="3"/>
      <c r="H6" s="3"/>
      <c r="I6" s="3"/>
      <c r="J6" s="3"/>
      <c r="K6" s="4" t="s">
        <v>12</v>
      </c>
      <c r="L6" s="4" t="s">
        <v>13</v>
      </c>
      <c r="M6" s="4" t="s">
        <v>14</v>
      </c>
      <c r="N6" s="13"/>
    </row>
    <row r="7" spans="1:14" ht="17.25" thickBot="1">
      <c r="A7" s="12"/>
      <c r="B7" s="3" t="s">
        <v>1</v>
      </c>
      <c r="C7" s="4" t="s">
        <v>3</v>
      </c>
      <c r="D7" s="3" t="s">
        <v>2</v>
      </c>
      <c r="E7" s="3"/>
      <c r="F7" s="3"/>
      <c r="G7" s="3"/>
      <c r="H7" s="3"/>
      <c r="I7" s="3"/>
      <c r="J7" s="3"/>
      <c r="K7" s="16">
        <v>86</v>
      </c>
      <c r="L7" s="17">
        <v>88</v>
      </c>
      <c r="M7" s="18">
        <f>(K7+L7)/2</f>
        <v>87</v>
      </c>
      <c r="N7" s="13"/>
    </row>
    <row r="8" spans="1:14" ht="17.25" thickBot="1">
      <c r="A8" s="12"/>
      <c r="B8" s="3"/>
      <c r="C8" s="4" t="s">
        <v>4</v>
      </c>
      <c r="D8" s="3" t="s">
        <v>7</v>
      </c>
      <c r="E8" s="3"/>
      <c r="F8" s="3"/>
      <c r="G8" s="3"/>
      <c r="H8" s="3"/>
      <c r="I8" s="3"/>
      <c r="J8" s="3"/>
      <c r="K8" s="16"/>
      <c r="L8" s="17"/>
      <c r="M8" s="18"/>
      <c r="N8" s="13"/>
    </row>
    <row r="9" spans="1:14" ht="18" thickBot="1">
      <c r="A9" s="12"/>
      <c r="B9" s="3"/>
      <c r="C9" s="4" t="s">
        <v>5</v>
      </c>
      <c r="D9" s="5" t="s">
        <v>8</v>
      </c>
      <c r="E9" s="6"/>
      <c r="F9" s="6"/>
      <c r="G9" s="6"/>
      <c r="H9" s="6"/>
      <c r="I9" s="6"/>
      <c r="J9" s="6"/>
      <c r="K9" s="16"/>
      <c r="L9" s="17"/>
      <c r="M9" s="18"/>
      <c r="N9" s="13"/>
    </row>
    <row r="10" spans="1:14" ht="17.25" thickBot="1">
      <c r="A10" s="12"/>
      <c r="B10" s="3"/>
      <c r="C10" s="4" t="s">
        <v>6</v>
      </c>
      <c r="D10" s="3" t="s">
        <v>9</v>
      </c>
      <c r="E10" s="3"/>
      <c r="F10" s="3"/>
      <c r="G10" s="3"/>
      <c r="H10" s="3"/>
      <c r="I10" s="3"/>
      <c r="J10" s="3"/>
      <c r="K10" s="16"/>
      <c r="L10" s="17"/>
      <c r="M10" s="18"/>
      <c r="N10" s="13"/>
    </row>
    <row r="11" spans="1:14" ht="45" customHeight="1" thickBot="1">
      <c r="A11" s="12"/>
      <c r="B11" s="4" t="s">
        <v>96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13"/>
    </row>
    <row r="12" spans="1:14" ht="45" customHeight="1" thickBot="1">
      <c r="A12" s="12"/>
      <c r="B12" s="4" t="s">
        <v>58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13"/>
    </row>
    <row r="13" spans="1:14" ht="45" customHeight="1" thickBot="1">
      <c r="A13" s="12"/>
      <c r="B13" s="4" t="s">
        <v>59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13"/>
    </row>
    <row r="14" spans="1:14" ht="17.25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13"/>
    </row>
    <row r="15" spans="1:14" ht="17.25" thickBot="1">
      <c r="A15" s="12"/>
      <c r="B15" s="3" t="s">
        <v>57</v>
      </c>
      <c r="C15" s="3"/>
      <c r="D15" s="3"/>
      <c r="E15" s="19" t="s">
        <v>60</v>
      </c>
      <c r="F15" s="19"/>
      <c r="G15" s="19" t="s">
        <v>64</v>
      </c>
      <c r="H15" s="19"/>
      <c r="I15" s="4" t="s">
        <v>63</v>
      </c>
      <c r="J15" s="4" t="s">
        <v>61</v>
      </c>
      <c r="K15" s="4" t="s">
        <v>62</v>
      </c>
      <c r="L15" s="4" t="s">
        <v>65</v>
      </c>
      <c r="M15" s="4" t="s">
        <v>66</v>
      </c>
      <c r="N15" s="13"/>
    </row>
    <row r="16" spans="1:14" ht="19.5" customHeight="1" thickBot="1">
      <c r="A16" s="12"/>
      <c r="B16" s="7" t="s">
        <v>54</v>
      </c>
      <c r="C16" s="3"/>
      <c r="D16" s="3"/>
      <c r="E16" s="27">
        <v>4</v>
      </c>
      <c r="F16" s="28" t="s">
        <v>56</v>
      </c>
      <c r="G16" s="17">
        <v>3</v>
      </c>
      <c r="H16" s="21"/>
      <c r="I16" s="17">
        <v>23</v>
      </c>
      <c r="J16" s="18">
        <f>G16+I16</f>
        <v>26</v>
      </c>
      <c r="K16" s="18">
        <f>E17+I16</f>
        <v>31</v>
      </c>
      <c r="L16" s="18">
        <f>K16-J16</f>
        <v>5</v>
      </c>
      <c r="M16" s="18">
        <f>(I16-L16)/I16*100</f>
        <v>78.260869565217391</v>
      </c>
      <c r="N16" s="13"/>
    </row>
    <row r="17" spans="1:14" ht="22.5" customHeight="1" thickBot="1">
      <c r="A17" s="12"/>
      <c r="B17" s="7" t="s">
        <v>55</v>
      </c>
      <c r="C17" s="3"/>
      <c r="D17" s="3"/>
      <c r="E17" s="27">
        <v>8</v>
      </c>
      <c r="F17" s="28" t="s">
        <v>56</v>
      </c>
      <c r="G17" s="21"/>
      <c r="H17" s="21"/>
      <c r="I17" s="17"/>
      <c r="J17" s="18"/>
      <c r="K17" s="18"/>
      <c r="L17" s="18"/>
      <c r="M17" s="18"/>
      <c r="N17" s="13"/>
    </row>
    <row r="18" spans="1:14" ht="17.25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3"/>
    </row>
    <row r="19" spans="1:14" ht="17.25" thickBot="1">
      <c r="A19" s="12"/>
      <c r="B19" s="4"/>
      <c r="C19" s="4" t="s">
        <v>68</v>
      </c>
      <c r="D19" s="4" t="s">
        <v>69</v>
      </c>
      <c r="E19" s="4" t="s">
        <v>70</v>
      </c>
      <c r="F19" s="4" t="s">
        <v>53</v>
      </c>
      <c r="G19" s="3"/>
      <c r="H19" s="3"/>
      <c r="I19" s="4" t="s">
        <v>72</v>
      </c>
      <c r="J19" s="4" t="s">
        <v>77</v>
      </c>
      <c r="K19" s="4" t="s">
        <v>82</v>
      </c>
      <c r="L19" s="3" t="s">
        <v>87</v>
      </c>
      <c r="M19" s="3"/>
      <c r="N19" s="13"/>
    </row>
    <row r="20" spans="1:14" ht="17.25" thickBot="1">
      <c r="A20" s="12"/>
      <c r="B20" s="4" t="s">
        <v>67</v>
      </c>
      <c r="C20" s="20">
        <v>7</v>
      </c>
      <c r="D20" s="29">
        <v>7</v>
      </c>
      <c r="E20" s="22">
        <v>7</v>
      </c>
      <c r="F20" s="23">
        <f>AVERAGE(C20:E20)</f>
        <v>7</v>
      </c>
      <c r="G20" s="24" t="s">
        <v>73</v>
      </c>
      <c r="H20" s="24"/>
      <c r="I20" s="27">
        <v>3</v>
      </c>
      <c r="J20" s="28" t="s">
        <v>76</v>
      </c>
      <c r="K20" s="23">
        <f>100-(I20*5)</f>
        <v>85</v>
      </c>
      <c r="L20" s="3" t="s">
        <v>83</v>
      </c>
      <c r="M20" s="3"/>
      <c r="N20" s="13"/>
    </row>
    <row r="21" spans="1:14" ht="17.25" thickBot="1">
      <c r="A21" s="12"/>
      <c r="B21" s="4" t="s">
        <v>71</v>
      </c>
      <c r="C21" s="20">
        <v>8</v>
      </c>
      <c r="D21" s="29">
        <v>7</v>
      </c>
      <c r="E21" s="22">
        <v>7</v>
      </c>
      <c r="F21" s="23">
        <f>AVERAGE(C21:E21)</f>
        <v>7.333333333333333</v>
      </c>
      <c r="G21" s="24" t="s">
        <v>74</v>
      </c>
      <c r="H21" s="24"/>
      <c r="I21" s="27">
        <v>5</v>
      </c>
      <c r="J21" s="28" t="s">
        <v>78</v>
      </c>
      <c r="K21" s="23">
        <f>100-(I21*1)</f>
        <v>95</v>
      </c>
      <c r="L21" s="3" t="s">
        <v>84</v>
      </c>
      <c r="M21" s="3"/>
      <c r="N21" s="13"/>
    </row>
    <row r="22" spans="1:14" ht="17.25" thickBot="1">
      <c r="A22" s="12"/>
      <c r="B22" s="7" t="s">
        <v>90</v>
      </c>
      <c r="C22" s="16">
        <v>8</v>
      </c>
      <c r="D22" s="30">
        <v>8</v>
      </c>
      <c r="E22" s="17">
        <v>7</v>
      </c>
      <c r="F22" s="18">
        <f>AVERAGE(C22:E23)</f>
        <v>7.666666666666667</v>
      </c>
      <c r="G22" s="24" t="s">
        <v>75</v>
      </c>
      <c r="H22" s="24"/>
      <c r="I22" s="27">
        <v>11</v>
      </c>
      <c r="J22" s="28" t="s">
        <v>76</v>
      </c>
      <c r="K22" s="23">
        <f>100-(I22*0.5)</f>
        <v>94.5</v>
      </c>
      <c r="L22" s="3" t="s">
        <v>94</v>
      </c>
      <c r="M22" s="3"/>
      <c r="N22" s="13"/>
    </row>
    <row r="23" spans="1:14" ht="17.25" thickBot="1">
      <c r="A23" s="12"/>
      <c r="B23" s="7"/>
      <c r="C23" s="16"/>
      <c r="D23" s="30"/>
      <c r="E23" s="17"/>
      <c r="F23" s="18"/>
      <c r="G23" s="24" t="s">
        <v>79</v>
      </c>
      <c r="H23" s="24"/>
      <c r="I23" s="27">
        <v>3</v>
      </c>
      <c r="J23" s="28" t="s">
        <v>56</v>
      </c>
      <c r="K23" s="23">
        <f>100-(I23*5)</f>
        <v>85</v>
      </c>
      <c r="L23" s="3" t="s">
        <v>86</v>
      </c>
      <c r="M23" s="3"/>
      <c r="N23" s="13"/>
    </row>
    <row r="24" spans="1:14" ht="17.25" thickBot="1">
      <c r="A24" s="12"/>
      <c r="B24" s="7" t="s">
        <v>89</v>
      </c>
      <c r="C24" s="16">
        <v>7</v>
      </c>
      <c r="D24" s="30">
        <v>6</v>
      </c>
      <c r="E24" s="17">
        <v>7</v>
      </c>
      <c r="F24" s="18">
        <f>AVERAGE(C24:E25)</f>
        <v>6.666666666666667</v>
      </c>
      <c r="G24" s="24" t="s">
        <v>80</v>
      </c>
      <c r="H24" s="24"/>
      <c r="I24" s="27">
        <v>1</v>
      </c>
      <c r="J24" s="28" t="s">
        <v>56</v>
      </c>
      <c r="K24" s="23">
        <f>100-(I24*2)</f>
        <v>98</v>
      </c>
      <c r="L24" s="3" t="s">
        <v>85</v>
      </c>
      <c r="M24" s="3"/>
      <c r="N24" s="13"/>
    </row>
    <row r="25" spans="1:14" ht="17.25" thickBot="1">
      <c r="A25" s="12"/>
      <c r="B25" s="7"/>
      <c r="C25" s="16"/>
      <c r="D25" s="30"/>
      <c r="E25" s="17"/>
      <c r="F25" s="18"/>
      <c r="G25" s="24" t="s">
        <v>81</v>
      </c>
      <c r="H25" s="24"/>
      <c r="I25" s="27">
        <v>2</v>
      </c>
      <c r="J25" s="28" t="s">
        <v>56</v>
      </c>
      <c r="K25" s="23">
        <f>100-(I25*3)</f>
        <v>94</v>
      </c>
      <c r="L25" s="3" t="s">
        <v>95</v>
      </c>
      <c r="M25" s="3"/>
      <c r="N25" s="13"/>
    </row>
    <row r="26" spans="1:14" ht="17.25" thickBot="1">
      <c r="A26" s="12"/>
      <c r="B26" s="4" t="s">
        <v>91</v>
      </c>
      <c r="C26" s="20">
        <v>8</v>
      </c>
      <c r="D26" s="29">
        <v>8</v>
      </c>
      <c r="E26" s="22">
        <v>8</v>
      </c>
      <c r="F26" s="23">
        <f>AVERAGE(C26:E26)</f>
        <v>8</v>
      </c>
      <c r="G26" s="24" t="s">
        <v>88</v>
      </c>
      <c r="H26" s="24"/>
      <c r="I26" s="25"/>
      <c r="J26" s="25"/>
      <c r="K26" s="26">
        <f>AVERAGE(K20:K25)</f>
        <v>91.916666666666671</v>
      </c>
      <c r="L26" s="26"/>
      <c r="M26" s="26"/>
      <c r="N26" s="13"/>
    </row>
    <row r="27" spans="1:14" ht="17.25" thickBot="1">
      <c r="A27" s="12"/>
      <c r="B27" s="24" t="s">
        <v>92</v>
      </c>
      <c r="C27" s="24"/>
      <c r="D27" s="24"/>
      <c r="E27" s="24"/>
      <c r="F27" s="23">
        <f>AVERAGE(F20:F26)*10</f>
        <v>73.333333333333343</v>
      </c>
      <c r="G27" s="4"/>
      <c r="H27" s="4"/>
      <c r="I27" s="4"/>
      <c r="J27" s="4"/>
      <c r="K27" s="4"/>
      <c r="L27" s="4"/>
      <c r="M27" s="4"/>
      <c r="N27" s="13"/>
    </row>
    <row r="28" spans="1:14" ht="67.5" customHeight="1" thickBot="1">
      <c r="A28" s="12"/>
      <c r="B28" s="4" t="s">
        <v>10</v>
      </c>
      <c r="C28" s="7" t="s">
        <v>26</v>
      </c>
      <c r="D28" s="3"/>
      <c r="E28" s="3"/>
      <c r="F28" s="3"/>
      <c r="G28" s="3"/>
      <c r="H28" s="3"/>
      <c r="I28" s="3"/>
      <c r="J28" s="3"/>
      <c r="K28" s="7" t="s">
        <v>23</v>
      </c>
      <c r="L28" s="3"/>
      <c r="M28" s="3"/>
      <c r="N28" s="11"/>
    </row>
    <row r="29" spans="1:14" ht="18.75" customHeight="1" thickBot="1">
      <c r="A29" s="12"/>
      <c r="B29" s="3" t="s">
        <v>11</v>
      </c>
      <c r="C29" s="7" t="s">
        <v>25</v>
      </c>
      <c r="D29" s="3"/>
      <c r="E29" s="3"/>
      <c r="F29" s="3"/>
      <c r="G29" s="3"/>
      <c r="H29" s="3"/>
      <c r="I29" s="3"/>
      <c r="J29" s="3"/>
      <c r="K29" s="7" t="s">
        <v>24</v>
      </c>
      <c r="L29" s="3"/>
      <c r="M29" s="3"/>
      <c r="N29" s="13"/>
    </row>
    <row r="30" spans="1:14" ht="55.5" customHeight="1" thickBot="1">
      <c r="A30" s="12"/>
      <c r="B30" s="3"/>
      <c r="C30" s="6"/>
      <c r="D30" s="6"/>
      <c r="E30" s="6"/>
      <c r="F30" s="6"/>
      <c r="G30" s="6"/>
      <c r="H30" s="6"/>
      <c r="I30" s="6"/>
      <c r="J30" s="6"/>
      <c r="K30" s="18">
        <f>(M16+M7+F27+K26)/4</f>
        <v>82.627717391304344</v>
      </c>
      <c r="L30" s="18"/>
      <c r="M30" s="18"/>
      <c r="N30" s="13"/>
    </row>
    <row r="31" spans="1:14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</sheetData>
  <mergeCells count="65">
    <mergeCell ref="B27:E27"/>
    <mergeCell ref="B1:M1"/>
    <mergeCell ref="B22:B23"/>
    <mergeCell ref="B24:B25"/>
    <mergeCell ref="C22:C23"/>
    <mergeCell ref="D22:D23"/>
    <mergeCell ref="E22:E23"/>
    <mergeCell ref="F22:F23"/>
    <mergeCell ref="C24:C25"/>
    <mergeCell ref="D24:D25"/>
    <mergeCell ref="E24:E25"/>
    <mergeCell ref="F24:F25"/>
    <mergeCell ref="L24:M24"/>
    <mergeCell ref="L25:M25"/>
    <mergeCell ref="L19:M19"/>
    <mergeCell ref="G26:J26"/>
    <mergeCell ref="K26:M26"/>
    <mergeCell ref="B29:B30"/>
    <mergeCell ref="K30:M30"/>
    <mergeCell ref="B18:M18"/>
    <mergeCell ref="G20:H20"/>
    <mergeCell ref="G21:H21"/>
    <mergeCell ref="G22:H22"/>
    <mergeCell ref="G19:H19"/>
    <mergeCell ref="G23:H23"/>
    <mergeCell ref="G24:H24"/>
    <mergeCell ref="G25:H25"/>
    <mergeCell ref="K16:K17"/>
    <mergeCell ref="G16:H17"/>
    <mergeCell ref="L16:L17"/>
    <mergeCell ref="M16:M17"/>
    <mergeCell ref="C29:J30"/>
    <mergeCell ref="L20:M20"/>
    <mergeCell ref="L21:M21"/>
    <mergeCell ref="L22:M22"/>
    <mergeCell ref="L23:M23"/>
    <mergeCell ref="K7:K10"/>
    <mergeCell ref="L7:L10"/>
    <mergeCell ref="M7:M10"/>
    <mergeCell ref="C12:M12"/>
    <mergeCell ref="C13:M13"/>
    <mergeCell ref="G15:H15"/>
    <mergeCell ref="D10:J10"/>
    <mergeCell ref="B15:D15"/>
    <mergeCell ref="B16:D16"/>
    <mergeCell ref="B17:D17"/>
    <mergeCell ref="E15:F15"/>
    <mergeCell ref="I16:I17"/>
    <mergeCell ref="J16:J17"/>
    <mergeCell ref="B7:B10"/>
    <mergeCell ref="C11:M11"/>
    <mergeCell ref="B14:M14"/>
    <mergeCell ref="C28:J28"/>
    <mergeCell ref="K28:M28"/>
    <mergeCell ref="K29:M29"/>
    <mergeCell ref="D7:J7"/>
    <mergeCell ref="D8:J8"/>
    <mergeCell ref="D9:J9"/>
    <mergeCell ref="B3:M3"/>
    <mergeCell ref="B4:C4"/>
    <mergeCell ref="D4:E4"/>
    <mergeCell ref="F4:G4"/>
    <mergeCell ref="H4:M4"/>
    <mergeCell ref="B5:J6"/>
    <mergeCell ref="K5:M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E18" sqref="E18"/>
    </sheetView>
  </sheetViews>
  <sheetFormatPr defaultRowHeight="16.5"/>
  <cols>
    <col min="1" max="3" width="9" style="1"/>
    <col min="4" max="4" width="10.875" style="1" customWidth="1"/>
    <col min="5" max="5" width="8.625" style="1" customWidth="1"/>
    <col min="6" max="9" width="9" style="1"/>
    <col min="10" max="10" width="12.125" style="1" customWidth="1"/>
    <col min="11" max="16384" width="9" style="1"/>
  </cols>
  <sheetData>
    <row r="1" spans="1:11" ht="25.5" thickBot="1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7.25" thickBot="1">
      <c r="A2" s="3" t="s">
        <v>29</v>
      </c>
      <c r="B2" s="3"/>
      <c r="C2" s="3" t="s">
        <v>30</v>
      </c>
      <c r="D2" s="3"/>
      <c r="E2" s="3"/>
      <c r="F2" s="3"/>
      <c r="G2" s="3"/>
      <c r="H2" s="3"/>
      <c r="I2" s="3"/>
      <c r="J2" s="3"/>
      <c r="K2" s="3"/>
    </row>
    <row r="3" spans="1:11" ht="17.25" thickBot="1">
      <c r="A3" s="3" t="s">
        <v>31</v>
      </c>
      <c r="B3" s="3" t="s">
        <v>15</v>
      </c>
      <c r="C3" s="3" t="s">
        <v>16</v>
      </c>
      <c r="D3" s="3" t="s">
        <v>17</v>
      </c>
      <c r="E3" s="8" t="s">
        <v>53</v>
      </c>
      <c r="F3" s="3" t="s">
        <v>32</v>
      </c>
      <c r="G3" s="3"/>
      <c r="H3" s="3"/>
      <c r="I3" s="3"/>
      <c r="J3" s="3" t="s">
        <v>37</v>
      </c>
      <c r="K3" s="3" t="s">
        <v>38</v>
      </c>
    </row>
    <row r="4" spans="1:11" ht="17.25" thickBot="1">
      <c r="A4" s="3"/>
      <c r="B4" s="3"/>
      <c r="C4" s="3"/>
      <c r="D4" s="3"/>
      <c r="E4" s="9"/>
      <c r="F4" s="4" t="s">
        <v>33</v>
      </c>
      <c r="G4" s="4" t="s">
        <v>34</v>
      </c>
      <c r="H4" s="4" t="s">
        <v>35</v>
      </c>
      <c r="I4" s="4" t="s">
        <v>36</v>
      </c>
      <c r="J4" s="3"/>
      <c r="K4" s="3"/>
    </row>
    <row r="5" spans="1:11" ht="17.25" thickBot="1">
      <c r="A5" s="4">
        <v>1</v>
      </c>
      <c r="B5" s="4" t="s">
        <v>39</v>
      </c>
      <c r="C5" s="4" t="s">
        <v>40</v>
      </c>
      <c r="D5" s="4" t="s">
        <v>48</v>
      </c>
      <c r="E5" s="4"/>
      <c r="F5" s="4"/>
      <c r="G5" s="4"/>
      <c r="H5" s="4"/>
      <c r="I5" s="4"/>
      <c r="J5" s="4"/>
      <c r="K5" s="4"/>
    </row>
    <row r="6" spans="1:11" ht="17.25" thickBot="1">
      <c r="A6" s="4">
        <v>2</v>
      </c>
      <c r="B6" s="4" t="s">
        <v>39</v>
      </c>
      <c r="C6" s="4" t="s">
        <v>41</v>
      </c>
      <c r="D6" s="4" t="s">
        <v>49</v>
      </c>
      <c r="E6" s="4"/>
      <c r="F6" s="4"/>
      <c r="G6" s="4"/>
      <c r="H6" s="4"/>
      <c r="I6" s="4"/>
      <c r="J6" s="4"/>
      <c r="K6" s="4"/>
    </row>
    <row r="7" spans="1:11" ht="17.25" thickBot="1">
      <c r="A7" s="4">
        <v>3</v>
      </c>
      <c r="B7" s="4" t="s">
        <v>39</v>
      </c>
      <c r="C7" s="4" t="s">
        <v>42</v>
      </c>
      <c r="D7" s="4" t="s">
        <v>50</v>
      </c>
      <c r="E7" s="4"/>
      <c r="F7" s="4"/>
      <c r="G7" s="4"/>
      <c r="H7" s="4"/>
      <c r="I7" s="4"/>
      <c r="J7" s="4"/>
      <c r="K7" s="4"/>
    </row>
    <row r="8" spans="1:11" ht="17.25" thickBot="1">
      <c r="A8" s="4">
        <v>4</v>
      </c>
      <c r="B8" s="4" t="s">
        <v>39</v>
      </c>
      <c r="C8" s="4" t="s">
        <v>43</v>
      </c>
      <c r="D8" s="4" t="s">
        <v>51</v>
      </c>
      <c r="E8" s="4"/>
      <c r="F8" s="4"/>
      <c r="G8" s="4"/>
      <c r="H8" s="4"/>
      <c r="I8" s="4"/>
      <c r="J8" s="4"/>
      <c r="K8" s="4"/>
    </row>
    <row r="9" spans="1:11" ht="17.25" thickBot="1">
      <c r="A9" s="4">
        <v>5</v>
      </c>
      <c r="B9" s="4" t="s">
        <v>39</v>
      </c>
      <c r="C9" s="4" t="s">
        <v>44</v>
      </c>
      <c r="D9" s="4" t="s">
        <v>51</v>
      </c>
      <c r="E9" s="4"/>
      <c r="F9" s="4"/>
      <c r="G9" s="4"/>
      <c r="H9" s="4"/>
      <c r="I9" s="4"/>
      <c r="J9" s="4"/>
      <c r="K9" s="4"/>
    </row>
    <row r="10" spans="1:11" ht="17.25" thickBot="1">
      <c r="A10" s="4">
        <v>6</v>
      </c>
      <c r="B10" s="4" t="s">
        <v>39</v>
      </c>
      <c r="C10" s="4" t="s">
        <v>45</v>
      </c>
      <c r="D10" s="4" t="s">
        <v>51</v>
      </c>
      <c r="E10" s="4"/>
      <c r="F10" s="4"/>
      <c r="G10" s="4"/>
      <c r="H10" s="4"/>
      <c r="I10" s="4"/>
      <c r="J10" s="4"/>
      <c r="K10" s="4"/>
    </row>
    <row r="11" spans="1:11" ht="17.25" thickBot="1">
      <c r="A11" s="4">
        <v>7</v>
      </c>
      <c r="B11" s="4" t="s">
        <v>39</v>
      </c>
      <c r="C11" s="4" t="s">
        <v>46</v>
      </c>
      <c r="D11" s="4" t="s">
        <v>51</v>
      </c>
      <c r="E11" s="4"/>
      <c r="F11" s="4"/>
      <c r="G11" s="4"/>
      <c r="H11" s="4"/>
      <c r="I11" s="4"/>
      <c r="J11" s="4"/>
      <c r="K11" s="4"/>
    </row>
    <row r="12" spans="1:11" ht="17.25" thickBot="1">
      <c r="A12" s="4">
        <v>8</v>
      </c>
      <c r="B12" s="4" t="s">
        <v>39</v>
      </c>
      <c r="C12" s="4" t="s">
        <v>47</v>
      </c>
      <c r="D12" s="4" t="s">
        <v>52</v>
      </c>
      <c r="E12" s="4"/>
      <c r="F12" s="4"/>
      <c r="G12" s="4"/>
      <c r="H12" s="4"/>
      <c r="I12" s="4"/>
      <c r="J12" s="4"/>
      <c r="K12" s="4"/>
    </row>
  </sheetData>
  <mergeCells count="11">
    <mergeCell ref="K3:K4"/>
    <mergeCell ref="C2:K2"/>
    <mergeCell ref="A2:B2"/>
    <mergeCell ref="A1:K1"/>
    <mergeCell ref="E3:E4"/>
    <mergeCell ref="D3:D4"/>
    <mergeCell ref="C3:C4"/>
    <mergeCell ref="B3:B4"/>
    <mergeCell ref="A3:A4"/>
    <mergeCell ref="F3:I3"/>
    <mergeCell ref="J3:J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员工月度考核表</vt:lpstr>
      <vt:lpstr>月度考核汇总表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2015-07-08T08:39:11Z</dcterms:modified>
</cp:coreProperties>
</file>