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 Dickinson\Documents\Hollings Stuff\"/>
    </mc:Choice>
  </mc:AlternateContent>
  <bookViews>
    <workbookView xWindow="0" yWindow="0" windowWidth="23040" windowHeight="10068" activeTab="3"/>
  </bookViews>
  <sheets>
    <sheet name="Winter" sheetId="1" r:id="rId1"/>
    <sheet name="Spring" sheetId="2" r:id="rId2"/>
    <sheet name="Summer" sheetId="3" r:id="rId3"/>
    <sheet name="Fal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4" i="4" l="1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Y31" i="4"/>
  <c r="X31" i="4"/>
  <c r="W31" i="4"/>
  <c r="V31" i="4"/>
  <c r="AB31" i="4" s="1"/>
  <c r="U31" i="4"/>
  <c r="T31" i="4"/>
  <c r="Y30" i="4"/>
  <c r="X30" i="4"/>
  <c r="W30" i="4"/>
  <c r="V30" i="4"/>
  <c r="AB30" i="4" s="1"/>
  <c r="U30" i="4"/>
  <c r="T30" i="4"/>
  <c r="Y29" i="4"/>
  <c r="X29" i="4"/>
  <c r="W29" i="4"/>
  <c r="V29" i="4"/>
  <c r="AB29" i="4" s="1"/>
  <c r="U29" i="4"/>
  <c r="T29" i="4"/>
  <c r="Y28" i="4"/>
  <c r="X28" i="4"/>
  <c r="W28" i="4"/>
  <c r="V28" i="4"/>
  <c r="AB28" i="4" s="1"/>
  <c r="U28" i="4"/>
  <c r="T28" i="4"/>
  <c r="Y27" i="4"/>
  <c r="X27" i="4"/>
  <c r="W27" i="4"/>
  <c r="V27" i="4"/>
  <c r="AB27" i="4" s="1"/>
  <c r="U27" i="4"/>
  <c r="T27" i="4"/>
  <c r="Y26" i="4"/>
  <c r="X26" i="4"/>
  <c r="W26" i="4"/>
  <c r="V26" i="4"/>
  <c r="AB26" i="4" s="1"/>
  <c r="U26" i="4"/>
  <c r="T26" i="4"/>
  <c r="Y25" i="4"/>
  <c r="X25" i="4"/>
  <c r="W25" i="4"/>
  <c r="V25" i="4"/>
  <c r="AB25" i="4" s="1"/>
  <c r="U25" i="4"/>
  <c r="T25" i="4"/>
  <c r="Y24" i="4"/>
  <c r="X24" i="4"/>
  <c r="W24" i="4"/>
  <c r="V24" i="4"/>
  <c r="AB24" i="4" s="1"/>
  <c r="U24" i="4"/>
  <c r="T24" i="4"/>
  <c r="Y23" i="4"/>
  <c r="X23" i="4"/>
  <c r="W23" i="4"/>
  <c r="V23" i="4"/>
  <c r="AB23" i="4" s="1"/>
  <c r="U23" i="4"/>
  <c r="T23" i="4"/>
  <c r="Y22" i="4"/>
  <c r="X22" i="4"/>
  <c r="W22" i="4"/>
  <c r="V22" i="4"/>
  <c r="AB22" i="4" s="1"/>
  <c r="U22" i="4"/>
  <c r="T22" i="4"/>
  <c r="C22" i="4"/>
  <c r="Y21" i="4"/>
  <c r="X21" i="4"/>
  <c r="W21" i="4"/>
  <c r="V21" i="4"/>
  <c r="U21" i="4"/>
  <c r="T21" i="4"/>
  <c r="AB21" i="4" s="1"/>
  <c r="Y20" i="4"/>
  <c r="X20" i="4"/>
  <c r="W20" i="4"/>
  <c r="V20" i="4"/>
  <c r="U20" i="4"/>
  <c r="T20" i="4"/>
  <c r="AB20" i="4" s="1"/>
  <c r="C20" i="4"/>
  <c r="Y19" i="4"/>
  <c r="X19" i="4"/>
  <c r="W19" i="4"/>
  <c r="V19" i="4"/>
  <c r="U19" i="4"/>
  <c r="T19" i="4"/>
  <c r="AB19" i="4" s="1"/>
  <c r="C19" i="4"/>
  <c r="Y18" i="4"/>
  <c r="X18" i="4"/>
  <c r="W18" i="4"/>
  <c r="V18" i="4"/>
  <c r="U18" i="4"/>
  <c r="T18" i="4"/>
  <c r="AB18" i="4" s="1"/>
  <c r="Y17" i="4"/>
  <c r="X17" i="4"/>
  <c r="W17" i="4"/>
  <c r="V17" i="4"/>
  <c r="U17" i="4"/>
  <c r="T17" i="4"/>
  <c r="AB17" i="4" s="1"/>
  <c r="C17" i="4"/>
  <c r="Y16" i="4"/>
  <c r="X16" i="4"/>
  <c r="W16" i="4"/>
  <c r="V16" i="4"/>
  <c r="AB16" i="4" s="1"/>
  <c r="U16" i="4"/>
  <c r="T16" i="4"/>
  <c r="C16" i="4"/>
  <c r="Y15" i="4"/>
  <c r="X15" i="4"/>
  <c r="W15" i="4"/>
  <c r="V15" i="4"/>
  <c r="U15" i="4"/>
  <c r="T15" i="4"/>
  <c r="AB15" i="4" s="1"/>
  <c r="Y14" i="4"/>
  <c r="X14" i="4"/>
  <c r="W14" i="4"/>
  <c r="V14" i="4"/>
  <c r="U14" i="4"/>
  <c r="T14" i="4"/>
  <c r="AB14" i="4" s="1"/>
  <c r="C14" i="4"/>
  <c r="Y13" i="4"/>
  <c r="X13" i="4"/>
  <c r="W13" i="4"/>
  <c r="V13" i="4"/>
  <c r="U13" i="4"/>
  <c r="T13" i="4"/>
  <c r="AB13" i="4" s="1"/>
  <c r="Y12" i="4"/>
  <c r="X12" i="4"/>
  <c r="W12" i="4"/>
  <c r="V12" i="4"/>
  <c r="U12" i="4"/>
  <c r="T12" i="4"/>
  <c r="AB12" i="4" s="1"/>
  <c r="C12" i="4"/>
  <c r="Y11" i="4"/>
  <c r="X11" i="4"/>
  <c r="W11" i="4"/>
  <c r="V11" i="4"/>
  <c r="U11" i="4"/>
  <c r="T11" i="4"/>
  <c r="AB11" i="4" s="1"/>
  <c r="Y10" i="4"/>
  <c r="X10" i="4"/>
  <c r="W10" i="4"/>
  <c r="V10" i="4"/>
  <c r="U10" i="4"/>
  <c r="T10" i="4"/>
  <c r="AB10" i="4" s="1"/>
  <c r="Y9" i="4"/>
  <c r="X9" i="4"/>
  <c r="W9" i="4"/>
  <c r="V9" i="4"/>
  <c r="U9" i="4"/>
  <c r="T9" i="4"/>
  <c r="AB9" i="4" s="1"/>
  <c r="Y8" i="4"/>
  <c r="X8" i="4"/>
  <c r="W8" i="4"/>
  <c r="V8" i="4"/>
  <c r="U8" i="4"/>
  <c r="T8" i="4"/>
  <c r="AB8" i="4" s="1"/>
  <c r="C8" i="4"/>
  <c r="Y7" i="4"/>
  <c r="X7" i="4"/>
  <c r="W7" i="4"/>
  <c r="V7" i="4"/>
  <c r="AB7" i="4" s="1"/>
  <c r="U7" i="4"/>
  <c r="T7" i="4"/>
  <c r="Y6" i="4"/>
  <c r="X6" i="4"/>
  <c r="W6" i="4"/>
  <c r="V6" i="4"/>
  <c r="AB6" i="4" s="1"/>
  <c r="U6" i="4"/>
  <c r="T6" i="4"/>
  <c r="Y5" i="4"/>
  <c r="X5" i="4"/>
  <c r="W5" i="4"/>
  <c r="V5" i="4"/>
  <c r="AB5" i="4" s="1"/>
  <c r="U5" i="4"/>
  <c r="T5" i="4"/>
  <c r="Y4" i="4"/>
  <c r="X4" i="4"/>
  <c r="W4" i="4"/>
  <c r="V4" i="4"/>
  <c r="AB4" i="4" s="1"/>
  <c r="U4" i="4"/>
  <c r="T4" i="4"/>
  <c r="Y3" i="4"/>
  <c r="X3" i="4"/>
  <c r="W3" i="4"/>
  <c r="V3" i="4"/>
  <c r="AB3" i="4" s="1"/>
  <c r="U3" i="4"/>
  <c r="T3" i="4"/>
  <c r="Y2" i="4"/>
  <c r="X2" i="4"/>
  <c r="W2" i="4"/>
  <c r="V2" i="4"/>
  <c r="AB2" i="4" s="1"/>
  <c r="AC2" i="4" s="1"/>
  <c r="U2" i="4"/>
  <c r="T2" i="4"/>
  <c r="AC6" i="4" l="1"/>
  <c r="AC12" i="4"/>
  <c r="AC22" i="4"/>
  <c r="AC28" i="4"/>
  <c r="AC9" i="4"/>
  <c r="AC14" i="4"/>
  <c r="AC20" i="4"/>
  <c r="AC7" i="4"/>
  <c r="AC19" i="4"/>
  <c r="AC23" i="4"/>
  <c r="AC25" i="4"/>
  <c r="AC27" i="4"/>
  <c r="AC29" i="4"/>
  <c r="AC31" i="4"/>
  <c r="AC4" i="4"/>
  <c r="AC16" i="4"/>
  <c r="AC24" i="4"/>
  <c r="AC26" i="4"/>
  <c r="AC30" i="4"/>
  <c r="AC11" i="4"/>
  <c r="AC17" i="4"/>
  <c r="AC3" i="4"/>
  <c r="AC5" i="4"/>
  <c r="AC13" i="4"/>
  <c r="AC8" i="4"/>
  <c r="AC10" i="4"/>
  <c r="AC15" i="4"/>
  <c r="AC18" i="4"/>
  <c r="AC21" i="4"/>
  <c r="K64" i="3" l="1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Y31" i="3"/>
  <c r="X31" i="3"/>
  <c r="W31" i="3"/>
  <c r="V31" i="3"/>
  <c r="U31" i="3"/>
  <c r="T31" i="3"/>
  <c r="AB31" i="3" s="1"/>
  <c r="C31" i="3"/>
  <c r="Y30" i="3"/>
  <c r="X30" i="3"/>
  <c r="W30" i="3"/>
  <c r="V30" i="3"/>
  <c r="U30" i="3"/>
  <c r="T30" i="3"/>
  <c r="AB30" i="3" s="1"/>
  <c r="C30" i="3"/>
  <c r="Y29" i="3"/>
  <c r="X29" i="3"/>
  <c r="W29" i="3"/>
  <c r="V29" i="3"/>
  <c r="U29" i="3"/>
  <c r="AB29" i="3" s="1"/>
  <c r="T29" i="3"/>
  <c r="Y28" i="3"/>
  <c r="X28" i="3"/>
  <c r="W28" i="3"/>
  <c r="V28" i="3"/>
  <c r="U28" i="3"/>
  <c r="T28" i="3"/>
  <c r="AB28" i="3" s="1"/>
  <c r="Y27" i="3"/>
  <c r="X27" i="3"/>
  <c r="W27" i="3"/>
  <c r="V27" i="3"/>
  <c r="U27" i="3"/>
  <c r="T27" i="3"/>
  <c r="AB27" i="3" s="1"/>
  <c r="Y26" i="3"/>
  <c r="X26" i="3"/>
  <c r="W26" i="3"/>
  <c r="V26" i="3"/>
  <c r="U26" i="3"/>
  <c r="T26" i="3"/>
  <c r="AB26" i="3" s="1"/>
  <c r="Y25" i="3"/>
  <c r="X25" i="3"/>
  <c r="W25" i="3"/>
  <c r="V25" i="3"/>
  <c r="U25" i="3"/>
  <c r="T25" i="3"/>
  <c r="AB25" i="3" s="1"/>
  <c r="Y24" i="3"/>
  <c r="X24" i="3"/>
  <c r="W24" i="3"/>
  <c r="V24" i="3"/>
  <c r="U24" i="3"/>
  <c r="T24" i="3"/>
  <c r="AB24" i="3" s="1"/>
  <c r="C24" i="3"/>
  <c r="Y23" i="3"/>
  <c r="X23" i="3"/>
  <c r="W23" i="3"/>
  <c r="V23" i="3"/>
  <c r="U23" i="3"/>
  <c r="AB23" i="3" s="1"/>
  <c r="T23" i="3"/>
  <c r="C23" i="3"/>
  <c r="Y22" i="3"/>
  <c r="X22" i="3"/>
  <c r="W22" i="3"/>
  <c r="V22" i="3"/>
  <c r="AB22" i="3" s="1"/>
  <c r="U22" i="3"/>
  <c r="T22" i="3"/>
  <c r="Y21" i="3"/>
  <c r="X21" i="3"/>
  <c r="W21" i="3"/>
  <c r="V21" i="3"/>
  <c r="AB21" i="3" s="1"/>
  <c r="U21" i="3"/>
  <c r="T21" i="3"/>
  <c r="C21" i="3"/>
  <c r="Y20" i="3"/>
  <c r="X20" i="3"/>
  <c r="W20" i="3"/>
  <c r="V20" i="3"/>
  <c r="U20" i="3"/>
  <c r="T20" i="3"/>
  <c r="AB20" i="3" s="1"/>
  <c r="Y19" i="3"/>
  <c r="X19" i="3"/>
  <c r="W19" i="3"/>
  <c r="V19" i="3"/>
  <c r="U19" i="3"/>
  <c r="T19" i="3"/>
  <c r="AB19" i="3" s="1"/>
  <c r="Y18" i="3"/>
  <c r="X18" i="3"/>
  <c r="W18" i="3"/>
  <c r="V18" i="3"/>
  <c r="U18" i="3"/>
  <c r="T18" i="3"/>
  <c r="AB18" i="3" s="1"/>
  <c r="Y17" i="3"/>
  <c r="X17" i="3"/>
  <c r="W17" i="3"/>
  <c r="V17" i="3"/>
  <c r="U17" i="3"/>
  <c r="T17" i="3"/>
  <c r="AB17" i="3" s="1"/>
  <c r="C17" i="3"/>
  <c r="Y16" i="3"/>
  <c r="X16" i="3"/>
  <c r="W16" i="3"/>
  <c r="V16" i="3"/>
  <c r="U16" i="3"/>
  <c r="T16" i="3"/>
  <c r="AB16" i="3" s="1"/>
  <c r="C16" i="3"/>
  <c r="Y15" i="3"/>
  <c r="X15" i="3"/>
  <c r="W15" i="3"/>
  <c r="V15" i="3"/>
  <c r="AB15" i="3" s="1"/>
  <c r="U15" i="3"/>
  <c r="T15" i="3"/>
  <c r="Y14" i="3"/>
  <c r="X14" i="3"/>
  <c r="W14" i="3"/>
  <c r="V14" i="3"/>
  <c r="U14" i="3"/>
  <c r="AB14" i="3" s="1"/>
  <c r="T14" i="3"/>
  <c r="Y13" i="3"/>
  <c r="X13" i="3"/>
  <c r="W13" i="3"/>
  <c r="V13" i="3"/>
  <c r="U13" i="3"/>
  <c r="AB13" i="3" s="1"/>
  <c r="T13" i="3"/>
  <c r="Y12" i="3"/>
  <c r="X12" i="3"/>
  <c r="W12" i="3"/>
  <c r="V12" i="3"/>
  <c r="U12" i="3"/>
  <c r="AB12" i="3" s="1"/>
  <c r="T12" i="3"/>
  <c r="C12" i="3"/>
  <c r="Y11" i="3"/>
  <c r="X11" i="3"/>
  <c r="W11" i="3"/>
  <c r="V11" i="3"/>
  <c r="AB11" i="3" s="1"/>
  <c r="U11" i="3"/>
  <c r="T11" i="3"/>
  <c r="C11" i="3"/>
  <c r="Y10" i="3"/>
  <c r="X10" i="3"/>
  <c r="W10" i="3"/>
  <c r="V10" i="3"/>
  <c r="U10" i="3"/>
  <c r="T10" i="3"/>
  <c r="AB10" i="3" s="1"/>
  <c r="Y9" i="3"/>
  <c r="X9" i="3"/>
  <c r="W9" i="3"/>
  <c r="V9" i="3"/>
  <c r="U9" i="3"/>
  <c r="T9" i="3"/>
  <c r="AB9" i="3" s="1"/>
  <c r="C9" i="3"/>
  <c r="Y8" i="3"/>
  <c r="X8" i="3"/>
  <c r="W8" i="3"/>
  <c r="V8" i="3"/>
  <c r="U8" i="3"/>
  <c r="T8" i="3"/>
  <c r="AB8" i="3" s="1"/>
  <c r="C8" i="3"/>
  <c r="Y7" i="3"/>
  <c r="X7" i="3"/>
  <c r="W7" i="3"/>
  <c r="V7" i="3"/>
  <c r="U7" i="3"/>
  <c r="AB7" i="3" s="1"/>
  <c r="T7" i="3"/>
  <c r="Y6" i="3"/>
  <c r="X6" i="3"/>
  <c r="W6" i="3"/>
  <c r="V6" i="3"/>
  <c r="U6" i="3"/>
  <c r="AB6" i="3" s="1"/>
  <c r="AC6" i="3" s="1"/>
  <c r="T6" i="3"/>
  <c r="C6" i="3"/>
  <c r="Y5" i="3"/>
  <c r="X5" i="3"/>
  <c r="W5" i="3"/>
  <c r="V5" i="3"/>
  <c r="AB5" i="3" s="1"/>
  <c r="U5" i="3"/>
  <c r="T5" i="3"/>
  <c r="C5" i="3"/>
  <c r="Y4" i="3"/>
  <c r="X4" i="3"/>
  <c r="W4" i="3"/>
  <c r="V4" i="3"/>
  <c r="U4" i="3"/>
  <c r="T4" i="3"/>
  <c r="AB4" i="3" s="1"/>
  <c r="C4" i="3"/>
  <c r="Y3" i="3"/>
  <c r="X3" i="3"/>
  <c r="W3" i="3"/>
  <c r="V3" i="3"/>
  <c r="U3" i="3"/>
  <c r="T3" i="3"/>
  <c r="AB3" i="3" s="1"/>
  <c r="Y2" i="3"/>
  <c r="X2" i="3"/>
  <c r="W2" i="3"/>
  <c r="V2" i="3"/>
  <c r="U2" i="3"/>
  <c r="T2" i="3"/>
  <c r="AB2" i="3" s="1"/>
  <c r="AC2" i="3" s="1"/>
  <c r="AC14" i="3" l="1"/>
  <c r="AC24" i="3"/>
  <c r="AC31" i="3"/>
  <c r="AC4" i="3"/>
  <c r="AC10" i="3"/>
  <c r="AC18" i="3"/>
  <c r="AC20" i="3"/>
  <c r="AC30" i="3"/>
  <c r="AC12" i="3"/>
  <c r="AC22" i="3"/>
  <c r="AC28" i="3"/>
  <c r="AC7" i="3"/>
  <c r="AC11" i="3"/>
  <c r="AC13" i="3"/>
  <c r="AC21" i="3"/>
  <c r="AC23" i="3"/>
  <c r="AC25" i="3"/>
  <c r="AC27" i="3"/>
  <c r="AC8" i="3"/>
  <c r="AC16" i="3"/>
  <c r="AC26" i="3"/>
  <c r="AC3" i="3"/>
  <c r="AC5" i="3"/>
  <c r="AC9" i="3"/>
  <c r="AC15" i="3"/>
  <c r="AC17" i="3"/>
  <c r="AC19" i="3"/>
  <c r="AC29" i="3"/>
  <c r="S67" i="2" l="1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Y31" i="2"/>
  <c r="X31" i="2"/>
  <c r="W31" i="2"/>
  <c r="V31" i="2"/>
  <c r="U31" i="2"/>
  <c r="T31" i="2"/>
  <c r="AB31" i="2" s="1"/>
  <c r="Y30" i="2"/>
  <c r="X30" i="2"/>
  <c r="W30" i="2"/>
  <c r="V30" i="2"/>
  <c r="U30" i="2"/>
  <c r="T30" i="2"/>
  <c r="AB30" i="2" s="1"/>
  <c r="Y29" i="2"/>
  <c r="X29" i="2"/>
  <c r="W29" i="2"/>
  <c r="V29" i="2"/>
  <c r="U29" i="2"/>
  <c r="T29" i="2"/>
  <c r="AB29" i="2" s="1"/>
  <c r="Y28" i="2"/>
  <c r="X28" i="2"/>
  <c r="W28" i="2"/>
  <c r="V28" i="2"/>
  <c r="U28" i="2"/>
  <c r="T28" i="2"/>
  <c r="AB28" i="2" s="1"/>
  <c r="Y27" i="2"/>
  <c r="X27" i="2"/>
  <c r="W27" i="2"/>
  <c r="V27" i="2"/>
  <c r="U27" i="2"/>
  <c r="T27" i="2"/>
  <c r="AB27" i="2" s="1"/>
  <c r="C27" i="2"/>
  <c r="Y26" i="2"/>
  <c r="X26" i="2"/>
  <c r="W26" i="2"/>
  <c r="V26" i="2"/>
  <c r="U26" i="2"/>
  <c r="T26" i="2"/>
  <c r="AB26" i="2" s="1"/>
  <c r="Y25" i="2"/>
  <c r="X25" i="2"/>
  <c r="W25" i="2"/>
  <c r="V25" i="2"/>
  <c r="U25" i="2"/>
  <c r="T25" i="2"/>
  <c r="AB25" i="2" s="1"/>
  <c r="C25" i="2"/>
  <c r="Y24" i="2"/>
  <c r="X24" i="2"/>
  <c r="W24" i="2"/>
  <c r="V24" i="2"/>
  <c r="U24" i="2"/>
  <c r="AB24" i="2" s="1"/>
  <c r="T24" i="2"/>
  <c r="Y23" i="2"/>
  <c r="X23" i="2"/>
  <c r="W23" i="2"/>
  <c r="V23" i="2"/>
  <c r="U23" i="2"/>
  <c r="AB23" i="2" s="1"/>
  <c r="T23" i="2"/>
  <c r="C23" i="2"/>
  <c r="Y22" i="2"/>
  <c r="X22" i="2"/>
  <c r="W22" i="2"/>
  <c r="V22" i="2"/>
  <c r="AB22" i="2" s="1"/>
  <c r="U22" i="2"/>
  <c r="T22" i="2"/>
  <c r="C22" i="2"/>
  <c r="Y21" i="2"/>
  <c r="X21" i="2"/>
  <c r="W21" i="2"/>
  <c r="V21" i="2"/>
  <c r="U21" i="2"/>
  <c r="T21" i="2"/>
  <c r="AB21" i="2" s="1"/>
  <c r="Y20" i="2"/>
  <c r="X20" i="2"/>
  <c r="W20" i="2"/>
  <c r="V20" i="2"/>
  <c r="U20" i="2"/>
  <c r="T20" i="2"/>
  <c r="AB20" i="2" s="1"/>
  <c r="Y19" i="2"/>
  <c r="X19" i="2"/>
  <c r="W19" i="2"/>
  <c r="V19" i="2"/>
  <c r="U19" i="2"/>
  <c r="T19" i="2"/>
  <c r="AB19" i="2" s="1"/>
  <c r="Y18" i="2"/>
  <c r="X18" i="2"/>
  <c r="W18" i="2"/>
  <c r="V18" i="2"/>
  <c r="U18" i="2"/>
  <c r="T18" i="2"/>
  <c r="AB18" i="2" s="1"/>
  <c r="Y17" i="2"/>
  <c r="X17" i="2"/>
  <c r="W17" i="2"/>
  <c r="V17" i="2"/>
  <c r="U17" i="2"/>
  <c r="T17" i="2"/>
  <c r="AB17" i="2" s="1"/>
  <c r="Y16" i="2"/>
  <c r="X16" i="2"/>
  <c r="W16" i="2"/>
  <c r="V16" i="2"/>
  <c r="U16" i="2"/>
  <c r="T16" i="2"/>
  <c r="AB16" i="2" s="1"/>
  <c r="C16" i="2"/>
  <c r="Y15" i="2"/>
  <c r="X15" i="2"/>
  <c r="W15" i="2"/>
  <c r="V15" i="2"/>
  <c r="U15" i="2"/>
  <c r="T15" i="2"/>
  <c r="AB15" i="2" s="1"/>
  <c r="C15" i="2"/>
  <c r="Y14" i="2"/>
  <c r="X14" i="2"/>
  <c r="W14" i="2"/>
  <c r="V14" i="2"/>
  <c r="U14" i="2"/>
  <c r="AB14" i="2" s="1"/>
  <c r="T14" i="2"/>
  <c r="Y13" i="2"/>
  <c r="X13" i="2"/>
  <c r="W13" i="2"/>
  <c r="V13" i="2"/>
  <c r="U13" i="2"/>
  <c r="AB13" i="2" s="1"/>
  <c r="T13" i="2"/>
  <c r="Y12" i="2"/>
  <c r="X12" i="2"/>
  <c r="W12" i="2"/>
  <c r="V12" i="2"/>
  <c r="U12" i="2"/>
  <c r="AB12" i="2" s="1"/>
  <c r="T12" i="2"/>
  <c r="C12" i="2"/>
  <c r="Y11" i="2"/>
  <c r="X11" i="2"/>
  <c r="W11" i="2"/>
  <c r="V11" i="2"/>
  <c r="AB11" i="2" s="1"/>
  <c r="U11" i="2"/>
  <c r="T11" i="2"/>
  <c r="Y10" i="2"/>
  <c r="X10" i="2"/>
  <c r="W10" i="2"/>
  <c r="V10" i="2"/>
  <c r="AB10" i="2" s="1"/>
  <c r="U10" i="2"/>
  <c r="T10" i="2"/>
  <c r="Y9" i="2"/>
  <c r="X9" i="2"/>
  <c r="W9" i="2"/>
  <c r="V9" i="2"/>
  <c r="AB9" i="2" s="1"/>
  <c r="U9" i="2"/>
  <c r="T9" i="2"/>
  <c r="Y8" i="2"/>
  <c r="X8" i="2"/>
  <c r="W8" i="2"/>
  <c r="V8" i="2"/>
  <c r="AB8" i="2" s="1"/>
  <c r="U8" i="2"/>
  <c r="T8" i="2"/>
  <c r="C8" i="2"/>
  <c r="Y7" i="2"/>
  <c r="X7" i="2"/>
  <c r="W7" i="2"/>
  <c r="V7" i="2"/>
  <c r="U7" i="2"/>
  <c r="T7" i="2"/>
  <c r="AB7" i="2" s="1"/>
  <c r="Y6" i="2"/>
  <c r="X6" i="2"/>
  <c r="W6" i="2"/>
  <c r="V6" i="2"/>
  <c r="U6" i="2"/>
  <c r="T6" i="2"/>
  <c r="AB6" i="2" s="1"/>
  <c r="Y5" i="2"/>
  <c r="X5" i="2"/>
  <c r="W5" i="2"/>
  <c r="V5" i="2"/>
  <c r="U5" i="2"/>
  <c r="T5" i="2"/>
  <c r="AB5" i="2" s="1"/>
  <c r="AC5" i="2" s="1"/>
  <c r="Y4" i="2"/>
  <c r="X4" i="2"/>
  <c r="W4" i="2"/>
  <c r="V4" i="2"/>
  <c r="U4" i="2"/>
  <c r="T4" i="2"/>
  <c r="AB4" i="2" s="1"/>
  <c r="Y3" i="2"/>
  <c r="X3" i="2"/>
  <c r="W3" i="2"/>
  <c r="V3" i="2"/>
  <c r="U3" i="2"/>
  <c r="T3" i="2"/>
  <c r="AB3" i="2" s="1"/>
  <c r="AC3" i="2" s="1"/>
  <c r="C3" i="2"/>
  <c r="Y2" i="2"/>
  <c r="X2" i="2"/>
  <c r="W2" i="2"/>
  <c r="V2" i="2"/>
  <c r="U2" i="2"/>
  <c r="T2" i="2"/>
  <c r="AB2" i="2" s="1"/>
  <c r="AC2" i="2" s="1"/>
  <c r="C2" i="2"/>
  <c r="AC8" i="2" l="1"/>
  <c r="AC10" i="2"/>
  <c r="AC12" i="2"/>
  <c r="AC14" i="2"/>
  <c r="AC22" i="2"/>
  <c r="AC24" i="2"/>
  <c r="AC26" i="2"/>
  <c r="AC6" i="2"/>
  <c r="AC16" i="2"/>
  <c r="AC18" i="2"/>
  <c r="AC20" i="2"/>
  <c r="AC28" i="2"/>
  <c r="AC30" i="2"/>
  <c r="AC4" i="2"/>
  <c r="AC9" i="2"/>
  <c r="AC11" i="2"/>
  <c r="AC13" i="2"/>
  <c r="AC15" i="2"/>
  <c r="AC23" i="2"/>
  <c r="AC25" i="2"/>
  <c r="AC7" i="2"/>
  <c r="AC17" i="2"/>
  <c r="AC19" i="2"/>
  <c r="AC21" i="2"/>
  <c r="AC27" i="2"/>
  <c r="AC29" i="2"/>
  <c r="AC31" i="2"/>
</calcChain>
</file>

<file path=xl/sharedStrings.xml><?xml version="1.0" encoding="utf-8"?>
<sst xmlns="http://schemas.openxmlformats.org/spreadsheetml/2006/main" count="303" uniqueCount="81">
  <si>
    <t>Year</t>
  </si>
  <si>
    <t>Fatalities</t>
  </si>
  <si>
    <t>Adj. Fatal</t>
  </si>
  <si>
    <t>Injuries</t>
  </si>
  <si>
    <t>Damages</t>
  </si>
  <si>
    <t>Width</t>
  </si>
  <si>
    <t>Hail</t>
  </si>
  <si>
    <t>Wind</t>
  </si>
  <si>
    <t># Reports</t>
  </si>
  <si>
    <t>Days</t>
  </si>
  <si>
    <t>Rainfall</t>
  </si>
  <si>
    <t>Track</t>
  </si>
  <si>
    <t>ONI</t>
  </si>
  <si>
    <t>EL/N/LA</t>
  </si>
  <si>
    <t># Period in Stage</t>
  </si>
  <si>
    <t>ENSO</t>
  </si>
  <si>
    <t xml:space="preserve">Sum </t>
  </si>
  <si>
    <t>Ranked Sums</t>
  </si>
  <si>
    <t>N</t>
  </si>
  <si>
    <t>EL</t>
  </si>
  <si>
    <t>LA</t>
  </si>
  <si>
    <t>Injury</t>
  </si>
  <si>
    <t>Rank</t>
  </si>
  <si>
    <t>Damages Ranks</t>
  </si>
  <si>
    <t># Months in Stage</t>
  </si>
  <si>
    <t>Sum</t>
  </si>
  <si>
    <t>Damages Rank</t>
  </si>
  <si>
    <t>Anova: Two-Factor Without Replication</t>
  </si>
  <si>
    <t>SUMMARY</t>
  </si>
  <si>
    <t>Count</t>
  </si>
  <si>
    <t>Average</t>
  </si>
  <si>
    <t>Variance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</si>
  <si>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</si>
  <si>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</si>
  <si>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</si>
  <si>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</si>
  <si>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</si>
  <si>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</si>
  <si>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</si>
  <si>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</si>
  <si>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</si>
  <si>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</si>
  <si>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</si>
  <si>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</si>
  <si>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</si>
  <si>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</si>
  <si>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</si>
  <si>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</si>
  <si>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</si>
  <si>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</si>
  <si>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</si>
  <si>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</si>
  <si>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</si>
  <si>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</si>
  <si>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</si>
  <si>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</si>
  <si>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</si>
  <si>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</si>
  <si>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</si>
  <si>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</si>
  <si>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</si>
  <si>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</si>
  <si>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Column 1</t>
  </si>
  <si>
    <t>Column 2</t>
  </si>
  <si>
    <t>Column 3</t>
  </si>
  <si>
    <t>Column 4</t>
  </si>
  <si>
    <t>Column 5</t>
  </si>
  <si>
    <t>Column 6</t>
  </si>
  <si>
    <t>Column 7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</si>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</sst>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Border="1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2" fontId="0" fillId="0" borderId="0" xfId="0" applyNumberFormat="1" applyBorder="1"/>
    <xf numFmtId="2" fontId="0" fillId="0" borderId="0" xfId="0" applyNumberFormat="1"/>
    <xf numFmtId="2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0" xfId="0" applyNumberFormat="1"/>
    <xf numFmtId="0" fontId="1" fillId="0" borderId="2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Border="1"/>
    <xf numFmtId="0" fontId="0" fillId="0" borderId="0" xfId="0" applyNumberForma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workbookViewId="0">
      <selection activeCell="S2" sqref="S2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0</v>
      </c>
      <c r="S1" t="s">
        <v>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11</v>
      </c>
      <c r="Z1" t="s">
        <v>4</v>
      </c>
      <c r="AB1" t="s">
        <v>16</v>
      </c>
      <c r="AC1" t="s">
        <v>17</v>
      </c>
    </row>
    <row r="2" spans="1:29" x14ac:dyDescent="0.3">
      <c r="A2">
        <v>1981</v>
      </c>
      <c r="B2">
        <v>0</v>
      </c>
      <c r="C2">
        <v>0</v>
      </c>
      <c r="D2">
        <v>0</v>
      </c>
      <c r="E2">
        <v>646393.64471669227</v>
      </c>
      <c r="F2">
        <v>100</v>
      </c>
      <c r="G2">
        <v>2</v>
      </c>
      <c r="H2">
        <v>60</v>
      </c>
      <c r="I2">
        <v>5</v>
      </c>
      <c r="J2">
        <v>1</v>
      </c>
      <c r="K2">
        <v>3.66</v>
      </c>
      <c r="L2">
        <v>0.8</v>
      </c>
      <c r="M2">
        <v>-0.2</v>
      </c>
      <c r="N2" t="s">
        <v>18</v>
      </c>
      <c r="O2">
        <v>11</v>
      </c>
      <c r="P2">
        <v>0</v>
      </c>
      <c r="R2">
        <v>1981</v>
      </c>
      <c r="S2">
        <v>18.5</v>
      </c>
      <c r="T2">
        <v>5</v>
      </c>
      <c r="U2">
        <v>6</v>
      </c>
      <c r="V2">
        <v>10.5</v>
      </c>
      <c r="W2">
        <v>18</v>
      </c>
      <c r="X2">
        <v>23</v>
      </c>
      <c r="Y2">
        <v>6</v>
      </c>
      <c r="Z2">
        <v>6</v>
      </c>
      <c r="AB2">
        <v>93</v>
      </c>
      <c r="AC2">
        <v>7</v>
      </c>
    </row>
    <row r="3" spans="1:29" x14ac:dyDescent="0.3">
      <c r="A3">
        <v>1982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3.55</v>
      </c>
      <c r="L3">
        <v>0</v>
      </c>
      <c r="M3">
        <v>0</v>
      </c>
      <c r="N3" t="s">
        <v>18</v>
      </c>
      <c r="O3">
        <v>23</v>
      </c>
      <c r="P3">
        <v>0</v>
      </c>
      <c r="R3">
        <v>1982</v>
      </c>
      <c r="S3">
        <v>18.5</v>
      </c>
      <c r="T3">
        <v>20.5</v>
      </c>
      <c r="U3">
        <v>28</v>
      </c>
      <c r="V3">
        <v>25</v>
      </c>
      <c r="W3">
        <v>28.5</v>
      </c>
      <c r="X3">
        <v>28.5</v>
      </c>
      <c r="Y3">
        <v>20.5</v>
      </c>
      <c r="Z3">
        <v>26</v>
      </c>
      <c r="AB3">
        <v>195.5</v>
      </c>
      <c r="AC3">
        <v>28.5</v>
      </c>
    </row>
    <row r="4" spans="1:29" x14ac:dyDescent="0.3">
      <c r="A4">
        <v>1983</v>
      </c>
      <c r="B4">
        <v>0</v>
      </c>
      <c r="C4">
        <v>0</v>
      </c>
      <c r="D4">
        <v>0</v>
      </c>
      <c r="E4">
        <v>22140.36822366179</v>
      </c>
      <c r="F4">
        <v>0</v>
      </c>
      <c r="G4">
        <v>1.75</v>
      </c>
      <c r="H4">
        <v>52</v>
      </c>
      <c r="I4">
        <v>7</v>
      </c>
      <c r="J4">
        <v>1</v>
      </c>
      <c r="K4">
        <v>5.93</v>
      </c>
      <c r="L4">
        <v>0</v>
      </c>
      <c r="M4">
        <v>2.1</v>
      </c>
      <c r="N4" t="s">
        <v>19</v>
      </c>
      <c r="O4">
        <v>10</v>
      </c>
      <c r="P4">
        <v>1</v>
      </c>
      <c r="R4">
        <v>1983</v>
      </c>
      <c r="S4">
        <v>18.5</v>
      </c>
      <c r="T4">
        <v>20.5</v>
      </c>
      <c r="U4">
        <v>14</v>
      </c>
      <c r="V4">
        <v>15</v>
      </c>
      <c r="W4">
        <v>14.5</v>
      </c>
      <c r="X4">
        <v>23</v>
      </c>
      <c r="Y4">
        <v>20.5</v>
      </c>
      <c r="Z4">
        <v>15</v>
      </c>
      <c r="AB4">
        <v>141</v>
      </c>
      <c r="AC4">
        <v>20</v>
      </c>
    </row>
    <row r="5" spans="1:29" x14ac:dyDescent="0.3">
      <c r="A5">
        <v>1984</v>
      </c>
      <c r="B5">
        <v>0</v>
      </c>
      <c r="C5">
        <v>0</v>
      </c>
      <c r="D5">
        <v>0</v>
      </c>
      <c r="E5">
        <v>80747.14005235603</v>
      </c>
      <c r="F5">
        <v>40</v>
      </c>
      <c r="G5">
        <v>1</v>
      </c>
      <c r="H5">
        <v>50</v>
      </c>
      <c r="I5">
        <v>7</v>
      </c>
      <c r="J5">
        <v>1</v>
      </c>
      <c r="K5">
        <v>3.19</v>
      </c>
      <c r="L5">
        <v>1.2</v>
      </c>
      <c r="M5">
        <v>-0.5</v>
      </c>
      <c r="N5" t="s">
        <v>18</v>
      </c>
      <c r="O5">
        <v>7</v>
      </c>
      <c r="P5">
        <v>0</v>
      </c>
      <c r="R5">
        <v>1984</v>
      </c>
      <c r="S5">
        <v>18.5</v>
      </c>
      <c r="T5">
        <v>7</v>
      </c>
      <c r="U5">
        <v>23.5</v>
      </c>
      <c r="V5">
        <v>17.5</v>
      </c>
      <c r="W5">
        <v>14.5</v>
      </c>
      <c r="X5">
        <v>23</v>
      </c>
      <c r="Y5">
        <v>5</v>
      </c>
      <c r="Z5">
        <v>10</v>
      </c>
      <c r="AB5">
        <v>119</v>
      </c>
      <c r="AC5">
        <v>15</v>
      </c>
    </row>
    <row r="6" spans="1:29" x14ac:dyDescent="0.3">
      <c r="A6">
        <v>1985</v>
      </c>
      <c r="B6">
        <v>0</v>
      </c>
      <c r="C6">
        <v>0.06</v>
      </c>
      <c r="D6">
        <v>6</v>
      </c>
      <c r="E6">
        <v>1270876.7045454546</v>
      </c>
      <c r="F6">
        <v>0</v>
      </c>
      <c r="G6">
        <v>1.75</v>
      </c>
      <c r="H6">
        <v>69</v>
      </c>
      <c r="I6">
        <v>16</v>
      </c>
      <c r="J6">
        <v>6</v>
      </c>
      <c r="K6">
        <v>7.49</v>
      </c>
      <c r="L6">
        <v>0</v>
      </c>
      <c r="M6">
        <v>-0.9</v>
      </c>
      <c r="N6" t="s">
        <v>20</v>
      </c>
      <c r="O6">
        <v>4</v>
      </c>
      <c r="P6">
        <v>-1</v>
      </c>
      <c r="R6">
        <v>1985</v>
      </c>
      <c r="S6">
        <v>5</v>
      </c>
      <c r="T6">
        <v>20.5</v>
      </c>
      <c r="U6">
        <v>14</v>
      </c>
      <c r="V6">
        <v>5</v>
      </c>
      <c r="W6">
        <v>5</v>
      </c>
      <c r="X6">
        <v>2</v>
      </c>
      <c r="Y6">
        <v>20.5</v>
      </c>
      <c r="Z6">
        <v>5</v>
      </c>
      <c r="AB6">
        <v>77</v>
      </c>
      <c r="AC6">
        <v>4</v>
      </c>
    </row>
    <row r="7" spans="1:29" x14ac:dyDescent="0.3">
      <c r="A7">
        <v>1986</v>
      </c>
      <c r="B7">
        <v>0</v>
      </c>
      <c r="C7">
        <v>0.03</v>
      </c>
      <c r="D7">
        <v>3</v>
      </c>
      <c r="E7">
        <v>5441154.0219378434</v>
      </c>
      <c r="F7">
        <v>100</v>
      </c>
      <c r="G7">
        <v>0</v>
      </c>
      <c r="H7">
        <v>0</v>
      </c>
      <c r="I7">
        <v>2</v>
      </c>
      <c r="J7">
        <v>1</v>
      </c>
      <c r="K7">
        <v>3.63</v>
      </c>
      <c r="L7">
        <v>28</v>
      </c>
      <c r="M7">
        <v>-0.4</v>
      </c>
      <c r="N7" t="s">
        <v>18</v>
      </c>
      <c r="O7">
        <v>7</v>
      </c>
      <c r="P7">
        <v>0</v>
      </c>
      <c r="R7">
        <v>1986</v>
      </c>
      <c r="S7">
        <v>6</v>
      </c>
      <c r="T7">
        <v>5</v>
      </c>
      <c r="U7">
        <v>28</v>
      </c>
      <c r="V7">
        <v>25</v>
      </c>
      <c r="W7">
        <v>25</v>
      </c>
      <c r="X7">
        <v>23</v>
      </c>
      <c r="Y7">
        <v>1</v>
      </c>
      <c r="Z7">
        <v>2</v>
      </c>
      <c r="AB7">
        <v>115</v>
      </c>
      <c r="AC7">
        <v>13</v>
      </c>
    </row>
    <row r="8" spans="1:29" x14ac:dyDescent="0.3">
      <c r="A8">
        <v>1987</v>
      </c>
      <c r="B8">
        <v>1</v>
      </c>
      <c r="C8">
        <v>1</v>
      </c>
      <c r="D8">
        <v>0</v>
      </c>
      <c r="E8">
        <v>19483.25832583259</v>
      </c>
      <c r="F8">
        <v>0</v>
      </c>
      <c r="G8">
        <v>1.75</v>
      </c>
      <c r="H8">
        <v>60</v>
      </c>
      <c r="I8">
        <v>9</v>
      </c>
      <c r="J8">
        <v>2</v>
      </c>
      <c r="K8">
        <v>9.74</v>
      </c>
      <c r="L8">
        <v>0</v>
      </c>
      <c r="M8">
        <v>1.1000000000000001</v>
      </c>
      <c r="N8" t="s">
        <v>19</v>
      </c>
      <c r="O8">
        <v>5</v>
      </c>
      <c r="P8">
        <v>1</v>
      </c>
      <c r="R8">
        <v>1987</v>
      </c>
      <c r="S8">
        <v>2</v>
      </c>
      <c r="T8">
        <v>20.5</v>
      </c>
      <c r="U8">
        <v>14</v>
      </c>
      <c r="V8">
        <v>10.5</v>
      </c>
      <c r="W8">
        <v>10</v>
      </c>
      <c r="X8">
        <v>14</v>
      </c>
      <c r="Y8">
        <v>20.5</v>
      </c>
      <c r="Z8">
        <v>16</v>
      </c>
      <c r="AB8">
        <v>107.5</v>
      </c>
      <c r="AC8">
        <v>11</v>
      </c>
    </row>
    <row r="9" spans="1:29" x14ac:dyDescent="0.3">
      <c r="A9">
        <v>1988</v>
      </c>
      <c r="B9">
        <v>0</v>
      </c>
      <c r="C9">
        <v>0</v>
      </c>
      <c r="D9">
        <v>0</v>
      </c>
      <c r="E9">
        <v>93543.215211754548</v>
      </c>
      <c r="F9">
        <v>0</v>
      </c>
      <c r="G9">
        <v>1.75</v>
      </c>
      <c r="H9">
        <v>60</v>
      </c>
      <c r="I9">
        <v>3</v>
      </c>
      <c r="J9">
        <v>2</v>
      </c>
      <c r="K9">
        <v>3.54</v>
      </c>
      <c r="L9">
        <v>0</v>
      </c>
      <c r="M9">
        <v>0.8</v>
      </c>
      <c r="N9" t="s">
        <v>19</v>
      </c>
      <c r="O9">
        <v>17</v>
      </c>
      <c r="P9">
        <v>1</v>
      </c>
      <c r="R9">
        <v>1988</v>
      </c>
      <c r="S9">
        <v>18.5</v>
      </c>
      <c r="T9">
        <v>20.5</v>
      </c>
      <c r="U9">
        <v>14</v>
      </c>
      <c r="V9">
        <v>10.5</v>
      </c>
      <c r="W9">
        <v>23</v>
      </c>
      <c r="X9">
        <v>14</v>
      </c>
      <c r="Y9">
        <v>20.5</v>
      </c>
      <c r="Z9">
        <v>9</v>
      </c>
      <c r="AB9">
        <v>130</v>
      </c>
      <c r="AC9">
        <v>18</v>
      </c>
    </row>
    <row r="10" spans="1:29" x14ac:dyDescent="0.3">
      <c r="A10">
        <v>1989</v>
      </c>
      <c r="B10">
        <v>0</v>
      </c>
      <c r="C10">
        <v>0</v>
      </c>
      <c r="D10">
        <v>0</v>
      </c>
      <c r="E10">
        <v>0</v>
      </c>
      <c r="F10">
        <v>0</v>
      </c>
      <c r="G10">
        <v>0.75</v>
      </c>
      <c r="H10">
        <v>0</v>
      </c>
      <c r="I10">
        <v>1</v>
      </c>
      <c r="J10">
        <v>1</v>
      </c>
      <c r="K10">
        <v>6.16</v>
      </c>
      <c r="L10">
        <v>0</v>
      </c>
      <c r="M10">
        <v>-1.6</v>
      </c>
      <c r="N10" t="s">
        <v>20</v>
      </c>
      <c r="O10">
        <v>9</v>
      </c>
      <c r="P10">
        <v>-1</v>
      </c>
      <c r="R10">
        <v>1989</v>
      </c>
      <c r="S10">
        <v>18.5</v>
      </c>
      <c r="T10">
        <v>20.5</v>
      </c>
      <c r="U10">
        <v>25</v>
      </c>
      <c r="V10">
        <v>25</v>
      </c>
      <c r="W10">
        <v>26</v>
      </c>
      <c r="X10">
        <v>23</v>
      </c>
      <c r="Y10">
        <v>20.5</v>
      </c>
      <c r="Z10">
        <v>26</v>
      </c>
      <c r="AB10">
        <v>184.5</v>
      </c>
      <c r="AC10">
        <v>26</v>
      </c>
    </row>
    <row r="11" spans="1:29" x14ac:dyDescent="0.3">
      <c r="A11">
        <v>1990</v>
      </c>
      <c r="B11">
        <v>0</v>
      </c>
      <c r="C11">
        <v>0</v>
      </c>
      <c r="D11">
        <v>0</v>
      </c>
      <c r="E11">
        <v>170216.77588466581</v>
      </c>
      <c r="F11">
        <v>0</v>
      </c>
      <c r="G11">
        <v>1.75</v>
      </c>
      <c r="H11">
        <v>61</v>
      </c>
      <c r="I11">
        <v>8</v>
      </c>
      <c r="J11">
        <v>3</v>
      </c>
      <c r="K11">
        <v>4.8899999999999997</v>
      </c>
      <c r="L11">
        <v>0</v>
      </c>
      <c r="M11">
        <v>0.1</v>
      </c>
      <c r="N11" t="s">
        <v>18</v>
      </c>
      <c r="O11">
        <v>8</v>
      </c>
      <c r="P11">
        <v>0</v>
      </c>
      <c r="R11">
        <v>1990</v>
      </c>
      <c r="S11">
        <v>18.5</v>
      </c>
      <c r="T11">
        <v>20.5</v>
      </c>
      <c r="U11">
        <v>14</v>
      </c>
      <c r="V11">
        <v>6</v>
      </c>
      <c r="W11">
        <v>11.5</v>
      </c>
      <c r="X11">
        <v>6.5</v>
      </c>
      <c r="Y11">
        <v>20.5</v>
      </c>
      <c r="Z11">
        <v>7</v>
      </c>
      <c r="AB11">
        <v>104.5</v>
      </c>
      <c r="AC11">
        <v>10</v>
      </c>
    </row>
    <row r="12" spans="1:29" x14ac:dyDescent="0.3">
      <c r="A12">
        <v>1991</v>
      </c>
      <c r="B12">
        <v>0</v>
      </c>
      <c r="C12">
        <v>0.08</v>
      </c>
      <c r="D12">
        <v>8</v>
      </c>
      <c r="E12">
        <v>1606612.1685267859</v>
      </c>
      <c r="F12">
        <v>100</v>
      </c>
      <c r="G12">
        <v>4.5</v>
      </c>
      <c r="H12">
        <v>100</v>
      </c>
      <c r="I12">
        <v>17</v>
      </c>
      <c r="J12">
        <v>2</v>
      </c>
      <c r="K12">
        <v>7.34</v>
      </c>
      <c r="L12">
        <v>6.4</v>
      </c>
      <c r="M12">
        <v>0.4</v>
      </c>
      <c r="N12" t="s">
        <v>18</v>
      </c>
      <c r="O12">
        <v>20</v>
      </c>
      <c r="P12">
        <v>0</v>
      </c>
      <c r="R12">
        <v>1991</v>
      </c>
      <c r="S12">
        <v>4</v>
      </c>
      <c r="T12">
        <v>5</v>
      </c>
      <c r="U12">
        <v>1.5</v>
      </c>
      <c r="V12">
        <v>1</v>
      </c>
      <c r="W12">
        <v>4</v>
      </c>
      <c r="X12">
        <v>14</v>
      </c>
      <c r="Y12">
        <v>4</v>
      </c>
      <c r="Z12">
        <v>3</v>
      </c>
      <c r="AB12">
        <v>36.5</v>
      </c>
      <c r="AC12">
        <v>3</v>
      </c>
    </row>
    <row r="13" spans="1:29" x14ac:dyDescent="0.3">
      <c r="A13">
        <v>1992</v>
      </c>
      <c r="B13">
        <v>2</v>
      </c>
      <c r="C13">
        <v>2</v>
      </c>
      <c r="D13">
        <v>0</v>
      </c>
      <c r="E13">
        <v>50120.752532561506</v>
      </c>
      <c r="F13">
        <v>0</v>
      </c>
      <c r="G13">
        <v>1.75</v>
      </c>
      <c r="H13">
        <v>50</v>
      </c>
      <c r="I13">
        <v>12</v>
      </c>
      <c r="J13">
        <v>4</v>
      </c>
      <c r="K13">
        <v>19.13</v>
      </c>
      <c r="L13">
        <v>0</v>
      </c>
      <c r="M13">
        <v>1.6</v>
      </c>
      <c r="N13" t="s">
        <v>19</v>
      </c>
      <c r="O13">
        <v>8</v>
      </c>
      <c r="P13">
        <v>1</v>
      </c>
      <c r="R13">
        <v>1992</v>
      </c>
      <c r="S13">
        <v>1</v>
      </c>
      <c r="T13">
        <v>20.5</v>
      </c>
      <c r="U13">
        <v>14</v>
      </c>
      <c r="V13">
        <v>17.5</v>
      </c>
      <c r="W13">
        <v>7</v>
      </c>
      <c r="X13">
        <v>4</v>
      </c>
      <c r="Y13">
        <v>20.5</v>
      </c>
      <c r="Z13">
        <v>12</v>
      </c>
      <c r="AB13">
        <v>96.5</v>
      </c>
      <c r="AC13">
        <v>8</v>
      </c>
    </row>
    <row r="14" spans="1:29" x14ac:dyDescent="0.3">
      <c r="A14">
        <v>1993</v>
      </c>
      <c r="B14">
        <v>0</v>
      </c>
      <c r="C14">
        <v>0</v>
      </c>
      <c r="D14">
        <v>0</v>
      </c>
      <c r="E14">
        <v>0</v>
      </c>
      <c r="F14">
        <v>0</v>
      </c>
      <c r="G14">
        <v>1.75</v>
      </c>
      <c r="H14">
        <v>0</v>
      </c>
      <c r="I14">
        <v>7</v>
      </c>
      <c r="J14">
        <v>2</v>
      </c>
      <c r="K14">
        <v>5.79</v>
      </c>
      <c r="L14">
        <v>0</v>
      </c>
      <c r="M14">
        <v>0.2</v>
      </c>
      <c r="N14" t="s">
        <v>18</v>
      </c>
      <c r="O14">
        <v>6</v>
      </c>
      <c r="P14">
        <v>0</v>
      </c>
      <c r="R14">
        <v>1993</v>
      </c>
      <c r="S14">
        <v>18.5</v>
      </c>
      <c r="T14">
        <v>20.5</v>
      </c>
      <c r="U14">
        <v>14</v>
      </c>
      <c r="V14">
        <v>25</v>
      </c>
      <c r="W14">
        <v>14.5</v>
      </c>
      <c r="X14">
        <v>14</v>
      </c>
      <c r="Y14">
        <v>20.5</v>
      </c>
      <c r="Z14">
        <v>26</v>
      </c>
      <c r="AB14">
        <v>153</v>
      </c>
      <c r="AC14">
        <v>22</v>
      </c>
    </row>
    <row r="15" spans="1:29" x14ac:dyDescent="0.3">
      <c r="A15">
        <v>1994</v>
      </c>
      <c r="B15">
        <v>0</v>
      </c>
      <c r="C15">
        <v>0</v>
      </c>
      <c r="D15">
        <v>0</v>
      </c>
      <c r="E15">
        <v>7401.151128333715</v>
      </c>
      <c r="F15">
        <v>0</v>
      </c>
      <c r="G15">
        <v>1</v>
      </c>
      <c r="H15">
        <v>0</v>
      </c>
      <c r="I15">
        <v>3</v>
      </c>
      <c r="J15">
        <v>2</v>
      </c>
      <c r="K15">
        <v>3.97</v>
      </c>
      <c r="L15">
        <v>0</v>
      </c>
      <c r="M15">
        <v>0.1</v>
      </c>
      <c r="N15" t="s">
        <v>18</v>
      </c>
      <c r="O15">
        <v>18</v>
      </c>
      <c r="P15">
        <v>0</v>
      </c>
      <c r="R15">
        <v>1994</v>
      </c>
      <c r="S15">
        <v>18.5</v>
      </c>
      <c r="T15">
        <v>20.5</v>
      </c>
      <c r="U15">
        <v>23.5</v>
      </c>
      <c r="V15">
        <v>25</v>
      </c>
      <c r="W15">
        <v>23</v>
      </c>
      <c r="X15">
        <v>14</v>
      </c>
      <c r="Y15">
        <v>20.5</v>
      </c>
      <c r="Z15">
        <v>20</v>
      </c>
      <c r="AB15">
        <v>165</v>
      </c>
      <c r="AC15">
        <v>25</v>
      </c>
    </row>
    <row r="16" spans="1:29" x14ac:dyDescent="0.3">
      <c r="A16">
        <v>1995</v>
      </c>
      <c r="B16">
        <v>0</v>
      </c>
      <c r="C16">
        <v>0</v>
      </c>
      <c r="D16">
        <v>0</v>
      </c>
      <c r="E16">
        <v>8641.0778443113795</v>
      </c>
      <c r="F16">
        <v>10</v>
      </c>
      <c r="G16">
        <v>1.75</v>
      </c>
      <c r="H16">
        <v>0</v>
      </c>
      <c r="I16">
        <v>4</v>
      </c>
      <c r="J16">
        <v>3</v>
      </c>
      <c r="K16">
        <v>8.73</v>
      </c>
      <c r="L16">
        <v>0.1</v>
      </c>
      <c r="M16">
        <v>0.9</v>
      </c>
      <c r="N16" t="s">
        <v>19</v>
      </c>
      <c r="O16">
        <v>4</v>
      </c>
      <c r="P16">
        <v>1</v>
      </c>
      <c r="R16">
        <v>1995</v>
      </c>
      <c r="S16">
        <v>18.5</v>
      </c>
      <c r="T16">
        <v>10</v>
      </c>
      <c r="U16">
        <v>14</v>
      </c>
      <c r="V16">
        <v>25</v>
      </c>
      <c r="W16">
        <v>20.5</v>
      </c>
      <c r="X16">
        <v>6.5</v>
      </c>
      <c r="Y16">
        <v>9.5</v>
      </c>
      <c r="Z16">
        <v>19</v>
      </c>
      <c r="AB16">
        <v>123</v>
      </c>
      <c r="AC16">
        <v>17</v>
      </c>
    </row>
    <row r="17" spans="1:29" x14ac:dyDescent="0.3">
      <c r="A17">
        <v>1996</v>
      </c>
      <c r="B17">
        <v>0</v>
      </c>
      <c r="C17">
        <v>0</v>
      </c>
      <c r="D17">
        <v>0</v>
      </c>
      <c r="E17">
        <v>0</v>
      </c>
      <c r="F17">
        <v>0</v>
      </c>
      <c r="G17">
        <v>1.75</v>
      </c>
      <c r="H17">
        <v>60</v>
      </c>
      <c r="I17">
        <v>5</v>
      </c>
      <c r="J17">
        <v>3</v>
      </c>
      <c r="K17">
        <v>1.19</v>
      </c>
      <c r="L17">
        <v>0</v>
      </c>
      <c r="M17">
        <v>-0.9</v>
      </c>
      <c r="N17" t="s">
        <v>20</v>
      </c>
      <c r="O17">
        <v>6</v>
      </c>
      <c r="P17">
        <v>-1</v>
      </c>
      <c r="R17">
        <v>1996</v>
      </c>
      <c r="S17">
        <v>18.5</v>
      </c>
      <c r="T17">
        <v>20.5</v>
      </c>
      <c r="U17">
        <v>14</v>
      </c>
      <c r="V17">
        <v>10.5</v>
      </c>
      <c r="W17">
        <v>18</v>
      </c>
      <c r="X17">
        <v>6.5</v>
      </c>
      <c r="Y17">
        <v>20.5</v>
      </c>
      <c r="Z17">
        <v>26</v>
      </c>
      <c r="AB17">
        <v>134.5</v>
      </c>
      <c r="AC17">
        <v>19</v>
      </c>
    </row>
    <row r="18" spans="1:29" x14ac:dyDescent="0.3">
      <c r="A18">
        <v>1997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5.75</v>
      </c>
      <c r="L18">
        <v>0</v>
      </c>
      <c r="M18">
        <v>-0.5</v>
      </c>
      <c r="N18" t="s">
        <v>18</v>
      </c>
      <c r="O18">
        <v>10</v>
      </c>
      <c r="P18">
        <v>0</v>
      </c>
      <c r="R18">
        <v>1997</v>
      </c>
      <c r="S18">
        <v>18.5</v>
      </c>
      <c r="T18">
        <v>20.5</v>
      </c>
      <c r="U18">
        <v>28</v>
      </c>
      <c r="V18">
        <v>25</v>
      </c>
      <c r="W18">
        <v>28.5</v>
      </c>
      <c r="X18">
        <v>28.5</v>
      </c>
      <c r="Y18">
        <v>20.5</v>
      </c>
      <c r="Z18">
        <v>26</v>
      </c>
      <c r="AB18">
        <v>195.5</v>
      </c>
      <c r="AC18">
        <v>28.5</v>
      </c>
    </row>
    <row r="19" spans="1:29" x14ac:dyDescent="0.3">
      <c r="A19">
        <v>1998</v>
      </c>
      <c r="B19">
        <v>0</v>
      </c>
      <c r="C19">
        <v>0</v>
      </c>
      <c r="D19">
        <v>0</v>
      </c>
      <c r="E19">
        <v>29726946.701732676</v>
      </c>
      <c r="F19">
        <v>400</v>
      </c>
      <c r="G19">
        <v>2.75</v>
      </c>
      <c r="H19">
        <v>80</v>
      </c>
      <c r="I19">
        <v>138</v>
      </c>
      <c r="J19">
        <v>14</v>
      </c>
      <c r="K19">
        <v>7.71</v>
      </c>
      <c r="L19">
        <v>8.9</v>
      </c>
      <c r="M19">
        <v>2.1</v>
      </c>
      <c r="N19" t="s">
        <v>19</v>
      </c>
      <c r="O19">
        <v>9</v>
      </c>
      <c r="P19">
        <v>1</v>
      </c>
      <c r="R19">
        <v>1998</v>
      </c>
      <c r="S19">
        <v>18.5</v>
      </c>
      <c r="T19">
        <v>1</v>
      </c>
      <c r="U19">
        <v>4</v>
      </c>
      <c r="V19">
        <v>2</v>
      </c>
      <c r="W19">
        <v>1</v>
      </c>
      <c r="X19">
        <v>1</v>
      </c>
      <c r="Y19">
        <v>3</v>
      </c>
      <c r="Z19">
        <v>1</v>
      </c>
      <c r="AB19">
        <v>31.5</v>
      </c>
      <c r="AC19">
        <v>2</v>
      </c>
    </row>
    <row r="20" spans="1:29" x14ac:dyDescent="0.3">
      <c r="A20">
        <v>1999</v>
      </c>
      <c r="B20">
        <v>0</v>
      </c>
      <c r="C20">
        <v>0</v>
      </c>
      <c r="D20">
        <v>0</v>
      </c>
      <c r="E20">
        <v>79079.805155266891</v>
      </c>
      <c r="F20">
        <v>30</v>
      </c>
      <c r="G20">
        <v>1.75</v>
      </c>
      <c r="H20">
        <v>50</v>
      </c>
      <c r="I20">
        <v>15</v>
      </c>
      <c r="J20">
        <v>3</v>
      </c>
      <c r="K20">
        <v>1.44</v>
      </c>
      <c r="L20">
        <v>0.4</v>
      </c>
      <c r="M20">
        <v>-1.4</v>
      </c>
      <c r="N20" t="s">
        <v>20</v>
      </c>
      <c r="O20">
        <v>7</v>
      </c>
      <c r="P20">
        <v>-1</v>
      </c>
      <c r="R20">
        <v>1999</v>
      </c>
      <c r="S20">
        <v>18.5</v>
      </c>
      <c r="T20">
        <v>8</v>
      </c>
      <c r="U20">
        <v>14</v>
      </c>
      <c r="V20">
        <v>17.5</v>
      </c>
      <c r="W20">
        <v>6</v>
      </c>
      <c r="X20">
        <v>6.5</v>
      </c>
      <c r="Y20">
        <v>8</v>
      </c>
      <c r="Z20">
        <v>11</v>
      </c>
      <c r="AB20">
        <v>89.5</v>
      </c>
      <c r="AC20">
        <v>5</v>
      </c>
    </row>
    <row r="21" spans="1:29" x14ac:dyDescent="0.3">
      <c r="A21">
        <v>2000</v>
      </c>
      <c r="B21">
        <v>0</v>
      </c>
      <c r="C21">
        <v>0</v>
      </c>
      <c r="D21">
        <v>0</v>
      </c>
      <c r="E21">
        <v>25621.503255079904</v>
      </c>
      <c r="F21">
        <v>20</v>
      </c>
      <c r="G21">
        <v>1.75</v>
      </c>
      <c r="H21">
        <v>60</v>
      </c>
      <c r="I21">
        <v>10</v>
      </c>
      <c r="J21">
        <v>2</v>
      </c>
      <c r="K21">
        <v>3.93</v>
      </c>
      <c r="L21">
        <v>0.1</v>
      </c>
      <c r="M21">
        <v>-1.6</v>
      </c>
      <c r="N21" t="s">
        <v>20</v>
      </c>
      <c r="O21">
        <v>19</v>
      </c>
      <c r="P21">
        <v>-1</v>
      </c>
      <c r="R21">
        <v>2000</v>
      </c>
      <c r="S21">
        <v>18.5</v>
      </c>
      <c r="T21">
        <v>9</v>
      </c>
      <c r="U21">
        <v>14</v>
      </c>
      <c r="V21">
        <v>10.5</v>
      </c>
      <c r="W21">
        <v>8.5</v>
      </c>
      <c r="X21">
        <v>14</v>
      </c>
      <c r="Y21">
        <v>9.5</v>
      </c>
      <c r="Z21">
        <v>14</v>
      </c>
      <c r="AB21">
        <v>98</v>
      </c>
      <c r="AC21">
        <v>9</v>
      </c>
    </row>
    <row r="22" spans="1:29" x14ac:dyDescent="0.3">
      <c r="A22">
        <v>2001</v>
      </c>
      <c r="B22">
        <v>0</v>
      </c>
      <c r="C22">
        <v>0</v>
      </c>
      <c r="D22">
        <v>0</v>
      </c>
      <c r="E22">
        <v>49485.768717851017</v>
      </c>
      <c r="F22">
        <v>0</v>
      </c>
      <c r="G22">
        <v>2.5</v>
      </c>
      <c r="H22">
        <v>60</v>
      </c>
      <c r="I22">
        <v>8</v>
      </c>
      <c r="J22">
        <v>1</v>
      </c>
      <c r="K22">
        <v>5.51</v>
      </c>
      <c r="L22">
        <v>0</v>
      </c>
      <c r="M22">
        <v>-0.7</v>
      </c>
      <c r="N22" t="s">
        <v>20</v>
      </c>
      <c r="O22">
        <v>31</v>
      </c>
      <c r="P22">
        <v>-1</v>
      </c>
      <c r="R22">
        <v>2001</v>
      </c>
      <c r="S22">
        <v>18.5</v>
      </c>
      <c r="T22">
        <v>20.5</v>
      </c>
      <c r="U22">
        <v>5</v>
      </c>
      <c r="V22">
        <v>10.5</v>
      </c>
      <c r="W22">
        <v>11.5</v>
      </c>
      <c r="X22">
        <v>23</v>
      </c>
      <c r="Y22">
        <v>20.5</v>
      </c>
      <c r="Z22">
        <v>13</v>
      </c>
      <c r="AB22">
        <v>122.5</v>
      </c>
      <c r="AC22">
        <v>16</v>
      </c>
    </row>
    <row r="23" spans="1:29" x14ac:dyDescent="0.3">
      <c r="A23">
        <v>2002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3.6</v>
      </c>
      <c r="L23">
        <v>0</v>
      </c>
      <c r="M23">
        <v>-0.2</v>
      </c>
      <c r="N23" t="s">
        <v>18</v>
      </c>
      <c r="O23">
        <v>11</v>
      </c>
      <c r="P23">
        <v>0</v>
      </c>
      <c r="R23">
        <v>2002</v>
      </c>
      <c r="S23">
        <v>18.5</v>
      </c>
      <c r="T23">
        <v>20.5</v>
      </c>
      <c r="U23">
        <v>28</v>
      </c>
      <c r="V23">
        <v>25</v>
      </c>
      <c r="W23">
        <v>28.5</v>
      </c>
      <c r="X23">
        <v>28.5</v>
      </c>
      <c r="Y23">
        <v>20.5</v>
      </c>
      <c r="Z23">
        <v>26</v>
      </c>
      <c r="AB23">
        <v>195.5</v>
      </c>
      <c r="AC23">
        <v>28.5</v>
      </c>
    </row>
    <row r="24" spans="1:29" x14ac:dyDescent="0.3">
      <c r="A24">
        <v>2003</v>
      </c>
      <c r="B24">
        <v>0</v>
      </c>
      <c r="C24">
        <v>0.11</v>
      </c>
      <c r="D24">
        <v>11</v>
      </c>
      <c r="E24">
        <v>1475586.3661352394</v>
      </c>
      <c r="F24">
        <v>200</v>
      </c>
      <c r="G24">
        <v>4.5</v>
      </c>
      <c r="H24">
        <v>60</v>
      </c>
      <c r="I24">
        <v>29</v>
      </c>
      <c r="J24">
        <v>5</v>
      </c>
      <c r="K24">
        <v>6.6</v>
      </c>
      <c r="L24">
        <v>11.3</v>
      </c>
      <c r="M24">
        <v>0.9</v>
      </c>
      <c r="N24" t="s">
        <v>19</v>
      </c>
      <c r="O24">
        <v>8</v>
      </c>
      <c r="P24">
        <v>1</v>
      </c>
      <c r="R24">
        <v>2003</v>
      </c>
      <c r="S24">
        <v>3</v>
      </c>
      <c r="T24">
        <v>2.5</v>
      </c>
      <c r="U24">
        <v>1.5</v>
      </c>
      <c r="V24">
        <v>10.5</v>
      </c>
      <c r="W24">
        <v>3</v>
      </c>
      <c r="X24">
        <v>3</v>
      </c>
      <c r="Y24">
        <v>2</v>
      </c>
      <c r="Z24">
        <v>4</v>
      </c>
      <c r="AB24">
        <v>29.5</v>
      </c>
      <c r="AC24">
        <v>1</v>
      </c>
    </row>
    <row r="25" spans="1:29" x14ac:dyDescent="0.3">
      <c r="A25">
        <v>2004</v>
      </c>
      <c r="B25">
        <v>0</v>
      </c>
      <c r="C25">
        <v>0</v>
      </c>
      <c r="D25">
        <v>0</v>
      </c>
      <c r="E25">
        <v>0</v>
      </c>
      <c r="F25">
        <v>0</v>
      </c>
      <c r="G25">
        <v>1.75</v>
      </c>
      <c r="H25">
        <v>0</v>
      </c>
      <c r="I25">
        <v>5</v>
      </c>
      <c r="J25">
        <v>2</v>
      </c>
      <c r="K25">
        <v>5.35</v>
      </c>
      <c r="L25">
        <v>0</v>
      </c>
      <c r="M25">
        <v>0.3</v>
      </c>
      <c r="N25" t="s">
        <v>18</v>
      </c>
      <c r="O25">
        <v>11</v>
      </c>
      <c r="P25">
        <v>0</v>
      </c>
      <c r="R25">
        <v>2004</v>
      </c>
      <c r="S25">
        <v>18.5</v>
      </c>
      <c r="T25">
        <v>20.5</v>
      </c>
      <c r="U25">
        <v>14</v>
      </c>
      <c r="V25">
        <v>25</v>
      </c>
      <c r="W25">
        <v>18</v>
      </c>
      <c r="X25">
        <v>14</v>
      </c>
      <c r="Y25">
        <v>20.5</v>
      </c>
      <c r="Z25">
        <v>26</v>
      </c>
      <c r="AB25">
        <v>156.5</v>
      </c>
      <c r="AC25">
        <v>23</v>
      </c>
    </row>
    <row r="26" spans="1:29" x14ac:dyDescent="0.3">
      <c r="A26">
        <v>2005</v>
      </c>
      <c r="B26">
        <v>0</v>
      </c>
      <c r="C26">
        <v>0</v>
      </c>
      <c r="D26">
        <v>0</v>
      </c>
      <c r="E26">
        <v>11336.88896648045</v>
      </c>
      <c r="F26">
        <v>0</v>
      </c>
      <c r="G26">
        <v>3</v>
      </c>
      <c r="H26">
        <v>70</v>
      </c>
      <c r="I26">
        <v>10</v>
      </c>
      <c r="J26">
        <v>1</v>
      </c>
      <c r="K26">
        <v>5.28</v>
      </c>
      <c r="L26">
        <v>0</v>
      </c>
      <c r="M26">
        <v>0.7</v>
      </c>
      <c r="N26" t="s">
        <v>19</v>
      </c>
      <c r="O26">
        <v>7</v>
      </c>
      <c r="P26">
        <v>1</v>
      </c>
      <c r="R26">
        <v>2005</v>
      </c>
      <c r="S26">
        <v>18.5</v>
      </c>
      <c r="T26">
        <v>20.5</v>
      </c>
      <c r="U26">
        <v>3</v>
      </c>
      <c r="V26">
        <v>3.5</v>
      </c>
      <c r="W26">
        <v>8.5</v>
      </c>
      <c r="X26">
        <v>23</v>
      </c>
      <c r="Y26">
        <v>20.5</v>
      </c>
      <c r="Z26">
        <v>17</v>
      </c>
      <c r="AB26">
        <v>114.5</v>
      </c>
      <c r="AC26">
        <v>12</v>
      </c>
    </row>
    <row r="27" spans="1:29" x14ac:dyDescent="0.3">
      <c r="A27">
        <v>2006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</v>
      </c>
      <c r="L27">
        <v>0</v>
      </c>
      <c r="M27">
        <v>-0.7</v>
      </c>
      <c r="N27" t="s">
        <v>18</v>
      </c>
      <c r="O27">
        <v>9</v>
      </c>
      <c r="P27">
        <v>0</v>
      </c>
      <c r="R27">
        <v>2006</v>
      </c>
      <c r="S27">
        <v>18.5</v>
      </c>
      <c r="T27">
        <v>20.5</v>
      </c>
      <c r="U27">
        <v>28</v>
      </c>
      <c r="V27">
        <v>25</v>
      </c>
      <c r="W27">
        <v>28.5</v>
      </c>
      <c r="X27">
        <v>28.5</v>
      </c>
      <c r="Y27">
        <v>20.5</v>
      </c>
      <c r="Z27">
        <v>26</v>
      </c>
      <c r="AB27">
        <v>195.5</v>
      </c>
      <c r="AC27">
        <v>28.5</v>
      </c>
    </row>
    <row r="28" spans="1:29" x14ac:dyDescent="0.3">
      <c r="A28">
        <v>2007</v>
      </c>
      <c r="B28">
        <v>0</v>
      </c>
      <c r="C28">
        <v>0</v>
      </c>
      <c r="D28">
        <v>0</v>
      </c>
      <c r="E28">
        <v>160283.27423216475</v>
      </c>
      <c r="F28">
        <v>200</v>
      </c>
      <c r="G28">
        <v>1.75</v>
      </c>
      <c r="H28">
        <v>70</v>
      </c>
      <c r="I28">
        <v>3</v>
      </c>
      <c r="J28">
        <v>2</v>
      </c>
      <c r="K28">
        <v>6.79</v>
      </c>
      <c r="L28">
        <v>0.75</v>
      </c>
      <c r="M28">
        <v>0.7</v>
      </c>
      <c r="N28" t="s">
        <v>19</v>
      </c>
      <c r="O28">
        <v>5</v>
      </c>
      <c r="P28">
        <v>1</v>
      </c>
      <c r="R28">
        <v>2007</v>
      </c>
      <c r="S28">
        <v>18.5</v>
      </c>
      <c r="T28">
        <v>2.5</v>
      </c>
      <c r="U28">
        <v>14</v>
      </c>
      <c r="V28">
        <v>3.5</v>
      </c>
      <c r="W28">
        <v>23</v>
      </c>
      <c r="X28">
        <v>14</v>
      </c>
      <c r="Y28">
        <v>7</v>
      </c>
      <c r="Z28">
        <v>8</v>
      </c>
      <c r="AB28">
        <v>90.5</v>
      </c>
      <c r="AC28">
        <v>6</v>
      </c>
    </row>
    <row r="29" spans="1:29" x14ac:dyDescent="0.3">
      <c r="A29">
        <v>2008</v>
      </c>
      <c r="B29">
        <v>0</v>
      </c>
      <c r="C29">
        <v>0</v>
      </c>
      <c r="D29">
        <v>0</v>
      </c>
      <c r="E29">
        <v>0</v>
      </c>
      <c r="F29">
        <v>0</v>
      </c>
      <c r="G29">
        <v>1.25</v>
      </c>
      <c r="H29">
        <v>0</v>
      </c>
      <c r="I29">
        <v>7</v>
      </c>
      <c r="J29">
        <v>2</v>
      </c>
      <c r="K29">
        <v>1.54</v>
      </c>
      <c r="L29">
        <v>0</v>
      </c>
      <c r="M29">
        <v>-1.4</v>
      </c>
      <c r="N29" t="s">
        <v>20</v>
      </c>
      <c r="O29">
        <v>6</v>
      </c>
      <c r="P29">
        <v>-1</v>
      </c>
      <c r="R29">
        <v>2008</v>
      </c>
      <c r="S29">
        <v>18.5</v>
      </c>
      <c r="T29">
        <v>20.5</v>
      </c>
      <c r="U29">
        <v>22</v>
      </c>
      <c r="V29">
        <v>25</v>
      </c>
      <c r="W29">
        <v>14.5</v>
      </c>
      <c r="X29">
        <v>14</v>
      </c>
      <c r="Y29">
        <v>20.5</v>
      </c>
      <c r="Z29">
        <v>26</v>
      </c>
      <c r="AB29">
        <v>161</v>
      </c>
      <c r="AC29">
        <v>24</v>
      </c>
    </row>
    <row r="30" spans="1:29" x14ac:dyDescent="0.3">
      <c r="A30">
        <v>2009</v>
      </c>
      <c r="B30">
        <v>0</v>
      </c>
      <c r="C30">
        <v>0</v>
      </c>
      <c r="D30">
        <v>0</v>
      </c>
      <c r="E30">
        <v>10249.588044775273</v>
      </c>
      <c r="F30">
        <v>0</v>
      </c>
      <c r="G30">
        <v>1.75</v>
      </c>
      <c r="H30">
        <v>60</v>
      </c>
      <c r="I30">
        <v>35</v>
      </c>
      <c r="J30">
        <v>2</v>
      </c>
      <c r="K30">
        <v>1.1399999999999999</v>
      </c>
      <c r="L30">
        <v>0</v>
      </c>
      <c r="M30">
        <v>-0.7</v>
      </c>
      <c r="N30" t="s">
        <v>18</v>
      </c>
      <c r="O30">
        <v>7</v>
      </c>
      <c r="P30">
        <v>0</v>
      </c>
      <c r="R30">
        <v>2009</v>
      </c>
      <c r="S30">
        <v>18.5</v>
      </c>
      <c r="T30">
        <v>20.5</v>
      </c>
      <c r="U30">
        <v>14</v>
      </c>
      <c r="V30">
        <v>10.5</v>
      </c>
      <c r="W30">
        <v>2</v>
      </c>
      <c r="X30">
        <v>14</v>
      </c>
      <c r="Y30">
        <v>20.5</v>
      </c>
      <c r="Z30">
        <v>18</v>
      </c>
      <c r="AB30">
        <v>118</v>
      </c>
      <c r="AC30">
        <v>14</v>
      </c>
    </row>
    <row r="31" spans="1:29" x14ac:dyDescent="0.3">
      <c r="A31">
        <v>2010</v>
      </c>
      <c r="B31">
        <v>0</v>
      </c>
      <c r="C31">
        <v>0</v>
      </c>
      <c r="D31">
        <v>0</v>
      </c>
      <c r="E31">
        <v>1000</v>
      </c>
      <c r="F31">
        <v>0</v>
      </c>
      <c r="G31">
        <v>1.75</v>
      </c>
      <c r="H31">
        <v>50</v>
      </c>
      <c r="I31">
        <v>4</v>
      </c>
      <c r="J31">
        <v>2</v>
      </c>
      <c r="K31">
        <v>8.4600000000000009</v>
      </c>
      <c r="L31">
        <v>0</v>
      </c>
      <c r="M31">
        <v>1.3</v>
      </c>
      <c r="N31" t="s">
        <v>19</v>
      </c>
      <c r="O31">
        <v>7</v>
      </c>
      <c r="P31">
        <v>1</v>
      </c>
      <c r="R31">
        <v>2010</v>
      </c>
      <c r="S31">
        <v>18.5</v>
      </c>
      <c r="T31">
        <v>20.5</v>
      </c>
      <c r="U31">
        <v>14</v>
      </c>
      <c r="V31">
        <v>17.5</v>
      </c>
      <c r="W31">
        <v>20.5</v>
      </c>
      <c r="X31">
        <v>14</v>
      </c>
      <c r="Y31">
        <v>20.5</v>
      </c>
      <c r="Z31">
        <v>21</v>
      </c>
      <c r="AB31">
        <v>146.5</v>
      </c>
      <c r="AC31">
        <v>21</v>
      </c>
    </row>
    <row r="33" spans="2:10" x14ac:dyDescent="0.3">
      <c r="B33" t="s">
        <v>0</v>
      </c>
      <c r="C33" t="s">
        <v>2</v>
      </c>
      <c r="D33" t="s">
        <v>21</v>
      </c>
      <c r="E33" t="s">
        <v>22</v>
      </c>
    </row>
    <row r="34" spans="2:10" x14ac:dyDescent="0.3">
      <c r="B34">
        <v>1981</v>
      </c>
      <c r="C34">
        <v>0</v>
      </c>
      <c r="D34">
        <v>0</v>
      </c>
      <c r="E34">
        <v>18.5</v>
      </c>
      <c r="I34" t="s">
        <v>23</v>
      </c>
    </row>
    <row r="35" spans="2:10" x14ac:dyDescent="0.3">
      <c r="B35">
        <v>1982</v>
      </c>
      <c r="C35">
        <v>0</v>
      </c>
      <c r="D35">
        <v>0</v>
      </c>
      <c r="E35">
        <v>18.5</v>
      </c>
      <c r="I35">
        <v>1981</v>
      </c>
      <c r="J35">
        <v>6</v>
      </c>
    </row>
    <row r="36" spans="2:10" x14ac:dyDescent="0.3">
      <c r="B36">
        <v>1983</v>
      </c>
      <c r="C36">
        <v>0</v>
      </c>
      <c r="D36">
        <v>0</v>
      </c>
      <c r="E36">
        <v>18.5</v>
      </c>
      <c r="I36">
        <v>1982</v>
      </c>
      <c r="J36">
        <v>26</v>
      </c>
    </row>
    <row r="37" spans="2:10" x14ac:dyDescent="0.3">
      <c r="B37">
        <v>1984</v>
      </c>
      <c r="C37">
        <v>0</v>
      </c>
      <c r="D37">
        <v>0</v>
      </c>
      <c r="E37">
        <v>18.5</v>
      </c>
      <c r="I37">
        <v>1983</v>
      </c>
      <c r="J37">
        <v>15</v>
      </c>
    </row>
    <row r="38" spans="2:10" x14ac:dyDescent="0.3">
      <c r="B38">
        <v>1985</v>
      </c>
      <c r="C38">
        <v>0.06</v>
      </c>
      <c r="D38">
        <v>6</v>
      </c>
      <c r="E38">
        <v>5</v>
      </c>
      <c r="I38">
        <v>1984</v>
      </c>
      <c r="J38">
        <v>10</v>
      </c>
    </row>
    <row r="39" spans="2:10" x14ac:dyDescent="0.3">
      <c r="B39">
        <v>1986</v>
      </c>
      <c r="C39">
        <v>0.03</v>
      </c>
      <c r="D39">
        <v>3</v>
      </c>
      <c r="E39">
        <v>6</v>
      </c>
      <c r="I39">
        <v>1985</v>
      </c>
      <c r="J39">
        <v>5</v>
      </c>
    </row>
    <row r="40" spans="2:10" x14ac:dyDescent="0.3">
      <c r="B40">
        <v>1987</v>
      </c>
      <c r="C40">
        <v>1</v>
      </c>
      <c r="D40">
        <v>0</v>
      </c>
      <c r="E40">
        <v>2</v>
      </c>
      <c r="I40">
        <v>1986</v>
      </c>
      <c r="J40">
        <v>2</v>
      </c>
    </row>
    <row r="41" spans="2:10" x14ac:dyDescent="0.3">
      <c r="B41">
        <v>1988</v>
      </c>
      <c r="C41">
        <v>0</v>
      </c>
      <c r="D41">
        <v>0</v>
      </c>
      <c r="E41">
        <v>18.5</v>
      </c>
      <c r="I41">
        <v>1987</v>
      </c>
      <c r="J41">
        <v>16</v>
      </c>
    </row>
    <row r="42" spans="2:10" x14ac:dyDescent="0.3">
      <c r="B42">
        <v>1989</v>
      </c>
      <c r="C42">
        <v>0</v>
      </c>
      <c r="D42">
        <v>0</v>
      </c>
      <c r="E42">
        <v>18.5</v>
      </c>
      <c r="I42">
        <v>1988</v>
      </c>
      <c r="J42">
        <v>9</v>
      </c>
    </row>
    <row r="43" spans="2:10" x14ac:dyDescent="0.3">
      <c r="B43">
        <v>1990</v>
      </c>
      <c r="C43">
        <v>0</v>
      </c>
      <c r="D43">
        <v>0</v>
      </c>
      <c r="E43">
        <v>18.5</v>
      </c>
      <c r="I43">
        <v>1989</v>
      </c>
      <c r="J43">
        <v>26</v>
      </c>
    </row>
    <row r="44" spans="2:10" x14ac:dyDescent="0.3">
      <c r="B44">
        <v>1991</v>
      </c>
      <c r="C44">
        <v>0.08</v>
      </c>
      <c r="D44">
        <v>8</v>
      </c>
      <c r="E44">
        <v>4</v>
      </c>
      <c r="I44">
        <v>1990</v>
      </c>
      <c r="J44">
        <v>7</v>
      </c>
    </row>
    <row r="45" spans="2:10" x14ac:dyDescent="0.3">
      <c r="B45">
        <v>1992</v>
      </c>
      <c r="C45">
        <v>2</v>
      </c>
      <c r="D45">
        <v>0</v>
      </c>
      <c r="E45">
        <v>1</v>
      </c>
      <c r="I45">
        <v>1991</v>
      </c>
      <c r="J45">
        <v>3</v>
      </c>
    </row>
    <row r="46" spans="2:10" x14ac:dyDescent="0.3">
      <c r="B46">
        <v>1993</v>
      </c>
      <c r="C46">
        <v>0</v>
      </c>
      <c r="D46">
        <v>0</v>
      </c>
      <c r="E46">
        <v>18.5</v>
      </c>
      <c r="I46">
        <v>1992</v>
      </c>
      <c r="J46">
        <v>12</v>
      </c>
    </row>
    <row r="47" spans="2:10" x14ac:dyDescent="0.3">
      <c r="B47">
        <v>1994</v>
      </c>
      <c r="C47">
        <v>0</v>
      </c>
      <c r="D47">
        <v>0</v>
      </c>
      <c r="E47">
        <v>18.5</v>
      </c>
      <c r="I47">
        <v>1993</v>
      </c>
      <c r="J47">
        <v>26</v>
      </c>
    </row>
    <row r="48" spans="2:10" x14ac:dyDescent="0.3">
      <c r="B48">
        <v>1995</v>
      </c>
      <c r="C48">
        <v>0</v>
      </c>
      <c r="D48">
        <v>0</v>
      </c>
      <c r="E48">
        <v>18.5</v>
      </c>
      <c r="I48">
        <v>1994</v>
      </c>
      <c r="J48">
        <v>20</v>
      </c>
    </row>
    <row r="49" spans="2:10" x14ac:dyDescent="0.3">
      <c r="B49">
        <v>1996</v>
      </c>
      <c r="C49">
        <v>0</v>
      </c>
      <c r="D49">
        <v>0</v>
      </c>
      <c r="E49">
        <v>18.5</v>
      </c>
      <c r="I49">
        <v>1995</v>
      </c>
      <c r="J49">
        <v>19</v>
      </c>
    </row>
    <row r="50" spans="2:10" x14ac:dyDescent="0.3">
      <c r="B50">
        <v>1997</v>
      </c>
      <c r="C50">
        <v>0</v>
      </c>
      <c r="D50">
        <v>0</v>
      </c>
      <c r="E50">
        <v>18.5</v>
      </c>
      <c r="I50">
        <v>1996</v>
      </c>
      <c r="J50">
        <v>26</v>
      </c>
    </row>
    <row r="51" spans="2:10" x14ac:dyDescent="0.3">
      <c r="B51">
        <v>1998</v>
      </c>
      <c r="C51">
        <v>0</v>
      </c>
      <c r="D51">
        <v>0</v>
      </c>
      <c r="E51">
        <v>18.5</v>
      </c>
      <c r="I51">
        <v>1997</v>
      </c>
      <c r="J51">
        <v>26</v>
      </c>
    </row>
    <row r="52" spans="2:10" x14ac:dyDescent="0.3">
      <c r="B52">
        <v>1999</v>
      </c>
      <c r="C52">
        <v>0</v>
      </c>
      <c r="D52">
        <v>0</v>
      </c>
      <c r="E52">
        <v>18.5</v>
      </c>
      <c r="I52">
        <v>1998</v>
      </c>
      <c r="J52">
        <v>1</v>
      </c>
    </row>
    <row r="53" spans="2:10" x14ac:dyDescent="0.3">
      <c r="B53">
        <v>2000</v>
      </c>
      <c r="C53">
        <v>0</v>
      </c>
      <c r="D53">
        <v>0</v>
      </c>
      <c r="E53">
        <v>18.5</v>
      </c>
      <c r="I53">
        <v>1999</v>
      </c>
      <c r="J53">
        <v>11</v>
      </c>
    </row>
    <row r="54" spans="2:10" x14ac:dyDescent="0.3">
      <c r="B54">
        <v>2001</v>
      </c>
      <c r="C54">
        <v>0</v>
      </c>
      <c r="D54">
        <v>0</v>
      </c>
      <c r="E54">
        <v>18.5</v>
      </c>
      <c r="I54">
        <v>2000</v>
      </c>
      <c r="J54">
        <v>14</v>
      </c>
    </row>
    <row r="55" spans="2:10" x14ac:dyDescent="0.3">
      <c r="B55">
        <v>2002</v>
      </c>
      <c r="C55">
        <v>0</v>
      </c>
      <c r="D55">
        <v>0</v>
      </c>
      <c r="E55">
        <v>18.5</v>
      </c>
      <c r="I55">
        <v>2001</v>
      </c>
      <c r="J55">
        <v>13</v>
      </c>
    </row>
    <row r="56" spans="2:10" x14ac:dyDescent="0.3">
      <c r="B56">
        <v>2003</v>
      </c>
      <c r="C56">
        <v>0.11</v>
      </c>
      <c r="D56">
        <v>11</v>
      </c>
      <c r="E56">
        <v>3</v>
      </c>
      <c r="I56">
        <v>2002</v>
      </c>
      <c r="J56">
        <v>26</v>
      </c>
    </row>
    <row r="57" spans="2:10" x14ac:dyDescent="0.3">
      <c r="B57">
        <v>2004</v>
      </c>
      <c r="C57">
        <v>0</v>
      </c>
      <c r="D57">
        <v>0</v>
      </c>
      <c r="E57">
        <v>18.5</v>
      </c>
      <c r="I57">
        <v>2003</v>
      </c>
      <c r="J57">
        <v>4</v>
      </c>
    </row>
    <row r="58" spans="2:10" x14ac:dyDescent="0.3">
      <c r="B58">
        <v>2005</v>
      </c>
      <c r="C58">
        <v>0</v>
      </c>
      <c r="D58">
        <v>0</v>
      </c>
      <c r="E58">
        <v>18.5</v>
      </c>
      <c r="I58">
        <v>2004</v>
      </c>
      <c r="J58">
        <v>26</v>
      </c>
    </row>
    <row r="59" spans="2:10" x14ac:dyDescent="0.3">
      <c r="B59">
        <v>2006</v>
      </c>
      <c r="C59">
        <v>0</v>
      </c>
      <c r="D59">
        <v>0</v>
      </c>
      <c r="E59">
        <v>18.5</v>
      </c>
      <c r="I59">
        <v>2005</v>
      </c>
      <c r="J59">
        <v>17</v>
      </c>
    </row>
    <row r="60" spans="2:10" x14ac:dyDescent="0.3">
      <c r="B60">
        <v>2007</v>
      </c>
      <c r="C60">
        <v>0</v>
      </c>
      <c r="D60">
        <v>0</v>
      </c>
      <c r="E60">
        <v>18.5</v>
      </c>
      <c r="I60">
        <v>2006</v>
      </c>
      <c r="J60">
        <v>26</v>
      </c>
    </row>
    <row r="61" spans="2:10" x14ac:dyDescent="0.3">
      <c r="B61">
        <v>2008</v>
      </c>
      <c r="C61">
        <v>0</v>
      </c>
      <c r="D61">
        <v>0</v>
      </c>
      <c r="E61">
        <v>18.5</v>
      </c>
      <c r="I61">
        <v>2007</v>
      </c>
      <c r="J61">
        <v>8</v>
      </c>
    </row>
    <row r="62" spans="2:10" x14ac:dyDescent="0.3">
      <c r="B62">
        <v>2009</v>
      </c>
      <c r="C62">
        <v>0</v>
      </c>
      <c r="D62">
        <v>0</v>
      </c>
      <c r="E62">
        <v>18.5</v>
      </c>
      <c r="I62">
        <v>2008</v>
      </c>
      <c r="J62">
        <v>26</v>
      </c>
    </row>
    <row r="63" spans="2:10" x14ac:dyDescent="0.3">
      <c r="B63">
        <v>2010</v>
      </c>
      <c r="C63">
        <v>0</v>
      </c>
      <c r="D63">
        <v>0</v>
      </c>
      <c r="E63">
        <v>18.5</v>
      </c>
      <c r="I63">
        <v>2009</v>
      </c>
      <c r="J63">
        <v>18</v>
      </c>
    </row>
    <row r="64" spans="2:10" x14ac:dyDescent="0.3">
      <c r="I64">
        <v>2010</v>
      </c>
      <c r="J6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workbookViewId="0">
      <selection activeCell="B11" sqref="B11"/>
    </sheetView>
  </sheetViews>
  <sheetFormatPr defaultRowHeight="14.4" x14ac:dyDescent="0.3"/>
  <cols>
    <col min="1" max="4" width="8.88671875" style="2"/>
    <col min="5" max="5" width="14.88671875" style="2" bestFit="1" customWidth="1"/>
    <col min="6" max="14" width="8.88671875" style="2"/>
    <col min="15" max="15" width="16.6640625" style="2" bestFit="1" customWidth="1"/>
    <col min="16" max="16" width="16.6640625" style="2" customWidth="1"/>
    <col min="17" max="27" width="8.88671875" style="2"/>
    <col min="28" max="28" width="10.44140625" style="2" bestFit="1" customWidth="1"/>
    <col min="29" max="29" width="12.6640625" style="2" bestFit="1" customWidth="1"/>
    <col min="30" max="30" width="14.88671875" style="2" bestFit="1" customWidth="1"/>
    <col min="31" max="31" width="14.88671875" style="2" customWidth="1"/>
    <col min="32" max="16384" width="8.88671875" style="2"/>
  </cols>
  <sheetData>
    <row r="1" spans="1:35" x14ac:dyDescent="0.3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12</v>
      </c>
      <c r="N1" s="8" t="s">
        <v>13</v>
      </c>
      <c r="O1" s="8" t="s">
        <v>24</v>
      </c>
      <c r="P1" s="8" t="s">
        <v>15</v>
      </c>
      <c r="Q1" s="4"/>
      <c r="R1" s="3" t="s">
        <v>0</v>
      </c>
      <c r="S1" s="3" t="s">
        <v>1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8" t="s">
        <v>11</v>
      </c>
      <c r="Z1" s="8" t="s">
        <v>4</v>
      </c>
      <c r="AB1" s="8" t="s">
        <v>25</v>
      </c>
      <c r="AC1" s="8" t="s">
        <v>17</v>
      </c>
      <c r="AD1" s="8"/>
      <c r="AE1" s="8"/>
      <c r="AF1" s="8"/>
      <c r="AG1" s="8"/>
      <c r="AH1" s="8"/>
      <c r="AI1" s="8"/>
    </row>
    <row r="2" spans="1:35" x14ac:dyDescent="0.3">
      <c r="A2" s="5">
        <v>1981</v>
      </c>
      <c r="B2" s="2">
        <v>0</v>
      </c>
      <c r="C2" s="2">
        <f>D2/100</f>
        <v>0.04</v>
      </c>
      <c r="D2" s="2">
        <v>4</v>
      </c>
      <c r="E2" s="7">
        <v>17663355.392670158</v>
      </c>
      <c r="F2" s="2">
        <v>60</v>
      </c>
      <c r="G2" s="2">
        <v>3</v>
      </c>
      <c r="H2" s="2">
        <v>70</v>
      </c>
      <c r="I2" s="2">
        <v>88</v>
      </c>
      <c r="J2" s="2">
        <v>16</v>
      </c>
      <c r="K2" s="9">
        <v>10.63</v>
      </c>
      <c r="L2" s="2">
        <v>22.8</v>
      </c>
      <c r="M2" s="2">
        <v>-0.3</v>
      </c>
      <c r="N2" s="2" t="s">
        <v>18</v>
      </c>
      <c r="O2" s="4">
        <v>14</v>
      </c>
      <c r="P2" s="12">
        <v>0</v>
      </c>
      <c r="Q2" s="4"/>
      <c r="R2" s="4">
        <v>1981</v>
      </c>
      <c r="S2" s="2">
        <v>14</v>
      </c>
      <c r="T2" s="2">
        <f t="shared" ref="T2:X31" si="0">_xlfn.RANK.AVG(F2,F$2:F$31)</f>
        <v>15</v>
      </c>
      <c r="U2" s="2">
        <f t="shared" si="0"/>
        <v>16.5</v>
      </c>
      <c r="V2" s="2">
        <f t="shared" si="0"/>
        <v>17.5</v>
      </c>
      <c r="W2" s="2">
        <f t="shared" si="0"/>
        <v>14</v>
      </c>
      <c r="X2" s="2">
        <f t="shared" si="0"/>
        <v>9.5</v>
      </c>
      <c r="Y2" s="2">
        <f t="shared" ref="Y2:Y31" si="1">_xlfn.RANK.AVG(L2,L$2:L$31)</f>
        <v>5</v>
      </c>
      <c r="Z2" s="2">
        <v>16</v>
      </c>
      <c r="AB2" s="2">
        <f>SUM(S2:Z2)</f>
        <v>107.5</v>
      </c>
      <c r="AC2" s="2">
        <f>_xlfn.RANK.AVG(AB2, AB$2:AB$31,1)</f>
        <v>14</v>
      </c>
      <c r="AE2" s="4"/>
    </row>
    <row r="3" spans="1:35" x14ac:dyDescent="0.3">
      <c r="A3" s="5">
        <v>1982</v>
      </c>
      <c r="B3" s="2">
        <v>0</v>
      </c>
      <c r="C3" s="2">
        <f>D3/100</f>
        <v>0.02</v>
      </c>
      <c r="D3" s="2">
        <v>2</v>
      </c>
      <c r="E3" s="1">
        <v>17995194.205259468</v>
      </c>
      <c r="F3" s="2">
        <v>120</v>
      </c>
      <c r="G3" s="4">
        <v>3</v>
      </c>
      <c r="H3" s="2">
        <v>70</v>
      </c>
      <c r="I3" s="2">
        <v>134</v>
      </c>
      <c r="J3" s="2">
        <v>13</v>
      </c>
      <c r="K3" s="9">
        <v>8.0399999999999991</v>
      </c>
      <c r="L3" s="2">
        <v>58.7</v>
      </c>
      <c r="M3" s="2">
        <v>0.5</v>
      </c>
      <c r="N3" s="2" t="s">
        <v>19</v>
      </c>
      <c r="O3" s="4">
        <v>1</v>
      </c>
      <c r="P3" s="12">
        <v>1</v>
      </c>
      <c r="Q3" s="4"/>
      <c r="R3" s="4">
        <v>1982</v>
      </c>
      <c r="S3" s="2">
        <v>15.5</v>
      </c>
      <c r="T3" s="2">
        <f t="shared" si="0"/>
        <v>10</v>
      </c>
      <c r="U3" s="2">
        <f t="shared" si="0"/>
        <v>16.5</v>
      </c>
      <c r="V3" s="2">
        <f t="shared" si="0"/>
        <v>17.5</v>
      </c>
      <c r="W3" s="2">
        <f t="shared" si="0"/>
        <v>5</v>
      </c>
      <c r="X3" s="2">
        <f t="shared" si="0"/>
        <v>16.5</v>
      </c>
      <c r="Y3" s="2">
        <f t="shared" si="1"/>
        <v>1</v>
      </c>
      <c r="Z3" s="2">
        <v>14</v>
      </c>
      <c r="AB3" s="2">
        <f t="shared" ref="AB3:AB31" si="2">SUM(S3:Z3)</f>
        <v>96</v>
      </c>
      <c r="AC3" s="2">
        <f t="shared" ref="AC3:AC31" si="3">_xlfn.RANK.AVG(AB3, AB$2:AB$31,1)</f>
        <v>7</v>
      </c>
      <c r="AE3" s="4"/>
    </row>
    <row r="4" spans="1:35" x14ac:dyDescent="0.3">
      <c r="A4" s="5">
        <v>1983</v>
      </c>
      <c r="B4" s="2">
        <v>1</v>
      </c>
      <c r="C4" s="2">
        <v>1</v>
      </c>
      <c r="D4" s="2">
        <v>12</v>
      </c>
      <c r="E4" s="7">
        <v>8270344.4274602644</v>
      </c>
      <c r="F4" s="2">
        <v>100</v>
      </c>
      <c r="G4" s="4">
        <v>2.75</v>
      </c>
      <c r="H4" s="2">
        <v>72</v>
      </c>
      <c r="I4" s="2">
        <v>60</v>
      </c>
      <c r="J4" s="2">
        <v>11</v>
      </c>
      <c r="K4" s="9">
        <v>7.96</v>
      </c>
      <c r="L4" s="2">
        <v>26.9</v>
      </c>
      <c r="M4" s="2">
        <v>1.2</v>
      </c>
      <c r="N4" s="2" t="s">
        <v>19</v>
      </c>
      <c r="O4" s="4">
        <v>13</v>
      </c>
      <c r="P4" s="12">
        <v>1</v>
      </c>
      <c r="Q4" s="4"/>
      <c r="R4" s="4">
        <v>1983</v>
      </c>
      <c r="S4" s="2">
        <v>5</v>
      </c>
      <c r="T4" s="2">
        <f t="shared" si="0"/>
        <v>12</v>
      </c>
      <c r="U4" s="2">
        <f t="shared" si="0"/>
        <v>22</v>
      </c>
      <c r="V4" s="2">
        <f t="shared" si="0"/>
        <v>12</v>
      </c>
      <c r="W4" s="2">
        <f t="shared" si="0"/>
        <v>21</v>
      </c>
      <c r="X4" s="2">
        <f t="shared" si="0"/>
        <v>25.5</v>
      </c>
      <c r="Y4" s="2">
        <f t="shared" si="1"/>
        <v>4</v>
      </c>
      <c r="Z4" s="2">
        <v>20</v>
      </c>
      <c r="AB4" s="2">
        <f t="shared" si="2"/>
        <v>121.5</v>
      </c>
      <c r="AC4" s="2">
        <f t="shared" si="3"/>
        <v>18</v>
      </c>
      <c r="AE4" s="4"/>
    </row>
    <row r="5" spans="1:35" x14ac:dyDescent="0.3">
      <c r="A5" s="5">
        <v>1984</v>
      </c>
      <c r="B5" s="2">
        <v>0</v>
      </c>
      <c r="C5" s="2">
        <v>0</v>
      </c>
      <c r="D5" s="2">
        <v>0</v>
      </c>
      <c r="E5" s="7">
        <v>21392984.186476868</v>
      </c>
      <c r="F5" s="2">
        <v>33</v>
      </c>
      <c r="G5" s="2">
        <v>2.75</v>
      </c>
      <c r="H5" s="2">
        <v>51</v>
      </c>
      <c r="I5" s="2">
        <v>40</v>
      </c>
      <c r="J5" s="2">
        <v>8</v>
      </c>
      <c r="K5" s="9">
        <v>3.76</v>
      </c>
      <c r="L5" s="2">
        <v>0.3</v>
      </c>
      <c r="M5" s="2">
        <v>-0.4</v>
      </c>
      <c r="N5" s="2" t="s">
        <v>18</v>
      </c>
      <c r="O5" s="12">
        <v>10</v>
      </c>
      <c r="P5" s="12">
        <v>0</v>
      </c>
      <c r="Q5" s="4"/>
      <c r="R5" s="4">
        <v>1984</v>
      </c>
      <c r="S5" s="2">
        <v>24.5</v>
      </c>
      <c r="T5" s="2">
        <f t="shared" si="0"/>
        <v>20</v>
      </c>
      <c r="U5" s="2">
        <f t="shared" si="0"/>
        <v>22</v>
      </c>
      <c r="V5" s="2">
        <f t="shared" si="0"/>
        <v>30</v>
      </c>
      <c r="W5" s="2">
        <f t="shared" si="0"/>
        <v>27</v>
      </c>
      <c r="X5" s="2">
        <f t="shared" si="0"/>
        <v>29</v>
      </c>
      <c r="Y5" s="2">
        <f t="shared" si="1"/>
        <v>25</v>
      </c>
      <c r="Z5" s="2">
        <v>13</v>
      </c>
      <c r="AB5" s="2">
        <f t="shared" si="2"/>
        <v>190.5</v>
      </c>
      <c r="AC5" s="2">
        <f t="shared" si="3"/>
        <v>28</v>
      </c>
      <c r="AE5" s="4"/>
    </row>
    <row r="6" spans="1:35" x14ac:dyDescent="0.3">
      <c r="A6" s="5">
        <v>1985</v>
      </c>
      <c r="B6" s="2">
        <v>0</v>
      </c>
      <c r="C6" s="2">
        <v>0</v>
      </c>
      <c r="D6" s="2">
        <v>0</v>
      </c>
      <c r="E6" s="7">
        <v>21764022.757330004</v>
      </c>
      <c r="F6" s="2">
        <v>50</v>
      </c>
      <c r="G6" s="2">
        <v>2.5</v>
      </c>
      <c r="H6" s="2">
        <v>61</v>
      </c>
      <c r="I6" s="2">
        <v>46</v>
      </c>
      <c r="J6" s="2">
        <v>12</v>
      </c>
      <c r="K6" s="9">
        <v>8.32</v>
      </c>
      <c r="L6" s="2">
        <v>0.5</v>
      </c>
      <c r="M6" s="2">
        <v>-0.7</v>
      </c>
      <c r="N6" s="2" t="s">
        <v>20</v>
      </c>
      <c r="O6" s="12">
        <v>7</v>
      </c>
      <c r="P6" s="12">
        <v>-1</v>
      </c>
      <c r="Q6" s="4"/>
      <c r="R6" s="4">
        <v>1985</v>
      </c>
      <c r="S6" s="2">
        <v>24.5</v>
      </c>
      <c r="T6" s="2">
        <f t="shared" si="0"/>
        <v>17.5</v>
      </c>
      <c r="U6" s="2">
        <f t="shared" si="0"/>
        <v>27</v>
      </c>
      <c r="V6" s="2">
        <f t="shared" si="0"/>
        <v>27</v>
      </c>
      <c r="W6" s="2">
        <f t="shared" si="0"/>
        <v>25</v>
      </c>
      <c r="X6" s="2">
        <f t="shared" si="0"/>
        <v>22</v>
      </c>
      <c r="Y6" s="2">
        <f t="shared" si="1"/>
        <v>22</v>
      </c>
      <c r="Z6" s="2">
        <v>12</v>
      </c>
      <c r="AB6" s="2">
        <f t="shared" si="2"/>
        <v>177</v>
      </c>
      <c r="AC6" s="2">
        <f t="shared" si="3"/>
        <v>24</v>
      </c>
      <c r="AE6" s="4"/>
    </row>
    <row r="7" spans="1:35" x14ac:dyDescent="0.3">
      <c r="A7" s="5">
        <v>1986</v>
      </c>
      <c r="B7" s="2">
        <v>0</v>
      </c>
      <c r="C7" s="2">
        <v>0</v>
      </c>
      <c r="D7" s="2">
        <v>0</v>
      </c>
      <c r="E7" s="7">
        <v>12407113.257738279</v>
      </c>
      <c r="F7" s="2">
        <v>0</v>
      </c>
      <c r="G7" s="2">
        <v>2.75</v>
      </c>
      <c r="H7" s="2">
        <v>70</v>
      </c>
      <c r="I7" s="2">
        <v>51</v>
      </c>
      <c r="J7" s="2">
        <v>13</v>
      </c>
      <c r="K7" s="9">
        <v>7.55</v>
      </c>
      <c r="L7" s="2">
        <v>0</v>
      </c>
      <c r="M7" s="2">
        <v>-0.2</v>
      </c>
      <c r="N7" s="2" t="s">
        <v>18</v>
      </c>
      <c r="O7" s="12">
        <v>10</v>
      </c>
      <c r="P7" s="12">
        <v>0</v>
      </c>
      <c r="Q7" s="4"/>
      <c r="R7" s="4">
        <v>1986</v>
      </c>
      <c r="S7" s="2">
        <v>24.5</v>
      </c>
      <c r="T7" s="2">
        <f t="shared" si="0"/>
        <v>28.5</v>
      </c>
      <c r="U7" s="2">
        <f t="shared" si="0"/>
        <v>22</v>
      </c>
      <c r="V7" s="2">
        <f t="shared" si="0"/>
        <v>17.5</v>
      </c>
      <c r="W7" s="2">
        <f t="shared" si="0"/>
        <v>24</v>
      </c>
      <c r="X7" s="2">
        <f t="shared" si="0"/>
        <v>16.5</v>
      </c>
      <c r="Y7" s="2">
        <f t="shared" si="1"/>
        <v>28.5</v>
      </c>
      <c r="Z7" s="2">
        <v>17</v>
      </c>
      <c r="AB7" s="2">
        <f t="shared" si="2"/>
        <v>178.5</v>
      </c>
      <c r="AC7" s="2">
        <f t="shared" si="3"/>
        <v>25</v>
      </c>
      <c r="AE7" s="4"/>
    </row>
    <row r="8" spans="1:35" x14ac:dyDescent="0.3">
      <c r="A8" s="5">
        <v>1987</v>
      </c>
      <c r="B8" s="2">
        <v>0</v>
      </c>
      <c r="C8" s="2">
        <f>D8/100</f>
        <v>0.08</v>
      </c>
      <c r="D8" s="2">
        <v>8</v>
      </c>
      <c r="E8" s="7">
        <v>23944947.469665583</v>
      </c>
      <c r="F8" s="2">
        <v>50</v>
      </c>
      <c r="G8" s="2">
        <v>4.5</v>
      </c>
      <c r="H8" s="2">
        <v>70</v>
      </c>
      <c r="I8" s="2">
        <v>45</v>
      </c>
      <c r="J8" s="2">
        <v>12</v>
      </c>
      <c r="K8" s="9">
        <v>9.52</v>
      </c>
      <c r="L8" s="2">
        <v>2</v>
      </c>
      <c r="M8" s="2">
        <v>1</v>
      </c>
      <c r="N8" s="2" t="s">
        <v>19</v>
      </c>
      <c r="O8" s="12">
        <v>8</v>
      </c>
      <c r="P8" s="12">
        <v>1</v>
      </c>
      <c r="Q8" s="4"/>
      <c r="R8" s="4">
        <v>1987</v>
      </c>
      <c r="S8" s="2">
        <v>13</v>
      </c>
      <c r="T8" s="2">
        <f t="shared" si="0"/>
        <v>17.5</v>
      </c>
      <c r="U8" s="2">
        <f t="shared" si="0"/>
        <v>3.5</v>
      </c>
      <c r="V8" s="2">
        <f t="shared" si="0"/>
        <v>17.5</v>
      </c>
      <c r="W8" s="2">
        <f t="shared" si="0"/>
        <v>26</v>
      </c>
      <c r="X8" s="2">
        <f t="shared" si="0"/>
        <v>22</v>
      </c>
      <c r="Y8" s="2">
        <f t="shared" si="1"/>
        <v>18.5</v>
      </c>
      <c r="Z8" s="2">
        <v>10</v>
      </c>
      <c r="AB8" s="2">
        <f t="shared" si="2"/>
        <v>128</v>
      </c>
      <c r="AC8" s="2">
        <f t="shared" si="3"/>
        <v>19</v>
      </c>
      <c r="AE8" s="4"/>
    </row>
    <row r="9" spans="1:35" x14ac:dyDescent="0.3">
      <c r="A9" s="5">
        <v>1988</v>
      </c>
      <c r="B9" s="2">
        <v>0</v>
      </c>
      <c r="C9" s="2">
        <v>0</v>
      </c>
      <c r="D9" s="2">
        <v>0</v>
      </c>
      <c r="E9" s="7">
        <v>597765.81600683555</v>
      </c>
      <c r="F9" s="2">
        <v>0</v>
      </c>
      <c r="G9" s="2">
        <v>2.75</v>
      </c>
      <c r="H9" s="2">
        <v>65</v>
      </c>
      <c r="I9" s="2">
        <v>23</v>
      </c>
      <c r="J9" s="2">
        <v>4</v>
      </c>
      <c r="K9" s="9">
        <v>5.38</v>
      </c>
      <c r="L9" s="2">
        <v>0</v>
      </c>
      <c r="M9" s="2">
        <v>-0.3</v>
      </c>
      <c r="N9" s="2" t="s">
        <v>18</v>
      </c>
      <c r="O9" s="12">
        <v>2</v>
      </c>
      <c r="P9" s="12">
        <v>0</v>
      </c>
      <c r="Q9" s="4"/>
      <c r="R9" s="4">
        <v>1988</v>
      </c>
      <c r="S9" s="2">
        <v>24.5</v>
      </c>
      <c r="T9" s="2">
        <f t="shared" si="0"/>
        <v>28.5</v>
      </c>
      <c r="U9" s="2">
        <f t="shared" si="0"/>
        <v>22</v>
      </c>
      <c r="V9" s="2">
        <f t="shared" si="0"/>
        <v>24</v>
      </c>
      <c r="W9" s="2">
        <f t="shared" si="0"/>
        <v>30</v>
      </c>
      <c r="X9" s="2">
        <f t="shared" si="0"/>
        <v>30</v>
      </c>
      <c r="Y9" s="2">
        <f t="shared" si="1"/>
        <v>28.5</v>
      </c>
      <c r="Z9" s="2">
        <v>26</v>
      </c>
      <c r="AB9" s="2">
        <f t="shared" si="2"/>
        <v>213.5</v>
      </c>
      <c r="AC9" s="2">
        <f t="shared" si="3"/>
        <v>30</v>
      </c>
      <c r="AE9" s="4"/>
    </row>
    <row r="10" spans="1:35" x14ac:dyDescent="0.3">
      <c r="A10" s="4">
        <v>1989</v>
      </c>
      <c r="B10" s="2">
        <v>1</v>
      </c>
      <c r="C10" s="2">
        <v>1</v>
      </c>
      <c r="D10" s="2">
        <v>32</v>
      </c>
      <c r="E10" s="7">
        <v>22529449.068255689</v>
      </c>
      <c r="F10" s="2">
        <v>1700</v>
      </c>
      <c r="G10" s="4">
        <v>2.75</v>
      </c>
      <c r="H10" s="2">
        <v>70</v>
      </c>
      <c r="I10" s="2">
        <v>90</v>
      </c>
      <c r="J10" s="2">
        <v>20</v>
      </c>
      <c r="K10" s="9">
        <v>6.75</v>
      </c>
      <c r="L10" s="2">
        <v>30.4</v>
      </c>
      <c r="M10" s="2">
        <v>-0.9</v>
      </c>
      <c r="N10" s="2" t="s">
        <v>20</v>
      </c>
      <c r="O10" s="12">
        <v>12</v>
      </c>
      <c r="P10" s="12">
        <v>-1</v>
      </c>
      <c r="Q10" s="4"/>
      <c r="R10" s="4">
        <v>1989</v>
      </c>
      <c r="S10" s="2">
        <v>4</v>
      </c>
      <c r="T10" s="2">
        <f t="shared" si="0"/>
        <v>1</v>
      </c>
      <c r="U10" s="2">
        <f t="shared" si="0"/>
        <v>22</v>
      </c>
      <c r="V10" s="2">
        <f t="shared" si="0"/>
        <v>17.5</v>
      </c>
      <c r="W10" s="2">
        <f t="shared" si="0"/>
        <v>11.5</v>
      </c>
      <c r="X10" s="2">
        <f t="shared" si="0"/>
        <v>2</v>
      </c>
      <c r="Y10" s="2">
        <f t="shared" si="1"/>
        <v>2</v>
      </c>
      <c r="Z10" s="2">
        <v>11</v>
      </c>
      <c r="AB10" s="2">
        <f t="shared" si="2"/>
        <v>71</v>
      </c>
      <c r="AC10" s="2">
        <f t="shared" si="3"/>
        <v>4</v>
      </c>
      <c r="AE10" s="4"/>
    </row>
    <row r="11" spans="1:35" x14ac:dyDescent="0.3">
      <c r="A11" s="4">
        <v>1990</v>
      </c>
      <c r="B11" s="2">
        <v>1</v>
      </c>
      <c r="C11" s="2">
        <v>1</v>
      </c>
      <c r="D11" s="2">
        <v>0</v>
      </c>
      <c r="E11" s="7">
        <v>2156855.656670114</v>
      </c>
      <c r="F11" s="2">
        <v>10</v>
      </c>
      <c r="G11" s="4">
        <v>3</v>
      </c>
      <c r="H11" s="2">
        <v>98</v>
      </c>
      <c r="I11" s="2">
        <v>34</v>
      </c>
      <c r="J11" s="2">
        <v>13</v>
      </c>
      <c r="K11" s="9">
        <v>10.66</v>
      </c>
      <c r="L11" s="2">
        <v>0.2</v>
      </c>
      <c r="M11" s="2">
        <v>0.2</v>
      </c>
      <c r="N11" s="2" t="s">
        <v>18</v>
      </c>
      <c r="O11" s="12">
        <v>11</v>
      </c>
      <c r="P11" s="12">
        <v>0</v>
      </c>
      <c r="Q11" s="4"/>
      <c r="R11" s="4">
        <v>1990</v>
      </c>
      <c r="S11" s="2">
        <v>7.5</v>
      </c>
      <c r="T11" s="2">
        <f t="shared" si="0"/>
        <v>26</v>
      </c>
      <c r="U11" s="2">
        <f t="shared" si="0"/>
        <v>16.5</v>
      </c>
      <c r="V11" s="2">
        <f t="shared" si="0"/>
        <v>2</v>
      </c>
      <c r="W11" s="2">
        <f t="shared" si="0"/>
        <v>28</v>
      </c>
      <c r="X11" s="2">
        <f t="shared" si="0"/>
        <v>16.5</v>
      </c>
      <c r="Y11" s="2">
        <f t="shared" si="1"/>
        <v>26</v>
      </c>
      <c r="Z11" s="2">
        <v>24</v>
      </c>
      <c r="AB11" s="2">
        <f t="shared" si="2"/>
        <v>146.5</v>
      </c>
      <c r="AC11" s="2">
        <f t="shared" si="3"/>
        <v>21</v>
      </c>
      <c r="AE11" s="4"/>
    </row>
    <row r="12" spans="1:35" x14ac:dyDescent="0.3">
      <c r="A12" s="5">
        <v>1991</v>
      </c>
      <c r="B12" s="2">
        <v>0</v>
      </c>
      <c r="C12" s="2">
        <f>D12/100</f>
        <v>0.01</v>
      </c>
      <c r="D12" s="2">
        <v>1</v>
      </c>
      <c r="E12" s="7">
        <v>8242972.5722030569</v>
      </c>
      <c r="F12" s="2">
        <v>30</v>
      </c>
      <c r="G12" s="4">
        <v>4</v>
      </c>
      <c r="H12" s="2">
        <v>75</v>
      </c>
      <c r="I12" s="2">
        <v>90</v>
      </c>
      <c r="J12" s="2">
        <v>17</v>
      </c>
      <c r="K12" s="9">
        <v>7.56</v>
      </c>
      <c r="L12" s="2">
        <v>5.8</v>
      </c>
      <c r="M12" s="2">
        <v>0.2</v>
      </c>
      <c r="N12" s="2" t="s">
        <v>18</v>
      </c>
      <c r="O12" s="12">
        <v>23</v>
      </c>
      <c r="P12" s="12">
        <v>0</v>
      </c>
      <c r="Q12" s="4"/>
      <c r="R12" s="4">
        <v>1991</v>
      </c>
      <c r="S12" s="2">
        <v>17.5</v>
      </c>
      <c r="T12" s="2">
        <f t="shared" si="0"/>
        <v>22.5</v>
      </c>
      <c r="U12" s="2">
        <f t="shared" si="0"/>
        <v>12.5</v>
      </c>
      <c r="V12" s="2">
        <f t="shared" si="0"/>
        <v>9.5</v>
      </c>
      <c r="W12" s="2">
        <f t="shared" si="0"/>
        <v>11.5</v>
      </c>
      <c r="X12" s="2">
        <f t="shared" si="0"/>
        <v>7</v>
      </c>
      <c r="Y12" s="2">
        <f t="shared" si="1"/>
        <v>13</v>
      </c>
      <c r="Z12" s="2">
        <v>21</v>
      </c>
      <c r="AB12" s="2">
        <f t="shared" si="2"/>
        <v>114.5</v>
      </c>
      <c r="AC12" s="2">
        <f t="shared" si="3"/>
        <v>16</v>
      </c>
      <c r="AE12" s="4"/>
    </row>
    <row r="13" spans="1:35" x14ac:dyDescent="0.3">
      <c r="A13" s="5">
        <v>1992</v>
      </c>
      <c r="B13" s="2">
        <v>4</v>
      </c>
      <c r="C13" s="2">
        <v>4</v>
      </c>
      <c r="D13" s="2">
        <v>0</v>
      </c>
      <c r="E13" s="7">
        <v>258090.16391875749</v>
      </c>
      <c r="F13" s="2">
        <v>20</v>
      </c>
      <c r="G13" s="2">
        <v>2.75</v>
      </c>
      <c r="H13" s="2">
        <v>59</v>
      </c>
      <c r="I13" s="2">
        <v>81</v>
      </c>
      <c r="J13" s="2">
        <v>15</v>
      </c>
      <c r="K13" s="9">
        <v>12.86</v>
      </c>
      <c r="L13" s="2">
        <v>2.2000000000000002</v>
      </c>
      <c r="M13" s="2">
        <v>1.2</v>
      </c>
      <c r="N13" s="2" t="s">
        <v>19</v>
      </c>
      <c r="O13" s="12">
        <v>11</v>
      </c>
      <c r="P13" s="12">
        <v>1</v>
      </c>
      <c r="Q13" s="4"/>
      <c r="R13" s="4">
        <v>1992</v>
      </c>
      <c r="S13" s="2">
        <v>3</v>
      </c>
      <c r="T13" s="2">
        <f t="shared" si="0"/>
        <v>25</v>
      </c>
      <c r="U13" s="2">
        <f t="shared" si="0"/>
        <v>22</v>
      </c>
      <c r="V13" s="2">
        <f t="shared" si="0"/>
        <v>28</v>
      </c>
      <c r="W13" s="2">
        <f t="shared" si="0"/>
        <v>17</v>
      </c>
      <c r="X13" s="2">
        <f t="shared" si="0"/>
        <v>12</v>
      </c>
      <c r="Y13" s="2">
        <f t="shared" si="1"/>
        <v>16</v>
      </c>
      <c r="Z13" s="2">
        <v>29</v>
      </c>
      <c r="AB13" s="2">
        <f t="shared" si="2"/>
        <v>152</v>
      </c>
      <c r="AC13" s="2">
        <f t="shared" si="3"/>
        <v>22</v>
      </c>
      <c r="AE13" s="4"/>
    </row>
    <row r="14" spans="1:35" x14ac:dyDescent="0.3">
      <c r="A14" s="5">
        <v>1993</v>
      </c>
      <c r="B14" s="2">
        <v>0</v>
      </c>
      <c r="C14" s="2">
        <v>0</v>
      </c>
      <c r="D14" s="2">
        <v>0</v>
      </c>
      <c r="E14" s="7">
        <v>206527296.98239926</v>
      </c>
      <c r="F14" s="2">
        <v>30</v>
      </c>
      <c r="G14" s="2">
        <v>4.5</v>
      </c>
      <c r="H14" s="2">
        <v>65</v>
      </c>
      <c r="I14" s="2">
        <v>89</v>
      </c>
      <c r="J14" s="2">
        <v>12</v>
      </c>
      <c r="K14" s="9">
        <v>9.85</v>
      </c>
      <c r="L14" s="2">
        <v>0.4</v>
      </c>
      <c r="M14" s="2">
        <v>0.7</v>
      </c>
      <c r="N14" s="2" t="s">
        <v>18</v>
      </c>
      <c r="O14" s="12">
        <v>9</v>
      </c>
      <c r="P14" s="12">
        <v>0</v>
      </c>
      <c r="Q14" s="4"/>
      <c r="R14" s="4">
        <v>1993</v>
      </c>
      <c r="S14" s="2">
        <v>24.5</v>
      </c>
      <c r="T14" s="2">
        <f t="shared" si="0"/>
        <v>22.5</v>
      </c>
      <c r="U14" s="2">
        <f t="shared" si="0"/>
        <v>3.5</v>
      </c>
      <c r="V14" s="2">
        <f t="shared" si="0"/>
        <v>24</v>
      </c>
      <c r="W14" s="2">
        <f t="shared" si="0"/>
        <v>13</v>
      </c>
      <c r="X14" s="2">
        <f t="shared" si="0"/>
        <v>22</v>
      </c>
      <c r="Y14" s="2">
        <f t="shared" si="1"/>
        <v>23</v>
      </c>
      <c r="Z14" s="2">
        <v>1</v>
      </c>
      <c r="AB14" s="2">
        <f t="shared" si="2"/>
        <v>133.5</v>
      </c>
      <c r="AC14" s="2">
        <f t="shared" si="3"/>
        <v>20</v>
      </c>
      <c r="AE14" s="4"/>
    </row>
    <row r="15" spans="1:35" x14ac:dyDescent="0.3">
      <c r="A15" s="5">
        <v>1994</v>
      </c>
      <c r="B15" s="2">
        <v>0</v>
      </c>
      <c r="C15" s="2">
        <f>D15/100</f>
        <v>0.02</v>
      </c>
      <c r="D15" s="2">
        <v>2</v>
      </c>
      <c r="E15" s="7">
        <v>88344698.592626095</v>
      </c>
      <c r="F15" s="2">
        <v>800</v>
      </c>
      <c r="G15" s="2">
        <v>4.5</v>
      </c>
      <c r="H15" s="2">
        <v>65</v>
      </c>
      <c r="I15" s="2">
        <v>81</v>
      </c>
      <c r="J15" s="2">
        <v>12</v>
      </c>
      <c r="K15" s="9">
        <v>10.02</v>
      </c>
      <c r="L15" s="2">
        <v>6.1</v>
      </c>
      <c r="M15" s="2">
        <v>0.3</v>
      </c>
      <c r="N15" s="2" t="s">
        <v>18</v>
      </c>
      <c r="O15" s="12">
        <v>21</v>
      </c>
      <c r="P15" s="12">
        <v>0</v>
      </c>
      <c r="Q15" s="4"/>
      <c r="R15" s="4">
        <v>1994</v>
      </c>
      <c r="S15" s="2">
        <v>15.5</v>
      </c>
      <c r="T15" s="2">
        <f t="shared" si="0"/>
        <v>2</v>
      </c>
      <c r="U15" s="2">
        <f t="shared" si="0"/>
        <v>3.5</v>
      </c>
      <c r="V15" s="2">
        <f t="shared" si="0"/>
        <v>24</v>
      </c>
      <c r="W15" s="2">
        <f t="shared" si="0"/>
        <v>17</v>
      </c>
      <c r="X15" s="2">
        <f t="shared" si="0"/>
        <v>22</v>
      </c>
      <c r="Y15" s="2">
        <f t="shared" si="1"/>
        <v>12</v>
      </c>
      <c r="Z15" s="2">
        <v>7</v>
      </c>
      <c r="AB15" s="2">
        <f t="shared" si="2"/>
        <v>103</v>
      </c>
      <c r="AC15" s="2">
        <f t="shared" si="3"/>
        <v>11</v>
      </c>
      <c r="AE15" s="4"/>
    </row>
    <row r="16" spans="1:35" x14ac:dyDescent="0.3">
      <c r="A16" s="5">
        <v>1995</v>
      </c>
      <c r="B16" s="2">
        <v>0</v>
      </c>
      <c r="C16" s="2">
        <f>D16/100</f>
        <v>0.33</v>
      </c>
      <c r="D16" s="2">
        <v>33</v>
      </c>
      <c r="E16" s="7">
        <v>11338108.412733259</v>
      </c>
      <c r="F16" s="2">
        <v>400</v>
      </c>
      <c r="G16" s="2">
        <v>4.5</v>
      </c>
      <c r="H16" s="2">
        <v>74</v>
      </c>
      <c r="I16" s="2">
        <v>109</v>
      </c>
      <c r="J16" s="2">
        <v>16</v>
      </c>
      <c r="K16" s="9">
        <v>10.34</v>
      </c>
      <c r="L16" s="2">
        <v>7.6</v>
      </c>
      <c r="M16" s="2">
        <v>0.3</v>
      </c>
      <c r="N16" s="2" t="s">
        <v>18</v>
      </c>
      <c r="O16" s="12">
        <v>1</v>
      </c>
      <c r="P16" s="12">
        <v>0</v>
      </c>
      <c r="Q16" s="4"/>
      <c r="R16" s="4">
        <v>1995</v>
      </c>
      <c r="S16" s="2">
        <v>10</v>
      </c>
      <c r="T16" s="2">
        <f t="shared" si="0"/>
        <v>4.5</v>
      </c>
      <c r="U16" s="2">
        <f t="shared" si="0"/>
        <v>3.5</v>
      </c>
      <c r="V16" s="2">
        <f t="shared" si="0"/>
        <v>11</v>
      </c>
      <c r="W16" s="2">
        <f t="shared" si="0"/>
        <v>8</v>
      </c>
      <c r="X16" s="2">
        <f t="shared" si="0"/>
        <v>9.5</v>
      </c>
      <c r="Y16" s="2">
        <f t="shared" si="1"/>
        <v>11</v>
      </c>
      <c r="Z16" s="2">
        <v>18</v>
      </c>
      <c r="AB16" s="2">
        <f t="shared" si="2"/>
        <v>75.5</v>
      </c>
      <c r="AC16" s="2">
        <f t="shared" si="3"/>
        <v>5</v>
      </c>
      <c r="AE16" s="4"/>
    </row>
    <row r="17" spans="1:31" x14ac:dyDescent="0.3">
      <c r="A17" s="5">
        <v>1996</v>
      </c>
      <c r="B17" s="2">
        <v>1</v>
      </c>
      <c r="C17" s="2">
        <v>1</v>
      </c>
      <c r="D17" s="2">
        <v>0</v>
      </c>
      <c r="E17" s="7">
        <v>266494.31924882624</v>
      </c>
      <c r="F17" s="2">
        <v>0</v>
      </c>
      <c r="G17" s="2">
        <v>2</v>
      </c>
      <c r="H17" s="2">
        <v>70</v>
      </c>
      <c r="I17" s="2">
        <v>67</v>
      </c>
      <c r="J17" s="2">
        <v>12</v>
      </c>
      <c r="K17" s="9">
        <v>3.65</v>
      </c>
      <c r="L17" s="2">
        <v>0</v>
      </c>
      <c r="M17" s="2">
        <v>-0.4</v>
      </c>
      <c r="N17" s="2" t="s">
        <v>18</v>
      </c>
      <c r="O17" s="12">
        <v>1</v>
      </c>
      <c r="P17" s="12">
        <v>0</v>
      </c>
      <c r="Q17" s="4"/>
      <c r="R17" s="4">
        <v>1996</v>
      </c>
      <c r="S17" s="2">
        <v>7.5</v>
      </c>
      <c r="T17" s="2">
        <f t="shared" si="0"/>
        <v>28.5</v>
      </c>
      <c r="U17" s="2">
        <f t="shared" si="0"/>
        <v>29</v>
      </c>
      <c r="V17" s="2">
        <f t="shared" si="0"/>
        <v>17.5</v>
      </c>
      <c r="W17" s="2">
        <f t="shared" si="0"/>
        <v>20</v>
      </c>
      <c r="X17" s="2">
        <f t="shared" si="0"/>
        <v>22</v>
      </c>
      <c r="Y17" s="2">
        <f t="shared" si="1"/>
        <v>28.5</v>
      </c>
      <c r="Z17" s="2">
        <v>28</v>
      </c>
      <c r="AB17" s="2">
        <f t="shared" si="2"/>
        <v>181</v>
      </c>
      <c r="AC17" s="2">
        <f t="shared" si="3"/>
        <v>26.5</v>
      </c>
      <c r="AE17" s="4"/>
    </row>
    <row r="18" spans="1:31" x14ac:dyDescent="0.3">
      <c r="A18" s="5">
        <v>1997</v>
      </c>
      <c r="B18" s="2">
        <v>28</v>
      </c>
      <c r="C18" s="2">
        <v>28</v>
      </c>
      <c r="D18" s="2">
        <v>32</v>
      </c>
      <c r="E18" s="7">
        <v>171899819.32542163</v>
      </c>
      <c r="F18" s="2">
        <v>650</v>
      </c>
      <c r="G18" s="2">
        <v>2.5</v>
      </c>
      <c r="H18" s="2">
        <v>106</v>
      </c>
      <c r="I18" s="2">
        <v>140</v>
      </c>
      <c r="J18" s="2">
        <v>16</v>
      </c>
      <c r="K18" s="9">
        <v>12.93</v>
      </c>
      <c r="L18" s="2">
        <v>28</v>
      </c>
      <c r="M18" s="2">
        <v>0.1</v>
      </c>
      <c r="N18" s="2" t="s">
        <v>18</v>
      </c>
      <c r="O18" s="12">
        <v>13</v>
      </c>
      <c r="P18" s="12">
        <v>0</v>
      </c>
      <c r="Q18" s="4"/>
      <c r="R18" s="4">
        <v>1997</v>
      </c>
      <c r="S18" s="2">
        <v>1</v>
      </c>
      <c r="T18" s="2">
        <f t="shared" si="0"/>
        <v>3</v>
      </c>
      <c r="U18" s="2">
        <f t="shared" si="0"/>
        <v>27</v>
      </c>
      <c r="V18" s="2">
        <f t="shared" si="0"/>
        <v>1</v>
      </c>
      <c r="W18" s="2">
        <f t="shared" si="0"/>
        <v>4</v>
      </c>
      <c r="X18" s="2">
        <f t="shared" si="0"/>
        <v>9.5</v>
      </c>
      <c r="Y18" s="2">
        <f t="shared" si="1"/>
        <v>3</v>
      </c>
      <c r="Z18" s="2">
        <v>3</v>
      </c>
      <c r="AB18" s="2">
        <f t="shared" si="2"/>
        <v>51.5</v>
      </c>
      <c r="AC18" s="2">
        <f t="shared" si="3"/>
        <v>1</v>
      </c>
      <c r="AE18" s="4"/>
    </row>
    <row r="19" spans="1:31" x14ac:dyDescent="0.3">
      <c r="A19" s="5">
        <v>1998</v>
      </c>
      <c r="B19" s="2">
        <v>0</v>
      </c>
      <c r="C19" s="2">
        <v>0</v>
      </c>
      <c r="D19" s="2">
        <v>0</v>
      </c>
      <c r="E19" s="7">
        <v>956250.73641025648</v>
      </c>
      <c r="F19" s="2">
        <v>150</v>
      </c>
      <c r="G19" s="2">
        <v>1.75</v>
      </c>
      <c r="H19" s="2">
        <v>90</v>
      </c>
      <c r="I19" s="2">
        <v>57</v>
      </c>
      <c r="J19" s="2">
        <v>10</v>
      </c>
      <c r="K19" s="9">
        <v>3.54</v>
      </c>
      <c r="L19" s="2">
        <v>2</v>
      </c>
      <c r="M19" s="2">
        <v>1</v>
      </c>
      <c r="N19" s="2" t="s">
        <v>19</v>
      </c>
      <c r="O19" s="12">
        <v>12</v>
      </c>
      <c r="P19" s="12">
        <v>1</v>
      </c>
      <c r="Q19" s="4"/>
      <c r="R19" s="4">
        <v>1998</v>
      </c>
      <c r="S19" s="2">
        <v>24.5</v>
      </c>
      <c r="T19" s="2">
        <f t="shared" si="0"/>
        <v>9</v>
      </c>
      <c r="U19" s="2">
        <f t="shared" si="0"/>
        <v>30</v>
      </c>
      <c r="V19" s="2">
        <f t="shared" si="0"/>
        <v>4</v>
      </c>
      <c r="W19" s="2">
        <f t="shared" si="0"/>
        <v>22</v>
      </c>
      <c r="X19" s="2">
        <f t="shared" si="0"/>
        <v>27</v>
      </c>
      <c r="Y19" s="2">
        <f t="shared" si="1"/>
        <v>18.5</v>
      </c>
      <c r="Z19" s="2">
        <v>25</v>
      </c>
      <c r="AB19" s="2">
        <f t="shared" si="2"/>
        <v>160</v>
      </c>
      <c r="AC19" s="2">
        <f t="shared" si="3"/>
        <v>23</v>
      </c>
      <c r="AE19" s="4"/>
    </row>
    <row r="20" spans="1:31" x14ac:dyDescent="0.3">
      <c r="A20" s="4">
        <v>1999</v>
      </c>
      <c r="B20" s="2">
        <v>1</v>
      </c>
      <c r="C20" s="2">
        <v>1</v>
      </c>
      <c r="D20" s="2">
        <v>1</v>
      </c>
      <c r="E20" s="7">
        <v>4920065.8906312827</v>
      </c>
      <c r="F20" s="2">
        <v>300</v>
      </c>
      <c r="G20" s="2">
        <v>2.75</v>
      </c>
      <c r="H20" s="2">
        <v>70</v>
      </c>
      <c r="I20" s="2">
        <v>110</v>
      </c>
      <c r="J20" s="2">
        <v>18</v>
      </c>
      <c r="K20" s="9">
        <v>8.1199999999999992</v>
      </c>
      <c r="L20" s="2">
        <v>8</v>
      </c>
      <c r="M20" s="2">
        <v>-0.9</v>
      </c>
      <c r="N20" s="2" t="s">
        <v>20</v>
      </c>
      <c r="O20" s="12">
        <v>10</v>
      </c>
      <c r="P20" s="12">
        <v>-1</v>
      </c>
      <c r="Q20" s="4"/>
      <c r="R20" s="4">
        <v>1999</v>
      </c>
      <c r="S20" s="2">
        <v>6</v>
      </c>
      <c r="T20" s="2">
        <f t="shared" si="0"/>
        <v>6</v>
      </c>
      <c r="U20" s="2">
        <f t="shared" si="0"/>
        <v>22</v>
      </c>
      <c r="V20" s="2">
        <f t="shared" si="0"/>
        <v>17.5</v>
      </c>
      <c r="W20" s="2">
        <f t="shared" si="0"/>
        <v>7</v>
      </c>
      <c r="X20" s="2">
        <f t="shared" si="0"/>
        <v>6</v>
      </c>
      <c r="Y20" s="2">
        <f t="shared" si="1"/>
        <v>10</v>
      </c>
      <c r="Z20" s="2">
        <v>22</v>
      </c>
      <c r="AB20" s="2">
        <f t="shared" si="2"/>
        <v>96.5</v>
      </c>
      <c r="AC20" s="2">
        <f t="shared" si="3"/>
        <v>8</v>
      </c>
      <c r="AE20" s="4"/>
    </row>
    <row r="21" spans="1:31" x14ac:dyDescent="0.3">
      <c r="A21" s="4">
        <v>2000</v>
      </c>
      <c r="B21" s="2">
        <v>0</v>
      </c>
      <c r="C21" s="2">
        <v>0</v>
      </c>
      <c r="D21" s="2">
        <v>0</v>
      </c>
      <c r="E21" s="7">
        <v>10519600.894941634</v>
      </c>
      <c r="F21" s="2">
        <v>200</v>
      </c>
      <c r="G21" s="4">
        <v>4.5</v>
      </c>
      <c r="H21" s="2">
        <v>80</v>
      </c>
      <c r="I21" s="2">
        <v>126</v>
      </c>
      <c r="J21" s="2">
        <v>16</v>
      </c>
      <c r="K21" s="9">
        <v>6.66</v>
      </c>
      <c r="L21" s="2">
        <v>8.5</v>
      </c>
      <c r="M21" s="2">
        <v>-0.9</v>
      </c>
      <c r="N21" s="2" t="s">
        <v>20</v>
      </c>
      <c r="O21" s="12">
        <v>22</v>
      </c>
      <c r="P21" s="12">
        <v>-1</v>
      </c>
      <c r="Q21" s="4"/>
      <c r="R21" s="4">
        <v>2000</v>
      </c>
      <c r="S21" s="2">
        <v>24.5</v>
      </c>
      <c r="T21" s="2">
        <f t="shared" si="0"/>
        <v>7.5</v>
      </c>
      <c r="U21" s="2">
        <f t="shared" si="0"/>
        <v>3.5</v>
      </c>
      <c r="V21" s="2">
        <f t="shared" si="0"/>
        <v>7</v>
      </c>
      <c r="W21" s="2">
        <f t="shared" si="0"/>
        <v>6</v>
      </c>
      <c r="X21" s="2">
        <f t="shared" si="0"/>
        <v>9.5</v>
      </c>
      <c r="Y21" s="2">
        <f t="shared" si="1"/>
        <v>8</v>
      </c>
      <c r="Z21" s="2">
        <v>19</v>
      </c>
      <c r="AB21" s="2">
        <f t="shared" si="2"/>
        <v>85</v>
      </c>
      <c r="AC21" s="2">
        <f t="shared" si="3"/>
        <v>6</v>
      </c>
      <c r="AE21" s="4"/>
    </row>
    <row r="22" spans="1:31" x14ac:dyDescent="0.3">
      <c r="A22" s="5">
        <v>2001</v>
      </c>
      <c r="B22" s="2">
        <v>0</v>
      </c>
      <c r="C22" s="2">
        <f>D22/100</f>
        <v>0.19</v>
      </c>
      <c r="D22" s="2">
        <v>19</v>
      </c>
      <c r="E22" s="7">
        <v>190867310.07912588</v>
      </c>
      <c r="F22" s="2">
        <v>50</v>
      </c>
      <c r="G22" s="4">
        <v>4</v>
      </c>
      <c r="H22" s="2">
        <v>84</v>
      </c>
      <c r="I22" s="2">
        <v>77</v>
      </c>
      <c r="J22" s="2">
        <v>13</v>
      </c>
      <c r="K22" s="9">
        <v>7.52</v>
      </c>
      <c r="L22" s="2">
        <v>0.9</v>
      </c>
      <c r="M22" s="2">
        <v>-0.3</v>
      </c>
      <c r="N22" s="2" t="s">
        <v>18</v>
      </c>
      <c r="O22" s="12">
        <v>2</v>
      </c>
      <c r="P22" s="12">
        <v>0</v>
      </c>
      <c r="Q22" s="4"/>
      <c r="R22" s="4">
        <v>2001</v>
      </c>
      <c r="S22" s="2">
        <v>11</v>
      </c>
      <c r="T22" s="2">
        <f t="shared" si="0"/>
        <v>17.5</v>
      </c>
      <c r="U22" s="2">
        <f t="shared" si="0"/>
        <v>12.5</v>
      </c>
      <c r="V22" s="2">
        <f t="shared" si="0"/>
        <v>5</v>
      </c>
      <c r="W22" s="2">
        <f t="shared" si="0"/>
        <v>19</v>
      </c>
      <c r="X22" s="2">
        <f t="shared" si="0"/>
        <v>16.5</v>
      </c>
      <c r="Y22" s="2">
        <f t="shared" si="1"/>
        <v>20</v>
      </c>
      <c r="Z22" s="2">
        <v>2</v>
      </c>
      <c r="AB22" s="2">
        <f t="shared" si="2"/>
        <v>103.5</v>
      </c>
      <c r="AC22" s="2">
        <f t="shared" si="3"/>
        <v>12</v>
      </c>
      <c r="AE22" s="4"/>
    </row>
    <row r="23" spans="1:31" x14ac:dyDescent="0.3">
      <c r="A23" s="5">
        <v>2002</v>
      </c>
      <c r="B23" s="2">
        <v>0</v>
      </c>
      <c r="C23" s="2">
        <f t="shared" ref="C23:C25" si="4">D23/100</f>
        <v>0.63</v>
      </c>
      <c r="D23" s="2">
        <v>63</v>
      </c>
      <c r="E23" s="7">
        <v>17723762.462852895</v>
      </c>
      <c r="F23" s="2">
        <v>100</v>
      </c>
      <c r="G23" s="2">
        <v>4.5</v>
      </c>
      <c r="H23" s="2">
        <v>70</v>
      </c>
      <c r="I23" s="2">
        <v>108</v>
      </c>
      <c r="J23" s="2">
        <v>11</v>
      </c>
      <c r="K23" s="9">
        <v>4.24</v>
      </c>
      <c r="L23" s="2">
        <v>12.3</v>
      </c>
      <c r="M23" s="2">
        <v>0.2</v>
      </c>
      <c r="N23" s="2" t="s">
        <v>18</v>
      </c>
      <c r="O23" s="12">
        <v>14</v>
      </c>
      <c r="P23" s="12">
        <v>0</v>
      </c>
      <c r="Q23" s="4"/>
      <c r="R23" s="4">
        <v>2002</v>
      </c>
      <c r="S23" s="2">
        <v>9</v>
      </c>
      <c r="T23" s="2">
        <f t="shared" si="0"/>
        <v>12</v>
      </c>
      <c r="U23" s="2">
        <f t="shared" si="0"/>
        <v>3.5</v>
      </c>
      <c r="V23" s="2">
        <f t="shared" si="0"/>
        <v>17.5</v>
      </c>
      <c r="W23" s="2">
        <f t="shared" si="0"/>
        <v>9</v>
      </c>
      <c r="X23" s="2">
        <f t="shared" si="0"/>
        <v>25.5</v>
      </c>
      <c r="Y23" s="2">
        <f t="shared" si="1"/>
        <v>6</v>
      </c>
      <c r="Z23" s="2">
        <v>15</v>
      </c>
      <c r="AB23" s="2">
        <f t="shared" si="2"/>
        <v>97.5</v>
      </c>
      <c r="AC23" s="2">
        <f t="shared" si="3"/>
        <v>9</v>
      </c>
      <c r="AE23" s="4"/>
    </row>
    <row r="24" spans="1:31" x14ac:dyDescent="0.3">
      <c r="A24" s="5">
        <v>2003</v>
      </c>
      <c r="B24" s="2">
        <v>0</v>
      </c>
      <c r="C24" s="2">
        <v>0</v>
      </c>
      <c r="D24" s="2">
        <v>0</v>
      </c>
      <c r="E24" s="7">
        <v>142263.20942883045</v>
      </c>
      <c r="F24" s="2">
        <v>30</v>
      </c>
      <c r="G24" s="2">
        <v>3</v>
      </c>
      <c r="H24" s="2">
        <v>75</v>
      </c>
      <c r="I24" s="2">
        <v>25</v>
      </c>
      <c r="J24" s="2">
        <v>9</v>
      </c>
      <c r="K24" s="9">
        <v>2.69</v>
      </c>
      <c r="L24" s="2">
        <v>0.7</v>
      </c>
      <c r="M24" s="2">
        <v>0</v>
      </c>
      <c r="N24" s="2" t="s">
        <v>18</v>
      </c>
      <c r="O24" s="12">
        <v>2</v>
      </c>
      <c r="P24" s="12">
        <v>0</v>
      </c>
      <c r="Q24" s="4"/>
      <c r="R24" s="4">
        <v>2003</v>
      </c>
      <c r="S24" s="2">
        <v>24.5</v>
      </c>
      <c r="T24" s="2">
        <f t="shared" si="0"/>
        <v>22.5</v>
      </c>
      <c r="U24" s="2">
        <f t="shared" si="0"/>
        <v>16.5</v>
      </c>
      <c r="V24" s="2">
        <f t="shared" si="0"/>
        <v>9.5</v>
      </c>
      <c r="W24" s="2">
        <f t="shared" si="0"/>
        <v>29</v>
      </c>
      <c r="X24" s="2">
        <f t="shared" si="0"/>
        <v>28</v>
      </c>
      <c r="Y24" s="2">
        <f t="shared" si="1"/>
        <v>21</v>
      </c>
      <c r="Z24" s="2">
        <v>30</v>
      </c>
      <c r="AB24" s="2">
        <f t="shared" si="2"/>
        <v>181</v>
      </c>
      <c r="AC24" s="2">
        <f t="shared" si="3"/>
        <v>26.5</v>
      </c>
      <c r="AE24" s="4"/>
    </row>
    <row r="25" spans="1:31" x14ac:dyDescent="0.3">
      <c r="A25" s="5">
        <v>2004</v>
      </c>
      <c r="B25" s="2">
        <v>0</v>
      </c>
      <c r="C25" s="2">
        <f t="shared" si="4"/>
        <v>0.09</v>
      </c>
      <c r="D25" s="2">
        <v>9</v>
      </c>
      <c r="E25" s="7">
        <v>2831860.0708591677</v>
      </c>
      <c r="F25" s="2">
        <v>100</v>
      </c>
      <c r="G25" s="2">
        <v>4.25</v>
      </c>
      <c r="H25" s="2">
        <v>80</v>
      </c>
      <c r="I25" s="2">
        <v>56</v>
      </c>
      <c r="J25" s="2">
        <v>13</v>
      </c>
      <c r="K25" s="9">
        <v>10.74</v>
      </c>
      <c r="L25" s="2">
        <v>8.1999999999999993</v>
      </c>
      <c r="M25" s="2">
        <v>0.1</v>
      </c>
      <c r="N25" s="2" t="s">
        <v>18</v>
      </c>
      <c r="O25" s="12">
        <v>14</v>
      </c>
      <c r="P25" s="12">
        <v>0</v>
      </c>
      <c r="Q25" s="4"/>
      <c r="R25" s="4">
        <v>2004</v>
      </c>
      <c r="S25" s="2">
        <v>12</v>
      </c>
      <c r="T25" s="2">
        <f t="shared" si="0"/>
        <v>12</v>
      </c>
      <c r="U25" s="2">
        <f t="shared" si="0"/>
        <v>8.5</v>
      </c>
      <c r="V25" s="2">
        <f t="shared" si="0"/>
        <v>7</v>
      </c>
      <c r="W25" s="2">
        <f t="shared" si="0"/>
        <v>23</v>
      </c>
      <c r="X25" s="2">
        <f t="shared" si="0"/>
        <v>16.5</v>
      </c>
      <c r="Y25" s="2">
        <f t="shared" si="1"/>
        <v>9</v>
      </c>
      <c r="Z25" s="2">
        <v>23</v>
      </c>
      <c r="AB25" s="2">
        <f t="shared" si="2"/>
        <v>111</v>
      </c>
      <c r="AC25" s="2">
        <f t="shared" si="3"/>
        <v>15</v>
      </c>
      <c r="AE25" s="4"/>
    </row>
    <row r="26" spans="1:31" x14ac:dyDescent="0.3">
      <c r="A26" s="5">
        <v>2005</v>
      </c>
      <c r="B26" s="2">
        <v>0</v>
      </c>
      <c r="C26" s="2">
        <v>0</v>
      </c>
      <c r="D26" s="2">
        <v>0</v>
      </c>
      <c r="E26" s="7">
        <v>113000589.93645889</v>
      </c>
      <c r="F26" s="2">
        <v>200</v>
      </c>
      <c r="G26" s="2">
        <v>4.25</v>
      </c>
      <c r="H26" s="2">
        <v>70</v>
      </c>
      <c r="I26" s="2">
        <v>92</v>
      </c>
      <c r="J26" s="2">
        <v>14</v>
      </c>
      <c r="K26" s="9">
        <v>6.82</v>
      </c>
      <c r="L26" s="2">
        <v>2.7</v>
      </c>
      <c r="M26" s="2">
        <v>0.5</v>
      </c>
      <c r="N26" s="2" t="s">
        <v>19</v>
      </c>
      <c r="O26" s="12">
        <v>10</v>
      </c>
      <c r="P26" s="12">
        <v>1</v>
      </c>
      <c r="Q26" s="4"/>
      <c r="R26" s="4">
        <v>2005</v>
      </c>
      <c r="S26" s="2">
        <v>24.5</v>
      </c>
      <c r="T26" s="2">
        <f t="shared" si="0"/>
        <v>7.5</v>
      </c>
      <c r="U26" s="2">
        <f t="shared" si="0"/>
        <v>8.5</v>
      </c>
      <c r="V26" s="2">
        <f t="shared" si="0"/>
        <v>17.5</v>
      </c>
      <c r="W26" s="2">
        <f t="shared" si="0"/>
        <v>10</v>
      </c>
      <c r="X26" s="2">
        <f t="shared" si="0"/>
        <v>13</v>
      </c>
      <c r="Y26" s="2">
        <f t="shared" si="1"/>
        <v>15</v>
      </c>
      <c r="Z26" s="2">
        <v>6</v>
      </c>
      <c r="AB26" s="2">
        <f t="shared" si="2"/>
        <v>102</v>
      </c>
      <c r="AC26" s="2">
        <f t="shared" si="3"/>
        <v>10</v>
      </c>
      <c r="AE26" s="4"/>
    </row>
    <row r="27" spans="1:31" x14ac:dyDescent="0.3">
      <c r="A27" s="5">
        <v>2006</v>
      </c>
      <c r="B27" s="2">
        <v>0</v>
      </c>
      <c r="C27" s="2">
        <f>D27/100</f>
        <v>0.01</v>
      </c>
      <c r="D27" s="2">
        <v>1</v>
      </c>
      <c r="E27" s="7">
        <v>119772787.31368004</v>
      </c>
      <c r="F27" s="2">
        <v>70</v>
      </c>
      <c r="G27" s="2">
        <v>4.25</v>
      </c>
      <c r="H27" s="2">
        <v>80</v>
      </c>
      <c r="I27" s="2">
        <v>190</v>
      </c>
      <c r="J27" s="2">
        <v>20</v>
      </c>
      <c r="K27" s="9">
        <v>6.11</v>
      </c>
      <c r="L27" s="2">
        <v>4.3</v>
      </c>
      <c r="M27" s="2">
        <v>-0.2</v>
      </c>
      <c r="N27" s="2" t="s">
        <v>18</v>
      </c>
      <c r="O27" s="12">
        <v>12</v>
      </c>
      <c r="P27" s="12">
        <v>0</v>
      </c>
      <c r="Q27" s="4"/>
      <c r="R27" s="4">
        <v>2006</v>
      </c>
      <c r="S27" s="2">
        <v>17.5</v>
      </c>
      <c r="T27" s="2">
        <f t="shared" si="0"/>
        <v>14</v>
      </c>
      <c r="U27" s="2">
        <f t="shared" si="0"/>
        <v>8.5</v>
      </c>
      <c r="V27" s="2">
        <f t="shared" si="0"/>
        <v>7</v>
      </c>
      <c r="W27" s="2">
        <f t="shared" si="0"/>
        <v>1</v>
      </c>
      <c r="X27" s="2">
        <f t="shared" si="0"/>
        <v>2</v>
      </c>
      <c r="Y27" s="2">
        <f t="shared" si="1"/>
        <v>14</v>
      </c>
      <c r="Z27" s="2">
        <v>5</v>
      </c>
      <c r="AB27" s="2">
        <f t="shared" si="2"/>
        <v>69</v>
      </c>
      <c r="AC27" s="2">
        <f t="shared" si="3"/>
        <v>3</v>
      </c>
      <c r="AE27" s="4"/>
    </row>
    <row r="28" spans="1:31" x14ac:dyDescent="0.3">
      <c r="A28" s="5">
        <v>2007</v>
      </c>
      <c r="B28" s="2">
        <v>7</v>
      </c>
      <c r="C28" s="2">
        <v>7</v>
      </c>
      <c r="D28" s="2">
        <v>4</v>
      </c>
      <c r="E28" s="7">
        <v>85883958.728166863</v>
      </c>
      <c r="F28" s="2">
        <v>400</v>
      </c>
      <c r="G28" s="2">
        <v>4.25</v>
      </c>
      <c r="H28" s="2">
        <v>95</v>
      </c>
      <c r="I28" s="2">
        <v>85</v>
      </c>
      <c r="J28" s="2">
        <v>19</v>
      </c>
      <c r="K28" s="9">
        <v>16.16</v>
      </c>
      <c r="L28" s="2">
        <v>11.1</v>
      </c>
      <c r="M28" s="2">
        <v>-0.1</v>
      </c>
      <c r="N28" s="2" t="s">
        <v>18</v>
      </c>
      <c r="O28" s="12">
        <v>3</v>
      </c>
      <c r="P28" s="12">
        <v>0</v>
      </c>
      <c r="Q28" s="4"/>
      <c r="R28" s="4">
        <v>2007</v>
      </c>
      <c r="S28" s="2">
        <v>2</v>
      </c>
      <c r="T28" s="2">
        <f t="shared" si="0"/>
        <v>4.5</v>
      </c>
      <c r="U28" s="2">
        <f t="shared" si="0"/>
        <v>8.5</v>
      </c>
      <c r="V28" s="2">
        <f t="shared" si="0"/>
        <v>3</v>
      </c>
      <c r="W28" s="2">
        <f t="shared" si="0"/>
        <v>15</v>
      </c>
      <c r="X28" s="2">
        <f t="shared" si="0"/>
        <v>4.5</v>
      </c>
      <c r="Y28" s="2">
        <f t="shared" si="1"/>
        <v>7</v>
      </c>
      <c r="Z28" s="2">
        <v>8</v>
      </c>
      <c r="AB28" s="2">
        <f t="shared" si="2"/>
        <v>52.5</v>
      </c>
      <c r="AC28" s="2">
        <f t="shared" si="3"/>
        <v>2</v>
      </c>
      <c r="AE28" s="4"/>
    </row>
    <row r="29" spans="1:31" x14ac:dyDescent="0.3">
      <c r="A29" s="5">
        <v>2008</v>
      </c>
      <c r="B29" s="2">
        <v>0</v>
      </c>
      <c r="C29" s="2">
        <v>0</v>
      </c>
      <c r="D29" s="2">
        <v>0</v>
      </c>
      <c r="E29" s="7">
        <v>51575435.496749528</v>
      </c>
      <c r="F29" s="2">
        <v>30</v>
      </c>
      <c r="G29" s="4">
        <v>4</v>
      </c>
      <c r="H29" s="2">
        <v>70</v>
      </c>
      <c r="I29" s="2">
        <v>176</v>
      </c>
      <c r="J29" s="2">
        <v>19</v>
      </c>
      <c r="K29" s="9">
        <v>5.52</v>
      </c>
      <c r="L29" s="2">
        <v>0.35</v>
      </c>
      <c r="M29" s="2">
        <v>-0.9</v>
      </c>
      <c r="N29" s="2" t="s">
        <v>20</v>
      </c>
      <c r="O29" s="12">
        <v>9</v>
      </c>
      <c r="P29" s="12">
        <v>-1</v>
      </c>
      <c r="Q29" s="4"/>
      <c r="R29" s="4">
        <v>2008</v>
      </c>
      <c r="S29" s="2">
        <v>24.5</v>
      </c>
      <c r="T29" s="2">
        <f t="shared" si="0"/>
        <v>22.5</v>
      </c>
      <c r="U29" s="2">
        <f t="shared" si="0"/>
        <v>12.5</v>
      </c>
      <c r="V29" s="2">
        <f t="shared" si="0"/>
        <v>17.5</v>
      </c>
      <c r="W29" s="2">
        <f t="shared" si="0"/>
        <v>2</v>
      </c>
      <c r="X29" s="2">
        <f t="shared" si="0"/>
        <v>4.5</v>
      </c>
      <c r="Y29" s="2">
        <f t="shared" si="1"/>
        <v>24</v>
      </c>
      <c r="Z29" s="2">
        <v>9</v>
      </c>
      <c r="AB29" s="2">
        <f t="shared" si="2"/>
        <v>116.5</v>
      </c>
      <c r="AC29" s="2">
        <f t="shared" si="3"/>
        <v>17</v>
      </c>
      <c r="AE29" s="4"/>
    </row>
    <row r="30" spans="1:31" x14ac:dyDescent="0.3">
      <c r="A30" s="5">
        <v>2009</v>
      </c>
      <c r="B30" s="2">
        <v>0</v>
      </c>
      <c r="C30" s="2">
        <v>0</v>
      </c>
      <c r="D30" s="2">
        <v>0</v>
      </c>
      <c r="E30" s="7">
        <v>164884907.30456933</v>
      </c>
      <c r="F30" s="2">
        <v>50</v>
      </c>
      <c r="G30" s="2">
        <v>4</v>
      </c>
      <c r="H30" s="2">
        <v>63</v>
      </c>
      <c r="I30" s="2">
        <v>142</v>
      </c>
      <c r="J30" s="2">
        <v>20</v>
      </c>
      <c r="K30" s="9">
        <v>7.75</v>
      </c>
      <c r="L30" s="2">
        <v>2.16</v>
      </c>
      <c r="M30" s="2">
        <v>-0.1</v>
      </c>
      <c r="N30" s="2" t="s">
        <v>18</v>
      </c>
      <c r="O30" s="12">
        <v>10</v>
      </c>
      <c r="P30" s="12">
        <v>0</v>
      </c>
      <c r="Q30" s="4"/>
      <c r="R30" s="4">
        <v>2009</v>
      </c>
      <c r="S30" s="2">
        <v>24.5</v>
      </c>
      <c r="T30" s="2">
        <f t="shared" si="0"/>
        <v>17.5</v>
      </c>
      <c r="U30" s="2">
        <f t="shared" si="0"/>
        <v>12.5</v>
      </c>
      <c r="V30" s="2">
        <f t="shared" si="0"/>
        <v>26</v>
      </c>
      <c r="W30" s="2">
        <f t="shared" si="0"/>
        <v>3</v>
      </c>
      <c r="X30" s="2">
        <f t="shared" si="0"/>
        <v>2</v>
      </c>
      <c r="Y30" s="2">
        <f t="shared" si="1"/>
        <v>17</v>
      </c>
      <c r="Z30" s="2">
        <v>4</v>
      </c>
      <c r="AB30" s="2">
        <f t="shared" si="2"/>
        <v>106.5</v>
      </c>
      <c r="AC30" s="2">
        <f t="shared" si="3"/>
        <v>13</v>
      </c>
      <c r="AE30" s="4"/>
    </row>
    <row r="31" spans="1:31" x14ac:dyDescent="0.3">
      <c r="A31" s="5">
        <v>2010</v>
      </c>
      <c r="B31" s="2">
        <v>0</v>
      </c>
      <c r="C31" s="2">
        <v>0</v>
      </c>
      <c r="D31" s="2">
        <v>0</v>
      </c>
      <c r="E31" s="7">
        <v>360000</v>
      </c>
      <c r="F31" s="2">
        <v>0</v>
      </c>
      <c r="G31" s="2">
        <v>2.5</v>
      </c>
      <c r="H31" s="2">
        <v>58</v>
      </c>
      <c r="I31" s="2">
        <v>81</v>
      </c>
      <c r="J31" s="2">
        <v>13</v>
      </c>
      <c r="K31" s="9">
        <v>8.34</v>
      </c>
      <c r="L31" s="2">
        <v>0</v>
      </c>
      <c r="M31" s="2">
        <v>0.5</v>
      </c>
      <c r="N31" s="2" t="s">
        <v>19</v>
      </c>
      <c r="O31" s="12">
        <v>10</v>
      </c>
      <c r="P31" s="12">
        <v>1</v>
      </c>
      <c r="Q31" s="4"/>
      <c r="R31" s="4">
        <v>2010</v>
      </c>
      <c r="S31" s="2">
        <v>24.5</v>
      </c>
      <c r="T31" s="2">
        <f t="shared" si="0"/>
        <v>28.5</v>
      </c>
      <c r="U31" s="2">
        <f t="shared" si="0"/>
        <v>27</v>
      </c>
      <c r="V31" s="2">
        <f t="shared" si="0"/>
        <v>29</v>
      </c>
      <c r="W31" s="2">
        <f t="shared" si="0"/>
        <v>17</v>
      </c>
      <c r="X31" s="2">
        <f t="shared" si="0"/>
        <v>16.5</v>
      </c>
      <c r="Y31" s="2">
        <f t="shared" si="1"/>
        <v>28.5</v>
      </c>
      <c r="Z31" s="2">
        <v>27</v>
      </c>
      <c r="AB31" s="2">
        <f t="shared" si="2"/>
        <v>198</v>
      </c>
      <c r="AC31" s="2">
        <f t="shared" si="3"/>
        <v>29</v>
      </c>
      <c r="AE31" s="4"/>
    </row>
    <row r="32" spans="1:31" x14ac:dyDescent="0.3">
      <c r="O32" s="4"/>
      <c r="P32" s="4"/>
      <c r="Q32" s="4"/>
    </row>
    <row r="33" spans="1:31" x14ac:dyDescent="0.3">
      <c r="O33" s="4"/>
      <c r="P33" s="4"/>
      <c r="Q33" s="4"/>
    </row>
    <row r="34" spans="1:31" x14ac:dyDescent="0.3">
      <c r="A34" s="2" t="s">
        <v>0</v>
      </c>
      <c r="B34" s="2" t="s">
        <v>2</v>
      </c>
      <c r="C34" s="2" t="s">
        <v>3</v>
      </c>
      <c r="D34" s="2" t="s">
        <v>22</v>
      </c>
      <c r="G34" s="2" t="s">
        <v>26</v>
      </c>
      <c r="O34" s="4"/>
      <c r="P34" s="4"/>
      <c r="Q34" s="4"/>
    </row>
    <row r="35" spans="1:31" x14ac:dyDescent="0.3">
      <c r="A35" s="5">
        <v>1981</v>
      </c>
      <c r="B35" s="2">
        <v>0.04</v>
      </c>
      <c r="C35" s="2">
        <v>4</v>
      </c>
      <c r="D35" s="2">
        <v>14</v>
      </c>
      <c r="G35" s="2">
        <v>1981</v>
      </c>
      <c r="H35" s="2">
        <f>_xlfn.RANK.AVG(E2,E$2:E$31)</f>
        <v>16</v>
      </c>
      <c r="O35" s="7"/>
      <c r="Q35" s="4"/>
      <c r="S35" s="2">
        <v>14</v>
      </c>
      <c r="T35" s="2">
        <v>15</v>
      </c>
      <c r="U35" s="2">
        <v>17.5</v>
      </c>
      <c r="V35" s="2">
        <v>14</v>
      </c>
      <c r="W35" s="2">
        <v>9.5</v>
      </c>
      <c r="X35" s="2">
        <v>6</v>
      </c>
      <c r="Z35" s="2" t="s">
        <v>27</v>
      </c>
    </row>
    <row r="36" spans="1:31" ht="15" thickBot="1" x14ac:dyDescent="0.35">
      <c r="A36" s="5">
        <v>1982</v>
      </c>
      <c r="B36" s="2">
        <v>0.02</v>
      </c>
      <c r="C36" s="2">
        <v>2</v>
      </c>
      <c r="D36" s="2">
        <v>15.5</v>
      </c>
      <c r="G36" s="2">
        <v>1982</v>
      </c>
      <c r="H36" s="2">
        <f t="shared" ref="H36:H64" si="5">_xlfn.RANK.AVG(E3,E$2:E$31)</f>
        <v>14</v>
      </c>
      <c r="O36" s="7"/>
      <c r="Q36" s="4"/>
      <c r="S36" s="2">
        <v>15.5</v>
      </c>
      <c r="T36" s="2">
        <v>10</v>
      </c>
      <c r="U36" s="2">
        <v>17.5</v>
      </c>
      <c r="V36" s="2">
        <v>5</v>
      </c>
      <c r="W36" s="2">
        <v>16.5</v>
      </c>
      <c r="X36" s="2">
        <v>14</v>
      </c>
    </row>
    <row r="37" spans="1:31" x14ac:dyDescent="0.3">
      <c r="A37" s="5">
        <v>1983</v>
      </c>
      <c r="B37" s="2">
        <v>1</v>
      </c>
      <c r="C37" s="2">
        <v>12</v>
      </c>
      <c r="D37" s="2">
        <v>5</v>
      </c>
      <c r="G37" s="2">
        <v>1983</v>
      </c>
      <c r="H37" s="2">
        <f t="shared" si="5"/>
        <v>20</v>
      </c>
      <c r="O37" s="7"/>
      <c r="Q37" s="4"/>
      <c r="S37" s="2">
        <v>5</v>
      </c>
      <c r="T37" s="2">
        <v>12</v>
      </c>
      <c r="U37" s="2">
        <v>12</v>
      </c>
      <c r="V37" s="2">
        <v>21</v>
      </c>
      <c r="W37" s="2">
        <v>25.5</v>
      </c>
      <c r="X37" s="2">
        <v>15</v>
      </c>
      <c r="Z37" s="14" t="s">
        <v>28</v>
      </c>
      <c r="AA37" s="14"/>
      <c r="AB37" s="14" t="s">
        <v>29</v>
      </c>
      <c r="AC37" s="14" t="s">
        <v>25</v>
      </c>
      <c r="AD37" s="14" t="s">
        <v>30</v>
      </c>
      <c r="AE37" s="14" t="s">
        <v>31</v>
      </c>
    </row>
    <row r="38" spans="1:31" x14ac:dyDescent="0.3">
      <c r="A38" s="5">
        <v>1984</v>
      </c>
      <c r="B38" s="2">
        <v>0</v>
      </c>
      <c r="C38" s="2">
        <v>0</v>
      </c>
      <c r="D38" s="2">
        <v>24.5</v>
      </c>
      <c r="G38" s="2">
        <v>1984</v>
      </c>
      <c r="H38" s="2">
        <f t="shared" si="5"/>
        <v>13</v>
      </c>
      <c r="O38" s="7"/>
      <c r="Q38" s="4"/>
      <c r="S38" s="2">
        <v>24.5</v>
      </c>
      <c r="T38" s="2">
        <v>20</v>
      </c>
      <c r="U38" s="2">
        <v>30</v>
      </c>
      <c r="V38" s="2">
        <v>27</v>
      </c>
      <c r="W38" s="2">
        <v>29</v>
      </c>
      <c r="X38" s="2">
        <v>27</v>
      </c>
      <c r="Z38" s="15" t="s">
        <v>32</v>
      </c>
      <c r="AA38" s="15"/>
      <c r="AB38" s="15">
        <v>7</v>
      </c>
      <c r="AC38" s="15">
        <v>81</v>
      </c>
      <c r="AD38" s="15">
        <v>11.571428571428571</v>
      </c>
      <c r="AE38" s="15">
        <v>22.86904761904761</v>
      </c>
    </row>
    <row r="39" spans="1:31" x14ac:dyDescent="0.3">
      <c r="A39" s="5">
        <v>1985</v>
      </c>
      <c r="B39" s="2">
        <v>0</v>
      </c>
      <c r="C39" s="2">
        <v>0</v>
      </c>
      <c r="D39" s="2">
        <v>24.5</v>
      </c>
      <c r="G39" s="2">
        <v>1985</v>
      </c>
      <c r="H39" s="2">
        <f t="shared" si="5"/>
        <v>12</v>
      </c>
      <c r="O39" s="7"/>
      <c r="Q39" s="4"/>
      <c r="S39" s="2">
        <v>24.5</v>
      </c>
      <c r="T39" s="2">
        <v>17.5</v>
      </c>
      <c r="U39" s="2">
        <v>27</v>
      </c>
      <c r="V39" s="2">
        <v>25</v>
      </c>
      <c r="W39" s="2">
        <v>22</v>
      </c>
      <c r="X39" s="2">
        <v>12</v>
      </c>
      <c r="Z39" s="15" t="s">
        <v>33</v>
      </c>
      <c r="AA39" s="15"/>
      <c r="AB39" s="15">
        <v>7</v>
      </c>
      <c r="AC39" s="15">
        <v>79.5</v>
      </c>
      <c r="AD39" s="15">
        <v>11.357142857142858</v>
      </c>
      <c r="AE39" s="15">
        <v>39.642857142857146</v>
      </c>
    </row>
    <row r="40" spans="1:31" x14ac:dyDescent="0.3">
      <c r="A40" s="5">
        <v>1986</v>
      </c>
      <c r="B40" s="2">
        <v>0</v>
      </c>
      <c r="C40" s="2">
        <v>0</v>
      </c>
      <c r="D40" s="2">
        <v>24.5</v>
      </c>
      <c r="G40" s="2">
        <v>1986</v>
      </c>
      <c r="H40" s="2">
        <f t="shared" si="5"/>
        <v>17</v>
      </c>
      <c r="O40" s="7"/>
      <c r="S40" s="2">
        <v>24.5</v>
      </c>
      <c r="T40" s="2">
        <v>28.5</v>
      </c>
      <c r="U40" s="2">
        <v>17.5</v>
      </c>
      <c r="V40" s="2">
        <v>24</v>
      </c>
      <c r="W40" s="2">
        <v>16.5</v>
      </c>
      <c r="X40" s="2">
        <v>18</v>
      </c>
      <c r="Z40" s="15" t="s">
        <v>34</v>
      </c>
      <c r="AA40" s="15"/>
      <c r="AB40" s="15">
        <v>7</v>
      </c>
      <c r="AC40" s="15">
        <v>94.5</v>
      </c>
      <c r="AD40" s="15">
        <v>13.5</v>
      </c>
      <c r="AE40" s="15">
        <v>61.583333333333336</v>
      </c>
    </row>
    <row r="41" spans="1:31" x14ac:dyDescent="0.3">
      <c r="A41" s="5">
        <v>1987</v>
      </c>
      <c r="B41" s="2">
        <v>0.08</v>
      </c>
      <c r="C41" s="2">
        <v>8</v>
      </c>
      <c r="D41" s="2">
        <v>13</v>
      </c>
      <c r="G41" s="2">
        <v>1987</v>
      </c>
      <c r="H41" s="2">
        <f t="shared" si="5"/>
        <v>10</v>
      </c>
      <c r="O41" s="7"/>
      <c r="S41" s="2">
        <v>13</v>
      </c>
      <c r="T41" s="2">
        <v>17.5</v>
      </c>
      <c r="U41" s="2">
        <v>17.5</v>
      </c>
      <c r="V41" s="2">
        <v>26</v>
      </c>
      <c r="W41" s="2">
        <v>22</v>
      </c>
      <c r="X41" s="2">
        <v>10</v>
      </c>
      <c r="Z41" s="15" t="s">
        <v>35</v>
      </c>
      <c r="AA41" s="15"/>
      <c r="AB41" s="15">
        <v>7</v>
      </c>
      <c r="AC41" s="15">
        <v>182.5</v>
      </c>
      <c r="AD41" s="15">
        <v>26.071428571428573</v>
      </c>
      <c r="AE41" s="15">
        <v>11.035714285714221</v>
      </c>
    </row>
    <row r="42" spans="1:31" x14ac:dyDescent="0.3">
      <c r="A42" s="5">
        <v>1988</v>
      </c>
      <c r="B42" s="2">
        <v>0</v>
      </c>
      <c r="C42" s="2">
        <v>0</v>
      </c>
      <c r="D42" s="2">
        <v>24.5</v>
      </c>
      <c r="G42" s="2">
        <v>1988</v>
      </c>
      <c r="H42" s="2">
        <f t="shared" si="5"/>
        <v>26</v>
      </c>
      <c r="O42" s="7"/>
      <c r="S42" s="2">
        <v>24.5</v>
      </c>
      <c r="T42" s="2">
        <v>28.5</v>
      </c>
      <c r="U42" s="2">
        <v>24</v>
      </c>
      <c r="V42" s="2">
        <v>30</v>
      </c>
      <c r="W42" s="2">
        <v>30</v>
      </c>
      <c r="X42" s="2">
        <v>25</v>
      </c>
      <c r="Z42" s="15" t="s">
        <v>36</v>
      </c>
      <c r="AA42" s="15"/>
      <c r="AB42" s="15">
        <v>7</v>
      </c>
      <c r="AC42" s="15">
        <v>150</v>
      </c>
      <c r="AD42" s="15">
        <v>21.428571428571427</v>
      </c>
      <c r="AE42" s="15">
        <v>26.369047619047631</v>
      </c>
    </row>
    <row r="43" spans="1:31" x14ac:dyDescent="0.3">
      <c r="A43" s="4">
        <v>1989</v>
      </c>
      <c r="B43" s="2">
        <v>1</v>
      </c>
      <c r="C43" s="2">
        <v>32</v>
      </c>
      <c r="D43" s="2">
        <v>4</v>
      </c>
      <c r="G43" s="2">
        <v>1989</v>
      </c>
      <c r="H43" s="2">
        <f t="shared" si="5"/>
        <v>11</v>
      </c>
      <c r="O43" s="1"/>
      <c r="P43" s="4"/>
      <c r="S43" s="2">
        <v>4</v>
      </c>
      <c r="T43" s="2">
        <v>1</v>
      </c>
      <c r="U43" s="2">
        <v>17.5</v>
      </c>
      <c r="V43" s="2">
        <v>11.5</v>
      </c>
      <c r="W43" s="2">
        <v>2</v>
      </c>
      <c r="X43" s="2">
        <v>21</v>
      </c>
      <c r="Z43" s="15" t="s">
        <v>37</v>
      </c>
      <c r="AA43" s="15"/>
      <c r="AB43" s="15">
        <v>7</v>
      </c>
      <c r="AC43" s="15">
        <v>157.5</v>
      </c>
      <c r="AD43" s="15">
        <v>22.5</v>
      </c>
      <c r="AE43" s="15">
        <v>26.583333333333332</v>
      </c>
    </row>
    <row r="44" spans="1:31" x14ac:dyDescent="0.3">
      <c r="A44" s="4">
        <v>1990</v>
      </c>
      <c r="B44" s="2">
        <v>1</v>
      </c>
      <c r="C44" s="2">
        <v>0</v>
      </c>
      <c r="D44" s="2">
        <v>7.5</v>
      </c>
      <c r="G44" s="2">
        <v>1990</v>
      </c>
      <c r="H44" s="2">
        <f t="shared" si="5"/>
        <v>24</v>
      </c>
      <c r="O44" s="7"/>
      <c r="P44" s="4"/>
      <c r="S44" s="2">
        <v>7.5</v>
      </c>
      <c r="T44" s="2">
        <v>26</v>
      </c>
      <c r="U44" s="2">
        <v>2</v>
      </c>
      <c r="V44" s="2">
        <v>28</v>
      </c>
      <c r="W44" s="2">
        <v>16.5</v>
      </c>
      <c r="X44" s="2">
        <v>5</v>
      </c>
      <c r="Z44" s="15" t="s">
        <v>38</v>
      </c>
      <c r="AA44" s="15"/>
      <c r="AB44" s="15">
        <v>7</v>
      </c>
      <c r="AC44" s="15">
        <v>124.5</v>
      </c>
      <c r="AD44" s="15">
        <v>17.785714285714285</v>
      </c>
      <c r="AE44" s="15">
        <v>28.238095238095259</v>
      </c>
    </row>
    <row r="45" spans="1:31" x14ac:dyDescent="0.3">
      <c r="A45" s="5">
        <v>1991</v>
      </c>
      <c r="B45" s="2">
        <v>0.01</v>
      </c>
      <c r="C45" s="2">
        <v>1</v>
      </c>
      <c r="D45" s="2">
        <v>17.5</v>
      </c>
      <c r="G45" s="2">
        <v>1991</v>
      </c>
      <c r="H45" s="2">
        <f t="shared" si="5"/>
        <v>21</v>
      </c>
      <c r="O45" s="7"/>
      <c r="S45" s="2">
        <v>17.5</v>
      </c>
      <c r="T45" s="2">
        <v>22.5</v>
      </c>
      <c r="U45" s="2">
        <v>9.5</v>
      </c>
      <c r="V45" s="2">
        <v>11.5</v>
      </c>
      <c r="W45" s="2">
        <v>7</v>
      </c>
      <c r="X45" s="2">
        <v>17</v>
      </c>
      <c r="Z45" s="15" t="s">
        <v>39</v>
      </c>
      <c r="AA45" s="15"/>
      <c r="AB45" s="15">
        <v>7</v>
      </c>
      <c r="AC45" s="15">
        <v>190.5</v>
      </c>
      <c r="AD45" s="15">
        <v>27.214285714285715</v>
      </c>
      <c r="AE45" s="15">
        <v>6.904761904761906</v>
      </c>
    </row>
    <row r="46" spans="1:31" x14ac:dyDescent="0.3">
      <c r="A46" s="5">
        <v>1992</v>
      </c>
      <c r="B46" s="2">
        <v>4</v>
      </c>
      <c r="C46" s="2">
        <v>0</v>
      </c>
      <c r="D46" s="2">
        <v>3</v>
      </c>
      <c r="G46" s="2">
        <v>1992</v>
      </c>
      <c r="H46" s="2">
        <f t="shared" si="5"/>
        <v>29</v>
      </c>
      <c r="O46" s="7"/>
      <c r="S46" s="2">
        <v>3</v>
      </c>
      <c r="T46" s="2">
        <v>25</v>
      </c>
      <c r="U46" s="2">
        <v>28</v>
      </c>
      <c r="V46" s="2">
        <v>17</v>
      </c>
      <c r="W46" s="2">
        <v>12</v>
      </c>
      <c r="X46" s="2">
        <v>3</v>
      </c>
      <c r="Z46" s="15" t="s">
        <v>40</v>
      </c>
      <c r="AA46" s="15"/>
      <c r="AB46" s="15">
        <v>7</v>
      </c>
      <c r="AC46" s="15">
        <v>59</v>
      </c>
      <c r="AD46" s="15">
        <v>8.4285714285714288</v>
      </c>
      <c r="AE46" s="15">
        <v>67.86904761904762</v>
      </c>
    </row>
    <row r="47" spans="1:31" x14ac:dyDescent="0.3">
      <c r="A47" s="5">
        <v>1993</v>
      </c>
      <c r="B47" s="2">
        <v>0</v>
      </c>
      <c r="C47" s="2">
        <v>0</v>
      </c>
      <c r="D47" s="2">
        <v>24.5</v>
      </c>
      <c r="G47" s="2">
        <v>1993</v>
      </c>
      <c r="H47" s="2">
        <f t="shared" si="5"/>
        <v>1</v>
      </c>
      <c r="O47" s="7"/>
      <c r="S47" s="2">
        <v>24.5</v>
      </c>
      <c r="T47" s="2">
        <v>22.5</v>
      </c>
      <c r="U47" s="2">
        <v>24</v>
      </c>
      <c r="V47" s="2">
        <v>13</v>
      </c>
      <c r="W47" s="2">
        <v>22</v>
      </c>
      <c r="X47" s="2">
        <v>9</v>
      </c>
      <c r="Z47" s="15" t="s">
        <v>41</v>
      </c>
      <c r="AA47" s="15"/>
      <c r="AB47" s="15">
        <v>7</v>
      </c>
      <c r="AC47" s="15">
        <v>111</v>
      </c>
      <c r="AD47" s="15">
        <v>15.857142857142858</v>
      </c>
      <c r="AE47" s="15">
        <v>122.22619047619048</v>
      </c>
    </row>
    <row r="48" spans="1:31" x14ac:dyDescent="0.3">
      <c r="A48" s="5">
        <v>1994</v>
      </c>
      <c r="B48" s="2">
        <v>0.02</v>
      </c>
      <c r="C48" s="2">
        <v>2</v>
      </c>
      <c r="D48" s="2">
        <v>15.5</v>
      </c>
      <c r="G48" s="2">
        <v>1994</v>
      </c>
      <c r="H48" s="2">
        <f t="shared" si="5"/>
        <v>7</v>
      </c>
      <c r="O48" s="7"/>
      <c r="S48" s="2">
        <v>15.5</v>
      </c>
      <c r="T48" s="2">
        <v>2</v>
      </c>
      <c r="U48" s="2">
        <v>24</v>
      </c>
      <c r="V48" s="2">
        <v>17</v>
      </c>
      <c r="W48" s="2">
        <v>22</v>
      </c>
      <c r="X48" s="2">
        <v>8</v>
      </c>
      <c r="Z48" s="15" t="s">
        <v>42</v>
      </c>
      <c r="AA48" s="15"/>
      <c r="AB48" s="15">
        <v>7</v>
      </c>
      <c r="AC48" s="15">
        <v>98</v>
      </c>
      <c r="AD48" s="15">
        <v>14</v>
      </c>
      <c r="AE48" s="15">
        <v>28.333333333333332</v>
      </c>
    </row>
    <row r="49" spans="1:31" x14ac:dyDescent="0.3">
      <c r="A49" s="5">
        <v>1995</v>
      </c>
      <c r="B49" s="2">
        <v>0.33</v>
      </c>
      <c r="C49" s="2">
        <v>33</v>
      </c>
      <c r="D49" s="2">
        <v>10</v>
      </c>
      <c r="G49" s="2">
        <v>1995</v>
      </c>
      <c r="H49" s="2">
        <f t="shared" si="5"/>
        <v>18</v>
      </c>
      <c r="O49" s="7"/>
      <c r="P49" s="4"/>
      <c r="S49" s="2">
        <v>10</v>
      </c>
      <c r="T49" s="2">
        <v>4.5</v>
      </c>
      <c r="U49" s="2">
        <v>11</v>
      </c>
      <c r="V49" s="2">
        <v>8</v>
      </c>
      <c r="W49" s="2">
        <v>9.5</v>
      </c>
      <c r="X49" s="2">
        <v>7</v>
      </c>
      <c r="Z49" s="15" t="s">
        <v>43</v>
      </c>
      <c r="AA49" s="15"/>
      <c r="AB49" s="15">
        <v>7</v>
      </c>
      <c r="AC49" s="15">
        <v>104</v>
      </c>
      <c r="AD49" s="15">
        <v>14.857142857142858</v>
      </c>
      <c r="AE49" s="15">
        <v>95.142857142857153</v>
      </c>
    </row>
    <row r="50" spans="1:31" x14ac:dyDescent="0.3">
      <c r="A50" s="5">
        <v>1996</v>
      </c>
      <c r="B50" s="2">
        <v>1</v>
      </c>
      <c r="C50" s="2">
        <v>0</v>
      </c>
      <c r="D50" s="2">
        <v>7.5</v>
      </c>
      <c r="G50" s="2">
        <v>1996</v>
      </c>
      <c r="H50" s="2">
        <f t="shared" si="5"/>
        <v>28</v>
      </c>
      <c r="O50" s="7"/>
      <c r="S50" s="2">
        <v>7.5</v>
      </c>
      <c r="T50" s="2">
        <v>28.5</v>
      </c>
      <c r="U50" s="2">
        <v>17.5</v>
      </c>
      <c r="V50" s="2">
        <v>20</v>
      </c>
      <c r="W50" s="2">
        <v>22</v>
      </c>
      <c r="X50" s="2">
        <v>28</v>
      </c>
      <c r="Z50" s="15" t="s">
        <v>44</v>
      </c>
      <c r="AA50" s="15"/>
      <c r="AB50" s="15">
        <v>7</v>
      </c>
      <c r="AC50" s="15">
        <v>138</v>
      </c>
      <c r="AD50" s="15">
        <v>19.714285714285715</v>
      </c>
      <c r="AE50" s="15">
        <v>37.488095238095262</v>
      </c>
    </row>
    <row r="51" spans="1:31" x14ac:dyDescent="0.3">
      <c r="A51" s="5">
        <v>1997</v>
      </c>
      <c r="B51" s="2">
        <v>28</v>
      </c>
      <c r="C51" s="2">
        <v>32</v>
      </c>
      <c r="D51" s="2">
        <v>1</v>
      </c>
      <c r="G51" s="2">
        <v>1997</v>
      </c>
      <c r="H51" s="2">
        <f t="shared" si="5"/>
        <v>3</v>
      </c>
      <c r="O51" s="7"/>
      <c r="S51" s="2">
        <v>1</v>
      </c>
      <c r="T51" s="2">
        <v>3</v>
      </c>
      <c r="U51" s="2">
        <v>1</v>
      </c>
      <c r="V51" s="2">
        <v>4</v>
      </c>
      <c r="W51" s="2">
        <v>9.5</v>
      </c>
      <c r="X51" s="2">
        <v>2</v>
      </c>
      <c r="Z51" s="15" t="s">
        <v>45</v>
      </c>
      <c r="AA51" s="15"/>
      <c r="AB51" s="15">
        <v>7</v>
      </c>
      <c r="AC51" s="15">
        <v>100.5</v>
      </c>
      <c r="AD51" s="15">
        <v>14.357142857142858</v>
      </c>
      <c r="AE51" s="15">
        <v>59.726190476190482</v>
      </c>
    </row>
    <row r="52" spans="1:31" x14ac:dyDescent="0.3">
      <c r="A52" s="5">
        <v>1998</v>
      </c>
      <c r="B52" s="2">
        <v>0</v>
      </c>
      <c r="C52" s="2">
        <v>0</v>
      </c>
      <c r="D52" s="2">
        <v>24.5</v>
      </c>
      <c r="G52" s="2">
        <v>1998</v>
      </c>
      <c r="H52" s="2">
        <f t="shared" si="5"/>
        <v>25</v>
      </c>
      <c r="O52" s="7"/>
      <c r="S52" s="2">
        <v>24.5</v>
      </c>
      <c r="T52" s="2">
        <v>9</v>
      </c>
      <c r="U52" s="2">
        <v>4</v>
      </c>
      <c r="V52" s="2">
        <v>22</v>
      </c>
      <c r="W52" s="2">
        <v>27</v>
      </c>
      <c r="X52" s="2">
        <v>29</v>
      </c>
      <c r="Z52" s="15" t="s">
        <v>46</v>
      </c>
      <c r="AA52" s="15"/>
      <c r="AB52" s="15">
        <v>7</v>
      </c>
      <c r="AC52" s="15">
        <v>61</v>
      </c>
      <c r="AD52" s="15">
        <v>8.7142857142857135</v>
      </c>
      <c r="AE52" s="15">
        <v>5.6547619047619078</v>
      </c>
    </row>
    <row r="53" spans="1:31" x14ac:dyDescent="0.3">
      <c r="A53" s="4">
        <v>1999</v>
      </c>
      <c r="B53" s="2">
        <v>1</v>
      </c>
      <c r="C53" s="2">
        <v>1</v>
      </c>
      <c r="D53" s="2">
        <v>6</v>
      </c>
      <c r="G53" s="2">
        <v>1999</v>
      </c>
      <c r="H53" s="2">
        <f t="shared" si="5"/>
        <v>22</v>
      </c>
      <c r="O53" s="7"/>
      <c r="S53" s="2">
        <v>6</v>
      </c>
      <c r="T53" s="2">
        <v>6</v>
      </c>
      <c r="U53" s="2">
        <v>17.5</v>
      </c>
      <c r="V53" s="2">
        <v>7</v>
      </c>
      <c r="W53" s="2">
        <v>6</v>
      </c>
      <c r="X53" s="2">
        <v>13</v>
      </c>
      <c r="Z53" s="15" t="s">
        <v>47</v>
      </c>
      <c r="AA53" s="15"/>
      <c r="AB53" s="15">
        <v>7</v>
      </c>
      <c r="AC53" s="15">
        <v>152</v>
      </c>
      <c r="AD53" s="15">
        <v>21.714285714285715</v>
      </c>
      <c r="AE53" s="15">
        <v>59.071428571428591</v>
      </c>
    </row>
    <row r="54" spans="1:31" x14ac:dyDescent="0.3">
      <c r="A54" s="4">
        <v>2000</v>
      </c>
      <c r="B54" s="2">
        <v>0</v>
      </c>
      <c r="C54" s="2">
        <v>0</v>
      </c>
      <c r="D54" s="2">
        <v>24.5</v>
      </c>
      <c r="G54" s="2">
        <v>2000</v>
      </c>
      <c r="H54" s="2">
        <f t="shared" si="5"/>
        <v>19</v>
      </c>
      <c r="O54" s="7"/>
      <c r="S54" s="2">
        <v>24.5</v>
      </c>
      <c r="T54" s="2">
        <v>7.5</v>
      </c>
      <c r="U54" s="2">
        <v>7</v>
      </c>
      <c r="V54" s="2">
        <v>6</v>
      </c>
      <c r="W54" s="2">
        <v>9.5</v>
      </c>
      <c r="X54" s="2">
        <v>22</v>
      </c>
      <c r="Z54" s="15" t="s">
        <v>48</v>
      </c>
      <c r="AA54" s="15"/>
      <c r="AB54" s="15">
        <v>7</v>
      </c>
      <c r="AC54" s="15">
        <v>23.5</v>
      </c>
      <c r="AD54" s="15">
        <v>3.3571428571428572</v>
      </c>
      <c r="AE54" s="15">
        <v>8.5595238095238102</v>
      </c>
    </row>
    <row r="55" spans="1:31" x14ac:dyDescent="0.3">
      <c r="A55" s="5">
        <v>2001</v>
      </c>
      <c r="B55" s="2">
        <v>0.19</v>
      </c>
      <c r="C55" s="2">
        <v>19</v>
      </c>
      <c r="D55" s="2">
        <v>11</v>
      </c>
      <c r="G55" s="2">
        <v>2001</v>
      </c>
      <c r="H55" s="2">
        <f t="shared" si="5"/>
        <v>2</v>
      </c>
      <c r="O55" s="7"/>
      <c r="S55" s="2">
        <v>11</v>
      </c>
      <c r="T55" s="2">
        <v>17.5</v>
      </c>
      <c r="U55" s="2">
        <v>5</v>
      </c>
      <c r="V55" s="2">
        <v>19</v>
      </c>
      <c r="W55" s="2">
        <v>16.5</v>
      </c>
      <c r="X55" s="2">
        <v>19</v>
      </c>
      <c r="Z55" s="15" t="s">
        <v>49</v>
      </c>
      <c r="AA55" s="15"/>
      <c r="AB55" s="15">
        <v>7</v>
      </c>
      <c r="AC55" s="15">
        <v>134</v>
      </c>
      <c r="AD55" s="15">
        <v>19.142857142857142</v>
      </c>
      <c r="AE55" s="15">
        <v>88.059523809523782</v>
      </c>
    </row>
    <row r="56" spans="1:31" x14ac:dyDescent="0.3">
      <c r="A56" s="5">
        <v>2002</v>
      </c>
      <c r="B56" s="2">
        <v>0.63</v>
      </c>
      <c r="C56" s="2">
        <v>63</v>
      </c>
      <c r="D56" s="2">
        <v>9</v>
      </c>
      <c r="G56" s="2">
        <v>2002</v>
      </c>
      <c r="H56" s="2">
        <f t="shared" si="5"/>
        <v>15</v>
      </c>
      <c r="O56" s="7"/>
      <c r="S56" s="2">
        <v>9</v>
      </c>
      <c r="T56" s="2">
        <v>12</v>
      </c>
      <c r="U56" s="2">
        <v>17.5</v>
      </c>
      <c r="V56" s="2">
        <v>9</v>
      </c>
      <c r="W56" s="2">
        <v>25.5</v>
      </c>
      <c r="X56" s="2">
        <v>26</v>
      </c>
      <c r="Z56" s="15" t="s">
        <v>50</v>
      </c>
      <c r="AA56" s="15"/>
      <c r="AB56" s="15">
        <v>7</v>
      </c>
      <c r="AC56" s="15">
        <v>65.5</v>
      </c>
      <c r="AD56" s="15">
        <v>9.3571428571428577</v>
      </c>
      <c r="AE56" s="15">
        <v>19.892857142857149</v>
      </c>
    </row>
    <row r="57" spans="1:31" x14ac:dyDescent="0.3">
      <c r="A57" s="5">
        <v>2003</v>
      </c>
      <c r="B57" s="2">
        <v>0</v>
      </c>
      <c r="C57" s="2">
        <v>0</v>
      </c>
      <c r="D57" s="2">
        <v>24.5</v>
      </c>
      <c r="G57" s="2">
        <v>2003</v>
      </c>
      <c r="H57" s="2">
        <f t="shared" si="5"/>
        <v>30</v>
      </c>
      <c r="O57" s="7"/>
      <c r="S57" s="2">
        <v>24.5</v>
      </c>
      <c r="T57" s="2">
        <v>22.5</v>
      </c>
      <c r="U57" s="2">
        <v>9.5</v>
      </c>
      <c r="V57" s="2">
        <v>29</v>
      </c>
      <c r="W57" s="2">
        <v>28</v>
      </c>
      <c r="X57" s="2">
        <v>30</v>
      </c>
      <c r="Z57" s="15" t="s">
        <v>51</v>
      </c>
      <c r="AA57" s="15"/>
      <c r="AB57" s="15">
        <v>7</v>
      </c>
      <c r="AC57" s="15">
        <v>84.5</v>
      </c>
      <c r="AD57" s="15">
        <v>12.071428571428571</v>
      </c>
      <c r="AE57" s="15">
        <v>59.952380952380942</v>
      </c>
    </row>
    <row r="58" spans="1:31" x14ac:dyDescent="0.3">
      <c r="A58" s="5">
        <v>2004</v>
      </c>
      <c r="B58" s="2">
        <v>0.09</v>
      </c>
      <c r="C58" s="2">
        <v>9</v>
      </c>
      <c r="D58" s="2">
        <v>12</v>
      </c>
      <c r="G58" s="2">
        <v>2004</v>
      </c>
      <c r="H58" s="2">
        <f t="shared" si="5"/>
        <v>23</v>
      </c>
      <c r="O58" s="7"/>
      <c r="P58" s="4"/>
      <c r="S58" s="2">
        <v>12</v>
      </c>
      <c r="T58" s="2">
        <v>12</v>
      </c>
      <c r="U58" s="2">
        <v>7</v>
      </c>
      <c r="V58" s="2">
        <v>23</v>
      </c>
      <c r="W58" s="2">
        <v>16.5</v>
      </c>
      <c r="X58" s="2">
        <v>4</v>
      </c>
      <c r="Z58" s="15" t="s">
        <v>52</v>
      </c>
      <c r="AA58" s="15"/>
      <c r="AB58" s="15">
        <v>7</v>
      </c>
      <c r="AC58" s="15">
        <v>108</v>
      </c>
      <c r="AD58" s="15">
        <v>15.428571428571429</v>
      </c>
      <c r="AE58" s="15">
        <v>30.035714285714295</v>
      </c>
    </row>
    <row r="59" spans="1:31" x14ac:dyDescent="0.3">
      <c r="A59" s="5">
        <v>2005</v>
      </c>
      <c r="B59" s="2">
        <v>0</v>
      </c>
      <c r="C59" s="2">
        <v>0</v>
      </c>
      <c r="D59" s="2">
        <v>24.5</v>
      </c>
      <c r="G59" s="2">
        <v>2005</v>
      </c>
      <c r="H59" s="2">
        <f t="shared" si="5"/>
        <v>6</v>
      </c>
      <c r="O59" s="7"/>
      <c r="S59" s="2">
        <v>24.5</v>
      </c>
      <c r="T59" s="2">
        <v>7.5</v>
      </c>
      <c r="U59" s="2">
        <v>17.5</v>
      </c>
      <c r="V59" s="2">
        <v>10</v>
      </c>
      <c r="W59" s="2">
        <v>13</v>
      </c>
      <c r="X59" s="2">
        <v>20</v>
      </c>
      <c r="Z59" s="15" t="s">
        <v>53</v>
      </c>
      <c r="AA59" s="15"/>
      <c r="AB59" s="15">
        <v>7</v>
      </c>
      <c r="AC59" s="15">
        <v>105</v>
      </c>
      <c r="AD59" s="15">
        <v>15</v>
      </c>
      <c r="AE59" s="15">
        <v>66.583333333333329</v>
      </c>
    </row>
    <row r="60" spans="1:31" x14ac:dyDescent="0.3">
      <c r="A60" s="5">
        <v>2006</v>
      </c>
      <c r="B60" s="2">
        <v>0.01</v>
      </c>
      <c r="C60" s="2">
        <v>1</v>
      </c>
      <c r="D60" s="2">
        <v>17.5</v>
      </c>
      <c r="G60" s="2">
        <v>2006</v>
      </c>
      <c r="H60" s="2">
        <f t="shared" si="5"/>
        <v>5</v>
      </c>
      <c r="O60" s="7"/>
      <c r="S60" s="2">
        <v>17.5</v>
      </c>
      <c r="T60" s="2">
        <v>14</v>
      </c>
      <c r="U60" s="2">
        <v>7</v>
      </c>
      <c r="V60" s="2">
        <v>1</v>
      </c>
      <c r="W60" s="2">
        <v>2</v>
      </c>
      <c r="X60" s="2">
        <v>23</v>
      </c>
      <c r="Z60" s="15" t="s">
        <v>54</v>
      </c>
      <c r="AA60" s="15"/>
      <c r="AB60" s="15">
        <v>7</v>
      </c>
      <c r="AC60" s="15">
        <v>164.5</v>
      </c>
      <c r="AD60" s="15">
        <v>23.5</v>
      </c>
      <c r="AE60" s="15">
        <v>49.5</v>
      </c>
    </row>
    <row r="61" spans="1:31" x14ac:dyDescent="0.3">
      <c r="A61" s="5">
        <v>2007</v>
      </c>
      <c r="B61" s="2">
        <v>7</v>
      </c>
      <c r="C61" s="2">
        <v>4</v>
      </c>
      <c r="D61" s="2">
        <v>2</v>
      </c>
      <c r="G61" s="2">
        <v>2007</v>
      </c>
      <c r="H61" s="2">
        <f t="shared" si="5"/>
        <v>8</v>
      </c>
      <c r="O61" s="7"/>
      <c r="S61" s="2">
        <v>2</v>
      </c>
      <c r="T61" s="2">
        <v>4.5</v>
      </c>
      <c r="U61" s="2">
        <v>3</v>
      </c>
      <c r="V61" s="2">
        <v>15</v>
      </c>
      <c r="W61" s="2">
        <v>4.5</v>
      </c>
      <c r="X61" s="2">
        <v>1</v>
      </c>
      <c r="Z61" s="15" t="s">
        <v>55</v>
      </c>
      <c r="AA61" s="15"/>
      <c r="AB61" s="15">
        <v>7</v>
      </c>
      <c r="AC61" s="15">
        <v>83.5</v>
      </c>
      <c r="AD61" s="15">
        <v>11.928571428571429</v>
      </c>
      <c r="AE61" s="15">
        <v>39.869047619047613</v>
      </c>
    </row>
    <row r="62" spans="1:31" x14ac:dyDescent="0.3">
      <c r="A62" s="5">
        <v>2008</v>
      </c>
      <c r="B62" s="2">
        <v>0</v>
      </c>
      <c r="C62" s="2">
        <v>0</v>
      </c>
      <c r="D62" s="2">
        <v>24.5</v>
      </c>
      <c r="G62" s="2">
        <v>2008</v>
      </c>
      <c r="H62" s="2">
        <f t="shared" si="5"/>
        <v>9</v>
      </c>
      <c r="O62" s="7"/>
      <c r="S62" s="2">
        <v>24.5</v>
      </c>
      <c r="T62" s="2">
        <v>22.5</v>
      </c>
      <c r="U62" s="2">
        <v>17.5</v>
      </c>
      <c r="V62" s="2">
        <v>2</v>
      </c>
      <c r="W62" s="2">
        <v>4.5</v>
      </c>
      <c r="X62" s="2">
        <v>24</v>
      </c>
      <c r="Z62" s="15" t="s">
        <v>56</v>
      </c>
      <c r="AA62" s="15"/>
      <c r="AB62" s="15">
        <v>7</v>
      </c>
      <c r="AC62" s="15">
        <v>107.5</v>
      </c>
      <c r="AD62" s="15">
        <v>15.357142857142858</v>
      </c>
      <c r="AE62" s="15">
        <v>34.309523809523817</v>
      </c>
    </row>
    <row r="63" spans="1:31" x14ac:dyDescent="0.3">
      <c r="A63" s="5">
        <v>2009</v>
      </c>
      <c r="B63" s="2">
        <v>0</v>
      </c>
      <c r="C63" s="2">
        <v>0</v>
      </c>
      <c r="D63" s="2">
        <v>24.5</v>
      </c>
      <c r="G63" s="2">
        <v>2009</v>
      </c>
      <c r="H63" s="2">
        <f t="shared" si="5"/>
        <v>4</v>
      </c>
      <c r="O63" s="7"/>
      <c r="P63" s="4"/>
      <c r="S63" s="2">
        <v>24.5</v>
      </c>
      <c r="T63" s="2">
        <v>17.5</v>
      </c>
      <c r="U63" s="2">
        <v>26</v>
      </c>
      <c r="V63" s="2">
        <v>3</v>
      </c>
      <c r="W63" s="2">
        <v>2</v>
      </c>
      <c r="X63" s="2">
        <v>16</v>
      </c>
      <c r="Z63" s="15" t="s">
        <v>57</v>
      </c>
      <c r="AA63" s="15"/>
      <c r="AB63" s="15">
        <v>7</v>
      </c>
      <c r="AC63" s="15">
        <v>78.5</v>
      </c>
      <c r="AD63" s="15">
        <v>11.214285714285714</v>
      </c>
      <c r="AE63" s="15">
        <v>66.821428571428569</v>
      </c>
    </row>
    <row r="64" spans="1:31" x14ac:dyDescent="0.3">
      <c r="A64" s="5">
        <v>2010</v>
      </c>
      <c r="B64" s="2">
        <v>0</v>
      </c>
      <c r="C64" s="2">
        <v>0</v>
      </c>
      <c r="D64" s="2">
        <v>24.5</v>
      </c>
      <c r="G64" s="2">
        <v>2010</v>
      </c>
      <c r="H64" s="2">
        <f t="shared" si="5"/>
        <v>27</v>
      </c>
      <c r="O64" s="7"/>
      <c r="S64" s="2">
        <v>24.5</v>
      </c>
      <c r="T64" s="2">
        <v>28.5</v>
      </c>
      <c r="U64" s="2">
        <v>29</v>
      </c>
      <c r="V64" s="2">
        <v>17</v>
      </c>
      <c r="W64" s="2">
        <v>16.5</v>
      </c>
      <c r="X64" s="2">
        <v>11</v>
      </c>
      <c r="Z64" s="15" t="s">
        <v>58</v>
      </c>
      <c r="AA64" s="15"/>
      <c r="AB64" s="15">
        <v>7</v>
      </c>
      <c r="AC64" s="15">
        <v>37</v>
      </c>
      <c r="AD64" s="15">
        <v>5.2857142857142856</v>
      </c>
      <c r="AE64" s="15">
        <v>22.154761904761902</v>
      </c>
    </row>
    <row r="65" spans="19:33" x14ac:dyDescent="0.3">
      <c r="Z65" s="15" t="s">
        <v>59</v>
      </c>
      <c r="AA65" s="15"/>
      <c r="AB65" s="15">
        <v>7</v>
      </c>
      <c r="AC65" s="15">
        <v>119</v>
      </c>
      <c r="AD65" s="15">
        <v>17</v>
      </c>
      <c r="AE65" s="15">
        <v>94.333333333333329</v>
      </c>
    </row>
    <row r="66" spans="19:33" x14ac:dyDescent="0.3">
      <c r="Z66" s="15" t="s">
        <v>60</v>
      </c>
      <c r="AA66" s="15"/>
      <c r="AB66" s="15">
        <v>7</v>
      </c>
      <c r="AC66" s="15">
        <v>106</v>
      </c>
      <c r="AD66" s="15">
        <v>15.142857142857142</v>
      </c>
      <c r="AE66" s="15">
        <v>89.226190476190482</v>
      </c>
    </row>
    <row r="67" spans="19:33" x14ac:dyDescent="0.3">
      <c r="S67" s="2">
        <f>1-(AD82/AD80)</f>
        <v>0.79456391505536272</v>
      </c>
      <c r="Z67" s="15" t="s">
        <v>61</v>
      </c>
      <c r="AA67" s="15"/>
      <c r="AB67" s="15">
        <v>7</v>
      </c>
      <c r="AC67" s="15">
        <v>155</v>
      </c>
      <c r="AD67" s="15">
        <v>22.142857142857142</v>
      </c>
      <c r="AE67" s="15">
        <v>52.64285714285711</v>
      </c>
    </row>
    <row r="68" spans="19:33" x14ac:dyDescent="0.3">
      <c r="Z68" s="15"/>
      <c r="AA68" s="15"/>
      <c r="AB68" s="15"/>
      <c r="AC68" s="15"/>
      <c r="AD68" s="15"/>
      <c r="AE68" s="15"/>
    </row>
    <row r="69" spans="19:33" x14ac:dyDescent="0.3">
      <c r="Z69" s="15" t="s">
        <v>62</v>
      </c>
      <c r="AA69" s="15"/>
      <c r="AB69" s="15">
        <v>30</v>
      </c>
      <c r="AC69" s="15">
        <v>465</v>
      </c>
      <c r="AD69" s="15">
        <v>15.5</v>
      </c>
      <c r="AE69" s="15">
        <v>72.517241379310349</v>
      </c>
    </row>
    <row r="70" spans="19:33" x14ac:dyDescent="0.3">
      <c r="Z70" s="15" t="s">
        <v>63</v>
      </c>
      <c r="AA70" s="15"/>
      <c r="AB70" s="15">
        <v>30</v>
      </c>
      <c r="AC70" s="15">
        <v>465</v>
      </c>
      <c r="AD70" s="15">
        <v>15.5</v>
      </c>
      <c r="AE70" s="15">
        <v>76.879310344827587</v>
      </c>
    </row>
    <row r="71" spans="19:33" x14ac:dyDescent="0.3">
      <c r="Z71" s="15" t="s">
        <v>64</v>
      </c>
      <c r="AA71" s="15"/>
      <c r="AB71" s="15">
        <v>30</v>
      </c>
      <c r="AC71" s="15">
        <v>465</v>
      </c>
      <c r="AD71" s="15">
        <v>15.5</v>
      </c>
      <c r="AE71" s="15">
        <v>74.5</v>
      </c>
    </row>
    <row r="72" spans="19:33" x14ac:dyDescent="0.3">
      <c r="Z72" s="15" t="s">
        <v>65</v>
      </c>
      <c r="AA72" s="15"/>
      <c r="AB72" s="15">
        <v>30</v>
      </c>
      <c r="AC72" s="15">
        <v>465</v>
      </c>
      <c r="AD72" s="15">
        <v>15.5</v>
      </c>
      <c r="AE72" s="15">
        <v>77.41379310344827</v>
      </c>
    </row>
    <row r="73" spans="19:33" x14ac:dyDescent="0.3">
      <c r="Z73" s="15" t="s">
        <v>66</v>
      </c>
      <c r="AA73" s="15"/>
      <c r="AB73" s="15">
        <v>30</v>
      </c>
      <c r="AC73" s="15">
        <v>465</v>
      </c>
      <c r="AD73" s="15">
        <v>15.5</v>
      </c>
      <c r="AE73" s="15">
        <v>76.275862068965523</v>
      </c>
    </row>
    <row r="74" spans="19:33" x14ac:dyDescent="0.3">
      <c r="Z74" s="15" t="s">
        <v>67</v>
      </c>
      <c r="AA74" s="15"/>
      <c r="AB74" s="15">
        <v>30</v>
      </c>
      <c r="AC74" s="15">
        <v>465</v>
      </c>
      <c r="AD74" s="15">
        <v>15.5</v>
      </c>
      <c r="AE74" s="15">
        <v>77.5</v>
      </c>
    </row>
    <row r="75" spans="19:33" ht="15" thickBot="1" x14ac:dyDescent="0.35">
      <c r="Z75" s="16" t="s">
        <v>68</v>
      </c>
      <c r="AA75" s="16"/>
      <c r="AB75" s="16">
        <v>30</v>
      </c>
      <c r="AC75" s="16">
        <v>465</v>
      </c>
      <c r="AD75" s="16">
        <v>15.5</v>
      </c>
      <c r="AE75" s="16">
        <v>77.310344827586206</v>
      </c>
    </row>
    <row r="78" spans="19:33" ht="15" thickBot="1" x14ac:dyDescent="0.35">
      <c r="Z78" s="2" t="s">
        <v>69</v>
      </c>
    </row>
    <row r="79" spans="19:33" x14ac:dyDescent="0.3">
      <c r="Z79" s="14" t="s">
        <v>70</v>
      </c>
      <c r="AA79" s="14"/>
      <c r="AB79" s="14" t="s">
        <v>71</v>
      </c>
      <c r="AC79" s="14" t="s">
        <v>72</v>
      </c>
      <c r="AD79" s="14" t="s">
        <v>73</v>
      </c>
      <c r="AE79" s="14" t="s">
        <v>74</v>
      </c>
      <c r="AF79" s="14" t="s">
        <v>75</v>
      </c>
      <c r="AG79" s="14" t="s">
        <v>76</v>
      </c>
    </row>
    <row r="80" spans="19:33" x14ac:dyDescent="0.3">
      <c r="Z80" s="15" t="s">
        <v>77</v>
      </c>
      <c r="AA80" s="15"/>
      <c r="AB80" s="15">
        <v>6915.4285714285706</v>
      </c>
      <c r="AC80" s="15">
        <v>29</v>
      </c>
      <c r="AD80" s="15">
        <v>238.46305418719209</v>
      </c>
      <c r="AE80" s="15">
        <v>4.8676940094019452</v>
      </c>
      <c r="AF80" s="15">
        <v>1.6583996887957623E-11</v>
      </c>
      <c r="AG80" s="15">
        <v>1.5327964078574801</v>
      </c>
    </row>
    <row r="81" spans="26:33" x14ac:dyDescent="0.3">
      <c r="Z81" s="15" t="s">
        <v>78</v>
      </c>
      <c r="AA81" s="15"/>
      <c r="AB81" s="15">
        <v>0</v>
      </c>
      <c r="AC81" s="15">
        <v>6</v>
      </c>
      <c r="AD81" s="15">
        <v>0</v>
      </c>
      <c r="AE81" s="15">
        <v>0</v>
      </c>
      <c r="AF81" s="15">
        <v>1</v>
      </c>
      <c r="AG81" s="15">
        <v>2.1510161834348316</v>
      </c>
    </row>
    <row r="82" spans="26:33" x14ac:dyDescent="0.3">
      <c r="Z82" s="15" t="s">
        <v>79</v>
      </c>
      <c r="AA82" s="15"/>
      <c r="AB82" s="15">
        <v>8524.0714285714294</v>
      </c>
      <c r="AC82" s="15">
        <v>174</v>
      </c>
      <c r="AD82" s="15">
        <v>48.988916256157637</v>
      </c>
      <c r="AE82" s="15"/>
      <c r="AF82" s="15"/>
      <c r="AG82" s="15"/>
    </row>
    <row r="83" spans="26:33" x14ac:dyDescent="0.3">
      <c r="Z83" s="15"/>
      <c r="AA83" s="15"/>
      <c r="AB83" s="15"/>
      <c r="AC83" s="15"/>
      <c r="AD83" s="15"/>
      <c r="AE83" s="15"/>
      <c r="AF83" s="15"/>
      <c r="AG83" s="15"/>
    </row>
    <row r="84" spans="26:33" ht="15" thickBot="1" x14ac:dyDescent="0.35">
      <c r="Z84" s="16" t="s">
        <v>80</v>
      </c>
      <c r="AA84" s="16"/>
      <c r="AB84" s="16">
        <v>15439.5</v>
      </c>
      <c r="AC84" s="16">
        <v>209</v>
      </c>
      <c r="AD84" s="16"/>
      <c r="AE84" s="16"/>
      <c r="AF84" s="16"/>
      <c r="AG8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workbookViewId="0">
      <selection activeCell="E8" sqref="E8"/>
    </sheetView>
  </sheetViews>
  <sheetFormatPr defaultRowHeight="14.4" x14ac:dyDescent="0.3"/>
  <cols>
    <col min="1" max="4" width="8.88671875" style="2"/>
    <col min="5" max="5" width="14.88671875" style="7" bestFit="1" customWidth="1"/>
    <col min="6" max="10" width="8.88671875" style="2"/>
    <col min="11" max="11" width="8.88671875" style="10"/>
    <col min="12" max="14" width="8.88671875" style="2"/>
    <col min="15" max="15" width="16.6640625" style="2" bestFit="1" customWidth="1"/>
    <col min="16" max="17" width="16.6640625" style="2" customWidth="1"/>
    <col min="18" max="29" width="8.88671875" style="2"/>
    <col min="30" max="30" width="14.88671875" style="13" bestFit="1" customWidth="1"/>
    <col min="31" max="31" width="8.88671875" style="10"/>
    <col min="32" max="16384" width="8.88671875" style="2"/>
  </cols>
  <sheetData>
    <row r="1" spans="1:34" x14ac:dyDescent="0.3">
      <c r="A1" s="6" t="s">
        <v>0</v>
      </c>
      <c r="B1" s="3" t="s">
        <v>1</v>
      </c>
      <c r="C1" s="3" t="s">
        <v>2</v>
      </c>
      <c r="D1" s="3" t="s">
        <v>3</v>
      </c>
      <c r="E1" s="17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8" t="s">
        <v>10</v>
      </c>
      <c r="L1" s="3" t="s">
        <v>11</v>
      </c>
      <c r="M1" s="8" t="s">
        <v>12</v>
      </c>
      <c r="N1" s="8" t="s">
        <v>13</v>
      </c>
      <c r="O1" s="8" t="s">
        <v>24</v>
      </c>
      <c r="P1" s="8" t="s">
        <v>15</v>
      </c>
      <c r="Q1" s="8"/>
      <c r="R1" s="3" t="s">
        <v>0</v>
      </c>
      <c r="S1" s="3" t="s">
        <v>1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11</v>
      </c>
      <c r="Z1" s="8" t="s">
        <v>4</v>
      </c>
      <c r="AB1" s="8" t="s">
        <v>25</v>
      </c>
      <c r="AC1" s="8" t="s">
        <v>22</v>
      </c>
      <c r="AD1" s="19"/>
      <c r="AE1" s="11"/>
      <c r="AF1" s="8"/>
      <c r="AG1" s="8"/>
      <c r="AH1" s="8"/>
    </row>
    <row r="2" spans="1:34" x14ac:dyDescent="0.3">
      <c r="A2" s="5">
        <v>1981</v>
      </c>
      <c r="B2" s="2">
        <v>0</v>
      </c>
      <c r="C2" s="2">
        <v>0</v>
      </c>
      <c r="D2" s="2">
        <v>0</v>
      </c>
      <c r="E2" s="7">
        <v>143013.77049180327</v>
      </c>
      <c r="F2" s="2">
        <v>40</v>
      </c>
      <c r="G2" s="2">
        <v>0</v>
      </c>
      <c r="H2" s="2">
        <v>60</v>
      </c>
      <c r="I2" s="2">
        <v>6</v>
      </c>
      <c r="J2" s="2">
        <v>4</v>
      </c>
      <c r="K2" s="10">
        <v>13.54</v>
      </c>
      <c r="L2" s="2">
        <v>1.8</v>
      </c>
      <c r="M2" s="2">
        <v>-0.3</v>
      </c>
      <c r="N2" s="2" t="s">
        <v>18</v>
      </c>
      <c r="O2" s="4">
        <v>17</v>
      </c>
      <c r="P2" s="12">
        <v>0</v>
      </c>
      <c r="Q2" s="4"/>
      <c r="R2" s="4">
        <v>1981</v>
      </c>
      <c r="S2" s="2">
        <v>24</v>
      </c>
      <c r="T2" s="2">
        <f t="shared" ref="T2:X17" si="0">_xlfn.RANK.AVG(F2,F$2:F$31)</f>
        <v>8</v>
      </c>
      <c r="U2" s="2">
        <f t="shared" si="0"/>
        <v>28</v>
      </c>
      <c r="V2" s="2">
        <f t="shared" si="0"/>
        <v>23.5</v>
      </c>
      <c r="W2" s="2">
        <f t="shared" si="0"/>
        <v>27</v>
      </c>
      <c r="X2" s="2">
        <f t="shared" si="0"/>
        <v>25.5</v>
      </c>
      <c r="Y2" s="2">
        <f t="shared" ref="Y2:Y31" si="1">_xlfn.RANK.AVG(L2,L$2:L$31)</f>
        <v>3</v>
      </c>
      <c r="Z2" s="2">
        <v>28</v>
      </c>
      <c r="AB2" s="2">
        <f>SUM(S2:Z2)</f>
        <v>167</v>
      </c>
      <c r="AC2" s="2">
        <f>_xlfn.RANK.AVG(AB2,AB$2:AB$31,1)</f>
        <v>23</v>
      </c>
    </row>
    <row r="3" spans="1:34" x14ac:dyDescent="0.3">
      <c r="A3" s="5">
        <v>1982</v>
      </c>
      <c r="B3" s="2">
        <v>0</v>
      </c>
      <c r="C3" s="2">
        <v>0</v>
      </c>
      <c r="D3" s="2">
        <v>0</v>
      </c>
      <c r="E3" s="7">
        <v>1957557.1466119096</v>
      </c>
      <c r="F3" s="2">
        <v>27</v>
      </c>
      <c r="G3" s="2">
        <v>1.75</v>
      </c>
      <c r="H3" s="2">
        <v>90</v>
      </c>
      <c r="I3" s="2">
        <v>30</v>
      </c>
      <c r="J3" s="2">
        <v>8</v>
      </c>
      <c r="K3" s="10">
        <v>4.3</v>
      </c>
      <c r="L3" s="2">
        <v>1</v>
      </c>
      <c r="M3" s="2">
        <v>0.8</v>
      </c>
      <c r="N3" s="2" t="s">
        <v>19</v>
      </c>
      <c r="O3" s="4">
        <v>4</v>
      </c>
      <c r="P3" s="12">
        <v>1</v>
      </c>
      <c r="Q3" s="4"/>
      <c r="R3" s="4">
        <v>1982</v>
      </c>
      <c r="S3" s="2">
        <v>24</v>
      </c>
      <c r="T3" s="2">
        <f t="shared" si="0"/>
        <v>12</v>
      </c>
      <c r="U3" s="2">
        <f t="shared" si="0"/>
        <v>18</v>
      </c>
      <c r="V3" s="2">
        <f t="shared" si="0"/>
        <v>2.5</v>
      </c>
      <c r="W3" s="2">
        <f t="shared" si="0"/>
        <v>9</v>
      </c>
      <c r="X3" s="2">
        <f t="shared" si="0"/>
        <v>13.5</v>
      </c>
      <c r="Y3" s="2">
        <f t="shared" si="1"/>
        <v>7</v>
      </c>
      <c r="Z3" s="2">
        <v>6</v>
      </c>
      <c r="AB3" s="2">
        <f t="shared" ref="AB3:AB31" si="2">SUM(S3:Z3)</f>
        <v>92</v>
      </c>
      <c r="AC3" s="2">
        <f t="shared" ref="AC3:AC31" si="3">_xlfn.RANK.AVG(AB3,AB$2:AB$31,1)</f>
        <v>8</v>
      </c>
    </row>
    <row r="4" spans="1:34" x14ac:dyDescent="0.3">
      <c r="A4" s="5">
        <v>1983</v>
      </c>
      <c r="B4" s="2">
        <v>0</v>
      </c>
      <c r="C4" s="2">
        <f t="shared" ref="C4:C17" si="4">D4/100</f>
        <v>0.01</v>
      </c>
      <c r="D4" s="2">
        <v>1</v>
      </c>
      <c r="E4" s="7">
        <v>4182114.5527369827</v>
      </c>
      <c r="F4" s="2">
        <v>567</v>
      </c>
      <c r="G4" s="2">
        <v>2.75</v>
      </c>
      <c r="H4" s="2">
        <v>70</v>
      </c>
      <c r="I4" s="2">
        <v>21</v>
      </c>
      <c r="J4" s="2">
        <v>10</v>
      </c>
      <c r="K4" s="10">
        <v>7.85</v>
      </c>
      <c r="L4" s="2">
        <v>1.5</v>
      </c>
      <c r="M4" s="2">
        <v>0.3</v>
      </c>
      <c r="N4" s="2" t="s">
        <v>18</v>
      </c>
      <c r="O4" s="4">
        <v>1</v>
      </c>
      <c r="P4" s="12">
        <v>0</v>
      </c>
      <c r="Q4" s="4"/>
      <c r="R4" s="4">
        <v>1983</v>
      </c>
      <c r="S4" s="2">
        <v>15</v>
      </c>
      <c r="T4" s="2">
        <f t="shared" si="0"/>
        <v>1</v>
      </c>
      <c r="U4" s="2">
        <f t="shared" si="0"/>
        <v>4</v>
      </c>
      <c r="V4" s="2">
        <f t="shared" si="0"/>
        <v>11.5</v>
      </c>
      <c r="W4" s="2">
        <f t="shared" si="0"/>
        <v>16</v>
      </c>
      <c r="X4" s="2">
        <f t="shared" si="0"/>
        <v>10.5</v>
      </c>
      <c r="Y4" s="2">
        <f t="shared" si="1"/>
        <v>4</v>
      </c>
      <c r="Z4" s="2">
        <v>3</v>
      </c>
      <c r="AB4" s="2">
        <f t="shared" si="2"/>
        <v>65</v>
      </c>
      <c r="AC4" s="2">
        <f t="shared" si="3"/>
        <v>4</v>
      </c>
    </row>
    <row r="5" spans="1:34" x14ac:dyDescent="0.3">
      <c r="A5" s="5">
        <v>1984</v>
      </c>
      <c r="B5" s="2">
        <v>0</v>
      </c>
      <c r="C5" s="2">
        <f t="shared" si="4"/>
        <v>0.01</v>
      </c>
      <c r="D5" s="2">
        <v>1</v>
      </c>
      <c r="E5" s="7">
        <v>986774.40922190191</v>
      </c>
      <c r="F5" s="2">
        <v>20</v>
      </c>
      <c r="G5" s="2">
        <v>1.75</v>
      </c>
      <c r="H5" s="2">
        <v>75</v>
      </c>
      <c r="I5" s="2">
        <v>10</v>
      </c>
      <c r="J5" s="2">
        <v>7</v>
      </c>
      <c r="K5" s="10">
        <v>4.32</v>
      </c>
      <c r="L5" s="2">
        <v>0.5</v>
      </c>
      <c r="M5" s="2">
        <v>-0.3</v>
      </c>
      <c r="N5" s="2" t="s">
        <v>18</v>
      </c>
      <c r="O5" s="12">
        <v>13</v>
      </c>
      <c r="P5" s="12">
        <v>0</v>
      </c>
      <c r="Q5" s="12"/>
      <c r="R5" s="4">
        <v>1984</v>
      </c>
      <c r="S5" s="2">
        <v>15</v>
      </c>
      <c r="T5" s="2">
        <f t="shared" si="0"/>
        <v>13</v>
      </c>
      <c r="U5" s="2">
        <f t="shared" si="0"/>
        <v>18</v>
      </c>
      <c r="V5" s="2">
        <f t="shared" si="0"/>
        <v>6</v>
      </c>
      <c r="W5" s="2">
        <f t="shared" si="0"/>
        <v>23.5</v>
      </c>
      <c r="X5" s="2">
        <f t="shared" si="0"/>
        <v>18.5</v>
      </c>
      <c r="Y5" s="2">
        <f t="shared" si="1"/>
        <v>8.5</v>
      </c>
      <c r="Z5" s="2">
        <v>13</v>
      </c>
      <c r="AB5" s="2">
        <f t="shared" si="2"/>
        <v>115.5</v>
      </c>
      <c r="AC5" s="2">
        <f t="shared" si="3"/>
        <v>14</v>
      </c>
    </row>
    <row r="6" spans="1:34" x14ac:dyDescent="0.3">
      <c r="A6" s="5">
        <v>1985</v>
      </c>
      <c r="B6" s="2">
        <v>0</v>
      </c>
      <c r="C6" s="2">
        <f t="shared" si="4"/>
        <v>0.02</v>
      </c>
      <c r="D6" s="2">
        <v>2</v>
      </c>
      <c r="E6" s="7">
        <v>24277.847866419295</v>
      </c>
      <c r="F6" s="2">
        <v>0</v>
      </c>
      <c r="G6" s="2">
        <v>1.75</v>
      </c>
      <c r="H6" s="2">
        <v>50</v>
      </c>
      <c r="I6" s="2">
        <v>14</v>
      </c>
      <c r="J6" s="2">
        <v>7</v>
      </c>
      <c r="K6" s="10">
        <v>6.58</v>
      </c>
      <c r="L6" s="2">
        <v>0</v>
      </c>
      <c r="M6" s="2">
        <v>-0.4</v>
      </c>
      <c r="N6" s="2" t="s">
        <v>18</v>
      </c>
      <c r="O6" s="12">
        <v>1</v>
      </c>
      <c r="P6" s="12">
        <v>0</v>
      </c>
      <c r="Q6" s="12"/>
      <c r="R6" s="4">
        <v>1985</v>
      </c>
      <c r="S6" s="2">
        <v>10.5</v>
      </c>
      <c r="T6" s="2">
        <f t="shared" si="0"/>
        <v>23.5</v>
      </c>
      <c r="U6" s="2">
        <f t="shared" si="0"/>
        <v>18</v>
      </c>
      <c r="V6" s="2">
        <f t="shared" si="0"/>
        <v>29</v>
      </c>
      <c r="W6" s="2">
        <f t="shared" si="0"/>
        <v>20</v>
      </c>
      <c r="X6" s="2">
        <f t="shared" si="0"/>
        <v>18.5</v>
      </c>
      <c r="Y6" s="2">
        <f t="shared" si="1"/>
        <v>23.5</v>
      </c>
      <c r="Z6" s="2">
        <v>29</v>
      </c>
      <c r="AB6" s="2">
        <f t="shared" si="2"/>
        <v>172</v>
      </c>
      <c r="AC6" s="2">
        <f t="shared" si="3"/>
        <v>24</v>
      </c>
    </row>
    <row r="7" spans="1:34" x14ac:dyDescent="0.3">
      <c r="A7" s="5">
        <v>1986</v>
      </c>
      <c r="B7" s="2">
        <v>0</v>
      </c>
      <c r="C7" s="2">
        <v>0</v>
      </c>
      <c r="D7" s="2">
        <v>0</v>
      </c>
      <c r="E7" s="7">
        <v>437917.12808031641</v>
      </c>
      <c r="F7" s="2">
        <v>0</v>
      </c>
      <c r="G7" s="2">
        <v>0</v>
      </c>
      <c r="H7" s="2">
        <v>70</v>
      </c>
      <c r="I7" s="2">
        <v>4</v>
      </c>
      <c r="J7" s="2">
        <v>3</v>
      </c>
      <c r="K7" s="10">
        <v>6.61</v>
      </c>
      <c r="L7" s="2">
        <v>0</v>
      </c>
      <c r="M7" s="2">
        <v>0.2</v>
      </c>
      <c r="N7" s="2" t="s">
        <v>18</v>
      </c>
      <c r="O7" s="12">
        <v>13</v>
      </c>
      <c r="P7" s="12">
        <v>0</v>
      </c>
      <c r="Q7" s="12"/>
      <c r="R7" s="4">
        <v>1986</v>
      </c>
      <c r="S7" s="2">
        <v>24</v>
      </c>
      <c r="T7" s="2">
        <f t="shared" si="0"/>
        <v>23.5</v>
      </c>
      <c r="U7" s="2">
        <f t="shared" si="0"/>
        <v>28</v>
      </c>
      <c r="V7" s="2">
        <f t="shared" si="0"/>
        <v>11.5</v>
      </c>
      <c r="W7" s="2">
        <f t="shared" si="0"/>
        <v>29</v>
      </c>
      <c r="X7" s="2">
        <f t="shared" si="0"/>
        <v>27</v>
      </c>
      <c r="Y7" s="2">
        <f t="shared" si="1"/>
        <v>23.5</v>
      </c>
      <c r="Z7" s="2">
        <v>18</v>
      </c>
      <c r="AB7" s="2">
        <f t="shared" si="2"/>
        <v>184.5</v>
      </c>
      <c r="AC7" s="2">
        <f t="shared" si="3"/>
        <v>27</v>
      </c>
    </row>
    <row r="8" spans="1:34" x14ac:dyDescent="0.3">
      <c r="A8" s="5">
        <v>1987</v>
      </c>
      <c r="B8" s="2">
        <v>0</v>
      </c>
      <c r="C8" s="2">
        <f t="shared" si="4"/>
        <v>0.02</v>
      </c>
      <c r="D8" s="2">
        <v>2</v>
      </c>
      <c r="E8" s="7">
        <v>1933950.4828797188</v>
      </c>
      <c r="F8" s="2">
        <v>0</v>
      </c>
      <c r="G8" s="2">
        <v>1.75</v>
      </c>
      <c r="H8" s="2">
        <v>101</v>
      </c>
      <c r="I8" s="2">
        <v>11</v>
      </c>
      <c r="J8" s="2">
        <v>7</v>
      </c>
      <c r="K8" s="10">
        <v>13.14</v>
      </c>
      <c r="L8" s="2">
        <v>0</v>
      </c>
      <c r="M8" s="2">
        <v>1.4</v>
      </c>
      <c r="N8" s="2" t="s">
        <v>19</v>
      </c>
      <c r="O8" s="12">
        <v>11</v>
      </c>
      <c r="P8" s="12">
        <v>1</v>
      </c>
      <c r="Q8" s="12"/>
      <c r="R8" s="4">
        <v>1987</v>
      </c>
      <c r="S8" s="2">
        <v>10.5</v>
      </c>
      <c r="T8" s="2">
        <f t="shared" si="0"/>
        <v>23.5</v>
      </c>
      <c r="U8" s="2">
        <f t="shared" si="0"/>
        <v>18</v>
      </c>
      <c r="V8" s="2">
        <f t="shared" si="0"/>
        <v>1</v>
      </c>
      <c r="W8" s="2">
        <f t="shared" si="0"/>
        <v>22</v>
      </c>
      <c r="X8" s="2">
        <f t="shared" si="0"/>
        <v>18.5</v>
      </c>
      <c r="Y8" s="2">
        <f t="shared" si="1"/>
        <v>23.5</v>
      </c>
      <c r="Z8" s="2">
        <v>7</v>
      </c>
      <c r="AB8" s="2">
        <f t="shared" si="2"/>
        <v>124</v>
      </c>
      <c r="AC8" s="2">
        <f t="shared" si="3"/>
        <v>18</v>
      </c>
    </row>
    <row r="9" spans="1:34" x14ac:dyDescent="0.3">
      <c r="A9" s="5">
        <v>1988</v>
      </c>
      <c r="B9" s="2">
        <v>0</v>
      </c>
      <c r="C9" s="2">
        <f t="shared" si="4"/>
        <v>0.12</v>
      </c>
      <c r="D9" s="2">
        <v>12</v>
      </c>
      <c r="E9" s="7">
        <v>3371745.7552742618</v>
      </c>
      <c r="F9" s="2">
        <v>0</v>
      </c>
      <c r="G9" s="2">
        <v>1.75</v>
      </c>
      <c r="H9" s="2">
        <v>70</v>
      </c>
      <c r="I9" s="2">
        <v>23</v>
      </c>
      <c r="J9" s="2">
        <v>8</v>
      </c>
      <c r="K9" s="10">
        <v>7.21</v>
      </c>
      <c r="L9" s="2">
        <v>0</v>
      </c>
      <c r="M9" s="2">
        <v>-1.2</v>
      </c>
      <c r="N9" s="2" t="s">
        <v>20</v>
      </c>
      <c r="O9" s="12">
        <v>3</v>
      </c>
      <c r="P9" s="12">
        <v>-1</v>
      </c>
      <c r="Q9" s="12"/>
      <c r="R9" s="4">
        <v>1988</v>
      </c>
      <c r="S9" s="2">
        <v>4</v>
      </c>
      <c r="T9" s="2">
        <f t="shared" si="0"/>
        <v>23.5</v>
      </c>
      <c r="U9" s="2">
        <f t="shared" si="0"/>
        <v>18</v>
      </c>
      <c r="V9" s="2">
        <f t="shared" si="0"/>
        <v>11.5</v>
      </c>
      <c r="W9" s="2">
        <f t="shared" si="0"/>
        <v>14.5</v>
      </c>
      <c r="X9" s="2">
        <f t="shared" si="0"/>
        <v>13.5</v>
      </c>
      <c r="Y9" s="2">
        <f t="shared" si="1"/>
        <v>23.5</v>
      </c>
      <c r="Z9" s="2">
        <v>4</v>
      </c>
      <c r="AB9" s="2">
        <f t="shared" si="2"/>
        <v>112.5</v>
      </c>
      <c r="AC9" s="2">
        <f t="shared" si="3"/>
        <v>12</v>
      </c>
    </row>
    <row r="10" spans="1:34" x14ac:dyDescent="0.3">
      <c r="A10" s="5">
        <v>1989</v>
      </c>
      <c r="B10" s="2">
        <v>0</v>
      </c>
      <c r="C10" s="2">
        <v>0</v>
      </c>
      <c r="D10" s="2">
        <v>0</v>
      </c>
      <c r="E10" s="7">
        <v>1802755.4650227821</v>
      </c>
      <c r="F10" s="2">
        <v>0</v>
      </c>
      <c r="G10" s="2">
        <v>1.75</v>
      </c>
      <c r="H10" s="2">
        <v>80</v>
      </c>
      <c r="I10" s="2">
        <v>19</v>
      </c>
      <c r="J10" s="2">
        <v>6</v>
      </c>
      <c r="K10" s="10">
        <v>5.56</v>
      </c>
      <c r="L10" s="2">
        <v>0</v>
      </c>
      <c r="M10" s="2">
        <v>-0.3</v>
      </c>
      <c r="N10" s="2" t="s">
        <v>18</v>
      </c>
      <c r="O10" s="12">
        <v>2</v>
      </c>
      <c r="P10" s="12">
        <v>0</v>
      </c>
      <c r="Q10" s="12"/>
      <c r="R10" s="4">
        <v>1989</v>
      </c>
      <c r="S10" s="2">
        <v>24</v>
      </c>
      <c r="T10" s="2">
        <f t="shared" si="0"/>
        <v>23.5</v>
      </c>
      <c r="U10" s="2">
        <f t="shared" si="0"/>
        <v>18</v>
      </c>
      <c r="V10" s="2">
        <f t="shared" si="0"/>
        <v>4.5</v>
      </c>
      <c r="W10" s="2">
        <f t="shared" si="0"/>
        <v>18</v>
      </c>
      <c r="X10" s="2">
        <f t="shared" si="0"/>
        <v>22.5</v>
      </c>
      <c r="Y10" s="2">
        <f t="shared" si="1"/>
        <v>23.5</v>
      </c>
      <c r="Z10" s="2">
        <v>8</v>
      </c>
      <c r="AB10" s="2">
        <f t="shared" si="2"/>
        <v>142</v>
      </c>
      <c r="AC10" s="2">
        <f t="shared" si="3"/>
        <v>21</v>
      </c>
    </row>
    <row r="11" spans="1:34" x14ac:dyDescent="0.3">
      <c r="A11" s="5">
        <v>1990</v>
      </c>
      <c r="B11" s="2">
        <v>0</v>
      </c>
      <c r="C11" s="2">
        <f t="shared" si="4"/>
        <v>0.06</v>
      </c>
      <c r="D11" s="2">
        <v>6</v>
      </c>
      <c r="E11" s="7">
        <v>153596.57055371269</v>
      </c>
      <c r="F11" s="2">
        <v>10</v>
      </c>
      <c r="G11" s="2">
        <v>2</v>
      </c>
      <c r="H11" s="2">
        <v>52</v>
      </c>
      <c r="I11" s="2">
        <v>13</v>
      </c>
      <c r="J11" s="2">
        <v>6</v>
      </c>
      <c r="K11" s="10">
        <v>8.1300000000000008</v>
      </c>
      <c r="L11" s="2">
        <v>0.2</v>
      </c>
      <c r="M11" s="2">
        <v>0.3</v>
      </c>
      <c r="N11" s="2" t="s">
        <v>18</v>
      </c>
      <c r="O11" s="12">
        <v>14</v>
      </c>
      <c r="P11" s="12">
        <v>0</v>
      </c>
      <c r="Q11" s="12"/>
      <c r="R11" s="4">
        <v>1990</v>
      </c>
      <c r="S11" s="2">
        <v>6</v>
      </c>
      <c r="T11" s="2">
        <f t="shared" si="0"/>
        <v>15</v>
      </c>
      <c r="U11" s="2">
        <f t="shared" si="0"/>
        <v>10.5</v>
      </c>
      <c r="V11" s="2">
        <f t="shared" si="0"/>
        <v>27</v>
      </c>
      <c r="W11" s="2">
        <f t="shared" si="0"/>
        <v>21</v>
      </c>
      <c r="X11" s="2">
        <f t="shared" si="0"/>
        <v>22.5</v>
      </c>
      <c r="Y11" s="2">
        <f t="shared" si="1"/>
        <v>14</v>
      </c>
      <c r="Z11" s="2">
        <v>27</v>
      </c>
      <c r="AB11" s="2">
        <f t="shared" si="2"/>
        <v>143</v>
      </c>
      <c r="AC11" s="2">
        <f t="shared" si="3"/>
        <v>22</v>
      </c>
    </row>
    <row r="12" spans="1:34" x14ac:dyDescent="0.3">
      <c r="A12" s="5">
        <v>1991</v>
      </c>
      <c r="B12" s="2">
        <v>0</v>
      </c>
      <c r="C12" s="2">
        <f t="shared" si="4"/>
        <v>0.02</v>
      </c>
      <c r="D12" s="2">
        <v>2</v>
      </c>
      <c r="E12" s="7">
        <v>284090.31311154598</v>
      </c>
      <c r="F12" s="2">
        <v>30</v>
      </c>
      <c r="G12" s="2">
        <v>2.75</v>
      </c>
      <c r="H12" s="2">
        <v>56</v>
      </c>
      <c r="I12" s="2">
        <v>26</v>
      </c>
      <c r="J12" s="2">
        <v>18</v>
      </c>
      <c r="K12" s="10">
        <v>8.1</v>
      </c>
      <c r="L12" s="2">
        <v>0.5</v>
      </c>
      <c r="M12" s="2">
        <v>0.7</v>
      </c>
      <c r="N12" s="2" t="s">
        <v>19</v>
      </c>
      <c r="O12" s="12">
        <v>2</v>
      </c>
      <c r="P12" s="12">
        <v>1</v>
      </c>
      <c r="Q12" s="12"/>
      <c r="R12" s="4">
        <v>1991</v>
      </c>
      <c r="S12" s="2">
        <v>10.5</v>
      </c>
      <c r="T12" s="2">
        <f t="shared" si="0"/>
        <v>10</v>
      </c>
      <c r="U12" s="2">
        <f t="shared" si="0"/>
        <v>4</v>
      </c>
      <c r="V12" s="2">
        <f t="shared" si="0"/>
        <v>26</v>
      </c>
      <c r="W12" s="2">
        <f t="shared" si="0"/>
        <v>11</v>
      </c>
      <c r="X12" s="2">
        <f t="shared" si="0"/>
        <v>1.5</v>
      </c>
      <c r="Y12" s="2">
        <f t="shared" si="1"/>
        <v>8.5</v>
      </c>
      <c r="Z12" s="2">
        <v>25</v>
      </c>
      <c r="AB12" s="2">
        <f t="shared" si="2"/>
        <v>96.5</v>
      </c>
      <c r="AC12" s="2">
        <f t="shared" si="3"/>
        <v>9</v>
      </c>
    </row>
    <row r="13" spans="1:34" x14ac:dyDescent="0.3">
      <c r="A13" s="5">
        <v>1992</v>
      </c>
      <c r="B13" s="2">
        <v>0</v>
      </c>
      <c r="C13" s="2">
        <v>0</v>
      </c>
      <c r="D13" s="2">
        <v>0</v>
      </c>
      <c r="E13" s="7">
        <v>293312.220113852</v>
      </c>
      <c r="F13" s="2">
        <v>10</v>
      </c>
      <c r="G13" s="2">
        <v>2.5</v>
      </c>
      <c r="H13" s="2">
        <v>60</v>
      </c>
      <c r="I13" s="2">
        <v>33</v>
      </c>
      <c r="J13" s="2">
        <v>7</v>
      </c>
      <c r="K13" s="10">
        <v>8.11</v>
      </c>
      <c r="L13" s="2">
        <v>0.1</v>
      </c>
      <c r="M13" s="2">
        <v>0.5</v>
      </c>
      <c r="N13" s="2" t="s">
        <v>19</v>
      </c>
      <c r="O13" s="12">
        <v>14</v>
      </c>
      <c r="P13" s="12">
        <v>1</v>
      </c>
      <c r="Q13" s="12"/>
      <c r="R13" s="4">
        <v>1992</v>
      </c>
      <c r="S13" s="2">
        <v>24</v>
      </c>
      <c r="T13" s="2">
        <f t="shared" si="0"/>
        <v>15</v>
      </c>
      <c r="U13" s="2">
        <f t="shared" si="0"/>
        <v>7.5</v>
      </c>
      <c r="V13" s="2">
        <f t="shared" si="0"/>
        <v>23.5</v>
      </c>
      <c r="W13" s="2">
        <f t="shared" si="0"/>
        <v>6.5</v>
      </c>
      <c r="X13" s="2">
        <f t="shared" si="0"/>
        <v>18.5</v>
      </c>
      <c r="Y13" s="2">
        <f t="shared" si="1"/>
        <v>16</v>
      </c>
      <c r="Z13" s="2">
        <v>24</v>
      </c>
      <c r="AB13" s="2">
        <f t="shared" si="2"/>
        <v>135</v>
      </c>
      <c r="AC13" s="2">
        <f t="shared" si="3"/>
        <v>20</v>
      </c>
    </row>
    <row r="14" spans="1:34" x14ac:dyDescent="0.3">
      <c r="A14" s="5">
        <v>1993</v>
      </c>
      <c r="B14" s="2">
        <v>0</v>
      </c>
      <c r="C14" s="2">
        <v>0</v>
      </c>
      <c r="D14" s="2">
        <v>0</v>
      </c>
      <c r="E14" s="7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10">
        <v>5.45</v>
      </c>
      <c r="L14" s="2">
        <v>0</v>
      </c>
      <c r="M14" s="2">
        <v>0.3</v>
      </c>
      <c r="N14" s="2" t="s">
        <v>18</v>
      </c>
      <c r="O14" s="12">
        <v>12</v>
      </c>
      <c r="P14" s="12">
        <v>0</v>
      </c>
      <c r="Q14" s="12"/>
      <c r="R14" s="4">
        <v>1993</v>
      </c>
      <c r="S14" s="2">
        <v>24</v>
      </c>
      <c r="T14" s="2">
        <f t="shared" si="0"/>
        <v>23.5</v>
      </c>
      <c r="U14" s="2">
        <f t="shared" si="0"/>
        <v>28</v>
      </c>
      <c r="V14" s="2">
        <f t="shared" si="0"/>
        <v>30</v>
      </c>
      <c r="W14" s="2">
        <f t="shared" si="0"/>
        <v>30</v>
      </c>
      <c r="X14" s="2">
        <f t="shared" si="0"/>
        <v>30</v>
      </c>
      <c r="Y14" s="2">
        <f t="shared" si="1"/>
        <v>23.5</v>
      </c>
      <c r="Z14" s="2">
        <v>30</v>
      </c>
      <c r="AB14" s="2">
        <f t="shared" si="2"/>
        <v>219</v>
      </c>
      <c r="AC14" s="2">
        <f t="shared" si="3"/>
        <v>30</v>
      </c>
    </row>
    <row r="15" spans="1:34" x14ac:dyDescent="0.3">
      <c r="A15" s="5">
        <v>1994</v>
      </c>
      <c r="B15" s="2">
        <v>0</v>
      </c>
      <c r="C15" s="2">
        <v>0</v>
      </c>
      <c r="D15" s="2">
        <v>0</v>
      </c>
      <c r="E15" s="7">
        <v>2786012.3628199371</v>
      </c>
      <c r="F15" s="2">
        <v>50</v>
      </c>
      <c r="G15" s="2">
        <v>3</v>
      </c>
      <c r="H15" s="2">
        <v>66</v>
      </c>
      <c r="I15" s="2">
        <v>23</v>
      </c>
      <c r="J15" s="2">
        <v>11</v>
      </c>
      <c r="K15" s="10">
        <v>5.56</v>
      </c>
      <c r="L15" s="2">
        <v>0.4</v>
      </c>
      <c r="M15" s="2">
        <v>0.4</v>
      </c>
      <c r="N15" s="2" t="s">
        <v>18</v>
      </c>
      <c r="O15" s="12">
        <v>24</v>
      </c>
      <c r="P15" s="12">
        <v>0</v>
      </c>
      <c r="Q15" s="12"/>
      <c r="R15" s="4">
        <v>1994</v>
      </c>
      <c r="S15" s="2">
        <v>24</v>
      </c>
      <c r="T15" s="2">
        <f t="shared" si="0"/>
        <v>6</v>
      </c>
      <c r="U15" s="2">
        <f t="shared" si="0"/>
        <v>1</v>
      </c>
      <c r="V15" s="2">
        <f t="shared" si="0"/>
        <v>19</v>
      </c>
      <c r="W15" s="2">
        <f t="shared" si="0"/>
        <v>14.5</v>
      </c>
      <c r="X15" s="2">
        <f t="shared" si="0"/>
        <v>9</v>
      </c>
      <c r="Y15" s="2">
        <f t="shared" si="1"/>
        <v>10</v>
      </c>
      <c r="Z15" s="2">
        <v>5</v>
      </c>
      <c r="AB15" s="2">
        <f t="shared" si="2"/>
        <v>88.5</v>
      </c>
      <c r="AC15" s="2">
        <f t="shared" si="3"/>
        <v>6</v>
      </c>
    </row>
    <row r="16" spans="1:34" x14ac:dyDescent="0.3">
      <c r="A16" s="5">
        <v>1995</v>
      </c>
      <c r="B16" s="2">
        <v>0</v>
      </c>
      <c r="C16" s="2">
        <f t="shared" si="4"/>
        <v>0.01</v>
      </c>
      <c r="D16" s="2">
        <v>1</v>
      </c>
      <c r="E16" s="7">
        <v>374368.76173837087</v>
      </c>
      <c r="F16" s="2">
        <v>10</v>
      </c>
      <c r="G16" s="2">
        <v>2.75</v>
      </c>
      <c r="H16" s="2">
        <v>67</v>
      </c>
      <c r="I16" s="2">
        <v>46</v>
      </c>
      <c r="J16" s="2">
        <v>15</v>
      </c>
      <c r="K16" s="10">
        <v>6.34</v>
      </c>
      <c r="L16" s="2">
        <v>0.2</v>
      </c>
      <c r="M16" s="2">
        <v>-0.2</v>
      </c>
      <c r="N16" s="2" t="s">
        <v>18</v>
      </c>
      <c r="O16" s="12">
        <v>4</v>
      </c>
      <c r="P16" s="12">
        <v>0</v>
      </c>
      <c r="Q16" s="12"/>
      <c r="R16" s="4">
        <v>1995</v>
      </c>
      <c r="S16" s="2">
        <v>15</v>
      </c>
      <c r="T16" s="2">
        <f t="shared" si="0"/>
        <v>15</v>
      </c>
      <c r="U16" s="2">
        <f t="shared" si="0"/>
        <v>4</v>
      </c>
      <c r="V16" s="2">
        <f t="shared" si="0"/>
        <v>18</v>
      </c>
      <c r="W16" s="2">
        <f t="shared" si="0"/>
        <v>4</v>
      </c>
      <c r="X16" s="2">
        <f t="shared" si="0"/>
        <v>6</v>
      </c>
      <c r="Y16" s="2">
        <f t="shared" si="1"/>
        <v>14</v>
      </c>
      <c r="Z16" s="2">
        <v>22</v>
      </c>
      <c r="AB16" s="2">
        <f t="shared" si="2"/>
        <v>98</v>
      </c>
      <c r="AC16" s="2">
        <f t="shared" si="3"/>
        <v>10</v>
      </c>
    </row>
    <row r="17" spans="1:29" x14ac:dyDescent="0.3">
      <c r="A17" s="5">
        <v>1996</v>
      </c>
      <c r="B17" s="2">
        <v>0</v>
      </c>
      <c r="C17" s="2">
        <f t="shared" si="4"/>
        <v>0.02</v>
      </c>
      <c r="D17" s="2">
        <v>2</v>
      </c>
      <c r="E17" s="7">
        <v>666790.31847133755</v>
      </c>
      <c r="F17" s="2">
        <v>0</v>
      </c>
      <c r="G17" s="2">
        <v>1.75</v>
      </c>
      <c r="H17" s="2">
        <v>65</v>
      </c>
      <c r="I17" s="2">
        <v>43</v>
      </c>
      <c r="J17" s="2">
        <v>15</v>
      </c>
      <c r="K17" s="10">
        <v>7.92</v>
      </c>
      <c r="L17" s="2">
        <v>0</v>
      </c>
      <c r="M17" s="2">
        <v>-0.2</v>
      </c>
      <c r="N17" s="2" t="s">
        <v>18</v>
      </c>
      <c r="O17" s="12">
        <v>4</v>
      </c>
      <c r="P17" s="12">
        <v>0</v>
      </c>
      <c r="Q17" s="12"/>
      <c r="R17" s="4">
        <v>1996</v>
      </c>
      <c r="S17" s="2">
        <v>10.5</v>
      </c>
      <c r="T17" s="2">
        <f t="shared" si="0"/>
        <v>23.5</v>
      </c>
      <c r="U17" s="2">
        <f t="shared" si="0"/>
        <v>18</v>
      </c>
      <c r="V17" s="2">
        <f t="shared" si="0"/>
        <v>20.5</v>
      </c>
      <c r="W17" s="2">
        <f t="shared" si="0"/>
        <v>5</v>
      </c>
      <c r="X17" s="2">
        <f t="shared" si="0"/>
        <v>6</v>
      </c>
      <c r="Y17" s="2">
        <f t="shared" si="1"/>
        <v>23.5</v>
      </c>
      <c r="Z17" s="2">
        <v>15</v>
      </c>
      <c r="AB17" s="2">
        <f t="shared" si="2"/>
        <v>122</v>
      </c>
      <c r="AC17" s="2">
        <f t="shared" si="3"/>
        <v>16</v>
      </c>
    </row>
    <row r="18" spans="1:29" x14ac:dyDescent="0.3">
      <c r="A18" s="5">
        <v>1997</v>
      </c>
      <c r="B18" s="2">
        <v>1</v>
      </c>
      <c r="C18" s="2">
        <v>1</v>
      </c>
      <c r="D18" s="2">
        <v>0</v>
      </c>
      <c r="E18" s="7">
        <v>388551.42857142858</v>
      </c>
      <c r="F18" s="2">
        <v>50</v>
      </c>
      <c r="G18" s="2">
        <v>2.5</v>
      </c>
      <c r="H18" s="2">
        <v>60</v>
      </c>
      <c r="I18" s="2">
        <v>33</v>
      </c>
      <c r="J18" s="2">
        <v>15</v>
      </c>
      <c r="K18" s="10">
        <v>9.94</v>
      </c>
      <c r="L18" s="2">
        <v>0.2</v>
      </c>
      <c r="M18" s="2">
        <v>1.4</v>
      </c>
      <c r="N18" s="2" t="s">
        <v>19</v>
      </c>
      <c r="O18" s="12">
        <v>3</v>
      </c>
      <c r="P18" s="12">
        <v>1</v>
      </c>
      <c r="Q18" s="12"/>
      <c r="R18" s="4">
        <v>1997</v>
      </c>
      <c r="S18" s="2">
        <v>3</v>
      </c>
      <c r="T18" s="2">
        <f t="shared" ref="T18:X31" si="5">_xlfn.RANK.AVG(F18,F$2:F$31)</f>
        <v>6</v>
      </c>
      <c r="U18" s="2">
        <f t="shared" si="5"/>
        <v>7.5</v>
      </c>
      <c r="V18" s="2">
        <f t="shared" si="5"/>
        <v>23.5</v>
      </c>
      <c r="W18" s="2">
        <f t="shared" si="5"/>
        <v>6.5</v>
      </c>
      <c r="X18" s="2">
        <f t="shared" si="5"/>
        <v>6</v>
      </c>
      <c r="Y18" s="2">
        <f t="shared" si="1"/>
        <v>14</v>
      </c>
      <c r="Z18" s="2">
        <v>21</v>
      </c>
      <c r="AB18" s="2">
        <f t="shared" si="2"/>
        <v>87.5</v>
      </c>
      <c r="AC18" s="2">
        <f t="shared" si="3"/>
        <v>5</v>
      </c>
    </row>
    <row r="19" spans="1:29" x14ac:dyDescent="0.3">
      <c r="A19" s="5">
        <v>1998</v>
      </c>
      <c r="B19" s="2">
        <v>1</v>
      </c>
      <c r="C19" s="2">
        <v>1</v>
      </c>
      <c r="D19" s="2">
        <v>17</v>
      </c>
      <c r="E19" s="7">
        <v>1329690.6862745096</v>
      </c>
      <c r="F19" s="2">
        <v>200</v>
      </c>
      <c r="G19" s="2">
        <v>2.75</v>
      </c>
      <c r="H19" s="2">
        <v>69</v>
      </c>
      <c r="I19" s="2">
        <v>64</v>
      </c>
      <c r="J19" s="2">
        <v>16</v>
      </c>
      <c r="K19" s="10">
        <v>10.71</v>
      </c>
      <c r="L19" s="2">
        <v>3.8</v>
      </c>
      <c r="M19" s="2">
        <v>-0.7</v>
      </c>
      <c r="N19" s="2" t="s">
        <v>20</v>
      </c>
      <c r="O19" s="12">
        <v>1</v>
      </c>
      <c r="P19" s="12">
        <v>-1</v>
      </c>
      <c r="Q19" s="12"/>
      <c r="R19" s="4">
        <v>1998</v>
      </c>
      <c r="S19" s="2">
        <v>1</v>
      </c>
      <c r="T19" s="2">
        <f t="shared" si="5"/>
        <v>2</v>
      </c>
      <c r="U19" s="2">
        <f t="shared" si="5"/>
        <v>4</v>
      </c>
      <c r="V19" s="2">
        <f t="shared" si="5"/>
        <v>17</v>
      </c>
      <c r="W19" s="2">
        <f t="shared" si="5"/>
        <v>2</v>
      </c>
      <c r="X19" s="2">
        <f t="shared" si="5"/>
        <v>3.5</v>
      </c>
      <c r="Y19" s="2">
        <f t="shared" si="1"/>
        <v>1</v>
      </c>
      <c r="Z19" s="2">
        <v>10</v>
      </c>
      <c r="AB19" s="2">
        <f t="shared" si="2"/>
        <v>40.5</v>
      </c>
      <c r="AC19" s="2">
        <f t="shared" si="3"/>
        <v>1</v>
      </c>
    </row>
    <row r="20" spans="1:29" x14ac:dyDescent="0.3">
      <c r="A20" s="5">
        <v>1999</v>
      </c>
      <c r="B20" s="2">
        <v>0</v>
      </c>
      <c r="C20" s="2">
        <v>0</v>
      </c>
      <c r="D20" s="2">
        <v>0</v>
      </c>
      <c r="E20" s="7">
        <v>255172.32000000004</v>
      </c>
      <c r="F20" s="2">
        <v>0</v>
      </c>
      <c r="G20" s="2">
        <v>0</v>
      </c>
      <c r="H20" s="2">
        <v>70</v>
      </c>
      <c r="I20" s="2">
        <v>8</v>
      </c>
      <c r="J20" s="2">
        <v>1</v>
      </c>
      <c r="K20" s="10">
        <v>7.23</v>
      </c>
      <c r="L20" s="2">
        <v>0</v>
      </c>
      <c r="M20" s="2">
        <v>-1</v>
      </c>
      <c r="N20" s="2" t="s">
        <v>20</v>
      </c>
      <c r="O20" s="12">
        <v>13</v>
      </c>
      <c r="P20" s="12">
        <v>-1</v>
      </c>
      <c r="Q20" s="12"/>
      <c r="R20" s="4">
        <v>1999</v>
      </c>
      <c r="S20" s="2">
        <v>24</v>
      </c>
      <c r="T20" s="2">
        <f t="shared" si="5"/>
        <v>23.5</v>
      </c>
      <c r="U20" s="2">
        <f t="shared" si="5"/>
        <v>28</v>
      </c>
      <c r="V20" s="2">
        <f t="shared" si="5"/>
        <v>11.5</v>
      </c>
      <c r="W20" s="2">
        <f t="shared" si="5"/>
        <v>25.5</v>
      </c>
      <c r="X20" s="2">
        <f t="shared" si="5"/>
        <v>29</v>
      </c>
      <c r="Y20" s="2">
        <f t="shared" si="1"/>
        <v>23.5</v>
      </c>
      <c r="Z20" s="2">
        <v>26</v>
      </c>
      <c r="AB20" s="2">
        <f t="shared" si="2"/>
        <v>191</v>
      </c>
      <c r="AC20" s="2">
        <f t="shared" si="3"/>
        <v>29</v>
      </c>
    </row>
    <row r="21" spans="1:29" x14ac:dyDescent="0.3">
      <c r="A21" s="5">
        <v>2000</v>
      </c>
      <c r="B21" s="2">
        <v>0</v>
      </c>
      <c r="C21" s="2">
        <f t="shared" ref="C21:C24" si="6">D21/100</f>
        <v>0.01</v>
      </c>
      <c r="D21" s="2">
        <v>1</v>
      </c>
      <c r="E21" s="7">
        <v>473664.09266409272</v>
      </c>
      <c r="F21" s="2">
        <v>0</v>
      </c>
      <c r="G21" s="2">
        <v>1</v>
      </c>
      <c r="H21" s="2">
        <v>51</v>
      </c>
      <c r="I21" s="2">
        <v>10</v>
      </c>
      <c r="J21" s="2">
        <v>7</v>
      </c>
      <c r="K21" s="10">
        <v>5</v>
      </c>
      <c r="L21" s="2">
        <v>0</v>
      </c>
      <c r="M21" s="2">
        <v>-0.6</v>
      </c>
      <c r="N21" s="2" t="s">
        <v>20</v>
      </c>
      <c r="O21" s="12">
        <v>25</v>
      </c>
      <c r="P21" s="12">
        <v>-1</v>
      </c>
      <c r="Q21" s="12"/>
      <c r="R21" s="4">
        <v>2000</v>
      </c>
      <c r="S21" s="2">
        <v>15</v>
      </c>
      <c r="T21" s="2">
        <f t="shared" si="5"/>
        <v>23.5</v>
      </c>
      <c r="U21" s="2">
        <f t="shared" si="5"/>
        <v>25</v>
      </c>
      <c r="V21" s="2">
        <f t="shared" si="5"/>
        <v>28</v>
      </c>
      <c r="W21" s="2">
        <f t="shared" si="5"/>
        <v>23.5</v>
      </c>
      <c r="X21" s="2">
        <f t="shared" si="5"/>
        <v>18.5</v>
      </c>
      <c r="Y21" s="2">
        <f t="shared" si="1"/>
        <v>23.5</v>
      </c>
      <c r="Z21" s="2">
        <v>17</v>
      </c>
      <c r="AB21" s="2">
        <f t="shared" si="2"/>
        <v>174</v>
      </c>
      <c r="AC21" s="2">
        <f t="shared" si="3"/>
        <v>25</v>
      </c>
    </row>
    <row r="22" spans="1:29" x14ac:dyDescent="0.3">
      <c r="A22" s="5">
        <v>2001</v>
      </c>
      <c r="B22" s="2">
        <v>0</v>
      </c>
      <c r="C22" s="2">
        <v>0</v>
      </c>
      <c r="D22" s="2">
        <v>0</v>
      </c>
      <c r="E22" s="7">
        <v>306889.30581613508</v>
      </c>
      <c r="F22" s="2">
        <v>0</v>
      </c>
      <c r="G22" s="2">
        <v>1.75</v>
      </c>
      <c r="H22" s="2">
        <v>60</v>
      </c>
      <c r="I22" s="2">
        <v>8</v>
      </c>
      <c r="J22" s="2">
        <v>5</v>
      </c>
      <c r="K22" s="10">
        <v>6.99</v>
      </c>
      <c r="L22" s="2">
        <v>0</v>
      </c>
      <c r="M22" s="2">
        <v>-0.1</v>
      </c>
      <c r="N22" s="2" t="s">
        <v>18</v>
      </c>
      <c r="O22" s="12">
        <v>5</v>
      </c>
      <c r="P22" s="12">
        <v>0</v>
      </c>
      <c r="Q22" s="12"/>
      <c r="R22" s="4">
        <v>2001</v>
      </c>
      <c r="S22" s="2">
        <v>24</v>
      </c>
      <c r="T22" s="2">
        <f t="shared" si="5"/>
        <v>23.5</v>
      </c>
      <c r="U22" s="2">
        <f t="shared" si="5"/>
        <v>18</v>
      </c>
      <c r="V22" s="2">
        <f t="shared" si="5"/>
        <v>23.5</v>
      </c>
      <c r="W22" s="2">
        <f t="shared" si="5"/>
        <v>25.5</v>
      </c>
      <c r="X22" s="2">
        <f t="shared" si="5"/>
        <v>24</v>
      </c>
      <c r="Y22" s="2">
        <f t="shared" si="1"/>
        <v>23.5</v>
      </c>
      <c r="Z22" s="2">
        <v>23</v>
      </c>
      <c r="AB22" s="2">
        <f t="shared" si="2"/>
        <v>185</v>
      </c>
      <c r="AC22" s="2">
        <f t="shared" si="3"/>
        <v>28</v>
      </c>
    </row>
    <row r="23" spans="1:29" x14ac:dyDescent="0.3">
      <c r="A23" s="5">
        <v>2002</v>
      </c>
      <c r="B23" s="2">
        <v>0</v>
      </c>
      <c r="C23" s="2">
        <f t="shared" si="6"/>
        <v>0.03</v>
      </c>
      <c r="D23" s="2">
        <v>3</v>
      </c>
      <c r="E23" s="7">
        <v>1500494.0262622524</v>
      </c>
      <c r="F23" s="2">
        <v>0</v>
      </c>
      <c r="G23" s="2">
        <v>2</v>
      </c>
      <c r="H23" s="2">
        <v>70</v>
      </c>
      <c r="I23" s="2">
        <v>25</v>
      </c>
      <c r="J23" s="2">
        <v>4</v>
      </c>
      <c r="K23" s="10">
        <v>13.69</v>
      </c>
      <c r="L23" s="2">
        <v>0</v>
      </c>
      <c r="M23" s="2">
        <v>0.8</v>
      </c>
      <c r="N23" s="2" t="s">
        <v>19</v>
      </c>
      <c r="O23" s="12">
        <v>2</v>
      </c>
      <c r="P23" s="12">
        <v>1</v>
      </c>
      <c r="Q23" s="12"/>
      <c r="R23" s="4">
        <v>2002</v>
      </c>
      <c r="S23" s="2">
        <v>8</v>
      </c>
      <c r="T23" s="2">
        <f t="shared" si="5"/>
        <v>23.5</v>
      </c>
      <c r="U23" s="2">
        <f t="shared" si="5"/>
        <v>10.5</v>
      </c>
      <c r="V23" s="2">
        <f t="shared" si="5"/>
        <v>11.5</v>
      </c>
      <c r="W23" s="2">
        <f t="shared" si="5"/>
        <v>12</v>
      </c>
      <c r="X23" s="2">
        <f t="shared" si="5"/>
        <v>25.5</v>
      </c>
      <c r="Y23" s="2">
        <f t="shared" si="1"/>
        <v>23.5</v>
      </c>
      <c r="Z23" s="2">
        <v>9</v>
      </c>
      <c r="AB23" s="2">
        <f t="shared" si="2"/>
        <v>123.5</v>
      </c>
      <c r="AC23" s="2">
        <f t="shared" si="3"/>
        <v>17</v>
      </c>
    </row>
    <row r="24" spans="1:29" x14ac:dyDescent="0.3">
      <c r="A24" s="5">
        <v>2003</v>
      </c>
      <c r="B24" s="2">
        <v>0</v>
      </c>
      <c r="C24" s="2">
        <f t="shared" si="6"/>
        <v>0.1</v>
      </c>
      <c r="D24" s="2">
        <v>10</v>
      </c>
      <c r="E24" s="7">
        <v>28995077.232886635</v>
      </c>
      <c r="F24" s="2">
        <v>50</v>
      </c>
      <c r="G24" s="2">
        <v>1.75</v>
      </c>
      <c r="H24" s="2">
        <v>90</v>
      </c>
      <c r="I24" s="2">
        <v>72</v>
      </c>
      <c r="J24" s="2">
        <v>16</v>
      </c>
      <c r="K24" s="10">
        <v>10.62</v>
      </c>
      <c r="L24" s="2">
        <v>1.1000000000000001</v>
      </c>
      <c r="M24" s="2">
        <v>0.1</v>
      </c>
      <c r="N24" s="2" t="s">
        <v>18</v>
      </c>
      <c r="O24" s="12">
        <v>5</v>
      </c>
      <c r="P24" s="12">
        <v>0</v>
      </c>
      <c r="Q24" s="12"/>
      <c r="R24" s="4">
        <v>2003</v>
      </c>
      <c r="S24" s="2">
        <v>5</v>
      </c>
      <c r="T24" s="2">
        <f t="shared" si="5"/>
        <v>6</v>
      </c>
      <c r="U24" s="2">
        <f t="shared" si="5"/>
        <v>18</v>
      </c>
      <c r="V24" s="2">
        <f t="shared" si="5"/>
        <v>2.5</v>
      </c>
      <c r="W24" s="2">
        <f t="shared" si="5"/>
        <v>1</v>
      </c>
      <c r="X24" s="2">
        <f t="shared" si="5"/>
        <v>3.5</v>
      </c>
      <c r="Y24" s="2">
        <f t="shared" si="1"/>
        <v>6</v>
      </c>
      <c r="Z24" s="2">
        <v>1</v>
      </c>
      <c r="AB24" s="2">
        <f t="shared" si="2"/>
        <v>43</v>
      </c>
      <c r="AC24" s="2">
        <f t="shared" si="3"/>
        <v>2</v>
      </c>
    </row>
    <row r="25" spans="1:29" x14ac:dyDescent="0.3">
      <c r="A25" s="5">
        <v>2004</v>
      </c>
      <c r="B25" s="2">
        <v>0</v>
      </c>
      <c r="C25" s="2">
        <v>0</v>
      </c>
      <c r="D25" s="2">
        <v>0</v>
      </c>
      <c r="E25" s="7">
        <v>437265.98663383751</v>
      </c>
      <c r="F25" s="2">
        <v>100</v>
      </c>
      <c r="G25" s="2">
        <v>1.25</v>
      </c>
      <c r="H25" s="2">
        <v>70</v>
      </c>
      <c r="I25" s="2">
        <v>17</v>
      </c>
      <c r="J25" s="2">
        <v>12</v>
      </c>
      <c r="K25" s="10">
        <v>13.27</v>
      </c>
      <c r="L25" s="2">
        <v>1.3</v>
      </c>
      <c r="M25" s="2">
        <v>0.5</v>
      </c>
      <c r="N25" s="2" t="s">
        <v>19</v>
      </c>
      <c r="O25" s="12">
        <v>1</v>
      </c>
      <c r="P25" s="12">
        <v>1</v>
      </c>
      <c r="Q25" s="12"/>
      <c r="R25" s="4">
        <v>2004</v>
      </c>
      <c r="S25" s="2">
        <v>24</v>
      </c>
      <c r="T25" s="2">
        <f t="shared" si="5"/>
        <v>4</v>
      </c>
      <c r="U25" s="2">
        <f t="shared" si="5"/>
        <v>24</v>
      </c>
      <c r="V25" s="2">
        <f t="shared" si="5"/>
        <v>11.5</v>
      </c>
      <c r="W25" s="2">
        <f t="shared" si="5"/>
        <v>19</v>
      </c>
      <c r="X25" s="2">
        <f t="shared" si="5"/>
        <v>8</v>
      </c>
      <c r="Y25" s="2">
        <f t="shared" si="1"/>
        <v>5</v>
      </c>
      <c r="Z25" s="2">
        <v>19</v>
      </c>
      <c r="AB25" s="2">
        <f t="shared" si="2"/>
        <v>114.5</v>
      </c>
      <c r="AC25" s="2">
        <f t="shared" si="3"/>
        <v>13</v>
      </c>
    </row>
    <row r="26" spans="1:29" x14ac:dyDescent="0.3">
      <c r="A26" s="5">
        <v>2005</v>
      </c>
      <c r="B26" s="2">
        <v>0</v>
      </c>
      <c r="C26" s="2">
        <v>0</v>
      </c>
      <c r="D26" s="2">
        <v>0</v>
      </c>
      <c r="E26" s="7">
        <v>401746.00034112233</v>
      </c>
      <c r="F26" s="2">
        <v>30</v>
      </c>
      <c r="G26" s="2">
        <v>1.75</v>
      </c>
      <c r="H26" s="2">
        <v>70</v>
      </c>
      <c r="I26" s="2">
        <v>28</v>
      </c>
      <c r="J26" s="2">
        <v>8</v>
      </c>
      <c r="K26" s="10">
        <v>5.78</v>
      </c>
      <c r="L26" s="2">
        <v>0.3</v>
      </c>
      <c r="M26" s="2">
        <v>0</v>
      </c>
      <c r="N26" s="2" t="s">
        <v>18</v>
      </c>
      <c r="O26" s="12">
        <v>3</v>
      </c>
      <c r="P26" s="12">
        <v>0</v>
      </c>
      <c r="Q26" s="12"/>
      <c r="R26" s="4">
        <v>2005</v>
      </c>
      <c r="S26" s="2">
        <v>24</v>
      </c>
      <c r="T26" s="2">
        <f t="shared" si="5"/>
        <v>10</v>
      </c>
      <c r="U26" s="2">
        <f t="shared" si="5"/>
        <v>18</v>
      </c>
      <c r="V26" s="2">
        <f t="shared" si="5"/>
        <v>11.5</v>
      </c>
      <c r="W26" s="2">
        <f t="shared" si="5"/>
        <v>10</v>
      </c>
      <c r="X26" s="2">
        <f t="shared" si="5"/>
        <v>13.5</v>
      </c>
      <c r="Y26" s="2">
        <f t="shared" si="1"/>
        <v>11.5</v>
      </c>
      <c r="Z26" s="2">
        <v>20</v>
      </c>
      <c r="AB26" s="2">
        <f t="shared" si="2"/>
        <v>118.5</v>
      </c>
      <c r="AC26" s="2">
        <f t="shared" si="3"/>
        <v>15</v>
      </c>
    </row>
    <row r="27" spans="1:29" x14ac:dyDescent="0.3">
      <c r="A27" s="5">
        <v>2006</v>
      </c>
      <c r="B27" s="2">
        <v>0</v>
      </c>
      <c r="C27" s="2">
        <v>0</v>
      </c>
      <c r="D27" s="2">
        <v>0</v>
      </c>
      <c r="E27" s="7">
        <v>568200.29493691633</v>
      </c>
      <c r="F27" s="2">
        <v>0</v>
      </c>
      <c r="G27" s="2">
        <v>0</v>
      </c>
      <c r="H27" s="2">
        <v>70</v>
      </c>
      <c r="I27" s="2">
        <v>5</v>
      </c>
      <c r="J27" s="2">
        <v>2</v>
      </c>
      <c r="K27" s="10">
        <v>4.45</v>
      </c>
      <c r="L27" s="2">
        <v>0</v>
      </c>
      <c r="M27" s="2">
        <v>0.1</v>
      </c>
      <c r="N27" s="2" t="s">
        <v>18</v>
      </c>
      <c r="O27" s="12">
        <v>15</v>
      </c>
      <c r="P27" s="12">
        <v>0</v>
      </c>
      <c r="Q27" s="12"/>
      <c r="R27" s="4">
        <v>2006</v>
      </c>
      <c r="S27" s="2">
        <v>24</v>
      </c>
      <c r="T27" s="2">
        <f t="shared" si="5"/>
        <v>23.5</v>
      </c>
      <c r="U27" s="2">
        <f t="shared" si="5"/>
        <v>28</v>
      </c>
      <c r="V27" s="2">
        <f t="shared" si="5"/>
        <v>11.5</v>
      </c>
      <c r="W27" s="2">
        <f t="shared" si="5"/>
        <v>28</v>
      </c>
      <c r="X27" s="2">
        <f t="shared" si="5"/>
        <v>28</v>
      </c>
      <c r="Y27" s="2">
        <f t="shared" si="1"/>
        <v>23.5</v>
      </c>
      <c r="Z27" s="2">
        <v>16</v>
      </c>
      <c r="AB27" s="2">
        <f t="shared" si="2"/>
        <v>182.5</v>
      </c>
      <c r="AC27" s="2">
        <f t="shared" si="3"/>
        <v>26</v>
      </c>
    </row>
    <row r="28" spans="1:29" x14ac:dyDescent="0.3">
      <c r="A28" s="5">
        <v>2007</v>
      </c>
      <c r="B28" s="2">
        <v>1</v>
      </c>
      <c r="C28" s="2">
        <v>1</v>
      </c>
      <c r="D28" s="2">
        <v>2</v>
      </c>
      <c r="E28" s="7">
        <v>1037109.0417696713</v>
      </c>
      <c r="F28" s="2">
        <v>150</v>
      </c>
      <c r="G28" s="2">
        <v>2.75</v>
      </c>
      <c r="H28" s="2">
        <v>80</v>
      </c>
      <c r="I28" s="2">
        <v>24</v>
      </c>
      <c r="J28" s="2">
        <v>8</v>
      </c>
      <c r="K28" s="10">
        <v>18.86</v>
      </c>
      <c r="L28" s="2">
        <v>3</v>
      </c>
      <c r="M28" s="2">
        <v>-0.4</v>
      </c>
      <c r="N28" s="2" t="s">
        <v>18</v>
      </c>
      <c r="O28" s="12">
        <v>6</v>
      </c>
      <c r="P28" s="12">
        <v>0</v>
      </c>
      <c r="Q28" s="12"/>
      <c r="R28" s="4">
        <v>2007</v>
      </c>
      <c r="S28" s="2">
        <v>2</v>
      </c>
      <c r="T28" s="2">
        <f t="shared" si="5"/>
        <v>3</v>
      </c>
      <c r="U28" s="2">
        <f t="shared" si="5"/>
        <v>4</v>
      </c>
      <c r="V28" s="2">
        <f t="shared" si="5"/>
        <v>4.5</v>
      </c>
      <c r="W28" s="2">
        <f t="shared" si="5"/>
        <v>13</v>
      </c>
      <c r="X28" s="2">
        <f t="shared" si="5"/>
        <v>13.5</v>
      </c>
      <c r="Y28" s="2">
        <f t="shared" si="1"/>
        <v>2</v>
      </c>
      <c r="Z28" s="2">
        <v>12</v>
      </c>
      <c r="AB28" s="2">
        <f t="shared" si="2"/>
        <v>54</v>
      </c>
      <c r="AC28" s="2">
        <f t="shared" si="3"/>
        <v>3</v>
      </c>
    </row>
    <row r="29" spans="1:29" x14ac:dyDescent="0.3">
      <c r="A29" s="5">
        <v>2008</v>
      </c>
      <c r="B29" s="2">
        <v>0</v>
      </c>
      <c r="C29" s="2">
        <v>0</v>
      </c>
      <c r="D29" s="2">
        <v>0</v>
      </c>
      <c r="E29" s="7">
        <v>1057220.1652314686</v>
      </c>
      <c r="F29" s="2">
        <v>30</v>
      </c>
      <c r="G29" s="2">
        <v>2</v>
      </c>
      <c r="H29" s="2">
        <v>70</v>
      </c>
      <c r="I29" s="2">
        <v>20</v>
      </c>
      <c r="J29" s="2">
        <v>10</v>
      </c>
      <c r="K29" s="10">
        <v>7.28</v>
      </c>
      <c r="L29" s="2">
        <v>0.3</v>
      </c>
      <c r="M29" s="2">
        <v>-0.4</v>
      </c>
      <c r="N29" s="2" t="s">
        <v>18</v>
      </c>
      <c r="O29" s="12">
        <v>1</v>
      </c>
      <c r="P29" s="12">
        <v>0</v>
      </c>
      <c r="Q29" s="12"/>
      <c r="R29" s="4">
        <v>2008</v>
      </c>
      <c r="S29" s="2">
        <v>24</v>
      </c>
      <c r="T29" s="2">
        <f t="shared" si="5"/>
        <v>10</v>
      </c>
      <c r="U29" s="2">
        <f t="shared" si="5"/>
        <v>10.5</v>
      </c>
      <c r="V29" s="2">
        <f t="shared" si="5"/>
        <v>11.5</v>
      </c>
      <c r="W29" s="2">
        <f t="shared" si="5"/>
        <v>17</v>
      </c>
      <c r="X29" s="2">
        <f t="shared" si="5"/>
        <v>10.5</v>
      </c>
      <c r="Y29" s="2">
        <f t="shared" si="1"/>
        <v>11.5</v>
      </c>
      <c r="Z29" s="2">
        <v>11</v>
      </c>
      <c r="AB29" s="2">
        <f t="shared" si="2"/>
        <v>106</v>
      </c>
      <c r="AC29" s="2">
        <f t="shared" si="3"/>
        <v>11</v>
      </c>
    </row>
    <row r="30" spans="1:29" x14ac:dyDescent="0.3">
      <c r="A30" s="5">
        <v>2009</v>
      </c>
      <c r="B30" s="2">
        <v>0</v>
      </c>
      <c r="C30" s="2">
        <f>D30/100</f>
        <v>0.05</v>
      </c>
      <c r="D30" s="2">
        <v>5</v>
      </c>
      <c r="E30" s="7">
        <v>11046100.266201664</v>
      </c>
      <c r="F30" s="2">
        <v>0</v>
      </c>
      <c r="G30" s="2">
        <v>1.75</v>
      </c>
      <c r="H30" s="2">
        <v>70</v>
      </c>
      <c r="I30" s="2">
        <v>62</v>
      </c>
      <c r="J30" s="2">
        <v>18</v>
      </c>
      <c r="K30" s="10">
        <v>2.64</v>
      </c>
      <c r="L30" s="2">
        <v>0</v>
      </c>
      <c r="M30" s="2">
        <v>0.5</v>
      </c>
      <c r="N30" s="2" t="s">
        <v>19</v>
      </c>
      <c r="O30" s="12">
        <v>1</v>
      </c>
      <c r="P30" s="12">
        <v>1</v>
      </c>
      <c r="Q30" s="12"/>
      <c r="R30" s="4">
        <v>2009</v>
      </c>
      <c r="S30" s="2">
        <v>7</v>
      </c>
      <c r="T30" s="2">
        <f t="shared" si="5"/>
        <v>23.5</v>
      </c>
      <c r="U30" s="2">
        <f t="shared" si="5"/>
        <v>18</v>
      </c>
      <c r="V30" s="2">
        <f t="shared" si="5"/>
        <v>11.5</v>
      </c>
      <c r="W30" s="2">
        <f t="shared" si="5"/>
        <v>3</v>
      </c>
      <c r="X30" s="2">
        <f t="shared" si="5"/>
        <v>1.5</v>
      </c>
      <c r="Y30" s="2">
        <f t="shared" si="1"/>
        <v>23.5</v>
      </c>
      <c r="Z30" s="2">
        <v>2</v>
      </c>
      <c r="AB30" s="2">
        <f t="shared" si="2"/>
        <v>90</v>
      </c>
      <c r="AC30" s="2">
        <f t="shared" si="3"/>
        <v>7</v>
      </c>
    </row>
    <row r="31" spans="1:29" x14ac:dyDescent="0.3">
      <c r="A31" s="5">
        <v>2010</v>
      </c>
      <c r="B31" s="2">
        <v>0</v>
      </c>
      <c r="C31" s="2">
        <f>D31/100</f>
        <v>0.01</v>
      </c>
      <c r="D31" s="2">
        <v>1</v>
      </c>
      <c r="E31" s="7">
        <v>951500</v>
      </c>
      <c r="F31" s="2">
        <v>0</v>
      </c>
      <c r="G31" s="2">
        <v>2</v>
      </c>
      <c r="H31" s="2">
        <v>65</v>
      </c>
      <c r="I31" s="2">
        <v>32</v>
      </c>
      <c r="J31" s="2">
        <v>7</v>
      </c>
      <c r="K31" s="10">
        <v>6.88</v>
      </c>
      <c r="L31" s="2">
        <v>0</v>
      </c>
      <c r="M31" s="2">
        <v>-0.9</v>
      </c>
      <c r="N31" s="2" t="s">
        <v>20</v>
      </c>
      <c r="O31" s="12">
        <v>1</v>
      </c>
      <c r="P31" s="12">
        <v>-1</v>
      </c>
      <c r="Q31" s="12"/>
      <c r="R31" s="4">
        <v>2010</v>
      </c>
      <c r="S31" s="2">
        <v>15</v>
      </c>
      <c r="T31" s="2">
        <f t="shared" si="5"/>
        <v>23.5</v>
      </c>
      <c r="U31" s="2">
        <f t="shared" si="5"/>
        <v>10.5</v>
      </c>
      <c r="V31" s="2">
        <f t="shared" si="5"/>
        <v>20.5</v>
      </c>
      <c r="W31" s="2">
        <f t="shared" si="5"/>
        <v>8</v>
      </c>
      <c r="X31" s="2">
        <f t="shared" si="5"/>
        <v>18.5</v>
      </c>
      <c r="Y31" s="2">
        <f t="shared" si="1"/>
        <v>23.5</v>
      </c>
      <c r="Z31" s="2">
        <v>14</v>
      </c>
      <c r="AB31" s="2">
        <f t="shared" si="2"/>
        <v>133.5</v>
      </c>
      <c r="AC31" s="2">
        <f t="shared" si="3"/>
        <v>19</v>
      </c>
    </row>
    <row r="32" spans="1:29" x14ac:dyDescent="0.3">
      <c r="O32" s="4"/>
      <c r="P32" s="4"/>
      <c r="Q32" s="4"/>
    </row>
    <row r="33" spans="1:17" x14ac:dyDescent="0.3">
      <c r="E33" s="13"/>
      <c r="O33" s="4"/>
      <c r="P33" s="4"/>
      <c r="Q33" s="4"/>
    </row>
    <row r="34" spans="1:17" x14ac:dyDescent="0.3">
      <c r="A34" s="5"/>
      <c r="B34" s="2" t="s">
        <v>0</v>
      </c>
      <c r="C34" s="2" t="s">
        <v>2</v>
      </c>
      <c r="D34" s="2" t="s">
        <v>21</v>
      </c>
      <c r="E34" s="13" t="s">
        <v>22</v>
      </c>
      <c r="F34" s="20"/>
      <c r="J34" s="2" t="s">
        <v>26</v>
      </c>
      <c r="O34" s="4"/>
      <c r="P34" s="4"/>
      <c r="Q34" s="4"/>
    </row>
    <row r="35" spans="1:17" x14ac:dyDescent="0.3">
      <c r="A35" s="5"/>
      <c r="B35" s="2">
        <v>1981</v>
      </c>
      <c r="C35" s="2">
        <v>0</v>
      </c>
      <c r="D35" s="2">
        <v>0</v>
      </c>
      <c r="E35" s="21">
        <v>24</v>
      </c>
      <c r="F35" s="20"/>
      <c r="J35" s="2">
        <v>1981</v>
      </c>
      <c r="K35" s="10">
        <f>_xlfn.RANK.AVG(E2,E$2:E$31)</f>
        <v>28</v>
      </c>
      <c r="O35" s="4"/>
      <c r="P35" s="4"/>
      <c r="Q35" s="4"/>
    </row>
    <row r="36" spans="1:17" x14ac:dyDescent="0.3">
      <c r="A36" s="5"/>
      <c r="B36" s="2">
        <v>1982</v>
      </c>
      <c r="C36" s="2">
        <v>0</v>
      </c>
      <c r="D36" s="2">
        <v>0</v>
      </c>
      <c r="E36" s="21">
        <v>24</v>
      </c>
      <c r="F36" s="20"/>
      <c r="J36" s="2">
        <v>1982</v>
      </c>
      <c r="K36" s="10">
        <f t="shared" ref="K36:K64" si="7">_xlfn.RANK.AVG(E3,E$2:E$31)</f>
        <v>6</v>
      </c>
    </row>
    <row r="37" spans="1:17" x14ac:dyDescent="0.3">
      <c r="A37" s="5"/>
      <c r="B37" s="2">
        <v>1983</v>
      </c>
      <c r="C37" s="2">
        <v>0.01</v>
      </c>
      <c r="D37" s="2">
        <v>1</v>
      </c>
      <c r="E37" s="21">
        <v>15</v>
      </c>
      <c r="F37" s="20"/>
      <c r="J37" s="2">
        <v>1983</v>
      </c>
      <c r="K37" s="10">
        <f t="shared" si="7"/>
        <v>3</v>
      </c>
    </row>
    <row r="38" spans="1:17" x14ac:dyDescent="0.3">
      <c r="A38" s="5"/>
      <c r="B38" s="2">
        <v>1984</v>
      </c>
      <c r="C38" s="2">
        <v>0.01</v>
      </c>
      <c r="D38" s="2">
        <v>1</v>
      </c>
      <c r="E38" s="21">
        <v>15</v>
      </c>
      <c r="F38" s="20"/>
      <c r="G38" s="4"/>
      <c r="H38" s="4"/>
      <c r="J38" s="2">
        <v>1984</v>
      </c>
      <c r="K38" s="10">
        <f t="shared" si="7"/>
        <v>13</v>
      </c>
    </row>
    <row r="39" spans="1:17" x14ac:dyDescent="0.3">
      <c r="A39" s="5"/>
      <c r="B39" s="2">
        <v>1985</v>
      </c>
      <c r="C39" s="2">
        <v>0.02</v>
      </c>
      <c r="D39" s="2">
        <v>2</v>
      </c>
      <c r="E39" s="21">
        <v>10.5</v>
      </c>
      <c r="F39" s="20"/>
      <c r="G39" s="4"/>
      <c r="H39" s="4"/>
      <c r="J39" s="2">
        <v>1985</v>
      </c>
      <c r="K39" s="10">
        <f t="shared" si="7"/>
        <v>29</v>
      </c>
    </row>
    <row r="40" spans="1:17" x14ac:dyDescent="0.3">
      <c r="A40" s="5"/>
      <c r="B40" s="2">
        <v>1986</v>
      </c>
      <c r="C40" s="2">
        <v>0</v>
      </c>
      <c r="D40" s="2">
        <v>0</v>
      </c>
      <c r="E40" s="21">
        <v>24</v>
      </c>
      <c r="F40" s="20"/>
      <c r="G40" s="4"/>
      <c r="H40" s="4"/>
      <c r="J40" s="2">
        <v>1986</v>
      </c>
      <c r="K40" s="10">
        <f t="shared" si="7"/>
        <v>18</v>
      </c>
    </row>
    <row r="41" spans="1:17" x14ac:dyDescent="0.3">
      <c r="A41" s="5"/>
      <c r="B41" s="2">
        <v>1987</v>
      </c>
      <c r="C41" s="2">
        <v>0.02</v>
      </c>
      <c r="D41" s="2">
        <v>2</v>
      </c>
      <c r="E41" s="21">
        <v>10.5</v>
      </c>
      <c r="F41" s="20"/>
      <c r="G41" s="4"/>
      <c r="H41" s="4"/>
      <c r="J41" s="2">
        <v>1987</v>
      </c>
      <c r="K41" s="10">
        <f t="shared" si="7"/>
        <v>7</v>
      </c>
    </row>
    <row r="42" spans="1:17" x14ac:dyDescent="0.3">
      <c r="A42" s="5"/>
      <c r="B42" s="2">
        <v>1988</v>
      </c>
      <c r="C42" s="2">
        <v>0.12</v>
      </c>
      <c r="D42" s="2">
        <v>12</v>
      </c>
      <c r="E42" s="13">
        <v>4</v>
      </c>
      <c r="F42" s="20"/>
      <c r="G42" s="4"/>
      <c r="H42" s="4"/>
      <c r="J42" s="2">
        <v>1988</v>
      </c>
      <c r="K42" s="10">
        <f t="shared" si="7"/>
        <v>4</v>
      </c>
    </row>
    <row r="43" spans="1:17" x14ac:dyDescent="0.3">
      <c r="A43" s="5"/>
      <c r="B43" s="2">
        <v>1989</v>
      </c>
      <c r="C43" s="2">
        <v>0</v>
      </c>
      <c r="D43" s="2">
        <v>0</v>
      </c>
      <c r="E43" s="21">
        <v>24</v>
      </c>
      <c r="F43" s="20"/>
      <c r="G43" s="4"/>
      <c r="H43" s="4"/>
      <c r="J43" s="2">
        <v>1989</v>
      </c>
      <c r="K43" s="10">
        <f t="shared" si="7"/>
        <v>8</v>
      </c>
    </row>
    <row r="44" spans="1:17" x14ac:dyDescent="0.3">
      <c r="A44" s="5"/>
      <c r="B44" s="2">
        <v>1990</v>
      </c>
      <c r="C44" s="2">
        <v>0.06</v>
      </c>
      <c r="D44" s="2">
        <v>6</v>
      </c>
      <c r="E44" s="13">
        <v>6</v>
      </c>
      <c r="F44" s="20"/>
      <c r="G44" s="4"/>
      <c r="H44" s="4"/>
      <c r="J44" s="2">
        <v>1990</v>
      </c>
      <c r="K44" s="10">
        <f t="shared" si="7"/>
        <v>27</v>
      </c>
    </row>
    <row r="45" spans="1:17" x14ac:dyDescent="0.3">
      <c r="A45" s="5"/>
      <c r="B45" s="2">
        <v>1991</v>
      </c>
      <c r="C45" s="2">
        <v>0.02</v>
      </c>
      <c r="D45" s="2">
        <v>2</v>
      </c>
      <c r="E45" s="21">
        <v>10.5</v>
      </c>
      <c r="F45" s="20"/>
      <c r="G45" s="4"/>
      <c r="H45" s="4"/>
      <c r="I45" s="4"/>
      <c r="J45" s="2">
        <v>1991</v>
      </c>
      <c r="K45" s="10">
        <f t="shared" si="7"/>
        <v>25</v>
      </c>
    </row>
    <row r="46" spans="1:17" x14ac:dyDescent="0.3">
      <c r="A46" s="5"/>
      <c r="B46" s="2">
        <v>1992</v>
      </c>
      <c r="C46" s="2">
        <v>0</v>
      </c>
      <c r="D46" s="2">
        <v>0</v>
      </c>
      <c r="E46" s="21">
        <v>24</v>
      </c>
      <c r="F46" s="20"/>
      <c r="G46" s="4"/>
      <c r="H46" s="4"/>
      <c r="I46" s="4"/>
      <c r="J46" s="2">
        <v>1992</v>
      </c>
      <c r="K46" s="10">
        <f t="shared" si="7"/>
        <v>24</v>
      </c>
    </row>
    <row r="47" spans="1:17" x14ac:dyDescent="0.3">
      <c r="A47" s="5"/>
      <c r="B47" s="2">
        <v>1993</v>
      </c>
      <c r="C47" s="2">
        <v>0</v>
      </c>
      <c r="D47" s="2">
        <v>0</v>
      </c>
      <c r="E47" s="21">
        <v>24</v>
      </c>
      <c r="F47" s="20"/>
      <c r="G47" s="4"/>
      <c r="H47" s="4"/>
      <c r="I47" s="4"/>
      <c r="J47" s="2">
        <v>1993</v>
      </c>
      <c r="K47" s="10">
        <f t="shared" si="7"/>
        <v>30</v>
      </c>
    </row>
    <row r="48" spans="1:17" x14ac:dyDescent="0.3">
      <c r="A48" s="5"/>
      <c r="B48" s="2">
        <v>1994</v>
      </c>
      <c r="C48" s="2">
        <v>0</v>
      </c>
      <c r="D48" s="2">
        <v>0</v>
      </c>
      <c r="E48" s="21">
        <v>24</v>
      </c>
      <c r="F48" s="20"/>
      <c r="G48" s="4"/>
      <c r="H48" s="4"/>
      <c r="I48" s="4"/>
      <c r="J48" s="2">
        <v>1994</v>
      </c>
      <c r="K48" s="10">
        <f t="shared" si="7"/>
        <v>5</v>
      </c>
    </row>
    <row r="49" spans="1:11" x14ac:dyDescent="0.3">
      <c r="A49" s="5"/>
      <c r="B49" s="2">
        <v>1995</v>
      </c>
      <c r="C49" s="2">
        <v>0.01</v>
      </c>
      <c r="D49" s="2">
        <v>1</v>
      </c>
      <c r="E49" s="21">
        <v>15</v>
      </c>
      <c r="F49" s="20"/>
      <c r="G49" s="4"/>
      <c r="H49" s="4"/>
      <c r="I49" s="4"/>
      <c r="J49" s="2">
        <v>1995</v>
      </c>
      <c r="K49" s="10">
        <f t="shared" si="7"/>
        <v>22</v>
      </c>
    </row>
    <row r="50" spans="1:11" x14ac:dyDescent="0.3">
      <c r="A50" s="5"/>
      <c r="B50" s="2">
        <v>1996</v>
      </c>
      <c r="C50" s="2">
        <v>0.02</v>
      </c>
      <c r="D50" s="2">
        <v>2</v>
      </c>
      <c r="E50" s="21">
        <v>10.5</v>
      </c>
      <c r="F50" s="20"/>
      <c r="G50" s="4"/>
      <c r="H50" s="4"/>
      <c r="I50" s="4"/>
      <c r="J50" s="2">
        <v>1996</v>
      </c>
      <c r="K50" s="10">
        <f t="shared" si="7"/>
        <v>15</v>
      </c>
    </row>
    <row r="51" spans="1:11" x14ac:dyDescent="0.3">
      <c r="A51" s="5"/>
      <c r="B51" s="2">
        <v>1997</v>
      </c>
      <c r="C51" s="2">
        <v>1</v>
      </c>
      <c r="D51" s="2">
        <v>0</v>
      </c>
      <c r="E51" s="13">
        <v>3</v>
      </c>
      <c r="F51" s="20"/>
      <c r="G51" s="4"/>
      <c r="H51" s="4"/>
      <c r="I51" s="4"/>
      <c r="J51" s="2">
        <v>1997</v>
      </c>
      <c r="K51" s="10">
        <f t="shared" si="7"/>
        <v>21</v>
      </c>
    </row>
    <row r="52" spans="1:11" x14ac:dyDescent="0.3">
      <c r="A52" s="5"/>
      <c r="B52" s="2">
        <v>1998</v>
      </c>
      <c r="C52" s="2">
        <v>1</v>
      </c>
      <c r="D52" s="2">
        <v>17</v>
      </c>
      <c r="E52" s="13">
        <v>1</v>
      </c>
      <c r="F52" s="20"/>
      <c r="G52" s="4"/>
      <c r="H52" s="4"/>
      <c r="I52" s="4"/>
      <c r="J52" s="2">
        <v>1998</v>
      </c>
      <c r="K52" s="10">
        <f t="shared" si="7"/>
        <v>10</v>
      </c>
    </row>
    <row r="53" spans="1:11" x14ac:dyDescent="0.3">
      <c r="A53" s="5"/>
      <c r="B53" s="2">
        <v>1999</v>
      </c>
      <c r="C53" s="2">
        <v>0</v>
      </c>
      <c r="D53" s="2">
        <v>0</v>
      </c>
      <c r="E53" s="21">
        <v>24</v>
      </c>
      <c r="F53" s="20"/>
      <c r="G53" s="4"/>
      <c r="H53" s="4"/>
      <c r="I53" s="4"/>
      <c r="J53" s="2">
        <v>1999</v>
      </c>
      <c r="K53" s="10">
        <f t="shared" si="7"/>
        <v>26</v>
      </c>
    </row>
    <row r="54" spans="1:11" x14ac:dyDescent="0.3">
      <c r="A54" s="5"/>
      <c r="B54" s="2">
        <v>2000</v>
      </c>
      <c r="C54" s="2">
        <v>0.01</v>
      </c>
      <c r="D54" s="2">
        <v>1</v>
      </c>
      <c r="E54" s="21">
        <v>15</v>
      </c>
      <c r="F54" s="20"/>
      <c r="G54" s="4"/>
      <c r="H54" s="4"/>
      <c r="I54" s="4"/>
      <c r="J54" s="2">
        <v>2000</v>
      </c>
      <c r="K54" s="10">
        <f t="shared" si="7"/>
        <v>17</v>
      </c>
    </row>
    <row r="55" spans="1:11" x14ac:dyDescent="0.3">
      <c r="A55" s="5"/>
      <c r="B55" s="2">
        <v>2001</v>
      </c>
      <c r="C55" s="2">
        <v>0</v>
      </c>
      <c r="D55" s="2">
        <v>0</v>
      </c>
      <c r="E55" s="21">
        <v>24</v>
      </c>
      <c r="F55" s="20"/>
      <c r="G55" s="4"/>
      <c r="H55" s="4"/>
      <c r="I55" s="4"/>
      <c r="J55" s="2">
        <v>2001</v>
      </c>
      <c r="K55" s="10">
        <f t="shared" si="7"/>
        <v>23</v>
      </c>
    </row>
    <row r="56" spans="1:11" x14ac:dyDescent="0.3">
      <c r="A56" s="4"/>
      <c r="B56" s="4">
        <v>2002</v>
      </c>
      <c r="C56" s="4">
        <v>0.03</v>
      </c>
      <c r="D56" s="4">
        <v>3</v>
      </c>
      <c r="E56" s="21">
        <v>8</v>
      </c>
      <c r="F56" s="20"/>
      <c r="G56" s="4"/>
      <c r="H56" s="4"/>
      <c r="I56" s="4"/>
      <c r="J56" s="2">
        <v>2002</v>
      </c>
      <c r="K56" s="10">
        <f t="shared" si="7"/>
        <v>9</v>
      </c>
    </row>
    <row r="57" spans="1:11" x14ac:dyDescent="0.3">
      <c r="A57" s="5"/>
      <c r="B57" s="2">
        <v>2003</v>
      </c>
      <c r="C57" s="2">
        <v>0.1</v>
      </c>
      <c r="D57" s="2">
        <v>10</v>
      </c>
      <c r="E57" s="13">
        <v>5</v>
      </c>
      <c r="F57" s="20"/>
      <c r="G57" s="4"/>
      <c r="H57" s="4"/>
      <c r="I57" s="4"/>
      <c r="J57" s="2">
        <v>2003</v>
      </c>
      <c r="K57" s="10">
        <f t="shared" si="7"/>
        <v>1</v>
      </c>
    </row>
    <row r="58" spans="1:11" x14ac:dyDescent="0.3">
      <c r="A58" s="5"/>
      <c r="B58" s="2">
        <v>2004</v>
      </c>
      <c r="C58" s="2">
        <v>0</v>
      </c>
      <c r="D58" s="2">
        <v>0</v>
      </c>
      <c r="E58" s="21">
        <v>24</v>
      </c>
      <c r="F58" s="20"/>
      <c r="J58" s="2">
        <v>2004</v>
      </c>
      <c r="K58" s="10">
        <f t="shared" si="7"/>
        <v>19</v>
      </c>
    </row>
    <row r="59" spans="1:11" x14ac:dyDescent="0.3">
      <c r="A59" s="5"/>
      <c r="B59" s="2">
        <v>2005</v>
      </c>
      <c r="C59" s="2">
        <v>0</v>
      </c>
      <c r="D59" s="2">
        <v>0</v>
      </c>
      <c r="E59" s="21">
        <v>24</v>
      </c>
      <c r="F59" s="20"/>
      <c r="J59" s="2">
        <v>2005</v>
      </c>
      <c r="K59" s="10">
        <f t="shared" si="7"/>
        <v>20</v>
      </c>
    </row>
    <row r="60" spans="1:11" x14ac:dyDescent="0.3">
      <c r="A60" s="5"/>
      <c r="B60" s="2">
        <v>2006</v>
      </c>
      <c r="C60" s="2">
        <v>0</v>
      </c>
      <c r="D60" s="2">
        <v>0</v>
      </c>
      <c r="E60" s="21">
        <v>24</v>
      </c>
      <c r="F60" s="20"/>
      <c r="G60" s="13"/>
      <c r="J60" s="2">
        <v>2006</v>
      </c>
      <c r="K60" s="10">
        <f t="shared" si="7"/>
        <v>16</v>
      </c>
    </row>
    <row r="61" spans="1:11" x14ac:dyDescent="0.3">
      <c r="A61" s="5"/>
      <c r="B61" s="2">
        <v>2007</v>
      </c>
      <c r="C61" s="2">
        <v>1</v>
      </c>
      <c r="D61" s="2">
        <v>2</v>
      </c>
      <c r="E61" s="13">
        <v>2</v>
      </c>
      <c r="F61" s="20"/>
      <c r="J61" s="2">
        <v>2007</v>
      </c>
      <c r="K61" s="10">
        <f t="shared" si="7"/>
        <v>12</v>
      </c>
    </row>
    <row r="62" spans="1:11" x14ac:dyDescent="0.3">
      <c r="A62" s="5"/>
      <c r="B62" s="2">
        <v>2008</v>
      </c>
      <c r="C62" s="2">
        <v>0</v>
      </c>
      <c r="D62" s="2">
        <v>0</v>
      </c>
      <c r="E62" s="21">
        <v>24</v>
      </c>
      <c r="F62" s="20"/>
      <c r="J62" s="2">
        <v>2008</v>
      </c>
      <c r="K62" s="10">
        <f t="shared" si="7"/>
        <v>11</v>
      </c>
    </row>
    <row r="63" spans="1:11" x14ac:dyDescent="0.3">
      <c r="A63" s="5"/>
      <c r="B63" s="2">
        <v>2009</v>
      </c>
      <c r="C63" s="2">
        <v>0.05</v>
      </c>
      <c r="D63" s="2">
        <v>5</v>
      </c>
      <c r="E63" s="13">
        <v>7</v>
      </c>
      <c r="F63" s="20"/>
      <c r="J63" s="2">
        <v>2009</v>
      </c>
      <c r="K63" s="10">
        <f t="shared" si="7"/>
        <v>2</v>
      </c>
    </row>
    <row r="64" spans="1:11" x14ac:dyDescent="0.3">
      <c r="A64" s="5"/>
      <c r="B64" s="2">
        <v>2010</v>
      </c>
      <c r="C64" s="2">
        <v>0.01</v>
      </c>
      <c r="D64" s="2">
        <v>1</v>
      </c>
      <c r="E64" s="21">
        <v>15</v>
      </c>
      <c r="F64" s="20"/>
      <c r="J64" s="2">
        <v>2010</v>
      </c>
      <c r="K64" s="10">
        <f t="shared" si="7"/>
        <v>14</v>
      </c>
    </row>
    <row r="65" spans="1:6" x14ac:dyDescent="0.3">
      <c r="A65" s="5"/>
      <c r="E65" s="12"/>
      <c r="F65" s="9"/>
    </row>
    <row r="66" spans="1:6" x14ac:dyDescent="0.3">
      <c r="A66" s="5"/>
      <c r="E66" s="12"/>
      <c r="F6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abSelected="1" workbookViewId="0">
      <selection activeCell="E5" sqref="E5"/>
    </sheetView>
  </sheetViews>
  <sheetFormatPr defaultRowHeight="14.4" x14ac:dyDescent="0.3"/>
  <cols>
    <col min="1" max="4" width="8.88671875" style="2"/>
    <col min="5" max="5" width="14.88671875" style="2" bestFit="1" customWidth="1"/>
    <col min="6" max="14" width="8.88671875" style="2"/>
    <col min="15" max="15" width="15.88671875" style="2" bestFit="1" customWidth="1"/>
    <col min="16" max="17" width="15.88671875" style="2" customWidth="1"/>
    <col min="18" max="28" width="8.88671875" style="2"/>
    <col min="29" max="29" width="12.6640625" style="2" bestFit="1" customWidth="1"/>
    <col min="30" max="30" width="14.88671875" style="2" bestFit="1" customWidth="1"/>
    <col min="31" max="31" width="8.88671875" style="2"/>
    <col min="32" max="32" width="8.88671875" style="13"/>
    <col min="33" max="16384" width="8.88671875" style="2"/>
  </cols>
  <sheetData>
    <row r="1" spans="1:33" x14ac:dyDescent="0.3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/>
      <c r="R1" s="3" t="s">
        <v>0</v>
      </c>
      <c r="S1" s="3" t="s">
        <v>1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11</v>
      </c>
      <c r="Z1" s="8" t="s">
        <v>4</v>
      </c>
      <c r="AB1" s="8" t="s">
        <v>25</v>
      </c>
      <c r="AC1" s="8" t="s">
        <v>17</v>
      </c>
      <c r="AD1" s="8"/>
      <c r="AE1" s="8"/>
      <c r="AF1" s="19"/>
      <c r="AG1" s="8"/>
    </row>
    <row r="2" spans="1:33" x14ac:dyDescent="0.3">
      <c r="A2" s="5">
        <v>1981</v>
      </c>
      <c r="B2" s="2">
        <v>0</v>
      </c>
      <c r="C2" s="2">
        <v>0</v>
      </c>
      <c r="D2" s="2">
        <v>0</v>
      </c>
      <c r="E2" s="7">
        <v>882248.5943631822</v>
      </c>
      <c r="F2" s="2">
        <v>40</v>
      </c>
      <c r="G2" s="2">
        <v>0</v>
      </c>
      <c r="H2" s="2">
        <v>70</v>
      </c>
      <c r="I2" s="2">
        <v>10</v>
      </c>
      <c r="J2" s="2">
        <v>5</v>
      </c>
      <c r="K2" s="9">
        <v>9.1300000000000008</v>
      </c>
      <c r="L2" s="2">
        <v>1.3</v>
      </c>
      <c r="M2" s="2">
        <v>-0.1</v>
      </c>
      <c r="N2" s="2" t="s">
        <v>18</v>
      </c>
      <c r="O2" s="4">
        <v>20</v>
      </c>
      <c r="P2" s="12">
        <v>0</v>
      </c>
      <c r="Q2" s="4"/>
      <c r="R2" s="4">
        <v>1981</v>
      </c>
      <c r="S2" s="2">
        <v>20</v>
      </c>
      <c r="T2" s="2">
        <f t="shared" ref="T2:X31" si="0">_xlfn.RANK.AVG(F2,F$2:F$31)</f>
        <v>11.5</v>
      </c>
      <c r="U2" s="2">
        <f t="shared" si="0"/>
        <v>26</v>
      </c>
      <c r="V2" s="2">
        <f t="shared" si="0"/>
        <v>5</v>
      </c>
      <c r="W2" s="2">
        <f t="shared" si="0"/>
        <v>19.5</v>
      </c>
      <c r="X2" s="2">
        <f t="shared" si="0"/>
        <v>13.5</v>
      </c>
      <c r="Y2" s="2">
        <f t="shared" ref="Y2:Y31" si="1">_xlfn.RANK.AVG(L2,L$2:L$31)</f>
        <v>9</v>
      </c>
      <c r="Z2" s="2">
        <v>10</v>
      </c>
      <c r="AB2" s="2">
        <f>SUM(S2:Z2)</f>
        <v>114.5</v>
      </c>
      <c r="AC2" s="2">
        <f>_xlfn.RANK.AVG(AB2,AB$2:AB$31,1)</f>
        <v>14</v>
      </c>
    </row>
    <row r="3" spans="1:33" x14ac:dyDescent="0.3">
      <c r="A3" s="5">
        <v>1982</v>
      </c>
      <c r="B3" s="2">
        <v>0</v>
      </c>
      <c r="C3" s="2">
        <v>0</v>
      </c>
      <c r="D3" s="2">
        <v>0</v>
      </c>
      <c r="E3" s="7">
        <v>223037.4022441346</v>
      </c>
      <c r="F3" s="2">
        <v>0</v>
      </c>
      <c r="G3" s="2">
        <v>1.75</v>
      </c>
      <c r="H3" s="2">
        <v>53</v>
      </c>
      <c r="I3" s="2">
        <v>6</v>
      </c>
      <c r="J3" s="2">
        <v>3</v>
      </c>
      <c r="K3" s="9">
        <v>7.25</v>
      </c>
      <c r="L3" s="2">
        <v>0</v>
      </c>
      <c r="M3" s="2">
        <v>1.9</v>
      </c>
      <c r="N3" s="2" t="s">
        <v>19</v>
      </c>
      <c r="O3" s="4">
        <v>7</v>
      </c>
      <c r="P3" s="12">
        <v>1</v>
      </c>
      <c r="Q3" s="4"/>
      <c r="R3" s="4">
        <v>1982</v>
      </c>
      <c r="S3" s="2">
        <v>20</v>
      </c>
      <c r="T3" s="2">
        <f t="shared" si="0"/>
        <v>23.5</v>
      </c>
      <c r="U3" s="2">
        <f t="shared" si="0"/>
        <v>12.5</v>
      </c>
      <c r="V3" s="2">
        <f t="shared" si="0"/>
        <v>21.5</v>
      </c>
      <c r="W3" s="2">
        <f t="shared" si="0"/>
        <v>21.5</v>
      </c>
      <c r="X3" s="2">
        <f t="shared" si="0"/>
        <v>22.5</v>
      </c>
      <c r="Y3" s="2">
        <f t="shared" si="1"/>
        <v>24</v>
      </c>
      <c r="Z3" s="2">
        <v>18</v>
      </c>
      <c r="AB3" s="2">
        <f t="shared" ref="AB3:AB31" si="2">SUM(S3:Z3)</f>
        <v>163.5</v>
      </c>
      <c r="AC3" s="2">
        <f t="shared" ref="AC3:AC31" si="3">_xlfn.RANK.AVG(AB3,AB$2:AB$31,1)</f>
        <v>22</v>
      </c>
    </row>
    <row r="4" spans="1:33" x14ac:dyDescent="0.3">
      <c r="A4" s="5">
        <v>1983</v>
      </c>
      <c r="B4" s="2">
        <v>0</v>
      </c>
      <c r="C4" s="2">
        <v>0</v>
      </c>
      <c r="D4" s="2">
        <v>0</v>
      </c>
      <c r="E4" s="7">
        <v>520019.78834598878</v>
      </c>
      <c r="F4" s="2">
        <v>30</v>
      </c>
      <c r="G4" s="2">
        <v>1.75</v>
      </c>
      <c r="H4" s="2">
        <v>63</v>
      </c>
      <c r="I4" s="2">
        <v>15</v>
      </c>
      <c r="J4" s="2">
        <v>7</v>
      </c>
      <c r="K4" s="9">
        <v>7.54</v>
      </c>
      <c r="L4" s="2">
        <v>0.5</v>
      </c>
      <c r="M4" s="2">
        <v>-0.6</v>
      </c>
      <c r="N4" s="2" t="s">
        <v>18</v>
      </c>
      <c r="O4" s="4">
        <v>4</v>
      </c>
      <c r="P4" s="12">
        <v>0</v>
      </c>
      <c r="Q4" s="4"/>
      <c r="R4" s="22">
        <v>1983</v>
      </c>
      <c r="S4" s="2">
        <v>20</v>
      </c>
      <c r="T4" s="2">
        <f t="shared" si="0"/>
        <v>13</v>
      </c>
      <c r="U4" s="2">
        <f t="shared" si="0"/>
        <v>12.5</v>
      </c>
      <c r="V4" s="2">
        <f t="shared" si="0"/>
        <v>12</v>
      </c>
      <c r="W4" s="2">
        <f t="shared" si="0"/>
        <v>12</v>
      </c>
      <c r="X4" s="2">
        <f t="shared" si="0"/>
        <v>5.5</v>
      </c>
      <c r="Y4" s="2">
        <f t="shared" si="1"/>
        <v>12.5</v>
      </c>
      <c r="Z4" s="2">
        <v>14</v>
      </c>
      <c r="AB4" s="2">
        <f t="shared" si="2"/>
        <v>101.5</v>
      </c>
      <c r="AC4" s="2">
        <f t="shared" si="3"/>
        <v>10</v>
      </c>
    </row>
    <row r="5" spans="1:33" x14ac:dyDescent="0.3">
      <c r="A5" s="5">
        <v>1984</v>
      </c>
      <c r="B5" s="2">
        <v>0</v>
      </c>
      <c r="C5" s="2">
        <v>0</v>
      </c>
      <c r="D5" s="2">
        <v>0</v>
      </c>
      <c r="E5" s="7">
        <v>31342747.90874524</v>
      </c>
      <c r="F5" s="2">
        <v>0</v>
      </c>
      <c r="G5" s="2">
        <v>2</v>
      </c>
      <c r="H5" s="2">
        <v>60</v>
      </c>
      <c r="I5" s="2">
        <v>18</v>
      </c>
      <c r="J5" s="2">
        <v>8</v>
      </c>
      <c r="K5" s="9">
        <v>10.58</v>
      </c>
      <c r="L5" s="2">
        <v>0</v>
      </c>
      <c r="M5" s="2">
        <v>-0.6</v>
      </c>
      <c r="N5" s="2" t="s">
        <v>20</v>
      </c>
      <c r="O5" s="12">
        <v>1</v>
      </c>
      <c r="P5" s="12">
        <v>-1</v>
      </c>
      <c r="Q5" s="12"/>
      <c r="R5" s="4">
        <v>1984</v>
      </c>
      <c r="S5" s="2">
        <v>20</v>
      </c>
      <c r="T5" s="2">
        <f t="shared" si="0"/>
        <v>23.5</v>
      </c>
      <c r="U5" s="2">
        <f t="shared" si="0"/>
        <v>5.5</v>
      </c>
      <c r="V5" s="2">
        <f t="shared" si="0"/>
        <v>16.5</v>
      </c>
      <c r="W5" s="2">
        <f t="shared" si="0"/>
        <v>9</v>
      </c>
      <c r="X5" s="2">
        <f t="shared" si="0"/>
        <v>2.5</v>
      </c>
      <c r="Y5" s="2">
        <f t="shared" si="1"/>
        <v>24</v>
      </c>
      <c r="Z5" s="2">
        <v>3</v>
      </c>
      <c r="AB5" s="2">
        <f t="shared" si="2"/>
        <v>104</v>
      </c>
      <c r="AC5" s="2">
        <f t="shared" si="3"/>
        <v>12</v>
      </c>
    </row>
    <row r="6" spans="1:33" x14ac:dyDescent="0.3">
      <c r="A6" s="5">
        <v>1985</v>
      </c>
      <c r="B6" s="2">
        <v>0</v>
      </c>
      <c r="C6" s="2">
        <v>0</v>
      </c>
      <c r="D6" s="2">
        <v>0</v>
      </c>
      <c r="E6" s="7">
        <v>0</v>
      </c>
      <c r="F6" s="2">
        <v>0</v>
      </c>
      <c r="G6" s="2">
        <v>0</v>
      </c>
      <c r="H6" s="2">
        <v>65</v>
      </c>
      <c r="I6" s="2">
        <v>4</v>
      </c>
      <c r="J6" s="2">
        <v>3</v>
      </c>
      <c r="K6" s="9">
        <v>12.82</v>
      </c>
      <c r="L6" s="2">
        <v>0</v>
      </c>
      <c r="M6" s="2">
        <v>-0.3</v>
      </c>
      <c r="N6" s="2" t="s">
        <v>18</v>
      </c>
      <c r="O6" s="12">
        <v>4</v>
      </c>
      <c r="P6" s="12">
        <v>0</v>
      </c>
      <c r="Q6" s="12"/>
      <c r="R6" s="4">
        <v>1985</v>
      </c>
      <c r="S6" s="2">
        <v>20</v>
      </c>
      <c r="T6" s="2">
        <f t="shared" si="0"/>
        <v>23.5</v>
      </c>
      <c r="U6" s="2">
        <f t="shared" si="0"/>
        <v>26</v>
      </c>
      <c r="V6" s="2">
        <f t="shared" si="0"/>
        <v>9</v>
      </c>
      <c r="W6" s="2">
        <f t="shared" si="0"/>
        <v>23</v>
      </c>
      <c r="X6" s="2">
        <f t="shared" si="0"/>
        <v>22.5</v>
      </c>
      <c r="Y6" s="2">
        <f t="shared" si="1"/>
        <v>24</v>
      </c>
      <c r="Z6" s="2">
        <v>28</v>
      </c>
      <c r="AB6" s="2">
        <f t="shared" si="2"/>
        <v>176</v>
      </c>
      <c r="AC6" s="2">
        <f t="shared" si="3"/>
        <v>26</v>
      </c>
    </row>
    <row r="7" spans="1:33" x14ac:dyDescent="0.3">
      <c r="A7" s="5">
        <v>1986</v>
      </c>
      <c r="B7" s="2">
        <v>0</v>
      </c>
      <c r="C7" s="2">
        <v>0</v>
      </c>
      <c r="D7" s="2">
        <v>0</v>
      </c>
      <c r="E7" s="7">
        <v>398448.33182230277</v>
      </c>
      <c r="F7" s="2">
        <v>0</v>
      </c>
      <c r="G7" s="2">
        <v>1.5</v>
      </c>
      <c r="H7" s="2">
        <v>53</v>
      </c>
      <c r="I7" s="2">
        <v>10</v>
      </c>
      <c r="J7" s="2">
        <v>4</v>
      </c>
      <c r="K7" s="9">
        <v>13.82</v>
      </c>
      <c r="L7" s="2">
        <v>0</v>
      </c>
      <c r="M7" s="2">
        <v>0.9</v>
      </c>
      <c r="N7" s="2" t="s">
        <v>19</v>
      </c>
      <c r="O7" s="12">
        <v>2</v>
      </c>
      <c r="P7" s="12">
        <v>1</v>
      </c>
      <c r="Q7" s="12"/>
      <c r="R7" s="4">
        <v>1986</v>
      </c>
      <c r="S7" s="2">
        <v>20</v>
      </c>
      <c r="T7" s="2">
        <f t="shared" si="0"/>
        <v>23.5</v>
      </c>
      <c r="U7" s="2">
        <f t="shared" si="0"/>
        <v>19</v>
      </c>
      <c r="V7" s="2">
        <f t="shared" si="0"/>
        <v>21.5</v>
      </c>
      <c r="W7" s="2">
        <f t="shared" si="0"/>
        <v>19.5</v>
      </c>
      <c r="X7" s="2">
        <f t="shared" si="0"/>
        <v>18.5</v>
      </c>
      <c r="Y7" s="2">
        <f t="shared" si="1"/>
        <v>24</v>
      </c>
      <c r="Z7" s="2">
        <v>16</v>
      </c>
      <c r="AB7" s="2">
        <f t="shared" si="2"/>
        <v>162</v>
      </c>
      <c r="AC7" s="2">
        <f t="shared" si="3"/>
        <v>21</v>
      </c>
    </row>
    <row r="8" spans="1:33" x14ac:dyDescent="0.3">
      <c r="A8" s="5">
        <v>1987</v>
      </c>
      <c r="B8" s="2">
        <v>0</v>
      </c>
      <c r="C8" s="2">
        <f>D8/100</f>
        <v>0.19</v>
      </c>
      <c r="D8" s="2">
        <v>19</v>
      </c>
      <c r="E8" s="7">
        <v>16356132.079838006</v>
      </c>
      <c r="F8" s="2">
        <v>200</v>
      </c>
      <c r="G8" s="2">
        <v>1.75</v>
      </c>
      <c r="H8" s="2">
        <v>70</v>
      </c>
      <c r="I8" s="2">
        <v>11</v>
      </c>
      <c r="J8" s="2">
        <v>6</v>
      </c>
      <c r="K8" s="9">
        <v>5.6</v>
      </c>
      <c r="L8" s="2">
        <v>1.5</v>
      </c>
      <c r="M8" s="2">
        <v>1.4</v>
      </c>
      <c r="N8" s="2" t="s">
        <v>19</v>
      </c>
      <c r="O8" s="12">
        <v>14</v>
      </c>
      <c r="P8" s="12">
        <v>1</v>
      </c>
      <c r="Q8" s="12"/>
      <c r="R8" s="4">
        <v>1987</v>
      </c>
      <c r="S8" s="2">
        <v>3</v>
      </c>
      <c r="T8" s="2">
        <f t="shared" si="0"/>
        <v>4.5</v>
      </c>
      <c r="U8" s="2">
        <f t="shared" si="0"/>
        <v>12.5</v>
      </c>
      <c r="V8" s="2">
        <f t="shared" si="0"/>
        <v>5</v>
      </c>
      <c r="W8" s="2">
        <f t="shared" si="0"/>
        <v>17.5</v>
      </c>
      <c r="X8" s="2">
        <f t="shared" si="0"/>
        <v>9</v>
      </c>
      <c r="Y8" s="2">
        <f t="shared" si="1"/>
        <v>8</v>
      </c>
      <c r="Z8" s="2">
        <v>4</v>
      </c>
      <c r="AB8" s="2">
        <f t="shared" si="2"/>
        <v>63.5</v>
      </c>
      <c r="AC8" s="2">
        <f t="shared" si="3"/>
        <v>5</v>
      </c>
    </row>
    <row r="9" spans="1:33" x14ac:dyDescent="0.3">
      <c r="A9" s="5">
        <v>1988</v>
      </c>
      <c r="B9" s="2">
        <v>1</v>
      </c>
      <c r="C9" s="2">
        <v>1</v>
      </c>
      <c r="D9" s="2">
        <v>9</v>
      </c>
      <c r="E9" s="7">
        <v>100814314.11323895</v>
      </c>
      <c r="F9" s="2">
        <v>63</v>
      </c>
      <c r="G9" s="2">
        <v>0</v>
      </c>
      <c r="H9" s="2">
        <v>52</v>
      </c>
      <c r="I9" s="2">
        <v>17</v>
      </c>
      <c r="J9" s="2">
        <v>4</v>
      </c>
      <c r="K9" s="9">
        <v>4.78</v>
      </c>
      <c r="L9" s="2">
        <v>28.2</v>
      </c>
      <c r="M9" s="2">
        <v>-1.4</v>
      </c>
      <c r="N9" s="2" t="s">
        <v>20</v>
      </c>
      <c r="O9" s="12">
        <v>6</v>
      </c>
      <c r="P9" s="12">
        <v>-1</v>
      </c>
      <c r="Q9" s="12"/>
      <c r="R9" s="4">
        <v>1988</v>
      </c>
      <c r="S9" s="2">
        <v>1</v>
      </c>
      <c r="T9" s="2">
        <f t="shared" si="0"/>
        <v>8</v>
      </c>
      <c r="U9" s="2">
        <f t="shared" si="0"/>
        <v>26</v>
      </c>
      <c r="V9" s="2">
        <f t="shared" si="0"/>
        <v>23</v>
      </c>
      <c r="W9" s="2">
        <f t="shared" si="0"/>
        <v>11</v>
      </c>
      <c r="X9" s="2">
        <f t="shared" si="0"/>
        <v>18.5</v>
      </c>
      <c r="Y9" s="2">
        <f t="shared" si="1"/>
        <v>2</v>
      </c>
      <c r="Z9" s="2">
        <v>1</v>
      </c>
      <c r="AB9" s="2">
        <f t="shared" si="2"/>
        <v>90.5</v>
      </c>
      <c r="AC9" s="2">
        <f t="shared" si="3"/>
        <v>9</v>
      </c>
    </row>
    <row r="10" spans="1:33" x14ac:dyDescent="0.3">
      <c r="A10" s="5">
        <v>1989</v>
      </c>
      <c r="B10" s="2">
        <v>0</v>
      </c>
      <c r="C10" s="2">
        <v>0</v>
      </c>
      <c r="D10" s="2">
        <v>0</v>
      </c>
      <c r="E10" s="7">
        <v>0</v>
      </c>
      <c r="F10" s="2">
        <v>0</v>
      </c>
      <c r="G10" s="2">
        <v>0</v>
      </c>
      <c r="H10" s="2">
        <v>50</v>
      </c>
      <c r="I10" s="2">
        <v>1</v>
      </c>
      <c r="J10" s="2">
        <v>1</v>
      </c>
      <c r="K10" s="9">
        <v>5.6</v>
      </c>
      <c r="L10" s="2">
        <v>0</v>
      </c>
      <c r="M10" s="2">
        <v>-0.3</v>
      </c>
      <c r="N10" s="2" t="s">
        <v>18</v>
      </c>
      <c r="O10" s="12">
        <v>5</v>
      </c>
      <c r="P10" s="12">
        <v>0</v>
      </c>
      <c r="Q10" s="12"/>
      <c r="R10" s="4">
        <v>1989</v>
      </c>
      <c r="S10" s="2">
        <v>20</v>
      </c>
      <c r="T10" s="2">
        <f t="shared" si="0"/>
        <v>23.5</v>
      </c>
      <c r="U10" s="2">
        <f t="shared" si="0"/>
        <v>26</v>
      </c>
      <c r="V10" s="2">
        <f t="shared" si="0"/>
        <v>26</v>
      </c>
      <c r="W10" s="2">
        <f t="shared" si="0"/>
        <v>29</v>
      </c>
      <c r="X10" s="2">
        <f t="shared" si="0"/>
        <v>28.5</v>
      </c>
      <c r="Y10" s="2">
        <f t="shared" si="1"/>
        <v>24</v>
      </c>
      <c r="Z10" s="2">
        <v>28</v>
      </c>
      <c r="AB10" s="2">
        <f t="shared" si="2"/>
        <v>205</v>
      </c>
      <c r="AC10" s="2">
        <f t="shared" si="3"/>
        <v>30</v>
      </c>
    </row>
    <row r="11" spans="1:33" x14ac:dyDescent="0.3">
      <c r="A11" s="5">
        <v>1990</v>
      </c>
      <c r="B11" s="2">
        <v>0</v>
      </c>
      <c r="C11" s="2">
        <v>0</v>
      </c>
      <c r="D11" s="2">
        <v>0</v>
      </c>
      <c r="E11" s="7">
        <v>198425.78249999997</v>
      </c>
      <c r="F11" s="2">
        <v>10</v>
      </c>
      <c r="G11" s="2">
        <v>1.75</v>
      </c>
      <c r="H11" s="2">
        <v>50</v>
      </c>
      <c r="I11" s="2">
        <v>13</v>
      </c>
      <c r="J11" s="2">
        <v>5</v>
      </c>
      <c r="K11" s="9">
        <v>8.3800000000000008</v>
      </c>
      <c r="L11" s="2">
        <v>0.2</v>
      </c>
      <c r="M11" s="2">
        <v>0.3</v>
      </c>
      <c r="N11" s="2" t="s">
        <v>18</v>
      </c>
      <c r="O11" s="12">
        <v>17</v>
      </c>
      <c r="P11" s="12">
        <v>0</v>
      </c>
      <c r="Q11" s="12"/>
      <c r="R11" s="4">
        <v>1990</v>
      </c>
      <c r="S11" s="2">
        <v>20</v>
      </c>
      <c r="T11" s="2">
        <f t="shared" si="0"/>
        <v>15</v>
      </c>
      <c r="U11" s="2">
        <f t="shared" si="0"/>
        <v>12.5</v>
      </c>
      <c r="V11" s="2">
        <f t="shared" si="0"/>
        <v>26</v>
      </c>
      <c r="W11" s="2">
        <f t="shared" si="0"/>
        <v>14</v>
      </c>
      <c r="X11" s="2">
        <f t="shared" si="0"/>
        <v>13.5</v>
      </c>
      <c r="Y11" s="2">
        <f t="shared" si="1"/>
        <v>16</v>
      </c>
      <c r="Z11" s="2">
        <v>20</v>
      </c>
      <c r="AB11" s="2">
        <f t="shared" si="2"/>
        <v>137</v>
      </c>
      <c r="AC11" s="2">
        <f t="shared" si="3"/>
        <v>19</v>
      </c>
    </row>
    <row r="12" spans="1:33" x14ac:dyDescent="0.3">
      <c r="A12" s="5">
        <v>1991</v>
      </c>
      <c r="B12" s="2">
        <v>0</v>
      </c>
      <c r="C12" s="2">
        <f>D12/100</f>
        <v>0.01</v>
      </c>
      <c r="D12" s="2">
        <v>1</v>
      </c>
      <c r="E12" s="7">
        <v>159057.4684772066</v>
      </c>
      <c r="F12" s="2">
        <v>0</v>
      </c>
      <c r="G12" s="2">
        <v>0</v>
      </c>
      <c r="H12" s="2">
        <v>60</v>
      </c>
      <c r="I12" s="2">
        <v>3</v>
      </c>
      <c r="J12" s="2">
        <v>3</v>
      </c>
      <c r="K12" s="9">
        <v>8.14</v>
      </c>
      <c r="L12" s="2">
        <v>0</v>
      </c>
      <c r="M12" s="2">
        <v>0.8</v>
      </c>
      <c r="N12" s="2" t="s">
        <v>19</v>
      </c>
      <c r="O12" s="12">
        <v>5</v>
      </c>
      <c r="P12" s="12">
        <v>1</v>
      </c>
      <c r="Q12" s="12"/>
      <c r="R12" s="4">
        <v>1991</v>
      </c>
      <c r="S12" s="2">
        <v>8</v>
      </c>
      <c r="T12" s="2">
        <f t="shared" si="0"/>
        <v>23.5</v>
      </c>
      <c r="U12" s="2">
        <f t="shared" si="0"/>
        <v>26</v>
      </c>
      <c r="V12" s="2">
        <f t="shared" si="0"/>
        <v>16.5</v>
      </c>
      <c r="W12" s="2">
        <f t="shared" si="0"/>
        <v>25</v>
      </c>
      <c r="X12" s="2">
        <f t="shared" si="0"/>
        <v>22.5</v>
      </c>
      <c r="Y12" s="2">
        <f t="shared" si="1"/>
        <v>24</v>
      </c>
      <c r="Z12" s="2">
        <v>22</v>
      </c>
      <c r="AB12" s="2">
        <f t="shared" si="2"/>
        <v>167.5</v>
      </c>
      <c r="AC12" s="2">
        <f t="shared" si="3"/>
        <v>23</v>
      </c>
    </row>
    <row r="13" spans="1:33" x14ac:dyDescent="0.3">
      <c r="A13" s="5">
        <v>1992</v>
      </c>
      <c r="B13" s="2">
        <v>0</v>
      </c>
      <c r="C13" s="2">
        <v>0</v>
      </c>
      <c r="D13" s="2">
        <v>0</v>
      </c>
      <c r="E13" s="7">
        <v>671383.55751587846</v>
      </c>
      <c r="F13" s="2">
        <v>40</v>
      </c>
      <c r="G13" s="2">
        <v>1.75</v>
      </c>
      <c r="H13" s="2">
        <v>64</v>
      </c>
      <c r="I13" s="2">
        <v>34</v>
      </c>
      <c r="J13" s="2">
        <v>11</v>
      </c>
      <c r="K13" s="9">
        <v>6.15</v>
      </c>
      <c r="L13" s="2">
        <v>0.5</v>
      </c>
      <c r="M13" s="2">
        <v>-0.1</v>
      </c>
      <c r="N13" s="2" t="s">
        <v>18</v>
      </c>
      <c r="O13" s="12">
        <v>3</v>
      </c>
      <c r="P13" s="12">
        <v>0</v>
      </c>
      <c r="Q13" s="12"/>
      <c r="R13" s="4">
        <v>1992</v>
      </c>
      <c r="S13" s="2">
        <v>20</v>
      </c>
      <c r="T13" s="2">
        <f t="shared" si="0"/>
        <v>11.5</v>
      </c>
      <c r="U13" s="2">
        <f t="shared" si="0"/>
        <v>12.5</v>
      </c>
      <c r="V13" s="2">
        <f t="shared" si="0"/>
        <v>11</v>
      </c>
      <c r="W13" s="2">
        <f t="shared" si="0"/>
        <v>6</v>
      </c>
      <c r="X13" s="2">
        <f t="shared" si="0"/>
        <v>1</v>
      </c>
      <c r="Y13" s="2">
        <f t="shared" si="1"/>
        <v>12.5</v>
      </c>
      <c r="Z13" s="2">
        <v>12</v>
      </c>
      <c r="AB13" s="2">
        <f t="shared" si="2"/>
        <v>86.5</v>
      </c>
      <c r="AC13" s="2">
        <f t="shared" si="3"/>
        <v>7</v>
      </c>
    </row>
    <row r="14" spans="1:33" x14ac:dyDescent="0.3">
      <c r="A14" s="5">
        <v>1993</v>
      </c>
      <c r="B14" s="2">
        <v>0</v>
      </c>
      <c r="C14" s="2">
        <f t="shared" ref="C14:C22" si="4">D14/100</f>
        <v>0.04</v>
      </c>
      <c r="D14" s="2">
        <v>4</v>
      </c>
      <c r="E14" s="7">
        <v>1690213.2959230414</v>
      </c>
      <c r="F14" s="2">
        <v>50</v>
      </c>
      <c r="G14" s="2">
        <v>2.75</v>
      </c>
      <c r="H14" s="2">
        <v>61</v>
      </c>
      <c r="I14" s="2">
        <v>49</v>
      </c>
      <c r="J14" s="2">
        <v>5</v>
      </c>
      <c r="K14" s="9">
        <v>5.18</v>
      </c>
      <c r="L14" s="2">
        <v>2.1</v>
      </c>
      <c r="M14" s="2">
        <v>0.2</v>
      </c>
      <c r="N14" s="2" t="s">
        <v>18</v>
      </c>
      <c r="O14" s="12">
        <v>15</v>
      </c>
      <c r="P14" s="12">
        <v>0</v>
      </c>
      <c r="Q14" s="12"/>
      <c r="R14" s="4">
        <v>1993</v>
      </c>
      <c r="S14" s="2">
        <v>6</v>
      </c>
      <c r="T14" s="2">
        <f t="shared" si="0"/>
        <v>9.5</v>
      </c>
      <c r="U14" s="2">
        <f t="shared" si="0"/>
        <v>2</v>
      </c>
      <c r="V14" s="2">
        <f t="shared" si="0"/>
        <v>13.5</v>
      </c>
      <c r="W14" s="2">
        <f t="shared" si="0"/>
        <v>4</v>
      </c>
      <c r="X14" s="2">
        <f t="shared" si="0"/>
        <v>13.5</v>
      </c>
      <c r="Y14" s="2">
        <f t="shared" si="1"/>
        <v>7</v>
      </c>
      <c r="Z14" s="2">
        <v>7</v>
      </c>
      <c r="AB14" s="2">
        <f t="shared" si="2"/>
        <v>62.5</v>
      </c>
      <c r="AC14" s="2">
        <f t="shared" si="3"/>
        <v>4</v>
      </c>
    </row>
    <row r="15" spans="1:33" x14ac:dyDescent="0.3">
      <c r="A15" s="5">
        <v>1994</v>
      </c>
      <c r="B15" s="2">
        <v>0</v>
      </c>
      <c r="C15" s="2">
        <v>0</v>
      </c>
      <c r="D15" s="2">
        <v>0</v>
      </c>
      <c r="E15" s="7">
        <v>80422.235844850642</v>
      </c>
      <c r="F15" s="2">
        <v>100</v>
      </c>
      <c r="G15" s="2">
        <v>1</v>
      </c>
      <c r="H15" s="2">
        <v>57</v>
      </c>
      <c r="I15" s="2">
        <v>12</v>
      </c>
      <c r="J15" s="2">
        <v>5</v>
      </c>
      <c r="K15" s="9">
        <v>10.46</v>
      </c>
      <c r="L15" s="2">
        <v>2.2999999999999998</v>
      </c>
      <c r="M15" s="2">
        <v>0.6</v>
      </c>
      <c r="N15" s="2" t="s">
        <v>19</v>
      </c>
      <c r="O15" s="12">
        <v>1</v>
      </c>
      <c r="P15" s="12">
        <v>1</v>
      </c>
      <c r="Q15" s="12"/>
      <c r="R15" s="4">
        <v>1994</v>
      </c>
      <c r="S15" s="2">
        <v>20</v>
      </c>
      <c r="T15" s="2">
        <f t="shared" si="0"/>
        <v>6.5</v>
      </c>
      <c r="U15" s="2">
        <f t="shared" si="0"/>
        <v>20</v>
      </c>
      <c r="V15" s="2">
        <f t="shared" si="0"/>
        <v>19</v>
      </c>
      <c r="W15" s="2">
        <f t="shared" si="0"/>
        <v>16</v>
      </c>
      <c r="X15" s="2">
        <f t="shared" si="0"/>
        <v>13.5</v>
      </c>
      <c r="Y15" s="2">
        <f t="shared" si="1"/>
        <v>6</v>
      </c>
      <c r="Z15" s="2">
        <v>25</v>
      </c>
      <c r="AB15" s="2">
        <f t="shared" si="2"/>
        <v>126</v>
      </c>
      <c r="AC15" s="2">
        <f t="shared" si="3"/>
        <v>16</v>
      </c>
    </row>
    <row r="16" spans="1:33" x14ac:dyDescent="0.3">
      <c r="A16" s="5">
        <v>1995</v>
      </c>
      <c r="B16" s="2">
        <v>0</v>
      </c>
      <c r="C16" s="2">
        <f t="shared" si="4"/>
        <v>0.08</v>
      </c>
      <c r="D16" s="2">
        <v>8</v>
      </c>
      <c r="E16" s="7">
        <v>5955568.931596091</v>
      </c>
      <c r="F16" s="2">
        <v>0</v>
      </c>
      <c r="G16" s="2">
        <v>1.75</v>
      </c>
      <c r="H16" s="2">
        <v>65</v>
      </c>
      <c r="I16" s="2">
        <v>28</v>
      </c>
      <c r="J16" s="2">
        <v>4</v>
      </c>
      <c r="K16" s="9">
        <v>6.87</v>
      </c>
      <c r="L16" s="2">
        <v>0</v>
      </c>
      <c r="M16" s="2">
        <v>-0.9</v>
      </c>
      <c r="N16" s="2" t="s">
        <v>20</v>
      </c>
      <c r="O16" s="12">
        <v>3</v>
      </c>
      <c r="P16" s="12">
        <v>-1</v>
      </c>
      <c r="Q16" s="12"/>
      <c r="R16" s="4">
        <v>1995</v>
      </c>
      <c r="S16" s="2">
        <v>4</v>
      </c>
      <c r="T16" s="2">
        <f t="shared" si="0"/>
        <v>23.5</v>
      </c>
      <c r="U16" s="2">
        <f t="shared" si="0"/>
        <v>12.5</v>
      </c>
      <c r="V16" s="2">
        <f t="shared" si="0"/>
        <v>9</v>
      </c>
      <c r="W16" s="2">
        <f t="shared" si="0"/>
        <v>7</v>
      </c>
      <c r="X16" s="2">
        <f t="shared" si="0"/>
        <v>18.5</v>
      </c>
      <c r="Y16" s="2">
        <f t="shared" si="1"/>
        <v>24</v>
      </c>
      <c r="Z16" s="2">
        <v>5</v>
      </c>
      <c r="AB16" s="2">
        <f t="shared" si="2"/>
        <v>103.5</v>
      </c>
      <c r="AC16" s="2">
        <f t="shared" si="3"/>
        <v>11</v>
      </c>
    </row>
    <row r="17" spans="1:29" x14ac:dyDescent="0.3">
      <c r="A17" s="5">
        <v>1996</v>
      </c>
      <c r="B17" s="2">
        <v>0</v>
      </c>
      <c r="C17" s="2">
        <f t="shared" si="4"/>
        <v>0.01</v>
      </c>
      <c r="D17" s="2">
        <v>1</v>
      </c>
      <c r="E17" s="7">
        <v>574839.78934063611</v>
      </c>
      <c r="F17" s="2">
        <v>700</v>
      </c>
      <c r="G17" s="2">
        <v>3</v>
      </c>
      <c r="H17" s="2">
        <v>65</v>
      </c>
      <c r="I17" s="2">
        <v>52</v>
      </c>
      <c r="J17" s="2">
        <v>7</v>
      </c>
      <c r="K17" s="9">
        <v>9.91</v>
      </c>
      <c r="L17" s="2">
        <v>7.6</v>
      </c>
      <c r="M17" s="2">
        <v>-0.4</v>
      </c>
      <c r="N17" s="2" t="s">
        <v>18</v>
      </c>
      <c r="O17" s="12">
        <v>7</v>
      </c>
      <c r="P17" s="12">
        <v>0</v>
      </c>
      <c r="Q17" s="12"/>
      <c r="R17" s="4">
        <v>1996</v>
      </c>
      <c r="S17" s="2">
        <v>8</v>
      </c>
      <c r="T17" s="2">
        <f t="shared" si="0"/>
        <v>2</v>
      </c>
      <c r="U17" s="2">
        <f t="shared" si="0"/>
        <v>1</v>
      </c>
      <c r="V17" s="2">
        <f t="shared" si="0"/>
        <v>9</v>
      </c>
      <c r="W17" s="2">
        <f t="shared" si="0"/>
        <v>2.5</v>
      </c>
      <c r="X17" s="2">
        <f t="shared" si="0"/>
        <v>5.5</v>
      </c>
      <c r="Y17" s="2">
        <f t="shared" si="1"/>
        <v>4</v>
      </c>
      <c r="Z17" s="2">
        <v>13</v>
      </c>
      <c r="AB17" s="2">
        <f t="shared" si="2"/>
        <v>45</v>
      </c>
      <c r="AC17" s="2">
        <f t="shared" si="3"/>
        <v>2</v>
      </c>
    </row>
    <row r="18" spans="1:29" x14ac:dyDescent="0.3">
      <c r="A18" s="5">
        <v>1997</v>
      </c>
      <c r="B18" s="2">
        <v>0</v>
      </c>
      <c r="C18" s="2">
        <v>0</v>
      </c>
      <c r="D18" s="2">
        <v>0</v>
      </c>
      <c r="E18" s="7">
        <v>765255.92607887683</v>
      </c>
      <c r="F18" s="2">
        <v>0</v>
      </c>
      <c r="G18" s="2">
        <v>2.5</v>
      </c>
      <c r="H18" s="2">
        <v>67</v>
      </c>
      <c r="I18" s="2">
        <v>18</v>
      </c>
      <c r="J18" s="2">
        <v>4</v>
      </c>
      <c r="K18" s="9">
        <v>7.88</v>
      </c>
      <c r="L18" s="2">
        <v>0</v>
      </c>
      <c r="M18" s="2">
        <v>2.2000000000000002</v>
      </c>
      <c r="N18" s="2" t="s">
        <v>19</v>
      </c>
      <c r="O18" s="12">
        <v>6</v>
      </c>
      <c r="P18" s="12">
        <v>1</v>
      </c>
      <c r="Q18" s="12"/>
      <c r="R18" s="4">
        <v>1997</v>
      </c>
      <c r="S18" s="2">
        <v>20</v>
      </c>
      <c r="T18" s="2">
        <f t="shared" si="0"/>
        <v>23.5</v>
      </c>
      <c r="U18" s="2">
        <f t="shared" si="0"/>
        <v>3.5</v>
      </c>
      <c r="V18" s="2">
        <f t="shared" si="0"/>
        <v>7</v>
      </c>
      <c r="W18" s="2">
        <f t="shared" si="0"/>
        <v>9</v>
      </c>
      <c r="X18" s="2">
        <f t="shared" si="0"/>
        <v>18.5</v>
      </c>
      <c r="Y18" s="2">
        <f t="shared" si="1"/>
        <v>24</v>
      </c>
      <c r="Z18" s="2">
        <v>11</v>
      </c>
      <c r="AB18" s="2">
        <f t="shared" si="2"/>
        <v>116.5</v>
      </c>
      <c r="AC18" s="2">
        <f t="shared" si="3"/>
        <v>15</v>
      </c>
    </row>
    <row r="19" spans="1:29" x14ac:dyDescent="0.3">
      <c r="A19" s="5">
        <v>1998</v>
      </c>
      <c r="B19" s="2">
        <v>0</v>
      </c>
      <c r="C19" s="2">
        <f t="shared" si="4"/>
        <v>0.01</v>
      </c>
      <c r="D19" s="2">
        <v>1</v>
      </c>
      <c r="E19" s="7">
        <v>106745.80960130185</v>
      </c>
      <c r="F19" s="2">
        <v>0</v>
      </c>
      <c r="G19" s="2">
        <v>0</v>
      </c>
      <c r="H19" s="2">
        <v>51</v>
      </c>
      <c r="I19" s="2">
        <v>3</v>
      </c>
      <c r="J19" s="2">
        <v>2</v>
      </c>
      <c r="K19" s="9">
        <v>15.26</v>
      </c>
      <c r="L19" s="2">
        <v>0.3</v>
      </c>
      <c r="M19" s="2">
        <v>-1.2</v>
      </c>
      <c r="N19" s="2" t="s">
        <v>20</v>
      </c>
      <c r="O19" s="12">
        <v>4</v>
      </c>
      <c r="P19" s="12">
        <v>-1</v>
      </c>
      <c r="Q19" s="12"/>
      <c r="R19" s="22">
        <v>1998</v>
      </c>
      <c r="S19" s="2">
        <v>8</v>
      </c>
      <c r="T19" s="2">
        <f t="shared" si="0"/>
        <v>23.5</v>
      </c>
      <c r="U19" s="2">
        <f t="shared" si="0"/>
        <v>26</v>
      </c>
      <c r="V19" s="2">
        <f t="shared" si="0"/>
        <v>24</v>
      </c>
      <c r="W19" s="2">
        <f t="shared" si="0"/>
        <v>25</v>
      </c>
      <c r="X19" s="2">
        <f t="shared" si="0"/>
        <v>25.5</v>
      </c>
      <c r="Y19" s="2">
        <f t="shared" si="1"/>
        <v>14</v>
      </c>
      <c r="Z19" s="2">
        <v>23</v>
      </c>
      <c r="AB19" s="2">
        <f t="shared" si="2"/>
        <v>169</v>
      </c>
      <c r="AC19" s="2">
        <f t="shared" si="3"/>
        <v>24</v>
      </c>
    </row>
    <row r="20" spans="1:29" x14ac:dyDescent="0.3">
      <c r="A20" s="5">
        <v>1999</v>
      </c>
      <c r="B20" s="2">
        <v>0</v>
      </c>
      <c r="C20" s="2">
        <f t="shared" si="4"/>
        <v>0.06</v>
      </c>
      <c r="D20" s="2">
        <v>6</v>
      </c>
      <c r="E20" s="7">
        <v>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9">
        <v>2.0699999999999998</v>
      </c>
      <c r="L20" s="2">
        <v>0</v>
      </c>
      <c r="M20" s="2">
        <v>-1.2</v>
      </c>
      <c r="N20" s="2" t="s">
        <v>20</v>
      </c>
      <c r="O20" s="12">
        <v>16</v>
      </c>
      <c r="P20" s="12">
        <v>-1</v>
      </c>
      <c r="Q20" s="12"/>
      <c r="R20" s="4">
        <v>1999</v>
      </c>
      <c r="S20" s="2">
        <v>5</v>
      </c>
      <c r="T20" s="2">
        <f t="shared" si="0"/>
        <v>23.5</v>
      </c>
      <c r="U20" s="2">
        <f t="shared" si="0"/>
        <v>26</v>
      </c>
      <c r="V20" s="2">
        <f t="shared" si="0"/>
        <v>29</v>
      </c>
      <c r="W20" s="2">
        <f t="shared" si="0"/>
        <v>29</v>
      </c>
      <c r="X20" s="2">
        <f t="shared" si="0"/>
        <v>28.5</v>
      </c>
      <c r="Y20" s="2">
        <f t="shared" si="1"/>
        <v>24</v>
      </c>
      <c r="Z20" s="2">
        <v>28</v>
      </c>
      <c r="AB20" s="2">
        <f t="shared" si="2"/>
        <v>193</v>
      </c>
      <c r="AC20" s="2">
        <f t="shared" si="3"/>
        <v>29</v>
      </c>
    </row>
    <row r="21" spans="1:29" x14ac:dyDescent="0.3">
      <c r="A21" s="5">
        <v>2000</v>
      </c>
      <c r="B21" s="2">
        <v>0</v>
      </c>
      <c r="C21" s="2">
        <v>0</v>
      </c>
      <c r="D21" s="2">
        <v>0</v>
      </c>
      <c r="E21" s="7">
        <v>1744850.065159065</v>
      </c>
      <c r="F21" s="2">
        <v>100</v>
      </c>
      <c r="G21" s="2">
        <v>1.75</v>
      </c>
      <c r="H21" s="2">
        <v>60</v>
      </c>
      <c r="I21" s="2">
        <v>42</v>
      </c>
      <c r="J21" s="2">
        <v>8</v>
      </c>
      <c r="K21" s="9">
        <v>13.96</v>
      </c>
      <c r="L21" s="2">
        <v>5.8</v>
      </c>
      <c r="M21" s="2">
        <v>-0.7</v>
      </c>
      <c r="N21" s="2" t="s">
        <v>20</v>
      </c>
      <c r="O21" s="12">
        <v>28</v>
      </c>
      <c r="P21" s="12">
        <v>-1</v>
      </c>
      <c r="Q21" s="12"/>
      <c r="R21" s="4">
        <v>2000</v>
      </c>
      <c r="S21" s="2">
        <v>20</v>
      </c>
      <c r="T21" s="2">
        <f t="shared" si="0"/>
        <v>6.5</v>
      </c>
      <c r="U21" s="2">
        <f t="shared" si="0"/>
        <v>12.5</v>
      </c>
      <c r="V21" s="2">
        <f t="shared" si="0"/>
        <v>16.5</v>
      </c>
      <c r="W21" s="2">
        <f t="shared" si="0"/>
        <v>5</v>
      </c>
      <c r="X21" s="2">
        <f t="shared" si="0"/>
        <v>2.5</v>
      </c>
      <c r="Y21" s="2">
        <f t="shared" si="1"/>
        <v>5</v>
      </c>
      <c r="Z21" s="2">
        <v>6</v>
      </c>
      <c r="AB21" s="2">
        <f t="shared" si="2"/>
        <v>74</v>
      </c>
      <c r="AC21" s="2">
        <f t="shared" si="3"/>
        <v>6</v>
      </c>
    </row>
    <row r="22" spans="1:29" x14ac:dyDescent="0.3">
      <c r="A22" s="5">
        <v>2001</v>
      </c>
      <c r="B22" s="2">
        <v>0</v>
      </c>
      <c r="C22" s="2">
        <f t="shared" si="4"/>
        <v>0.39</v>
      </c>
      <c r="D22" s="2">
        <v>39</v>
      </c>
      <c r="E22" s="7">
        <v>33665859.257592805</v>
      </c>
      <c r="F22" s="2">
        <v>800</v>
      </c>
      <c r="G22" s="2">
        <v>2</v>
      </c>
      <c r="H22" s="2">
        <v>100</v>
      </c>
      <c r="I22" s="2">
        <v>56</v>
      </c>
      <c r="J22" s="2">
        <v>6</v>
      </c>
      <c r="K22" s="9">
        <v>9.5399999999999991</v>
      </c>
      <c r="L22" s="2">
        <v>45.9</v>
      </c>
      <c r="M22" s="2">
        <v>-0.3</v>
      </c>
      <c r="N22" s="2" t="s">
        <v>18</v>
      </c>
      <c r="O22" s="12">
        <v>8</v>
      </c>
      <c r="P22" s="12">
        <v>0</v>
      </c>
      <c r="Q22" s="12"/>
      <c r="R22" s="4">
        <v>2001</v>
      </c>
      <c r="S22" s="2">
        <v>2</v>
      </c>
      <c r="T22" s="2">
        <f t="shared" si="0"/>
        <v>1</v>
      </c>
      <c r="U22" s="2">
        <f t="shared" si="0"/>
        <v>5.5</v>
      </c>
      <c r="V22" s="2">
        <f t="shared" si="0"/>
        <v>1</v>
      </c>
      <c r="W22" s="2">
        <f t="shared" si="0"/>
        <v>1</v>
      </c>
      <c r="X22" s="2">
        <f t="shared" si="0"/>
        <v>9</v>
      </c>
      <c r="Y22" s="2">
        <f t="shared" si="1"/>
        <v>1</v>
      </c>
      <c r="Z22" s="2">
        <v>2</v>
      </c>
      <c r="AB22" s="2">
        <f t="shared" si="2"/>
        <v>22.5</v>
      </c>
      <c r="AC22" s="2">
        <f t="shared" si="3"/>
        <v>1</v>
      </c>
    </row>
    <row r="23" spans="1:29" x14ac:dyDescent="0.3">
      <c r="A23" s="5">
        <v>2002</v>
      </c>
      <c r="B23" s="2">
        <v>0</v>
      </c>
      <c r="C23" s="2">
        <v>0</v>
      </c>
      <c r="D23" s="2">
        <v>0</v>
      </c>
      <c r="E23" s="7">
        <v>1013613.9072847679</v>
      </c>
      <c r="F23" s="2">
        <v>200</v>
      </c>
      <c r="G23" s="2">
        <v>1.75</v>
      </c>
      <c r="H23" s="2">
        <v>80</v>
      </c>
      <c r="I23" s="2">
        <v>11</v>
      </c>
      <c r="J23" s="2">
        <v>5</v>
      </c>
      <c r="K23" s="9">
        <v>13.15</v>
      </c>
      <c r="L23" s="2">
        <v>1</v>
      </c>
      <c r="M23" s="2">
        <v>1.1000000000000001</v>
      </c>
      <c r="N23" s="2" t="s">
        <v>19</v>
      </c>
      <c r="O23" s="12">
        <v>5</v>
      </c>
      <c r="P23" s="12">
        <v>1</v>
      </c>
      <c r="Q23" s="12"/>
      <c r="R23" s="4">
        <v>2002</v>
      </c>
      <c r="S23" s="2">
        <v>20</v>
      </c>
      <c r="T23" s="2">
        <f t="shared" si="0"/>
        <v>4.5</v>
      </c>
      <c r="U23" s="2">
        <f t="shared" si="0"/>
        <v>12.5</v>
      </c>
      <c r="V23" s="2">
        <f t="shared" si="0"/>
        <v>2.5</v>
      </c>
      <c r="W23" s="2">
        <f t="shared" si="0"/>
        <v>17.5</v>
      </c>
      <c r="X23" s="2">
        <f t="shared" si="0"/>
        <v>13.5</v>
      </c>
      <c r="Y23" s="2">
        <f t="shared" si="1"/>
        <v>10</v>
      </c>
      <c r="Z23" s="2">
        <v>9</v>
      </c>
      <c r="AB23" s="2">
        <f t="shared" si="2"/>
        <v>89.5</v>
      </c>
      <c r="AC23" s="2">
        <f t="shared" si="3"/>
        <v>8</v>
      </c>
    </row>
    <row r="24" spans="1:29" x14ac:dyDescent="0.3">
      <c r="A24" s="5">
        <v>2003</v>
      </c>
      <c r="B24" s="2">
        <v>0</v>
      </c>
      <c r="C24" s="2">
        <v>0</v>
      </c>
      <c r="D24" s="2">
        <v>0</v>
      </c>
      <c r="E24" s="7">
        <v>82777.555435370465</v>
      </c>
      <c r="F24" s="2">
        <v>0</v>
      </c>
      <c r="G24" s="2">
        <v>0</v>
      </c>
      <c r="H24" s="2">
        <v>60</v>
      </c>
      <c r="I24" s="2">
        <v>2</v>
      </c>
      <c r="J24" s="2">
        <v>1</v>
      </c>
      <c r="K24" s="9">
        <v>9.02</v>
      </c>
      <c r="L24" s="2">
        <v>0</v>
      </c>
      <c r="M24" s="2">
        <v>0.3</v>
      </c>
      <c r="N24" s="2" t="s">
        <v>18</v>
      </c>
      <c r="O24" s="12">
        <v>8</v>
      </c>
      <c r="P24" s="12">
        <v>0</v>
      </c>
      <c r="Q24" s="12"/>
      <c r="R24" s="4">
        <v>2003</v>
      </c>
      <c r="S24" s="2">
        <v>20</v>
      </c>
      <c r="T24" s="2">
        <f t="shared" si="0"/>
        <v>23.5</v>
      </c>
      <c r="U24" s="2">
        <f t="shared" si="0"/>
        <v>26</v>
      </c>
      <c r="V24" s="2">
        <f t="shared" si="0"/>
        <v>16.5</v>
      </c>
      <c r="W24" s="2">
        <f t="shared" si="0"/>
        <v>27</v>
      </c>
      <c r="X24" s="2">
        <f t="shared" si="0"/>
        <v>28.5</v>
      </c>
      <c r="Y24" s="2">
        <f t="shared" si="1"/>
        <v>24</v>
      </c>
      <c r="Z24" s="2">
        <v>24</v>
      </c>
      <c r="AB24" s="2">
        <f t="shared" si="2"/>
        <v>189.5</v>
      </c>
      <c r="AC24" s="2">
        <f t="shared" si="3"/>
        <v>27</v>
      </c>
    </row>
    <row r="25" spans="1:29" x14ac:dyDescent="0.3">
      <c r="A25" s="5">
        <v>2004</v>
      </c>
      <c r="B25" s="2">
        <v>0</v>
      </c>
      <c r="C25" s="2">
        <v>0</v>
      </c>
      <c r="D25" s="2">
        <v>0</v>
      </c>
      <c r="E25" s="7">
        <v>391185.68205666315</v>
      </c>
      <c r="F25" s="2">
        <v>400</v>
      </c>
      <c r="G25" s="2">
        <v>2.5</v>
      </c>
      <c r="H25" s="2">
        <v>80</v>
      </c>
      <c r="I25" s="2">
        <v>52</v>
      </c>
      <c r="J25" s="2">
        <v>7</v>
      </c>
      <c r="K25" s="9">
        <v>15.03</v>
      </c>
      <c r="L25" s="2">
        <v>26</v>
      </c>
      <c r="M25" s="2">
        <v>0.7</v>
      </c>
      <c r="N25" s="2" t="s">
        <v>19</v>
      </c>
      <c r="O25" s="12">
        <v>4</v>
      </c>
      <c r="P25" s="12">
        <v>1</v>
      </c>
      <c r="Q25" s="12"/>
      <c r="R25" s="4">
        <v>2004</v>
      </c>
      <c r="S25" s="2">
        <v>20</v>
      </c>
      <c r="T25" s="2">
        <f t="shared" si="0"/>
        <v>3</v>
      </c>
      <c r="U25" s="2">
        <f t="shared" si="0"/>
        <v>3.5</v>
      </c>
      <c r="V25" s="2">
        <f t="shared" si="0"/>
        <v>2.5</v>
      </c>
      <c r="W25" s="2">
        <f t="shared" si="0"/>
        <v>2.5</v>
      </c>
      <c r="X25" s="2">
        <f t="shared" si="0"/>
        <v>5.5</v>
      </c>
      <c r="Y25" s="2">
        <f t="shared" si="1"/>
        <v>3</v>
      </c>
      <c r="Z25" s="2">
        <v>17</v>
      </c>
      <c r="AB25" s="2">
        <f t="shared" si="2"/>
        <v>57</v>
      </c>
      <c r="AC25" s="2">
        <f t="shared" si="3"/>
        <v>3</v>
      </c>
    </row>
    <row r="26" spans="1:29" x14ac:dyDescent="0.3">
      <c r="A26" s="5">
        <v>2005</v>
      </c>
      <c r="B26" s="2">
        <v>0</v>
      </c>
      <c r="C26" s="2">
        <v>0</v>
      </c>
      <c r="D26" s="2">
        <v>0</v>
      </c>
      <c r="E26" s="7">
        <v>0</v>
      </c>
      <c r="F26" s="2">
        <v>0</v>
      </c>
      <c r="G26" s="2">
        <v>1.75</v>
      </c>
      <c r="H26" s="2">
        <v>55</v>
      </c>
      <c r="I26" s="2">
        <v>6</v>
      </c>
      <c r="J26" s="2">
        <v>2</v>
      </c>
      <c r="K26" s="9">
        <v>4.1399999999999997</v>
      </c>
      <c r="L26" s="2">
        <v>0</v>
      </c>
      <c r="M26" s="2">
        <v>-0.2</v>
      </c>
      <c r="N26" s="2" t="s">
        <v>18</v>
      </c>
      <c r="O26" s="12">
        <v>6</v>
      </c>
      <c r="P26" s="12">
        <v>0</v>
      </c>
      <c r="Q26" s="12"/>
      <c r="R26" s="4">
        <v>2005</v>
      </c>
      <c r="S26" s="2">
        <v>20</v>
      </c>
      <c r="T26" s="2">
        <f t="shared" si="0"/>
        <v>23.5</v>
      </c>
      <c r="U26" s="2">
        <f t="shared" si="0"/>
        <v>12.5</v>
      </c>
      <c r="V26" s="2">
        <f t="shared" si="0"/>
        <v>20</v>
      </c>
      <c r="W26" s="2">
        <f t="shared" si="0"/>
        <v>21.5</v>
      </c>
      <c r="X26" s="2">
        <f t="shared" si="0"/>
        <v>25.5</v>
      </c>
      <c r="Y26" s="2">
        <f t="shared" si="1"/>
        <v>24</v>
      </c>
      <c r="Z26" s="2">
        <v>28</v>
      </c>
      <c r="AB26" s="2">
        <f t="shared" si="2"/>
        <v>175</v>
      </c>
      <c r="AC26" s="2">
        <f t="shared" si="3"/>
        <v>25</v>
      </c>
    </row>
    <row r="27" spans="1:29" x14ac:dyDescent="0.3">
      <c r="A27" s="5">
        <v>2006</v>
      </c>
      <c r="B27" s="2">
        <v>0</v>
      </c>
      <c r="C27" s="2">
        <v>0</v>
      </c>
      <c r="D27" s="2">
        <v>0</v>
      </c>
      <c r="E27" s="7">
        <v>1514903.0023094686</v>
      </c>
      <c r="F27" s="2">
        <v>0</v>
      </c>
      <c r="G27" s="2">
        <v>1.75</v>
      </c>
      <c r="H27" s="2">
        <v>70</v>
      </c>
      <c r="I27" s="2">
        <v>13</v>
      </c>
      <c r="J27" s="2">
        <v>7</v>
      </c>
      <c r="K27" s="9">
        <v>6.81</v>
      </c>
      <c r="L27" s="2">
        <v>0</v>
      </c>
      <c r="M27" s="2">
        <v>0.7</v>
      </c>
      <c r="N27" s="2" t="s">
        <v>19</v>
      </c>
      <c r="O27" s="12">
        <v>4</v>
      </c>
      <c r="P27" s="12">
        <v>1</v>
      </c>
      <c r="Q27" s="12"/>
      <c r="R27" s="4">
        <v>2006</v>
      </c>
      <c r="S27" s="2">
        <v>20</v>
      </c>
      <c r="T27" s="2">
        <f t="shared" si="0"/>
        <v>23.5</v>
      </c>
      <c r="U27" s="2">
        <f t="shared" si="0"/>
        <v>12.5</v>
      </c>
      <c r="V27" s="2">
        <f t="shared" si="0"/>
        <v>5</v>
      </c>
      <c r="W27" s="2">
        <f t="shared" si="0"/>
        <v>14</v>
      </c>
      <c r="X27" s="2">
        <f t="shared" si="0"/>
        <v>5.5</v>
      </c>
      <c r="Y27" s="2">
        <f t="shared" si="1"/>
        <v>24</v>
      </c>
      <c r="Z27" s="2">
        <v>8</v>
      </c>
      <c r="AB27" s="2">
        <f t="shared" si="2"/>
        <v>112.5</v>
      </c>
      <c r="AC27" s="2">
        <f t="shared" si="3"/>
        <v>13</v>
      </c>
    </row>
    <row r="28" spans="1:29" x14ac:dyDescent="0.3">
      <c r="A28" s="5">
        <v>2007</v>
      </c>
      <c r="B28" s="2">
        <v>0</v>
      </c>
      <c r="C28" s="2">
        <v>0</v>
      </c>
      <c r="D28" s="2">
        <v>0</v>
      </c>
      <c r="E28" s="7">
        <v>0</v>
      </c>
      <c r="F28" s="2">
        <v>10</v>
      </c>
      <c r="G28" s="2">
        <v>0</v>
      </c>
      <c r="H28" s="2">
        <v>0</v>
      </c>
      <c r="I28" s="2">
        <v>1</v>
      </c>
      <c r="J28" s="2">
        <v>1</v>
      </c>
      <c r="K28" s="9">
        <v>5.1100000000000003</v>
      </c>
      <c r="L28" s="2">
        <v>0.2</v>
      </c>
      <c r="M28" s="2">
        <v>-1.1000000000000001</v>
      </c>
      <c r="N28" s="2" t="s">
        <v>20</v>
      </c>
      <c r="O28" s="12">
        <v>3</v>
      </c>
      <c r="P28" s="12">
        <v>-1</v>
      </c>
      <c r="Q28" s="12"/>
      <c r="R28" s="4">
        <v>2007</v>
      </c>
      <c r="S28" s="2">
        <v>20</v>
      </c>
      <c r="T28" s="2">
        <f t="shared" si="0"/>
        <v>15</v>
      </c>
      <c r="U28" s="2">
        <f t="shared" si="0"/>
        <v>26</v>
      </c>
      <c r="V28" s="2">
        <f t="shared" si="0"/>
        <v>29</v>
      </c>
      <c r="W28" s="2">
        <f t="shared" si="0"/>
        <v>29</v>
      </c>
      <c r="X28" s="2">
        <f t="shared" si="0"/>
        <v>28.5</v>
      </c>
      <c r="Y28" s="2">
        <f t="shared" si="1"/>
        <v>16</v>
      </c>
      <c r="Z28" s="2">
        <v>28</v>
      </c>
      <c r="AB28" s="2">
        <f t="shared" si="2"/>
        <v>191.5</v>
      </c>
      <c r="AC28" s="2">
        <f t="shared" si="3"/>
        <v>28</v>
      </c>
    </row>
    <row r="29" spans="1:29" x14ac:dyDescent="0.3">
      <c r="A29" s="5">
        <v>2008</v>
      </c>
      <c r="B29" s="2">
        <v>0</v>
      </c>
      <c r="C29" s="2">
        <v>0</v>
      </c>
      <c r="D29" s="2">
        <v>0</v>
      </c>
      <c r="E29" s="7">
        <v>506307.68732025177</v>
      </c>
      <c r="F29" s="2">
        <v>10</v>
      </c>
      <c r="G29" s="2">
        <v>0.75</v>
      </c>
      <c r="H29" s="2">
        <v>0</v>
      </c>
      <c r="I29" s="2">
        <v>3</v>
      </c>
      <c r="J29" s="2">
        <v>3</v>
      </c>
      <c r="K29" s="9">
        <v>2.12</v>
      </c>
      <c r="L29" s="2">
        <v>0.91</v>
      </c>
      <c r="M29" s="2">
        <v>-0.4</v>
      </c>
      <c r="N29" s="2" t="s">
        <v>18</v>
      </c>
      <c r="O29" s="12">
        <v>4</v>
      </c>
      <c r="P29" s="12">
        <v>0</v>
      </c>
      <c r="Q29" s="12"/>
      <c r="R29" s="4">
        <v>2008</v>
      </c>
      <c r="S29" s="2">
        <v>20</v>
      </c>
      <c r="T29" s="2">
        <f t="shared" si="0"/>
        <v>15</v>
      </c>
      <c r="U29" s="2">
        <f t="shared" si="0"/>
        <v>21</v>
      </c>
      <c r="V29" s="2">
        <f t="shared" si="0"/>
        <v>29</v>
      </c>
      <c r="W29" s="2">
        <f t="shared" si="0"/>
        <v>25</v>
      </c>
      <c r="X29" s="2">
        <f t="shared" si="0"/>
        <v>22.5</v>
      </c>
      <c r="Y29" s="2">
        <f t="shared" si="1"/>
        <v>11</v>
      </c>
      <c r="Z29" s="2">
        <v>15</v>
      </c>
      <c r="AB29" s="2">
        <f t="shared" si="2"/>
        <v>158.5</v>
      </c>
      <c r="AC29" s="2">
        <f t="shared" si="3"/>
        <v>20</v>
      </c>
    </row>
    <row r="30" spans="1:29" x14ac:dyDescent="0.3">
      <c r="A30" s="5">
        <v>2009</v>
      </c>
      <c r="B30" s="2">
        <v>0</v>
      </c>
      <c r="C30" s="2">
        <v>0</v>
      </c>
      <c r="D30" s="2">
        <v>0</v>
      </c>
      <c r="E30" s="7">
        <v>173983.17902281653</v>
      </c>
      <c r="F30" s="2">
        <v>0</v>
      </c>
      <c r="G30" s="2">
        <v>1.75</v>
      </c>
      <c r="H30" s="2">
        <v>61</v>
      </c>
      <c r="I30" s="2">
        <v>18</v>
      </c>
      <c r="J30" s="2">
        <v>6</v>
      </c>
      <c r="K30" s="9">
        <v>14.18</v>
      </c>
      <c r="L30" s="2">
        <v>0</v>
      </c>
      <c r="M30" s="2">
        <v>0.9</v>
      </c>
      <c r="N30" s="2" t="s">
        <v>19</v>
      </c>
      <c r="O30" s="12">
        <v>4</v>
      </c>
      <c r="P30" s="12">
        <v>1</v>
      </c>
      <c r="Q30" s="12"/>
      <c r="R30" s="4">
        <v>2009</v>
      </c>
      <c r="S30" s="2">
        <v>20</v>
      </c>
      <c r="T30" s="2">
        <f t="shared" si="0"/>
        <v>23.5</v>
      </c>
      <c r="U30" s="2">
        <f t="shared" si="0"/>
        <v>12.5</v>
      </c>
      <c r="V30" s="2">
        <f t="shared" si="0"/>
        <v>13.5</v>
      </c>
      <c r="W30" s="2">
        <f t="shared" si="0"/>
        <v>9</v>
      </c>
      <c r="X30" s="2">
        <f t="shared" si="0"/>
        <v>9</v>
      </c>
      <c r="Y30" s="2">
        <f t="shared" si="1"/>
        <v>24</v>
      </c>
      <c r="Z30" s="2">
        <v>21</v>
      </c>
      <c r="AB30" s="2">
        <f t="shared" si="2"/>
        <v>132.5</v>
      </c>
      <c r="AC30" s="2">
        <f t="shared" si="3"/>
        <v>18</v>
      </c>
    </row>
    <row r="31" spans="1:29" x14ac:dyDescent="0.3">
      <c r="A31" s="5">
        <v>2010</v>
      </c>
      <c r="B31" s="2">
        <v>0</v>
      </c>
      <c r="C31" s="2">
        <v>0</v>
      </c>
      <c r="D31" s="2">
        <v>0</v>
      </c>
      <c r="E31" s="7">
        <v>220000</v>
      </c>
      <c r="F31" s="2">
        <v>50</v>
      </c>
      <c r="G31" s="2">
        <v>1.75</v>
      </c>
      <c r="H31" s="2">
        <v>50</v>
      </c>
      <c r="I31" s="2">
        <v>13</v>
      </c>
      <c r="J31" s="2">
        <v>5</v>
      </c>
      <c r="K31" s="9">
        <v>7.15</v>
      </c>
      <c r="L31" s="2">
        <v>0.2</v>
      </c>
      <c r="M31" s="2">
        <v>-1.5</v>
      </c>
      <c r="N31" s="2" t="s">
        <v>20</v>
      </c>
      <c r="O31" s="12">
        <v>4</v>
      </c>
      <c r="P31" s="12">
        <v>-1</v>
      </c>
      <c r="Q31" s="12"/>
      <c r="R31" s="4">
        <v>2010</v>
      </c>
      <c r="S31" s="2">
        <v>20</v>
      </c>
      <c r="T31" s="2">
        <f t="shared" si="0"/>
        <v>9.5</v>
      </c>
      <c r="U31" s="2">
        <f t="shared" si="0"/>
        <v>12.5</v>
      </c>
      <c r="V31" s="2">
        <f t="shared" si="0"/>
        <v>26</v>
      </c>
      <c r="W31" s="2">
        <f t="shared" si="0"/>
        <v>14</v>
      </c>
      <c r="X31" s="2">
        <f t="shared" si="0"/>
        <v>13.5</v>
      </c>
      <c r="Y31" s="2">
        <f t="shared" si="1"/>
        <v>16</v>
      </c>
      <c r="Z31" s="2">
        <v>19</v>
      </c>
      <c r="AB31" s="2">
        <f t="shared" si="2"/>
        <v>130.5</v>
      </c>
      <c r="AC31" s="2">
        <f t="shared" si="3"/>
        <v>17</v>
      </c>
    </row>
    <row r="32" spans="1:29" x14ac:dyDescent="0.3">
      <c r="O32" s="4"/>
      <c r="P32" s="4"/>
      <c r="Q32" s="4"/>
    </row>
    <row r="33" spans="1:17" x14ac:dyDescent="0.3">
      <c r="B33" s="2" t="s">
        <v>0</v>
      </c>
      <c r="C33" s="2" t="s">
        <v>2</v>
      </c>
      <c r="D33" s="2" t="s">
        <v>21</v>
      </c>
      <c r="E33" s="13" t="s">
        <v>22</v>
      </c>
      <c r="O33" s="4"/>
      <c r="P33" s="4"/>
      <c r="Q33" s="4"/>
    </row>
    <row r="34" spans="1:17" x14ac:dyDescent="0.3">
      <c r="A34" s="4"/>
      <c r="B34" s="4">
        <v>1981</v>
      </c>
      <c r="C34" s="4">
        <v>0</v>
      </c>
      <c r="D34" s="4">
        <v>0</v>
      </c>
      <c r="E34" s="21">
        <v>20</v>
      </c>
      <c r="J34" s="2" t="s">
        <v>26</v>
      </c>
      <c r="O34" s="4"/>
      <c r="P34" s="4"/>
      <c r="Q34" s="4"/>
    </row>
    <row r="35" spans="1:17" x14ac:dyDescent="0.3">
      <c r="A35" s="4"/>
      <c r="B35" s="4">
        <v>1982</v>
      </c>
      <c r="C35" s="4">
        <v>0</v>
      </c>
      <c r="D35" s="4">
        <v>0</v>
      </c>
      <c r="E35" s="21">
        <v>20</v>
      </c>
      <c r="J35" s="2">
        <v>1981</v>
      </c>
      <c r="K35" s="2">
        <f>_xlfn.RANK.AVG(E2,E$2:E$31)</f>
        <v>10</v>
      </c>
      <c r="O35" s="4"/>
      <c r="P35" s="4"/>
      <c r="Q35" s="4"/>
    </row>
    <row r="36" spans="1:17" x14ac:dyDescent="0.3">
      <c r="A36" s="4"/>
      <c r="B36" s="4">
        <v>1983</v>
      </c>
      <c r="C36" s="4">
        <v>0</v>
      </c>
      <c r="D36" s="4">
        <v>0</v>
      </c>
      <c r="E36" s="21">
        <v>20</v>
      </c>
      <c r="J36" s="2">
        <v>1982</v>
      </c>
      <c r="K36" s="2">
        <f t="shared" ref="K36:K64" si="5">_xlfn.RANK.AVG(E3,E$2:E$31)</f>
        <v>18</v>
      </c>
      <c r="O36" s="4"/>
      <c r="P36" s="4"/>
      <c r="Q36" s="4"/>
    </row>
    <row r="37" spans="1:17" x14ac:dyDescent="0.3">
      <c r="A37" s="4"/>
      <c r="B37" s="4">
        <v>1984</v>
      </c>
      <c r="C37" s="4">
        <v>0</v>
      </c>
      <c r="D37" s="4">
        <v>0</v>
      </c>
      <c r="E37" s="21">
        <v>20</v>
      </c>
      <c r="J37" s="2">
        <v>1983</v>
      </c>
      <c r="K37" s="2">
        <f t="shared" si="5"/>
        <v>14</v>
      </c>
    </row>
    <row r="38" spans="1:17" x14ac:dyDescent="0.3">
      <c r="A38" s="4"/>
      <c r="B38" s="4">
        <v>1985</v>
      </c>
      <c r="C38" s="4">
        <v>0</v>
      </c>
      <c r="D38" s="4">
        <v>0</v>
      </c>
      <c r="E38" s="21">
        <v>20</v>
      </c>
      <c r="J38" s="2">
        <v>1984</v>
      </c>
      <c r="K38" s="2">
        <f t="shared" si="5"/>
        <v>3</v>
      </c>
    </row>
    <row r="39" spans="1:17" x14ac:dyDescent="0.3">
      <c r="A39" s="4"/>
      <c r="B39" s="4">
        <v>1986</v>
      </c>
      <c r="C39" s="4">
        <v>0</v>
      </c>
      <c r="D39" s="4">
        <v>0</v>
      </c>
      <c r="E39" s="21">
        <v>20</v>
      </c>
      <c r="J39" s="2">
        <v>1985</v>
      </c>
      <c r="K39" s="2">
        <f t="shared" si="5"/>
        <v>28</v>
      </c>
    </row>
    <row r="40" spans="1:17" x14ac:dyDescent="0.3">
      <c r="A40" s="4"/>
      <c r="B40" s="4">
        <v>1987</v>
      </c>
      <c r="C40" s="4">
        <v>0.19</v>
      </c>
      <c r="D40" s="4">
        <v>19</v>
      </c>
      <c r="E40" s="13">
        <v>3</v>
      </c>
      <c r="G40" s="4"/>
      <c r="H40" s="4"/>
      <c r="J40" s="2">
        <v>1986</v>
      </c>
      <c r="K40" s="2">
        <f t="shared" si="5"/>
        <v>16</v>
      </c>
    </row>
    <row r="41" spans="1:17" x14ac:dyDescent="0.3">
      <c r="A41" s="4"/>
      <c r="B41" s="4">
        <v>1988</v>
      </c>
      <c r="C41" s="4">
        <v>1</v>
      </c>
      <c r="D41" s="4">
        <v>9</v>
      </c>
      <c r="E41" s="13">
        <v>1</v>
      </c>
      <c r="G41" s="4"/>
      <c r="H41" s="4"/>
      <c r="J41" s="2">
        <v>1987</v>
      </c>
      <c r="K41" s="2">
        <f t="shared" si="5"/>
        <v>4</v>
      </c>
    </row>
    <row r="42" spans="1:17" x14ac:dyDescent="0.3">
      <c r="A42" s="4"/>
      <c r="B42" s="4">
        <v>1989</v>
      </c>
      <c r="C42" s="4">
        <v>0</v>
      </c>
      <c r="D42" s="4">
        <v>0</v>
      </c>
      <c r="E42" s="21">
        <v>20</v>
      </c>
      <c r="G42" s="4"/>
      <c r="H42" s="4"/>
      <c r="J42" s="2">
        <v>1988</v>
      </c>
      <c r="K42" s="2">
        <f t="shared" si="5"/>
        <v>1</v>
      </c>
    </row>
    <row r="43" spans="1:17" x14ac:dyDescent="0.3">
      <c r="A43" s="4"/>
      <c r="B43" s="4">
        <v>1990</v>
      </c>
      <c r="C43" s="4">
        <v>0</v>
      </c>
      <c r="D43" s="4">
        <v>0</v>
      </c>
      <c r="E43" s="21">
        <v>20</v>
      </c>
      <c r="G43" s="4"/>
      <c r="H43" s="4"/>
      <c r="J43" s="2">
        <v>1989</v>
      </c>
      <c r="K43" s="2">
        <f t="shared" si="5"/>
        <v>28</v>
      </c>
    </row>
    <row r="44" spans="1:17" x14ac:dyDescent="0.3">
      <c r="A44" s="4"/>
      <c r="B44" s="4">
        <v>1991</v>
      </c>
      <c r="C44" s="4">
        <v>0.01</v>
      </c>
      <c r="D44" s="4">
        <v>1</v>
      </c>
      <c r="E44" s="21">
        <v>8</v>
      </c>
      <c r="G44" s="4"/>
      <c r="H44" s="4"/>
      <c r="J44" s="2">
        <v>1990</v>
      </c>
      <c r="K44" s="2">
        <f t="shared" si="5"/>
        <v>20</v>
      </c>
    </row>
    <row r="45" spans="1:17" x14ac:dyDescent="0.3">
      <c r="A45" s="4"/>
      <c r="B45" s="4">
        <v>1992</v>
      </c>
      <c r="C45" s="4">
        <v>0</v>
      </c>
      <c r="D45" s="4">
        <v>0</v>
      </c>
      <c r="E45" s="21">
        <v>20</v>
      </c>
      <c r="G45" s="4"/>
      <c r="H45" s="4"/>
      <c r="J45" s="2">
        <v>1991</v>
      </c>
      <c r="K45" s="2">
        <f t="shared" si="5"/>
        <v>22</v>
      </c>
    </row>
    <row r="46" spans="1:17" x14ac:dyDescent="0.3">
      <c r="A46" s="4"/>
      <c r="B46" s="4">
        <v>1993</v>
      </c>
      <c r="C46" s="4">
        <v>0.04</v>
      </c>
      <c r="D46" s="4">
        <v>4</v>
      </c>
      <c r="E46" s="21">
        <v>6</v>
      </c>
      <c r="G46" s="4"/>
      <c r="H46" s="4"/>
      <c r="J46" s="2">
        <v>1992</v>
      </c>
      <c r="K46" s="2">
        <f t="shared" si="5"/>
        <v>12</v>
      </c>
    </row>
    <row r="47" spans="1:17" x14ac:dyDescent="0.3">
      <c r="A47" s="4"/>
      <c r="B47" s="4">
        <v>1994</v>
      </c>
      <c r="C47" s="4">
        <v>0</v>
      </c>
      <c r="D47" s="4">
        <v>0</v>
      </c>
      <c r="E47" s="21">
        <v>20</v>
      </c>
      <c r="G47" s="4"/>
      <c r="H47" s="4"/>
      <c r="J47" s="2">
        <v>1993</v>
      </c>
      <c r="K47" s="2">
        <f t="shared" si="5"/>
        <v>7</v>
      </c>
    </row>
    <row r="48" spans="1:17" x14ac:dyDescent="0.3">
      <c r="A48" s="4"/>
      <c r="B48" s="4">
        <v>1995</v>
      </c>
      <c r="C48" s="4">
        <v>0.08</v>
      </c>
      <c r="D48" s="4">
        <v>8</v>
      </c>
      <c r="E48" s="13">
        <v>4</v>
      </c>
      <c r="G48" s="4"/>
      <c r="H48" s="4"/>
      <c r="J48" s="2">
        <v>1994</v>
      </c>
      <c r="K48" s="2">
        <f t="shared" si="5"/>
        <v>25</v>
      </c>
    </row>
    <row r="49" spans="1:11" x14ac:dyDescent="0.3">
      <c r="A49" s="4"/>
      <c r="B49" s="4">
        <v>1996</v>
      </c>
      <c r="C49" s="4">
        <v>0.01</v>
      </c>
      <c r="D49" s="4">
        <v>1</v>
      </c>
      <c r="E49" s="21">
        <v>8</v>
      </c>
      <c r="G49" s="4"/>
      <c r="H49" s="4"/>
      <c r="J49" s="2">
        <v>1995</v>
      </c>
      <c r="K49" s="2">
        <f t="shared" si="5"/>
        <v>5</v>
      </c>
    </row>
    <row r="50" spans="1:11" x14ac:dyDescent="0.3">
      <c r="A50" s="4"/>
      <c r="B50" s="4">
        <v>1997</v>
      </c>
      <c r="C50" s="4">
        <v>0</v>
      </c>
      <c r="D50" s="4">
        <v>0</v>
      </c>
      <c r="E50" s="21">
        <v>20</v>
      </c>
      <c r="G50" s="4"/>
      <c r="H50" s="4"/>
      <c r="J50" s="2">
        <v>1996</v>
      </c>
      <c r="K50" s="2">
        <f t="shared" si="5"/>
        <v>13</v>
      </c>
    </row>
    <row r="51" spans="1:11" x14ac:dyDescent="0.3">
      <c r="A51" s="4"/>
      <c r="B51" s="4">
        <v>1998</v>
      </c>
      <c r="C51" s="4">
        <v>0.01</v>
      </c>
      <c r="D51" s="4">
        <v>1</v>
      </c>
      <c r="E51" s="21">
        <v>8</v>
      </c>
      <c r="J51" s="2">
        <v>1997</v>
      </c>
      <c r="K51" s="2">
        <f t="shared" si="5"/>
        <v>11</v>
      </c>
    </row>
    <row r="52" spans="1:11" x14ac:dyDescent="0.3">
      <c r="A52" s="4"/>
      <c r="B52" s="4">
        <v>1999</v>
      </c>
      <c r="C52" s="4">
        <v>0.06</v>
      </c>
      <c r="D52" s="4">
        <v>6</v>
      </c>
      <c r="E52" s="13">
        <v>5</v>
      </c>
      <c r="J52" s="2">
        <v>1998</v>
      </c>
      <c r="K52" s="2">
        <f t="shared" si="5"/>
        <v>23</v>
      </c>
    </row>
    <row r="53" spans="1:11" x14ac:dyDescent="0.3">
      <c r="A53" s="4"/>
      <c r="B53" s="4">
        <v>2000</v>
      </c>
      <c r="C53" s="4">
        <v>0</v>
      </c>
      <c r="D53" s="4">
        <v>0</v>
      </c>
      <c r="E53" s="21">
        <v>20</v>
      </c>
      <c r="J53" s="2">
        <v>1999</v>
      </c>
      <c r="K53" s="2">
        <f t="shared" si="5"/>
        <v>28</v>
      </c>
    </row>
    <row r="54" spans="1:11" x14ac:dyDescent="0.3">
      <c r="A54" s="4"/>
      <c r="B54" s="4">
        <v>2001</v>
      </c>
      <c r="C54" s="4">
        <v>0.39</v>
      </c>
      <c r="D54" s="4">
        <v>39</v>
      </c>
      <c r="E54" s="13">
        <v>2</v>
      </c>
      <c r="J54" s="2">
        <v>2000</v>
      </c>
      <c r="K54" s="2">
        <f t="shared" si="5"/>
        <v>6</v>
      </c>
    </row>
    <row r="55" spans="1:11" x14ac:dyDescent="0.3">
      <c r="A55" s="4"/>
      <c r="B55" s="4">
        <v>2002</v>
      </c>
      <c r="C55" s="4">
        <v>0</v>
      </c>
      <c r="D55" s="4">
        <v>0</v>
      </c>
      <c r="E55" s="21">
        <v>20</v>
      </c>
      <c r="J55" s="2">
        <v>2001</v>
      </c>
      <c r="K55" s="2">
        <f t="shared" si="5"/>
        <v>2</v>
      </c>
    </row>
    <row r="56" spans="1:11" x14ac:dyDescent="0.3">
      <c r="A56" s="4"/>
      <c r="B56" s="4">
        <v>2003</v>
      </c>
      <c r="C56" s="4">
        <v>0</v>
      </c>
      <c r="D56" s="4">
        <v>0</v>
      </c>
      <c r="E56" s="21">
        <v>20</v>
      </c>
      <c r="J56" s="2">
        <v>2002</v>
      </c>
      <c r="K56" s="2">
        <f t="shared" si="5"/>
        <v>9</v>
      </c>
    </row>
    <row r="57" spans="1:11" x14ac:dyDescent="0.3">
      <c r="A57" s="4"/>
      <c r="B57" s="4">
        <v>2004</v>
      </c>
      <c r="C57" s="4">
        <v>0</v>
      </c>
      <c r="D57" s="4">
        <v>0</v>
      </c>
      <c r="E57" s="21">
        <v>20</v>
      </c>
      <c r="G57" s="4"/>
      <c r="H57" s="4"/>
      <c r="J57" s="2">
        <v>2003</v>
      </c>
      <c r="K57" s="2">
        <f t="shared" si="5"/>
        <v>24</v>
      </c>
    </row>
    <row r="58" spans="1:11" x14ac:dyDescent="0.3">
      <c r="A58" s="4"/>
      <c r="B58" s="4">
        <v>2005</v>
      </c>
      <c r="C58" s="4">
        <v>0</v>
      </c>
      <c r="D58" s="4">
        <v>0</v>
      </c>
      <c r="E58" s="21">
        <v>20</v>
      </c>
      <c r="J58" s="2">
        <v>2004</v>
      </c>
      <c r="K58" s="2">
        <f t="shared" si="5"/>
        <v>17</v>
      </c>
    </row>
    <row r="59" spans="1:11" x14ac:dyDescent="0.3">
      <c r="A59" s="4"/>
      <c r="B59" s="4">
        <v>2006</v>
      </c>
      <c r="C59" s="4">
        <v>0</v>
      </c>
      <c r="D59" s="4">
        <v>0</v>
      </c>
      <c r="E59" s="21">
        <v>20</v>
      </c>
      <c r="J59" s="2">
        <v>2005</v>
      </c>
      <c r="K59" s="2">
        <f t="shared" si="5"/>
        <v>28</v>
      </c>
    </row>
    <row r="60" spans="1:11" x14ac:dyDescent="0.3">
      <c r="A60" s="4"/>
      <c r="B60" s="4">
        <v>2007</v>
      </c>
      <c r="C60" s="4">
        <v>0</v>
      </c>
      <c r="D60" s="4">
        <v>0</v>
      </c>
      <c r="E60" s="21">
        <v>20</v>
      </c>
      <c r="J60" s="2">
        <v>2006</v>
      </c>
      <c r="K60" s="2">
        <f t="shared" si="5"/>
        <v>8</v>
      </c>
    </row>
    <row r="61" spans="1:11" x14ac:dyDescent="0.3">
      <c r="A61" s="4"/>
      <c r="B61" s="4">
        <v>2008</v>
      </c>
      <c r="C61" s="4">
        <v>0</v>
      </c>
      <c r="D61" s="4">
        <v>0</v>
      </c>
      <c r="E61" s="21">
        <v>20</v>
      </c>
      <c r="J61" s="2">
        <v>2007</v>
      </c>
      <c r="K61" s="2">
        <f t="shared" si="5"/>
        <v>28</v>
      </c>
    </row>
    <row r="62" spans="1:11" x14ac:dyDescent="0.3">
      <c r="A62" s="4"/>
      <c r="B62" s="4">
        <v>2009</v>
      </c>
      <c r="C62" s="4">
        <v>0</v>
      </c>
      <c r="D62" s="4">
        <v>0</v>
      </c>
      <c r="E62" s="21">
        <v>20</v>
      </c>
      <c r="J62" s="2">
        <v>2008</v>
      </c>
      <c r="K62" s="2">
        <f t="shared" si="5"/>
        <v>15</v>
      </c>
    </row>
    <row r="63" spans="1:11" x14ac:dyDescent="0.3">
      <c r="A63" s="4"/>
      <c r="B63" s="4">
        <v>2010</v>
      </c>
      <c r="C63" s="4">
        <v>0</v>
      </c>
      <c r="D63" s="4">
        <v>0</v>
      </c>
      <c r="E63" s="21">
        <v>20</v>
      </c>
      <c r="J63" s="2">
        <v>2009</v>
      </c>
      <c r="K63" s="2">
        <f t="shared" si="5"/>
        <v>21</v>
      </c>
    </row>
    <row r="64" spans="1:11" x14ac:dyDescent="0.3">
      <c r="A64" s="4"/>
      <c r="B64" s="4"/>
      <c r="C64" s="4"/>
      <c r="F64" s="4"/>
      <c r="J64" s="2">
        <v>2010</v>
      </c>
      <c r="K64" s="2">
        <f t="shared" si="5"/>
        <v>19</v>
      </c>
    </row>
    <row r="65" spans="1:6" x14ac:dyDescent="0.3">
      <c r="A65" s="4"/>
      <c r="B65" s="4"/>
      <c r="E65" s="12"/>
      <c r="F65" s="4"/>
    </row>
    <row r="66" spans="1:6" x14ac:dyDescent="0.3">
      <c r="A66" s="5"/>
      <c r="E66" s="12"/>
      <c r="F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Winter</vt:lpstr>
      <vt:lpstr>Spring</vt:lpstr>
      <vt:lpstr>Summer</vt:lpstr>
      <vt:lpstr>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Dickinson</dc:creator>
  <cp:lastModifiedBy>Ty Dickinson</cp:lastModifiedBy>
  <dcterms:created xsi:type="dcterms:W3CDTF">2017-07-31T19:07:15Z</dcterms:created>
  <dcterms:modified xsi:type="dcterms:W3CDTF">2017-07-31T19:11:26Z</dcterms:modified>
</cp:coreProperties>
</file>