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Ops_Staff\Dickinson\Documents\Fires\Impacts\"/>
    </mc:Choice>
  </mc:AlternateContent>
  <bookViews>
    <workbookView xWindow="0" yWindow="0" windowWidth="28800" windowHeight="12435" activeTab="2"/>
  </bookViews>
  <sheets>
    <sheet name="Fire Impacts" sheetId="1" r:id="rId1"/>
    <sheet name="Winter" sheetId="2" r:id="rId2"/>
    <sheet name="Spring" sheetId="3" r:id="rId3"/>
    <sheet name="Summer" sheetId="4" r:id="rId4"/>
    <sheet name="Fall" sheetId="5" r:id="rId5"/>
    <sheet name="Graphs" sheetId="6" r:id="rId6"/>
  </sheets>
  <calcPr calcId="152511"/>
</workbook>
</file>

<file path=xl/calcChain.xml><?xml version="1.0" encoding="utf-8"?>
<calcChain xmlns="http://schemas.openxmlformats.org/spreadsheetml/2006/main">
  <c r="X21" i="2" l="1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20" i="2"/>
  <c r="Y20" i="3"/>
  <c r="X20" i="4"/>
  <c r="Y20" i="5"/>
  <c r="I42" i="5" l="1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41" i="5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41" i="4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41" i="3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41" i="2"/>
  <c r="W34" i="4" l="1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Z34" i="5" l="1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20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20" i="5"/>
  <c r="Y29" i="3" l="1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V34" i="5"/>
  <c r="U34" i="5"/>
  <c r="T34" i="5"/>
  <c r="V33" i="5"/>
  <c r="U33" i="5"/>
  <c r="T33" i="5"/>
  <c r="V32" i="5"/>
  <c r="U32" i="5"/>
  <c r="T32" i="5"/>
  <c r="V31" i="5"/>
  <c r="U31" i="5"/>
  <c r="T31" i="5"/>
  <c r="V30" i="5"/>
  <c r="U30" i="5"/>
  <c r="T30" i="5"/>
  <c r="V29" i="5"/>
  <c r="U29" i="5"/>
  <c r="T29" i="5"/>
  <c r="V28" i="5"/>
  <c r="U28" i="5"/>
  <c r="T28" i="5"/>
  <c r="V27" i="5"/>
  <c r="U27" i="5"/>
  <c r="T27" i="5"/>
  <c r="V26" i="5"/>
  <c r="U26" i="5"/>
  <c r="T26" i="5"/>
  <c r="V25" i="5"/>
  <c r="U25" i="5"/>
  <c r="T25" i="5"/>
  <c r="V24" i="5"/>
  <c r="U24" i="5"/>
  <c r="T24" i="5"/>
  <c r="V23" i="5"/>
  <c r="U23" i="5"/>
  <c r="T23" i="5"/>
  <c r="V22" i="5"/>
  <c r="U22" i="5"/>
  <c r="T22" i="5"/>
  <c r="V21" i="5"/>
  <c r="U21" i="5"/>
  <c r="T21" i="5"/>
  <c r="V20" i="5"/>
  <c r="U20" i="5"/>
  <c r="T20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U34" i="4"/>
  <c r="T34" i="4"/>
  <c r="S34" i="4"/>
  <c r="U33" i="4"/>
  <c r="T33" i="4"/>
  <c r="S33" i="4"/>
  <c r="U32" i="4"/>
  <c r="T32" i="4"/>
  <c r="S32" i="4"/>
  <c r="U31" i="4"/>
  <c r="T31" i="4"/>
  <c r="S31" i="4"/>
  <c r="U30" i="4"/>
  <c r="T30" i="4"/>
  <c r="S30" i="4"/>
  <c r="U29" i="4"/>
  <c r="T29" i="4"/>
  <c r="S29" i="4"/>
  <c r="U28" i="4"/>
  <c r="T28" i="4"/>
  <c r="S28" i="4"/>
  <c r="U27" i="4"/>
  <c r="T27" i="4"/>
  <c r="S27" i="4"/>
  <c r="U26" i="4"/>
  <c r="T26" i="4"/>
  <c r="S26" i="4"/>
  <c r="U25" i="4"/>
  <c r="T25" i="4"/>
  <c r="S25" i="4"/>
  <c r="U24" i="4"/>
  <c r="T24" i="4"/>
  <c r="S24" i="4"/>
  <c r="U23" i="4"/>
  <c r="T23" i="4"/>
  <c r="S23" i="4"/>
  <c r="U22" i="4"/>
  <c r="T22" i="4"/>
  <c r="S22" i="4"/>
  <c r="U21" i="4"/>
  <c r="T21" i="4"/>
  <c r="S21" i="4"/>
  <c r="U20" i="4"/>
  <c r="T20" i="4"/>
  <c r="S20" i="4"/>
  <c r="R34" i="3"/>
  <c r="Y34" i="3" s="1"/>
  <c r="R33" i="3"/>
  <c r="Y33" i="3" s="1"/>
  <c r="R32" i="3"/>
  <c r="Y32" i="3" s="1"/>
  <c r="R31" i="3"/>
  <c r="Y31" i="3" s="1"/>
  <c r="R30" i="3"/>
  <c r="Y30" i="3" s="1"/>
  <c r="R29" i="3"/>
  <c r="R28" i="3"/>
  <c r="R27" i="3"/>
  <c r="Y27" i="3" s="1"/>
  <c r="R26" i="3"/>
  <c r="Y26" i="3" s="1"/>
  <c r="R25" i="3"/>
  <c r="R24" i="3"/>
  <c r="R23" i="3"/>
  <c r="R22" i="3"/>
  <c r="Y22" i="3" s="1"/>
  <c r="R21" i="3"/>
  <c r="R20" i="3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20" i="2"/>
  <c r="V34" i="3"/>
  <c r="U34" i="3"/>
  <c r="T34" i="3"/>
  <c r="V33" i="3"/>
  <c r="U33" i="3"/>
  <c r="T33" i="3"/>
  <c r="V32" i="3"/>
  <c r="U32" i="3"/>
  <c r="T32" i="3"/>
  <c r="V31" i="3"/>
  <c r="U31" i="3"/>
  <c r="T31" i="3"/>
  <c r="V30" i="3"/>
  <c r="U30" i="3"/>
  <c r="T30" i="3"/>
  <c r="V29" i="3"/>
  <c r="U29" i="3"/>
  <c r="T29" i="3"/>
  <c r="V28" i="3"/>
  <c r="Y28" i="3" s="1"/>
  <c r="U28" i="3"/>
  <c r="T28" i="3"/>
  <c r="V27" i="3"/>
  <c r="U27" i="3"/>
  <c r="T27" i="3"/>
  <c r="V26" i="3"/>
  <c r="U26" i="3"/>
  <c r="T26" i="3"/>
  <c r="V25" i="3"/>
  <c r="U25" i="3"/>
  <c r="T25" i="3"/>
  <c r="Y25" i="3" s="1"/>
  <c r="V24" i="3"/>
  <c r="Y24" i="3" s="1"/>
  <c r="U24" i="3"/>
  <c r="T24" i="3"/>
  <c r="V23" i="3"/>
  <c r="U23" i="3"/>
  <c r="Y23" i="3" s="1"/>
  <c r="T23" i="3"/>
  <c r="V22" i="3"/>
  <c r="U22" i="3"/>
  <c r="T22" i="3"/>
  <c r="V21" i="3"/>
  <c r="U21" i="3"/>
  <c r="T21" i="3"/>
  <c r="Y21" i="3" s="1"/>
  <c r="V20" i="3"/>
  <c r="U20" i="3"/>
  <c r="T20" i="3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20" i="2"/>
  <c r="Z32" i="3" l="1"/>
  <c r="Z28" i="3"/>
  <c r="Z30" i="3"/>
  <c r="Z27" i="3"/>
  <c r="Z33" i="3"/>
  <c r="X22" i="4"/>
  <c r="X26" i="4"/>
  <c r="X30" i="4"/>
  <c r="X34" i="4"/>
  <c r="X23" i="4"/>
  <c r="X27" i="4"/>
  <c r="X31" i="4"/>
  <c r="X24" i="4"/>
  <c r="X28" i="4"/>
  <c r="X32" i="4"/>
  <c r="X21" i="4"/>
  <c r="X25" i="4"/>
  <c r="X29" i="4"/>
  <c r="Y29" i="4" s="1"/>
  <c r="X33" i="4"/>
  <c r="D4" i="2"/>
  <c r="D5" i="2"/>
  <c r="D7" i="2"/>
  <c r="D8" i="2"/>
  <c r="D9" i="2"/>
  <c r="D10" i="2"/>
  <c r="D11" i="2"/>
  <c r="D12" i="2"/>
  <c r="D13" i="2"/>
  <c r="D14" i="2"/>
  <c r="D15" i="2"/>
  <c r="D17" i="2"/>
  <c r="D18" i="2"/>
  <c r="D19" i="2"/>
  <c r="D20" i="2"/>
  <c r="D21" i="2"/>
  <c r="D22" i="2"/>
  <c r="D27" i="2"/>
  <c r="D28" i="2"/>
  <c r="D30" i="2"/>
  <c r="D31" i="2"/>
  <c r="D33" i="2"/>
  <c r="D37" i="2"/>
  <c r="D3" i="2"/>
  <c r="D3" i="3"/>
  <c r="D7" i="3"/>
  <c r="D8" i="3"/>
  <c r="D9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5" i="3"/>
  <c r="D36" i="3"/>
  <c r="D37" i="3"/>
  <c r="D3" i="4"/>
  <c r="D4" i="4"/>
  <c r="D5" i="4"/>
  <c r="D6" i="4"/>
  <c r="D7" i="4"/>
  <c r="D9" i="4"/>
  <c r="D10" i="4"/>
  <c r="D13" i="4"/>
  <c r="D14" i="4"/>
  <c r="D15" i="4"/>
  <c r="D16" i="4"/>
  <c r="D17" i="4"/>
  <c r="D18" i="4"/>
  <c r="D19" i="4"/>
  <c r="D20" i="4"/>
  <c r="D21" i="4"/>
  <c r="D23" i="4"/>
  <c r="D24" i="4"/>
  <c r="D25" i="4"/>
  <c r="D26" i="4"/>
  <c r="D28" i="4"/>
  <c r="D29" i="4"/>
  <c r="D30" i="4"/>
  <c r="D31" i="4"/>
  <c r="D32" i="4"/>
  <c r="D33" i="4"/>
  <c r="D34" i="4"/>
  <c r="D36" i="4"/>
  <c r="D2" i="4"/>
  <c r="D3" i="5"/>
  <c r="D4" i="5"/>
  <c r="D5" i="5"/>
  <c r="D7" i="5"/>
  <c r="D8" i="5"/>
  <c r="D9" i="5"/>
  <c r="D10" i="5"/>
  <c r="D11" i="5"/>
  <c r="D12" i="5"/>
  <c r="D13" i="5"/>
  <c r="D15" i="5"/>
  <c r="D16" i="5"/>
  <c r="D17" i="5"/>
  <c r="D19" i="5"/>
  <c r="D20" i="5"/>
  <c r="D23" i="5"/>
  <c r="D24" i="5"/>
  <c r="D25" i="5"/>
  <c r="D26" i="5"/>
  <c r="D28" i="5"/>
  <c r="D29" i="5"/>
  <c r="D30" i="5"/>
  <c r="D34" i="5"/>
  <c r="D35" i="5"/>
  <c r="D36" i="5"/>
  <c r="D2" i="5"/>
  <c r="Z25" i="3" l="1"/>
  <c r="Z26" i="3"/>
  <c r="Z24" i="3"/>
  <c r="Z29" i="3"/>
  <c r="Z21" i="3"/>
  <c r="Z22" i="3"/>
  <c r="Z23" i="3"/>
  <c r="Z31" i="3"/>
  <c r="Z34" i="3"/>
  <c r="Z20" i="3"/>
  <c r="Y28" i="4"/>
  <c r="Y27" i="4"/>
  <c r="Y26" i="4"/>
  <c r="Y25" i="4"/>
  <c r="Y24" i="4"/>
  <c r="Y23" i="4"/>
  <c r="Y22" i="4"/>
  <c r="Y21" i="4"/>
  <c r="Y20" i="4"/>
  <c r="Y34" i="4"/>
  <c r="Y33" i="4"/>
  <c r="Y32" i="4"/>
  <c r="Y31" i="4"/>
  <c r="Y30" i="4"/>
</calcChain>
</file>

<file path=xl/sharedStrings.xml><?xml version="1.0" encoding="utf-8"?>
<sst xmlns="http://schemas.openxmlformats.org/spreadsheetml/2006/main" count="142" uniqueCount="52">
  <si>
    <t>Winter Fires</t>
  </si>
  <si>
    <t>Spring Fires</t>
  </si>
  <si>
    <t>Summer Fires</t>
  </si>
  <si>
    <t>Fall Fires</t>
  </si>
  <si>
    <t>Winter Fatalities</t>
  </si>
  <si>
    <t>Spring Fatalities</t>
  </si>
  <si>
    <t>Summer Fatalities</t>
  </si>
  <si>
    <t>Fall Fatalities</t>
  </si>
  <si>
    <t>Winter Injuries</t>
  </si>
  <si>
    <t>Spring Injuries</t>
  </si>
  <si>
    <t>Summer Injuries</t>
  </si>
  <si>
    <t>Fall Injuries</t>
  </si>
  <si>
    <t>Winter Acres Burned</t>
  </si>
  <si>
    <t>Spring Acres Burned</t>
  </si>
  <si>
    <t>Summer Acres Burned</t>
  </si>
  <si>
    <t>Fall Acres Burned</t>
  </si>
  <si>
    <t>Winter Damages</t>
  </si>
  <si>
    <t>Spring Damages</t>
  </si>
  <si>
    <t>Summer Damages</t>
  </si>
  <si>
    <t>Fall Damages</t>
  </si>
  <si>
    <t>Winter Report Days</t>
  </si>
  <si>
    <t>Spring Report Days</t>
  </si>
  <si>
    <t>Summer Report Days</t>
  </si>
  <si>
    <t>Fall Report Days</t>
  </si>
  <si>
    <t>Fires</t>
  </si>
  <si>
    <t>Fatalities</t>
  </si>
  <si>
    <t>Injuries</t>
  </si>
  <si>
    <t>Acres Burned</t>
  </si>
  <si>
    <t>Report Days</t>
  </si>
  <si>
    <t>Rainfall</t>
  </si>
  <si>
    <t>SPI</t>
  </si>
  <si>
    <t>Sum</t>
  </si>
  <si>
    <t>Palmer Z</t>
  </si>
  <si>
    <t>Max Temp</t>
  </si>
  <si>
    <t>Rank</t>
  </si>
  <si>
    <t>Adj. Fatal</t>
  </si>
  <si>
    <t>Year</t>
  </si>
  <si>
    <t>Injury</t>
  </si>
  <si>
    <t>Max. Temp</t>
  </si>
  <si>
    <t>KBDI</t>
  </si>
  <si>
    <t>KBDI/Fronts</t>
  </si>
  <si>
    <t>Damages Rank</t>
  </si>
  <si>
    <t>Unadj.Damages</t>
  </si>
  <si>
    <t>Adj. Damages</t>
  </si>
  <si>
    <t>Unadj.</t>
  </si>
  <si>
    <t>Adj.</t>
  </si>
  <si>
    <t>All Dry, KBDI</t>
  </si>
  <si>
    <t>Strong Dry, KBDI</t>
  </si>
  <si>
    <t>Dry Strong</t>
  </si>
  <si>
    <t>Dry Strong Fronts</t>
  </si>
  <si>
    <t>All Dry Fronts</t>
  </si>
  <si>
    <t>Strong Dry Fronts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</si>
</sst>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0.0"/>
    <numFmt numFmtId="166" formatCode="0.000"/>
    <numFmt numFmtId="167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0" xfId="0" applyBorder="1"/>
    <xf numFmtId="0" fontId="18" fillId="0" borderId="0" xfId="0" applyFont="1" applyFill="1" applyBorder="1" applyAlignment="1">
      <alignment horizontal="center"/>
    </xf>
    <xf numFmtId="1" fontId="0" fillId="0" borderId="0" xfId="0" applyNumberFormat="1" applyBorder="1"/>
    <xf numFmtId="165" fontId="0" fillId="0" borderId="0" xfId="0" applyNumberFormat="1" applyBorder="1"/>
    <xf numFmtId="2" fontId="0" fillId="0" borderId="0" xfId="0" applyNumberFormat="1" applyBorder="1"/>
    <xf numFmtId="166" fontId="0" fillId="0" borderId="0" xfId="0" applyNumberFormat="1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Acres</a:t>
            </a:r>
            <a:r>
              <a:rPr lang="en-US" baseline="0"/>
              <a:t> Burned vs. Number of Fires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Winter Fires vs. Acres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Winter!$B$20:$B$37</c:f>
              <c:numCache>
                <c:formatCode>General</c:formatCode>
                <c:ptCount val="18"/>
                <c:pt idx="0">
                  <c:v>1960</c:v>
                </c:pt>
                <c:pt idx="1">
                  <c:v>462</c:v>
                </c:pt>
                <c:pt idx="2">
                  <c:v>934</c:v>
                </c:pt>
                <c:pt idx="3">
                  <c:v>511</c:v>
                </c:pt>
                <c:pt idx="4">
                  <c:v>1613</c:v>
                </c:pt>
                <c:pt idx="5">
                  <c:v>1144</c:v>
                </c:pt>
                <c:pt idx="6">
                  <c:v>2505</c:v>
                </c:pt>
                <c:pt idx="7">
                  <c:v>942</c:v>
                </c:pt>
                <c:pt idx="8">
                  <c:v>3165</c:v>
                </c:pt>
                <c:pt idx="9">
                  <c:v>1647</c:v>
                </c:pt>
                <c:pt idx="10">
                  <c:v>632</c:v>
                </c:pt>
                <c:pt idx="11">
                  <c:v>1637</c:v>
                </c:pt>
                <c:pt idx="12">
                  <c:v>451</c:v>
                </c:pt>
                <c:pt idx="13">
                  <c:v>839</c:v>
                </c:pt>
                <c:pt idx="14">
                  <c:v>828</c:v>
                </c:pt>
                <c:pt idx="15">
                  <c:v>434</c:v>
                </c:pt>
                <c:pt idx="16">
                  <c:v>566</c:v>
                </c:pt>
                <c:pt idx="17">
                  <c:v>1006</c:v>
                </c:pt>
              </c:numCache>
            </c:numRef>
          </c:xVal>
          <c:yVal>
            <c:numRef>
              <c:f>Winter!$F$20:$F$37</c:f>
              <c:numCache>
                <c:formatCode>General</c:formatCode>
                <c:ptCount val="18"/>
                <c:pt idx="0">
                  <c:v>1063.5</c:v>
                </c:pt>
                <c:pt idx="1">
                  <c:v>119.5</c:v>
                </c:pt>
                <c:pt idx="2">
                  <c:v>632.20000000000005</c:v>
                </c:pt>
                <c:pt idx="3">
                  <c:v>400.51</c:v>
                </c:pt>
                <c:pt idx="4">
                  <c:v>8453.8700000000008</c:v>
                </c:pt>
                <c:pt idx="5">
                  <c:v>3052.29</c:v>
                </c:pt>
                <c:pt idx="6">
                  <c:v>7531.86</c:v>
                </c:pt>
                <c:pt idx="7">
                  <c:v>3592.25</c:v>
                </c:pt>
                <c:pt idx="8">
                  <c:v>54543.717499999999</c:v>
                </c:pt>
                <c:pt idx="9">
                  <c:v>12714.58</c:v>
                </c:pt>
                <c:pt idx="10">
                  <c:v>1028.5899999999999</c:v>
                </c:pt>
                <c:pt idx="11">
                  <c:v>23897.341</c:v>
                </c:pt>
                <c:pt idx="12">
                  <c:v>728.51</c:v>
                </c:pt>
                <c:pt idx="13">
                  <c:v>1000.64</c:v>
                </c:pt>
                <c:pt idx="14">
                  <c:v>3182.26</c:v>
                </c:pt>
                <c:pt idx="15">
                  <c:v>379.06</c:v>
                </c:pt>
                <c:pt idx="16">
                  <c:v>1247.9100000000001</c:v>
                </c:pt>
                <c:pt idx="17">
                  <c:v>4371.6400000000003</c:v>
                </c:pt>
              </c:numCache>
            </c:numRef>
          </c:yVal>
          <c:smooth val="0"/>
        </c:ser>
        <c:ser>
          <c:idx val="1"/>
          <c:order val="1"/>
          <c:tx>
            <c:v>Spring Fires vs. Acres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Spring!$B$20:$B$37</c:f>
              <c:numCache>
                <c:formatCode>General</c:formatCode>
                <c:ptCount val="18"/>
                <c:pt idx="0">
                  <c:v>766</c:v>
                </c:pt>
                <c:pt idx="1">
                  <c:v>479</c:v>
                </c:pt>
                <c:pt idx="2">
                  <c:v>866</c:v>
                </c:pt>
                <c:pt idx="3">
                  <c:v>819</c:v>
                </c:pt>
                <c:pt idx="4">
                  <c:v>481</c:v>
                </c:pt>
                <c:pt idx="5">
                  <c:v>992</c:v>
                </c:pt>
                <c:pt idx="6">
                  <c:v>1572</c:v>
                </c:pt>
                <c:pt idx="7">
                  <c:v>483</c:v>
                </c:pt>
                <c:pt idx="8">
                  <c:v>1586</c:v>
                </c:pt>
                <c:pt idx="9">
                  <c:v>1207</c:v>
                </c:pt>
                <c:pt idx="10">
                  <c:v>550</c:v>
                </c:pt>
                <c:pt idx="11">
                  <c:v>1579</c:v>
                </c:pt>
                <c:pt idx="12">
                  <c:v>397</c:v>
                </c:pt>
                <c:pt idx="13">
                  <c:v>658</c:v>
                </c:pt>
                <c:pt idx="14">
                  <c:v>848</c:v>
                </c:pt>
                <c:pt idx="15">
                  <c:v>340</c:v>
                </c:pt>
                <c:pt idx="16">
                  <c:v>388</c:v>
                </c:pt>
                <c:pt idx="17">
                  <c:v>459</c:v>
                </c:pt>
              </c:numCache>
            </c:numRef>
          </c:xVal>
          <c:yVal>
            <c:numRef>
              <c:f>Spring!$F$20:$F$37</c:f>
              <c:numCache>
                <c:formatCode>General</c:formatCode>
                <c:ptCount val="18"/>
                <c:pt idx="0">
                  <c:v>1035.9000000000001</c:v>
                </c:pt>
                <c:pt idx="1">
                  <c:v>148.851</c:v>
                </c:pt>
                <c:pt idx="2">
                  <c:v>1155.7</c:v>
                </c:pt>
                <c:pt idx="3">
                  <c:v>1272.79</c:v>
                </c:pt>
                <c:pt idx="4">
                  <c:v>2224.44</c:v>
                </c:pt>
                <c:pt idx="5">
                  <c:v>2298.61</c:v>
                </c:pt>
                <c:pt idx="6">
                  <c:v>12561.561</c:v>
                </c:pt>
                <c:pt idx="7">
                  <c:v>535</c:v>
                </c:pt>
                <c:pt idx="8">
                  <c:v>20486.902999999998</c:v>
                </c:pt>
                <c:pt idx="9">
                  <c:v>5973.6909999999998</c:v>
                </c:pt>
                <c:pt idx="10">
                  <c:v>797.851</c:v>
                </c:pt>
                <c:pt idx="11">
                  <c:v>20449.642</c:v>
                </c:pt>
                <c:pt idx="12">
                  <c:v>409.19</c:v>
                </c:pt>
                <c:pt idx="13">
                  <c:v>959.15</c:v>
                </c:pt>
                <c:pt idx="14">
                  <c:v>17342.0825</c:v>
                </c:pt>
                <c:pt idx="15">
                  <c:v>630.65</c:v>
                </c:pt>
                <c:pt idx="16">
                  <c:v>594.99099999999999</c:v>
                </c:pt>
                <c:pt idx="17">
                  <c:v>1077.511</c:v>
                </c:pt>
              </c:numCache>
            </c:numRef>
          </c:yVal>
          <c:smooth val="0"/>
        </c:ser>
        <c:ser>
          <c:idx val="2"/>
          <c:order val="2"/>
          <c:tx>
            <c:v>Summer Fires vs. Acres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Summer!$B$20:$B$36</c:f>
              <c:numCache>
                <c:formatCode>General</c:formatCode>
                <c:ptCount val="17"/>
                <c:pt idx="0">
                  <c:v>1802</c:v>
                </c:pt>
                <c:pt idx="1">
                  <c:v>1785</c:v>
                </c:pt>
                <c:pt idx="2">
                  <c:v>664</c:v>
                </c:pt>
                <c:pt idx="3">
                  <c:v>954</c:v>
                </c:pt>
                <c:pt idx="4">
                  <c:v>813</c:v>
                </c:pt>
                <c:pt idx="5">
                  <c:v>1747</c:v>
                </c:pt>
                <c:pt idx="6">
                  <c:v>1483</c:v>
                </c:pt>
                <c:pt idx="7">
                  <c:v>345</c:v>
                </c:pt>
                <c:pt idx="8">
                  <c:v>1432</c:v>
                </c:pt>
                <c:pt idx="9">
                  <c:v>1681</c:v>
                </c:pt>
                <c:pt idx="10">
                  <c:v>720</c:v>
                </c:pt>
                <c:pt idx="11">
                  <c:v>1707</c:v>
                </c:pt>
                <c:pt idx="12">
                  <c:v>832</c:v>
                </c:pt>
                <c:pt idx="13">
                  <c:v>1126</c:v>
                </c:pt>
                <c:pt idx="14">
                  <c:v>965</c:v>
                </c:pt>
                <c:pt idx="15">
                  <c:v>971</c:v>
                </c:pt>
                <c:pt idx="16">
                  <c:v>1074</c:v>
                </c:pt>
              </c:numCache>
            </c:numRef>
          </c:xVal>
          <c:yVal>
            <c:numRef>
              <c:f>Summer!$F$20:$F$36</c:f>
              <c:numCache>
                <c:formatCode>General</c:formatCode>
                <c:ptCount val="17"/>
                <c:pt idx="0">
                  <c:v>1880.2</c:v>
                </c:pt>
                <c:pt idx="1">
                  <c:v>2836.6</c:v>
                </c:pt>
                <c:pt idx="2">
                  <c:v>334.2</c:v>
                </c:pt>
                <c:pt idx="3">
                  <c:v>868.45</c:v>
                </c:pt>
                <c:pt idx="4">
                  <c:v>1425.08</c:v>
                </c:pt>
                <c:pt idx="5">
                  <c:v>11274.11</c:v>
                </c:pt>
                <c:pt idx="6">
                  <c:v>4914.6400000000003</c:v>
                </c:pt>
                <c:pt idx="7">
                  <c:v>171.7</c:v>
                </c:pt>
                <c:pt idx="8">
                  <c:v>8986.6200000000008</c:v>
                </c:pt>
                <c:pt idx="9">
                  <c:v>5476.6310000000003</c:v>
                </c:pt>
                <c:pt idx="10">
                  <c:v>1398.78</c:v>
                </c:pt>
                <c:pt idx="11">
                  <c:v>6264.48</c:v>
                </c:pt>
                <c:pt idx="12">
                  <c:v>1003.32</c:v>
                </c:pt>
                <c:pt idx="13">
                  <c:v>1335.03</c:v>
                </c:pt>
                <c:pt idx="14">
                  <c:v>1100.1500000000001</c:v>
                </c:pt>
                <c:pt idx="15">
                  <c:v>67972.009999999995</c:v>
                </c:pt>
                <c:pt idx="16">
                  <c:v>2619.42</c:v>
                </c:pt>
              </c:numCache>
            </c:numRef>
          </c:yVal>
          <c:smooth val="0"/>
        </c:ser>
        <c:ser>
          <c:idx val="3"/>
          <c:order val="3"/>
          <c:tx>
            <c:v>Fall Fires vs. Acres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Fall!$B$20:$B$36</c:f>
              <c:numCache>
                <c:formatCode>General</c:formatCode>
                <c:ptCount val="17"/>
                <c:pt idx="0">
                  <c:v>864</c:v>
                </c:pt>
                <c:pt idx="1">
                  <c:v>421</c:v>
                </c:pt>
                <c:pt idx="2">
                  <c:v>314</c:v>
                </c:pt>
                <c:pt idx="3">
                  <c:v>594</c:v>
                </c:pt>
                <c:pt idx="4">
                  <c:v>601</c:v>
                </c:pt>
                <c:pt idx="5">
                  <c:v>1359</c:v>
                </c:pt>
                <c:pt idx="6">
                  <c:v>796</c:v>
                </c:pt>
                <c:pt idx="7">
                  <c:v>947</c:v>
                </c:pt>
                <c:pt idx="8">
                  <c:v>1174</c:v>
                </c:pt>
                <c:pt idx="9">
                  <c:v>346</c:v>
                </c:pt>
                <c:pt idx="10">
                  <c:v>732</c:v>
                </c:pt>
                <c:pt idx="11">
                  <c:v>1271</c:v>
                </c:pt>
                <c:pt idx="12">
                  <c:v>436</c:v>
                </c:pt>
                <c:pt idx="13">
                  <c:v>380</c:v>
                </c:pt>
                <c:pt idx="14">
                  <c:v>541</c:v>
                </c:pt>
                <c:pt idx="15">
                  <c:v>928</c:v>
                </c:pt>
                <c:pt idx="16">
                  <c:v>578</c:v>
                </c:pt>
              </c:numCache>
            </c:numRef>
          </c:xVal>
          <c:yVal>
            <c:numRef>
              <c:f>Fall!$F$20:$F$36</c:f>
              <c:numCache>
                <c:formatCode>General</c:formatCode>
                <c:ptCount val="17"/>
                <c:pt idx="0">
                  <c:v>573.29999999999995</c:v>
                </c:pt>
                <c:pt idx="1">
                  <c:v>79.7</c:v>
                </c:pt>
                <c:pt idx="2">
                  <c:v>115.5</c:v>
                </c:pt>
                <c:pt idx="3">
                  <c:v>964.2</c:v>
                </c:pt>
                <c:pt idx="4">
                  <c:v>722.65099999999995</c:v>
                </c:pt>
                <c:pt idx="5">
                  <c:v>4152.67</c:v>
                </c:pt>
                <c:pt idx="6">
                  <c:v>4270.6000000000004</c:v>
                </c:pt>
                <c:pt idx="7">
                  <c:v>9857.4</c:v>
                </c:pt>
                <c:pt idx="8">
                  <c:v>5058.13</c:v>
                </c:pt>
                <c:pt idx="9">
                  <c:v>222.66</c:v>
                </c:pt>
                <c:pt idx="10">
                  <c:v>1162.9000000000001</c:v>
                </c:pt>
                <c:pt idx="11">
                  <c:v>62645.192000000003</c:v>
                </c:pt>
                <c:pt idx="12">
                  <c:v>353.28100000000001</c:v>
                </c:pt>
                <c:pt idx="13">
                  <c:v>576.94000000000005</c:v>
                </c:pt>
                <c:pt idx="14">
                  <c:v>535.71</c:v>
                </c:pt>
                <c:pt idx="15">
                  <c:v>11907.07</c:v>
                </c:pt>
                <c:pt idx="16">
                  <c:v>767.5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9296"/>
        <c:axId val="526452552"/>
      </c:scatterChart>
      <c:valAx>
        <c:axId val="1980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Fires in a 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52552"/>
        <c:crosses val="autoZero"/>
        <c:crossBetween val="midCat"/>
      </c:valAx>
      <c:valAx>
        <c:axId val="52645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Acres</a:t>
                </a:r>
                <a:r>
                  <a:rPr lang="en-US" baseline="0"/>
                  <a:t> Burned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74784451415864"/>
          <c:y val="3.7066939943874389E-2"/>
          <c:w val="0.22903579664679119"/>
          <c:h val="0.17682695758582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Acres</a:t>
            </a:r>
            <a:r>
              <a:rPr lang="en-US" baseline="0"/>
              <a:t> Burned vs. Number of Fire 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Acres vs. Winter Fire Days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Winter!$I$20:$I$37</c:f>
              <c:numCache>
                <c:formatCode>General</c:formatCode>
                <c:ptCount val="18"/>
                <c:pt idx="0">
                  <c:v>91</c:v>
                </c:pt>
                <c:pt idx="1">
                  <c:v>84</c:v>
                </c:pt>
                <c:pt idx="2">
                  <c:v>84</c:v>
                </c:pt>
                <c:pt idx="3">
                  <c:v>79</c:v>
                </c:pt>
                <c:pt idx="4">
                  <c:v>91</c:v>
                </c:pt>
                <c:pt idx="5">
                  <c:v>88</c:v>
                </c:pt>
                <c:pt idx="6">
                  <c:v>90</c:v>
                </c:pt>
                <c:pt idx="7">
                  <c:v>87</c:v>
                </c:pt>
                <c:pt idx="8">
                  <c:v>90</c:v>
                </c:pt>
                <c:pt idx="9">
                  <c:v>90</c:v>
                </c:pt>
                <c:pt idx="10">
                  <c:v>74</c:v>
                </c:pt>
                <c:pt idx="11">
                  <c:v>89</c:v>
                </c:pt>
                <c:pt idx="12">
                  <c:v>83</c:v>
                </c:pt>
                <c:pt idx="13">
                  <c:v>87</c:v>
                </c:pt>
                <c:pt idx="14">
                  <c:v>88</c:v>
                </c:pt>
                <c:pt idx="15">
                  <c:v>81</c:v>
                </c:pt>
                <c:pt idx="16">
                  <c:v>87</c:v>
                </c:pt>
                <c:pt idx="17">
                  <c:v>86</c:v>
                </c:pt>
              </c:numCache>
            </c:numRef>
          </c:xVal>
          <c:yVal>
            <c:numRef>
              <c:f>Winter!$F$20:$F$37</c:f>
              <c:numCache>
                <c:formatCode>General</c:formatCode>
                <c:ptCount val="18"/>
                <c:pt idx="0">
                  <c:v>1063.5</c:v>
                </c:pt>
                <c:pt idx="1">
                  <c:v>119.5</c:v>
                </c:pt>
                <c:pt idx="2">
                  <c:v>632.20000000000005</c:v>
                </c:pt>
                <c:pt idx="3">
                  <c:v>400.51</c:v>
                </c:pt>
                <c:pt idx="4">
                  <c:v>8453.8700000000008</c:v>
                </c:pt>
                <c:pt idx="5">
                  <c:v>3052.29</c:v>
                </c:pt>
                <c:pt idx="6">
                  <c:v>7531.86</c:v>
                </c:pt>
                <c:pt idx="7">
                  <c:v>3592.25</c:v>
                </c:pt>
                <c:pt idx="8">
                  <c:v>54543.717499999999</c:v>
                </c:pt>
                <c:pt idx="9">
                  <c:v>12714.58</c:v>
                </c:pt>
                <c:pt idx="10">
                  <c:v>1028.5899999999999</c:v>
                </c:pt>
                <c:pt idx="11">
                  <c:v>23897.341</c:v>
                </c:pt>
                <c:pt idx="12">
                  <c:v>728.51</c:v>
                </c:pt>
                <c:pt idx="13">
                  <c:v>1000.64</c:v>
                </c:pt>
                <c:pt idx="14">
                  <c:v>3182.26</c:v>
                </c:pt>
                <c:pt idx="15">
                  <c:v>379.06</c:v>
                </c:pt>
                <c:pt idx="16">
                  <c:v>1247.9100000000001</c:v>
                </c:pt>
                <c:pt idx="17">
                  <c:v>4371.6400000000003</c:v>
                </c:pt>
              </c:numCache>
            </c:numRef>
          </c:yVal>
          <c:smooth val="0"/>
        </c:ser>
        <c:ser>
          <c:idx val="1"/>
          <c:order val="1"/>
          <c:tx>
            <c:v>Acres vs. Spring Fire Days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Spring!$I$20:$I$37</c:f>
              <c:numCache>
                <c:formatCode>General</c:formatCode>
                <c:ptCount val="18"/>
                <c:pt idx="0">
                  <c:v>92</c:v>
                </c:pt>
                <c:pt idx="1">
                  <c:v>87</c:v>
                </c:pt>
                <c:pt idx="2">
                  <c:v>91</c:v>
                </c:pt>
                <c:pt idx="3">
                  <c:v>90</c:v>
                </c:pt>
                <c:pt idx="4">
                  <c:v>86</c:v>
                </c:pt>
                <c:pt idx="5">
                  <c:v>92</c:v>
                </c:pt>
                <c:pt idx="6">
                  <c:v>92</c:v>
                </c:pt>
                <c:pt idx="7">
                  <c:v>82</c:v>
                </c:pt>
                <c:pt idx="8">
                  <c:v>92</c:v>
                </c:pt>
                <c:pt idx="9">
                  <c:v>92</c:v>
                </c:pt>
                <c:pt idx="10">
                  <c:v>89</c:v>
                </c:pt>
                <c:pt idx="11">
                  <c:v>92</c:v>
                </c:pt>
                <c:pt idx="12">
                  <c:v>88</c:v>
                </c:pt>
                <c:pt idx="13">
                  <c:v>89</c:v>
                </c:pt>
                <c:pt idx="14">
                  <c:v>91</c:v>
                </c:pt>
                <c:pt idx="15">
                  <c:v>77</c:v>
                </c:pt>
                <c:pt idx="16">
                  <c:v>86</c:v>
                </c:pt>
                <c:pt idx="17">
                  <c:v>83</c:v>
                </c:pt>
              </c:numCache>
            </c:numRef>
          </c:xVal>
          <c:yVal>
            <c:numRef>
              <c:f>Spring!$F$20:$F$37</c:f>
              <c:numCache>
                <c:formatCode>General</c:formatCode>
                <c:ptCount val="18"/>
                <c:pt idx="0">
                  <c:v>1035.9000000000001</c:v>
                </c:pt>
                <c:pt idx="1">
                  <c:v>148.851</c:v>
                </c:pt>
                <c:pt idx="2">
                  <c:v>1155.7</c:v>
                </c:pt>
                <c:pt idx="3">
                  <c:v>1272.79</c:v>
                </c:pt>
                <c:pt idx="4">
                  <c:v>2224.44</c:v>
                </c:pt>
                <c:pt idx="5">
                  <c:v>2298.61</c:v>
                </c:pt>
                <c:pt idx="6">
                  <c:v>12561.561</c:v>
                </c:pt>
                <c:pt idx="7">
                  <c:v>535</c:v>
                </c:pt>
                <c:pt idx="8">
                  <c:v>20486.902999999998</c:v>
                </c:pt>
                <c:pt idx="9">
                  <c:v>5973.6909999999998</c:v>
                </c:pt>
                <c:pt idx="10">
                  <c:v>797.851</c:v>
                </c:pt>
                <c:pt idx="11">
                  <c:v>20449.642</c:v>
                </c:pt>
                <c:pt idx="12">
                  <c:v>409.19</c:v>
                </c:pt>
                <c:pt idx="13">
                  <c:v>959.15</c:v>
                </c:pt>
                <c:pt idx="14">
                  <c:v>17342.0825</c:v>
                </c:pt>
                <c:pt idx="15">
                  <c:v>630.65</c:v>
                </c:pt>
                <c:pt idx="16">
                  <c:v>594.99099999999999</c:v>
                </c:pt>
                <c:pt idx="17">
                  <c:v>1077.511</c:v>
                </c:pt>
              </c:numCache>
            </c:numRef>
          </c:yVal>
          <c:smooth val="0"/>
        </c:ser>
        <c:ser>
          <c:idx val="2"/>
          <c:order val="2"/>
          <c:tx>
            <c:v>Acres vs. Summer Report Days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Summer!$I$20:$I$36</c:f>
              <c:numCache>
                <c:formatCode>General</c:formatCode>
                <c:ptCount val="17"/>
                <c:pt idx="0">
                  <c:v>92</c:v>
                </c:pt>
                <c:pt idx="1">
                  <c:v>92</c:v>
                </c:pt>
                <c:pt idx="2">
                  <c:v>87</c:v>
                </c:pt>
                <c:pt idx="3">
                  <c:v>92</c:v>
                </c:pt>
                <c:pt idx="4">
                  <c:v>89</c:v>
                </c:pt>
                <c:pt idx="5">
                  <c:v>92</c:v>
                </c:pt>
                <c:pt idx="6">
                  <c:v>92</c:v>
                </c:pt>
                <c:pt idx="7">
                  <c:v>86</c:v>
                </c:pt>
                <c:pt idx="8">
                  <c:v>92</c:v>
                </c:pt>
                <c:pt idx="9">
                  <c:v>92</c:v>
                </c:pt>
                <c:pt idx="10">
                  <c:v>89</c:v>
                </c:pt>
                <c:pt idx="11">
                  <c:v>92</c:v>
                </c:pt>
                <c:pt idx="12">
                  <c:v>91</c:v>
                </c:pt>
                <c:pt idx="13">
                  <c:v>92</c:v>
                </c:pt>
                <c:pt idx="14">
                  <c:v>92</c:v>
                </c:pt>
                <c:pt idx="15">
                  <c:v>89</c:v>
                </c:pt>
                <c:pt idx="16">
                  <c:v>87</c:v>
                </c:pt>
              </c:numCache>
            </c:numRef>
          </c:xVal>
          <c:yVal>
            <c:numRef>
              <c:f>Summer!$F$20:$F$36</c:f>
              <c:numCache>
                <c:formatCode>General</c:formatCode>
                <c:ptCount val="17"/>
                <c:pt idx="0">
                  <c:v>1880.2</c:v>
                </c:pt>
                <c:pt idx="1">
                  <c:v>2836.6</c:v>
                </c:pt>
                <c:pt idx="2">
                  <c:v>334.2</c:v>
                </c:pt>
                <c:pt idx="3">
                  <c:v>868.45</c:v>
                </c:pt>
                <c:pt idx="4">
                  <c:v>1425.08</c:v>
                </c:pt>
                <c:pt idx="5">
                  <c:v>11274.11</c:v>
                </c:pt>
                <c:pt idx="6">
                  <c:v>4914.6400000000003</c:v>
                </c:pt>
                <c:pt idx="7">
                  <c:v>171.7</c:v>
                </c:pt>
                <c:pt idx="8">
                  <c:v>8986.6200000000008</c:v>
                </c:pt>
                <c:pt idx="9">
                  <c:v>5476.6310000000003</c:v>
                </c:pt>
                <c:pt idx="10">
                  <c:v>1398.78</c:v>
                </c:pt>
                <c:pt idx="11">
                  <c:v>6264.48</c:v>
                </c:pt>
                <c:pt idx="12">
                  <c:v>1003.32</c:v>
                </c:pt>
                <c:pt idx="13">
                  <c:v>1335.03</c:v>
                </c:pt>
                <c:pt idx="14">
                  <c:v>1100.1500000000001</c:v>
                </c:pt>
                <c:pt idx="15">
                  <c:v>67972.009999999995</c:v>
                </c:pt>
                <c:pt idx="16">
                  <c:v>2619.42</c:v>
                </c:pt>
              </c:numCache>
            </c:numRef>
          </c:yVal>
          <c:smooth val="0"/>
        </c:ser>
        <c:ser>
          <c:idx val="3"/>
          <c:order val="3"/>
          <c:tx>
            <c:v>Acres vs. Fall Fire Days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Fall!$I$20:$I$36</c:f>
              <c:numCache>
                <c:formatCode>General</c:formatCode>
                <c:ptCount val="17"/>
                <c:pt idx="0">
                  <c:v>81</c:v>
                </c:pt>
                <c:pt idx="1">
                  <c:v>86</c:v>
                </c:pt>
                <c:pt idx="2">
                  <c:v>82</c:v>
                </c:pt>
                <c:pt idx="3">
                  <c:v>88</c:v>
                </c:pt>
                <c:pt idx="4">
                  <c:v>86</c:v>
                </c:pt>
                <c:pt idx="5">
                  <c:v>91</c:v>
                </c:pt>
                <c:pt idx="6">
                  <c:v>89</c:v>
                </c:pt>
                <c:pt idx="7">
                  <c:v>90</c:v>
                </c:pt>
                <c:pt idx="8">
                  <c:v>91</c:v>
                </c:pt>
                <c:pt idx="9">
                  <c:v>83</c:v>
                </c:pt>
                <c:pt idx="10">
                  <c:v>87</c:v>
                </c:pt>
                <c:pt idx="11">
                  <c:v>91</c:v>
                </c:pt>
                <c:pt idx="12">
                  <c:v>85</c:v>
                </c:pt>
                <c:pt idx="13">
                  <c:v>85</c:v>
                </c:pt>
                <c:pt idx="14">
                  <c:v>88</c:v>
                </c:pt>
                <c:pt idx="15">
                  <c:v>83</c:v>
                </c:pt>
                <c:pt idx="16">
                  <c:v>89</c:v>
                </c:pt>
              </c:numCache>
            </c:numRef>
          </c:xVal>
          <c:yVal>
            <c:numRef>
              <c:f>Fall!$F$20:$F$36</c:f>
              <c:numCache>
                <c:formatCode>General</c:formatCode>
                <c:ptCount val="17"/>
                <c:pt idx="0">
                  <c:v>573.29999999999995</c:v>
                </c:pt>
                <c:pt idx="1">
                  <c:v>79.7</c:v>
                </c:pt>
                <c:pt idx="2">
                  <c:v>115.5</c:v>
                </c:pt>
                <c:pt idx="3">
                  <c:v>964.2</c:v>
                </c:pt>
                <c:pt idx="4">
                  <c:v>722.65099999999995</c:v>
                </c:pt>
                <c:pt idx="5">
                  <c:v>4152.67</c:v>
                </c:pt>
                <c:pt idx="6">
                  <c:v>4270.6000000000004</c:v>
                </c:pt>
                <c:pt idx="7">
                  <c:v>9857.4</c:v>
                </c:pt>
                <c:pt idx="8">
                  <c:v>5058.13</c:v>
                </c:pt>
                <c:pt idx="9">
                  <c:v>222.66</c:v>
                </c:pt>
                <c:pt idx="10">
                  <c:v>1162.9000000000001</c:v>
                </c:pt>
                <c:pt idx="11">
                  <c:v>62645.192000000003</c:v>
                </c:pt>
                <c:pt idx="12">
                  <c:v>353.28100000000001</c:v>
                </c:pt>
                <c:pt idx="13">
                  <c:v>576.94000000000005</c:v>
                </c:pt>
                <c:pt idx="14">
                  <c:v>535.71</c:v>
                </c:pt>
                <c:pt idx="15">
                  <c:v>11907.07</c:v>
                </c:pt>
                <c:pt idx="16">
                  <c:v>767.5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38776"/>
        <c:axId val="244420352"/>
      </c:scatterChart>
      <c:valAx>
        <c:axId val="529638776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Fire Days in a Season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20352"/>
        <c:crosses val="autoZero"/>
        <c:crossBetween val="midCat"/>
        <c:majorUnit val="3"/>
      </c:valAx>
      <c:valAx>
        <c:axId val="2444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Acres</a:t>
                </a:r>
                <a:r>
                  <a:rPr lang="en-US" baseline="0"/>
                  <a:t> Burned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3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012729844413012"/>
          <c:y val="9.8884601345361672E-2"/>
          <c:w val="0.23450642616748218"/>
          <c:h val="0.1470598528125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57149</xdr:rowOff>
    </xdr:from>
    <xdr:to>
      <xdr:col>12</xdr:col>
      <xdr:colOff>85725</xdr:colOff>
      <xdr:row>30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161924</xdr:colOff>
      <xdr:row>0</xdr:row>
      <xdr:rowOff>66675</xdr:rowOff>
    </xdr:from>
    <xdr:to>
      <xdr:col>23</xdr:col>
      <xdr:colOff>352425</xdr:colOff>
      <xdr:row>30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N40" sqref="N40"/>
    </sheetView>
  </sheetViews>
  <sheetFormatPr defaultRowHeight="15" x14ac:dyDescent="0.25"/>
  <sheetData>
    <row r="1" spans="1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>
        <v>1982</v>
      </c>
      <c r="B2">
        <v>2039</v>
      </c>
      <c r="C2">
        <v>547</v>
      </c>
      <c r="D2">
        <v>1863</v>
      </c>
      <c r="E2">
        <v>1266</v>
      </c>
      <c r="F2">
        <v>1</v>
      </c>
      <c r="G2">
        <v>0</v>
      </c>
      <c r="H2">
        <v>0</v>
      </c>
      <c r="I2">
        <v>0</v>
      </c>
      <c r="J2">
        <v>4</v>
      </c>
      <c r="K2">
        <v>0</v>
      </c>
      <c r="L2">
        <v>5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57</v>
      </c>
      <c r="W2">
        <v>84</v>
      </c>
      <c r="X2">
        <v>91</v>
      </c>
      <c r="Y2">
        <v>90</v>
      </c>
    </row>
    <row r="3" spans="1:25" x14ac:dyDescent="0.25">
      <c r="A3">
        <v>1983</v>
      </c>
      <c r="B3">
        <v>991</v>
      </c>
      <c r="C3">
        <v>895</v>
      </c>
      <c r="D3">
        <v>1106</v>
      </c>
      <c r="E3">
        <v>792</v>
      </c>
      <c r="F3">
        <v>0</v>
      </c>
      <c r="G3">
        <v>0</v>
      </c>
      <c r="H3">
        <v>0</v>
      </c>
      <c r="I3">
        <v>0</v>
      </c>
      <c r="J3">
        <v>2</v>
      </c>
      <c r="K3">
        <v>5</v>
      </c>
      <c r="L3">
        <v>4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89</v>
      </c>
      <c r="W3">
        <v>90</v>
      </c>
      <c r="X3">
        <v>89</v>
      </c>
      <c r="Y3">
        <v>91</v>
      </c>
    </row>
    <row r="4" spans="1:25" x14ac:dyDescent="0.25">
      <c r="A4">
        <v>1984</v>
      </c>
      <c r="B4">
        <v>3012</v>
      </c>
      <c r="C4">
        <v>2068</v>
      </c>
      <c r="D4">
        <v>1910</v>
      </c>
      <c r="E4">
        <v>595</v>
      </c>
      <c r="F4">
        <v>0</v>
      </c>
      <c r="G4">
        <v>1</v>
      </c>
      <c r="H4">
        <v>0</v>
      </c>
      <c r="I4">
        <v>0</v>
      </c>
      <c r="J4">
        <v>6</v>
      </c>
      <c r="K4">
        <v>4</v>
      </c>
      <c r="L4">
        <v>1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91</v>
      </c>
      <c r="W4">
        <v>92</v>
      </c>
      <c r="X4">
        <v>92</v>
      </c>
      <c r="Y4">
        <v>87</v>
      </c>
    </row>
    <row r="5" spans="1:25" x14ac:dyDescent="0.25">
      <c r="A5">
        <v>1985</v>
      </c>
      <c r="B5">
        <v>533</v>
      </c>
      <c r="C5">
        <v>447</v>
      </c>
      <c r="D5">
        <v>1234</v>
      </c>
      <c r="E5">
        <v>582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6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83</v>
      </c>
      <c r="W5">
        <v>87</v>
      </c>
      <c r="X5">
        <v>91</v>
      </c>
      <c r="Y5">
        <v>84</v>
      </c>
    </row>
    <row r="6" spans="1:25" x14ac:dyDescent="0.25">
      <c r="A6">
        <v>1986</v>
      </c>
      <c r="B6">
        <v>2011</v>
      </c>
      <c r="C6">
        <v>870</v>
      </c>
      <c r="D6">
        <v>1294</v>
      </c>
      <c r="E6">
        <v>349</v>
      </c>
      <c r="F6">
        <v>1</v>
      </c>
      <c r="G6">
        <v>0</v>
      </c>
      <c r="H6">
        <v>0</v>
      </c>
      <c r="I6">
        <v>0</v>
      </c>
      <c r="J6">
        <v>4</v>
      </c>
      <c r="K6">
        <v>0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26331</v>
      </c>
      <c r="V6">
        <v>86</v>
      </c>
      <c r="W6">
        <v>91</v>
      </c>
      <c r="X6">
        <v>89</v>
      </c>
      <c r="Y6">
        <v>82</v>
      </c>
    </row>
    <row r="7" spans="1:25" x14ac:dyDescent="0.25">
      <c r="A7">
        <v>1987</v>
      </c>
      <c r="B7">
        <v>732</v>
      </c>
      <c r="C7">
        <v>687</v>
      </c>
      <c r="D7">
        <v>1128</v>
      </c>
      <c r="E7">
        <v>1556</v>
      </c>
      <c r="F7">
        <v>0</v>
      </c>
      <c r="G7">
        <v>0</v>
      </c>
      <c r="H7">
        <v>0</v>
      </c>
      <c r="I7">
        <v>0</v>
      </c>
      <c r="J7">
        <v>3</v>
      </c>
      <c r="K7">
        <v>3</v>
      </c>
      <c r="L7">
        <v>8</v>
      </c>
      <c r="M7">
        <v>6</v>
      </c>
      <c r="N7">
        <v>0</v>
      </c>
      <c r="O7">
        <v>0</v>
      </c>
      <c r="P7">
        <v>0</v>
      </c>
      <c r="Q7">
        <v>0</v>
      </c>
      <c r="R7">
        <v>13065</v>
      </c>
      <c r="S7">
        <v>0</v>
      </c>
      <c r="T7">
        <v>40036</v>
      </c>
      <c r="U7">
        <v>9879</v>
      </c>
      <c r="V7">
        <v>85</v>
      </c>
      <c r="W7">
        <v>90</v>
      </c>
      <c r="X7">
        <v>85</v>
      </c>
      <c r="Y7">
        <v>91</v>
      </c>
    </row>
    <row r="8" spans="1:25" x14ac:dyDescent="0.25">
      <c r="A8">
        <v>1988</v>
      </c>
      <c r="B8">
        <v>2479</v>
      </c>
      <c r="C8">
        <v>1646</v>
      </c>
      <c r="D8">
        <v>1185</v>
      </c>
      <c r="E8">
        <v>1401</v>
      </c>
      <c r="F8">
        <v>0</v>
      </c>
      <c r="G8">
        <v>0</v>
      </c>
      <c r="H8">
        <v>1</v>
      </c>
      <c r="I8">
        <v>0</v>
      </c>
      <c r="J8">
        <v>3</v>
      </c>
      <c r="K8">
        <v>5</v>
      </c>
      <c r="L8">
        <v>2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90</v>
      </c>
      <c r="W8">
        <v>92</v>
      </c>
      <c r="X8">
        <v>92</v>
      </c>
      <c r="Y8">
        <v>91</v>
      </c>
    </row>
    <row r="9" spans="1:25" x14ac:dyDescent="0.25">
      <c r="A9">
        <v>1989</v>
      </c>
      <c r="B9">
        <v>1935</v>
      </c>
      <c r="C9">
        <v>1190</v>
      </c>
      <c r="D9">
        <v>1662</v>
      </c>
      <c r="E9">
        <v>1462</v>
      </c>
      <c r="F9">
        <v>0</v>
      </c>
      <c r="G9">
        <v>0</v>
      </c>
      <c r="H9">
        <v>0</v>
      </c>
      <c r="I9">
        <v>0</v>
      </c>
      <c r="J9">
        <v>6</v>
      </c>
      <c r="K9">
        <v>9</v>
      </c>
      <c r="L9">
        <v>6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88</v>
      </c>
      <c r="W9">
        <v>92</v>
      </c>
      <c r="X9">
        <v>92</v>
      </c>
      <c r="Y9">
        <v>91</v>
      </c>
    </row>
    <row r="10" spans="1:25" x14ac:dyDescent="0.25">
      <c r="A10">
        <v>1990</v>
      </c>
      <c r="B10">
        <v>1611</v>
      </c>
      <c r="C10">
        <v>462</v>
      </c>
      <c r="D10">
        <v>1864</v>
      </c>
      <c r="E10">
        <v>644</v>
      </c>
      <c r="F10">
        <v>0</v>
      </c>
      <c r="G10">
        <v>3</v>
      </c>
      <c r="H10">
        <v>0</v>
      </c>
      <c r="I10">
        <v>0</v>
      </c>
      <c r="J10">
        <v>3</v>
      </c>
      <c r="K10">
        <v>3</v>
      </c>
      <c r="L10">
        <v>10</v>
      </c>
      <c r="M10">
        <v>4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89</v>
      </c>
      <c r="W10">
        <v>89</v>
      </c>
      <c r="X10">
        <v>91</v>
      </c>
      <c r="Y10">
        <v>91</v>
      </c>
    </row>
    <row r="11" spans="1:25" x14ac:dyDescent="0.25">
      <c r="A11">
        <v>1991</v>
      </c>
      <c r="B11">
        <v>1640</v>
      </c>
      <c r="C11">
        <v>729</v>
      </c>
      <c r="D11">
        <v>1193</v>
      </c>
      <c r="E11">
        <v>1208</v>
      </c>
      <c r="F11">
        <v>0</v>
      </c>
      <c r="G11">
        <v>0</v>
      </c>
      <c r="H11">
        <v>1</v>
      </c>
      <c r="I11">
        <v>0</v>
      </c>
      <c r="J11">
        <v>3</v>
      </c>
      <c r="K11">
        <v>2</v>
      </c>
      <c r="L11">
        <v>3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29077</v>
      </c>
      <c r="V11">
        <v>89</v>
      </c>
      <c r="W11">
        <v>87</v>
      </c>
      <c r="X11">
        <v>92</v>
      </c>
      <c r="Y11">
        <v>88</v>
      </c>
    </row>
    <row r="12" spans="1:25" x14ac:dyDescent="0.25">
      <c r="A12">
        <v>1992</v>
      </c>
      <c r="B12">
        <v>618</v>
      </c>
      <c r="C12">
        <v>469</v>
      </c>
      <c r="D12">
        <v>1445</v>
      </c>
      <c r="E12">
        <v>1862</v>
      </c>
      <c r="F12">
        <v>0</v>
      </c>
      <c r="G12">
        <v>0</v>
      </c>
      <c r="H12">
        <v>1</v>
      </c>
      <c r="I12">
        <v>0</v>
      </c>
      <c r="J12">
        <v>2</v>
      </c>
      <c r="K12">
        <v>3</v>
      </c>
      <c r="L12">
        <v>3</v>
      </c>
      <c r="M12">
        <v>7</v>
      </c>
      <c r="N12">
        <v>0</v>
      </c>
      <c r="O12">
        <v>0</v>
      </c>
      <c r="P12">
        <v>0</v>
      </c>
      <c r="Q12">
        <v>0</v>
      </c>
      <c r="R12">
        <v>27856</v>
      </c>
      <c r="S12">
        <v>18855</v>
      </c>
      <c r="T12">
        <v>0</v>
      </c>
      <c r="U12">
        <v>0</v>
      </c>
      <c r="V12">
        <v>79</v>
      </c>
      <c r="W12">
        <v>90</v>
      </c>
      <c r="X12">
        <v>91</v>
      </c>
      <c r="Y12">
        <v>91</v>
      </c>
    </row>
    <row r="13" spans="1:25" x14ac:dyDescent="0.25">
      <c r="A13">
        <v>1993</v>
      </c>
      <c r="B13">
        <v>1126</v>
      </c>
      <c r="C13">
        <v>966</v>
      </c>
      <c r="D13">
        <v>1503</v>
      </c>
      <c r="E13">
        <v>2059</v>
      </c>
      <c r="F13">
        <v>0</v>
      </c>
      <c r="G13">
        <v>0</v>
      </c>
      <c r="H13">
        <v>0</v>
      </c>
      <c r="I13">
        <v>0</v>
      </c>
      <c r="J13">
        <v>2</v>
      </c>
      <c r="K13">
        <v>6</v>
      </c>
      <c r="L13">
        <v>20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88</v>
      </c>
      <c r="W13">
        <v>92</v>
      </c>
      <c r="X13">
        <v>88</v>
      </c>
      <c r="Y13">
        <v>90</v>
      </c>
    </row>
    <row r="14" spans="1:25" x14ac:dyDescent="0.25">
      <c r="A14">
        <v>1994</v>
      </c>
      <c r="B14">
        <v>2048</v>
      </c>
      <c r="C14">
        <v>784</v>
      </c>
      <c r="D14">
        <v>2041</v>
      </c>
      <c r="E14">
        <v>597</v>
      </c>
      <c r="F14">
        <v>0</v>
      </c>
      <c r="G14">
        <v>0</v>
      </c>
      <c r="H14">
        <v>0</v>
      </c>
      <c r="I14">
        <v>1</v>
      </c>
      <c r="J14">
        <v>13</v>
      </c>
      <c r="K14">
        <v>1</v>
      </c>
      <c r="L14">
        <v>3</v>
      </c>
      <c r="M14">
        <v>1</v>
      </c>
      <c r="N14">
        <v>0</v>
      </c>
      <c r="O14">
        <v>0</v>
      </c>
      <c r="P14">
        <v>0</v>
      </c>
      <c r="Q14">
        <v>0</v>
      </c>
      <c r="R14">
        <v>97015</v>
      </c>
      <c r="S14">
        <v>92434</v>
      </c>
      <c r="T14">
        <v>116218</v>
      </c>
      <c r="U14">
        <v>0</v>
      </c>
      <c r="V14">
        <v>88</v>
      </c>
      <c r="W14">
        <v>91</v>
      </c>
      <c r="X14">
        <v>92</v>
      </c>
      <c r="Y14">
        <v>89</v>
      </c>
    </row>
    <row r="15" spans="1:25" x14ac:dyDescent="0.25">
      <c r="A15">
        <v>1995</v>
      </c>
      <c r="B15">
        <v>760</v>
      </c>
      <c r="C15">
        <v>710</v>
      </c>
      <c r="D15">
        <v>1408</v>
      </c>
      <c r="E15">
        <v>1417</v>
      </c>
      <c r="F15">
        <v>0</v>
      </c>
      <c r="G15">
        <v>0</v>
      </c>
      <c r="H15">
        <v>0</v>
      </c>
      <c r="I15">
        <v>0</v>
      </c>
      <c r="J15">
        <v>5</v>
      </c>
      <c r="K15">
        <v>3</v>
      </c>
      <c r="L15">
        <v>7</v>
      </c>
      <c r="M15">
        <v>10</v>
      </c>
      <c r="N15">
        <v>0</v>
      </c>
      <c r="O15">
        <v>0</v>
      </c>
      <c r="P15">
        <v>0</v>
      </c>
      <c r="Q15">
        <v>0</v>
      </c>
      <c r="R15">
        <v>200325</v>
      </c>
      <c r="S15">
        <v>35461</v>
      </c>
      <c r="T15">
        <v>0</v>
      </c>
      <c r="U15">
        <v>0</v>
      </c>
      <c r="V15">
        <v>87</v>
      </c>
      <c r="W15">
        <v>92</v>
      </c>
      <c r="X15">
        <v>92</v>
      </c>
      <c r="Y15">
        <v>90</v>
      </c>
    </row>
    <row r="16" spans="1:25" x14ac:dyDescent="0.25">
      <c r="A16">
        <v>1996</v>
      </c>
      <c r="B16">
        <v>2838</v>
      </c>
      <c r="C16">
        <v>2278</v>
      </c>
      <c r="D16">
        <v>1477</v>
      </c>
      <c r="E16">
        <v>502</v>
      </c>
      <c r="F16">
        <v>1</v>
      </c>
      <c r="G16">
        <v>0</v>
      </c>
      <c r="H16">
        <v>0</v>
      </c>
      <c r="I16">
        <v>0</v>
      </c>
      <c r="J16">
        <v>10</v>
      </c>
      <c r="K16">
        <v>11</v>
      </c>
      <c r="L16">
        <v>7</v>
      </c>
      <c r="M16">
        <v>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90</v>
      </c>
      <c r="W16">
        <v>92</v>
      </c>
      <c r="X16">
        <v>92</v>
      </c>
      <c r="Y16">
        <v>90</v>
      </c>
    </row>
    <row r="17" spans="1:25" x14ac:dyDescent="0.25">
      <c r="A17">
        <v>1997</v>
      </c>
      <c r="B17">
        <v>905</v>
      </c>
      <c r="C17">
        <v>395</v>
      </c>
      <c r="D17">
        <v>1090</v>
      </c>
      <c r="E17">
        <v>960</v>
      </c>
      <c r="F17">
        <v>0</v>
      </c>
      <c r="G17">
        <v>0</v>
      </c>
      <c r="H17">
        <v>0</v>
      </c>
      <c r="I17">
        <v>0</v>
      </c>
      <c r="J17">
        <v>4</v>
      </c>
      <c r="K17">
        <v>4</v>
      </c>
      <c r="L17">
        <v>4</v>
      </c>
      <c r="M17">
        <v>3</v>
      </c>
      <c r="N17">
        <v>0</v>
      </c>
      <c r="O17">
        <v>0</v>
      </c>
      <c r="P17">
        <v>0</v>
      </c>
      <c r="Q17">
        <v>0</v>
      </c>
      <c r="R17">
        <v>2023423</v>
      </c>
      <c r="S17">
        <v>77126</v>
      </c>
      <c r="T17">
        <v>108596</v>
      </c>
      <c r="U17">
        <v>59981</v>
      </c>
      <c r="V17">
        <v>89</v>
      </c>
      <c r="W17">
        <v>83</v>
      </c>
      <c r="X17">
        <v>91</v>
      </c>
      <c r="Y17">
        <v>89</v>
      </c>
    </row>
    <row r="18" spans="1:25" x14ac:dyDescent="0.25">
      <c r="A18">
        <v>1998</v>
      </c>
      <c r="B18">
        <v>944</v>
      </c>
      <c r="C18">
        <v>1115</v>
      </c>
      <c r="D18">
        <v>1646</v>
      </c>
      <c r="E18">
        <v>297</v>
      </c>
      <c r="F18">
        <v>0</v>
      </c>
      <c r="G18">
        <v>0</v>
      </c>
      <c r="H18">
        <v>0</v>
      </c>
      <c r="I18">
        <v>0</v>
      </c>
      <c r="J18">
        <v>4</v>
      </c>
      <c r="K18">
        <v>3</v>
      </c>
      <c r="L18">
        <v>4</v>
      </c>
      <c r="M18">
        <v>0</v>
      </c>
      <c r="N18">
        <v>0</v>
      </c>
      <c r="O18">
        <v>0</v>
      </c>
      <c r="P18">
        <v>0</v>
      </c>
      <c r="Q18">
        <v>0</v>
      </c>
      <c r="R18">
        <v>38337</v>
      </c>
      <c r="S18">
        <v>0</v>
      </c>
      <c r="T18">
        <v>0</v>
      </c>
      <c r="U18">
        <v>0</v>
      </c>
      <c r="V18">
        <v>90</v>
      </c>
      <c r="W18">
        <v>92</v>
      </c>
      <c r="X18">
        <v>90</v>
      </c>
      <c r="Y18">
        <v>78</v>
      </c>
    </row>
    <row r="19" spans="1:25" x14ac:dyDescent="0.25">
      <c r="A19">
        <v>1999</v>
      </c>
      <c r="B19">
        <v>1128</v>
      </c>
      <c r="C19">
        <v>705</v>
      </c>
      <c r="D19">
        <v>983</v>
      </c>
      <c r="E19">
        <v>1643</v>
      </c>
      <c r="F19">
        <v>0</v>
      </c>
      <c r="G19">
        <v>0</v>
      </c>
      <c r="H19">
        <v>0</v>
      </c>
      <c r="I19">
        <v>0</v>
      </c>
      <c r="J19">
        <v>2</v>
      </c>
      <c r="K19">
        <v>1</v>
      </c>
      <c r="L19">
        <v>1</v>
      </c>
      <c r="M19">
        <v>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88</v>
      </c>
      <c r="W19">
        <v>91</v>
      </c>
      <c r="X19">
        <v>91</v>
      </c>
      <c r="Y19">
        <v>91</v>
      </c>
    </row>
    <row r="20" spans="1:25" x14ac:dyDescent="0.25">
      <c r="A20">
        <v>2000</v>
      </c>
      <c r="B20">
        <v>1960</v>
      </c>
      <c r="C20">
        <v>766</v>
      </c>
      <c r="D20">
        <v>1802</v>
      </c>
      <c r="E20">
        <v>864</v>
      </c>
      <c r="F20">
        <v>0</v>
      </c>
      <c r="G20">
        <v>0</v>
      </c>
      <c r="H20">
        <v>0</v>
      </c>
      <c r="I20">
        <v>0</v>
      </c>
      <c r="J20">
        <v>3</v>
      </c>
      <c r="K20">
        <v>2</v>
      </c>
      <c r="L20">
        <v>6</v>
      </c>
      <c r="M20">
        <v>8</v>
      </c>
      <c r="N20">
        <v>1063.5</v>
      </c>
      <c r="O20">
        <v>1035.9000000000001</v>
      </c>
      <c r="P20">
        <v>1880.2</v>
      </c>
      <c r="Q20">
        <v>573.29999999999995</v>
      </c>
      <c r="R20">
        <v>6520</v>
      </c>
      <c r="S20">
        <v>0</v>
      </c>
      <c r="T20">
        <v>6580</v>
      </c>
      <c r="U20">
        <v>0</v>
      </c>
      <c r="V20">
        <v>91</v>
      </c>
      <c r="W20">
        <v>92</v>
      </c>
      <c r="X20">
        <v>92</v>
      </c>
      <c r="Y20">
        <v>81</v>
      </c>
    </row>
    <row r="21" spans="1:25" x14ac:dyDescent="0.25">
      <c r="A21">
        <v>2001</v>
      </c>
      <c r="B21">
        <v>462</v>
      </c>
      <c r="C21">
        <v>479</v>
      </c>
      <c r="D21">
        <v>1785</v>
      </c>
      <c r="E21">
        <v>421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5</v>
      </c>
      <c r="M21">
        <v>0</v>
      </c>
      <c r="N21">
        <v>119.5</v>
      </c>
      <c r="O21">
        <v>148.851</v>
      </c>
      <c r="P21">
        <v>2836.6</v>
      </c>
      <c r="Q21">
        <v>79.7</v>
      </c>
      <c r="R21">
        <v>2330</v>
      </c>
      <c r="S21">
        <v>750</v>
      </c>
      <c r="T21">
        <v>40600</v>
      </c>
      <c r="U21">
        <v>0</v>
      </c>
      <c r="V21">
        <v>84</v>
      </c>
      <c r="W21">
        <v>87</v>
      </c>
      <c r="X21">
        <v>92</v>
      </c>
      <c r="Y21">
        <v>86</v>
      </c>
    </row>
    <row r="22" spans="1:25" x14ac:dyDescent="0.25">
      <c r="A22">
        <v>2002</v>
      </c>
      <c r="B22">
        <v>934</v>
      </c>
      <c r="C22">
        <v>866</v>
      </c>
      <c r="D22">
        <v>664</v>
      </c>
      <c r="E22">
        <v>314</v>
      </c>
      <c r="F22">
        <v>0</v>
      </c>
      <c r="G22">
        <v>0</v>
      </c>
      <c r="H22">
        <v>0</v>
      </c>
      <c r="I22">
        <v>0</v>
      </c>
      <c r="J22">
        <v>2</v>
      </c>
      <c r="K22">
        <v>3</v>
      </c>
      <c r="L22">
        <v>0</v>
      </c>
      <c r="M22">
        <v>0</v>
      </c>
      <c r="N22">
        <v>632.20000000000005</v>
      </c>
      <c r="O22">
        <v>1155.7</v>
      </c>
      <c r="P22">
        <v>334.2</v>
      </c>
      <c r="Q22">
        <v>115.5</v>
      </c>
      <c r="R22">
        <v>51077</v>
      </c>
      <c r="S22">
        <v>22475</v>
      </c>
      <c r="T22">
        <v>43998</v>
      </c>
      <c r="U22">
        <v>28670</v>
      </c>
      <c r="V22">
        <v>84</v>
      </c>
      <c r="W22">
        <v>91</v>
      </c>
      <c r="X22">
        <v>87</v>
      </c>
      <c r="Y22">
        <v>82</v>
      </c>
    </row>
    <row r="23" spans="1:25" x14ac:dyDescent="0.25">
      <c r="A23">
        <v>2003</v>
      </c>
      <c r="B23">
        <v>511</v>
      </c>
      <c r="C23">
        <v>819</v>
      </c>
      <c r="D23">
        <v>954</v>
      </c>
      <c r="E23">
        <v>594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2</v>
      </c>
      <c r="M23">
        <v>1</v>
      </c>
      <c r="N23">
        <v>400.51</v>
      </c>
      <c r="O23">
        <v>1272.79</v>
      </c>
      <c r="P23">
        <v>868.45</v>
      </c>
      <c r="Q23">
        <v>964.2</v>
      </c>
      <c r="R23">
        <v>103018</v>
      </c>
      <c r="S23">
        <v>469923</v>
      </c>
      <c r="T23">
        <v>131514</v>
      </c>
      <c r="U23">
        <v>20650</v>
      </c>
      <c r="V23">
        <v>79</v>
      </c>
      <c r="W23">
        <v>90</v>
      </c>
      <c r="X23">
        <v>92</v>
      </c>
      <c r="Y23">
        <v>88</v>
      </c>
    </row>
    <row r="24" spans="1:25" x14ac:dyDescent="0.25">
      <c r="A24">
        <v>2004</v>
      </c>
      <c r="B24">
        <v>1613</v>
      </c>
      <c r="C24">
        <v>481</v>
      </c>
      <c r="D24">
        <v>813</v>
      </c>
      <c r="E24">
        <v>601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3</v>
      </c>
      <c r="M24">
        <v>1</v>
      </c>
      <c r="N24">
        <v>8453.8700000000008</v>
      </c>
      <c r="O24">
        <v>2224.44</v>
      </c>
      <c r="P24">
        <v>1425.08</v>
      </c>
      <c r="Q24">
        <v>722.65099999999995</v>
      </c>
      <c r="R24">
        <v>40920</v>
      </c>
      <c r="S24">
        <v>30740</v>
      </c>
      <c r="T24">
        <v>36226</v>
      </c>
      <c r="U24">
        <v>17966</v>
      </c>
      <c r="V24">
        <v>91</v>
      </c>
      <c r="W24">
        <v>86</v>
      </c>
      <c r="X24">
        <v>89</v>
      </c>
      <c r="Y24">
        <v>86</v>
      </c>
    </row>
    <row r="25" spans="1:25" x14ac:dyDescent="0.25">
      <c r="A25">
        <v>2005</v>
      </c>
      <c r="B25">
        <v>1144</v>
      </c>
      <c r="C25">
        <v>992</v>
      </c>
      <c r="D25">
        <v>1747</v>
      </c>
      <c r="E25">
        <v>1359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4</v>
      </c>
      <c r="M25">
        <v>6</v>
      </c>
      <c r="N25">
        <v>3052.29</v>
      </c>
      <c r="O25">
        <v>2298.61</v>
      </c>
      <c r="P25">
        <v>11274.11</v>
      </c>
      <c r="Q25">
        <v>4152.67</v>
      </c>
      <c r="R25">
        <v>70458</v>
      </c>
      <c r="S25">
        <v>34390</v>
      </c>
      <c r="T25">
        <v>117315</v>
      </c>
      <c r="U25">
        <v>104205</v>
      </c>
      <c r="V25">
        <v>88</v>
      </c>
      <c r="W25">
        <v>92</v>
      </c>
      <c r="X25">
        <v>92</v>
      </c>
      <c r="Y25">
        <v>91</v>
      </c>
    </row>
    <row r="26" spans="1:25" x14ac:dyDescent="0.25">
      <c r="A26">
        <v>2006</v>
      </c>
      <c r="B26">
        <v>2505</v>
      </c>
      <c r="C26">
        <v>1572</v>
      </c>
      <c r="D26">
        <v>1483</v>
      </c>
      <c r="E26">
        <v>796</v>
      </c>
      <c r="F26">
        <v>1</v>
      </c>
      <c r="G26">
        <v>0</v>
      </c>
      <c r="H26">
        <v>0</v>
      </c>
      <c r="I26">
        <v>0</v>
      </c>
      <c r="J26">
        <v>4</v>
      </c>
      <c r="K26">
        <v>5</v>
      </c>
      <c r="L26">
        <v>5</v>
      </c>
      <c r="M26">
        <v>2</v>
      </c>
      <c r="N26">
        <v>7531.86</v>
      </c>
      <c r="O26">
        <v>12561.561</v>
      </c>
      <c r="P26">
        <v>4914.6400000000003</v>
      </c>
      <c r="Q26">
        <v>4270.6000000000004</v>
      </c>
      <c r="R26">
        <v>182436</v>
      </c>
      <c r="S26">
        <v>1606254</v>
      </c>
      <c r="T26">
        <v>62693</v>
      </c>
      <c r="U26">
        <v>69490</v>
      </c>
      <c r="V26">
        <v>90</v>
      </c>
      <c r="W26">
        <v>92</v>
      </c>
      <c r="X26">
        <v>92</v>
      </c>
      <c r="Y26">
        <v>89</v>
      </c>
    </row>
    <row r="27" spans="1:25" x14ac:dyDescent="0.25">
      <c r="A27">
        <v>2007</v>
      </c>
      <c r="B27">
        <v>942</v>
      </c>
      <c r="C27">
        <v>483</v>
      </c>
      <c r="D27">
        <v>345</v>
      </c>
      <c r="E27">
        <v>947</v>
      </c>
      <c r="F27">
        <v>0</v>
      </c>
      <c r="G27">
        <v>0</v>
      </c>
      <c r="H27">
        <v>0</v>
      </c>
      <c r="I27">
        <v>1</v>
      </c>
      <c r="J27">
        <v>1</v>
      </c>
      <c r="K27">
        <v>1</v>
      </c>
      <c r="L27">
        <v>0</v>
      </c>
      <c r="M27">
        <v>1</v>
      </c>
      <c r="N27">
        <v>3592.25</v>
      </c>
      <c r="O27">
        <v>535</v>
      </c>
      <c r="P27">
        <v>171.7</v>
      </c>
      <c r="Q27">
        <v>9857.4</v>
      </c>
      <c r="R27">
        <v>715486</v>
      </c>
      <c r="S27">
        <v>29222</v>
      </c>
      <c r="T27">
        <v>50018</v>
      </c>
      <c r="U27">
        <v>18130</v>
      </c>
      <c r="V27">
        <v>87</v>
      </c>
      <c r="W27">
        <v>82</v>
      </c>
      <c r="X27">
        <v>86</v>
      </c>
      <c r="Y27">
        <v>90</v>
      </c>
    </row>
    <row r="28" spans="1:25" x14ac:dyDescent="0.25">
      <c r="A28">
        <v>2008</v>
      </c>
      <c r="B28">
        <v>3165</v>
      </c>
      <c r="C28">
        <v>1586</v>
      </c>
      <c r="D28">
        <v>1432</v>
      </c>
      <c r="E28">
        <v>1174</v>
      </c>
      <c r="F28">
        <v>0</v>
      </c>
      <c r="G28">
        <v>0</v>
      </c>
      <c r="H28">
        <v>0</v>
      </c>
      <c r="I28">
        <v>0</v>
      </c>
      <c r="J28">
        <v>6</v>
      </c>
      <c r="K28">
        <v>2</v>
      </c>
      <c r="L28">
        <v>4</v>
      </c>
      <c r="M28">
        <v>4</v>
      </c>
      <c r="N28">
        <v>54543.717499999999</v>
      </c>
      <c r="O28">
        <v>20486.902999999998</v>
      </c>
      <c r="P28">
        <v>8986.6200000000008</v>
      </c>
      <c r="Q28">
        <v>5058.13</v>
      </c>
      <c r="R28">
        <v>509341</v>
      </c>
      <c r="S28">
        <v>112545</v>
      </c>
      <c r="T28">
        <v>74250</v>
      </c>
      <c r="U28">
        <v>170561</v>
      </c>
      <c r="V28">
        <v>90</v>
      </c>
      <c r="W28">
        <v>92</v>
      </c>
      <c r="X28">
        <v>92</v>
      </c>
      <c r="Y28">
        <v>91</v>
      </c>
    </row>
    <row r="29" spans="1:25" x14ac:dyDescent="0.25">
      <c r="A29">
        <v>2009</v>
      </c>
      <c r="B29">
        <v>1647</v>
      </c>
      <c r="C29">
        <v>1207</v>
      </c>
      <c r="D29">
        <v>1681</v>
      </c>
      <c r="E29">
        <v>346</v>
      </c>
      <c r="F29">
        <v>1</v>
      </c>
      <c r="G29">
        <v>0</v>
      </c>
      <c r="H29">
        <v>0</v>
      </c>
      <c r="I29">
        <v>0</v>
      </c>
      <c r="J29">
        <v>10</v>
      </c>
      <c r="K29">
        <v>9</v>
      </c>
      <c r="L29">
        <v>8</v>
      </c>
      <c r="M29">
        <v>1</v>
      </c>
      <c r="N29">
        <v>12714.58</v>
      </c>
      <c r="O29">
        <v>5973.6909999999998</v>
      </c>
      <c r="P29">
        <v>5476.6310000000003</v>
      </c>
      <c r="Q29">
        <v>222.66</v>
      </c>
      <c r="R29">
        <v>84145</v>
      </c>
      <c r="S29">
        <v>19615</v>
      </c>
      <c r="T29">
        <v>94207</v>
      </c>
      <c r="U29">
        <v>1650</v>
      </c>
      <c r="V29">
        <v>90</v>
      </c>
      <c r="W29">
        <v>92</v>
      </c>
      <c r="X29">
        <v>92</v>
      </c>
      <c r="Y29">
        <v>83</v>
      </c>
    </row>
    <row r="30" spans="1:25" x14ac:dyDescent="0.25">
      <c r="A30">
        <v>2010</v>
      </c>
      <c r="B30">
        <v>632</v>
      </c>
      <c r="C30">
        <v>550</v>
      </c>
      <c r="D30">
        <v>720</v>
      </c>
      <c r="E30">
        <v>732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>
        <v>4</v>
      </c>
      <c r="N30">
        <v>1028.5899999999999</v>
      </c>
      <c r="O30">
        <v>797.851</v>
      </c>
      <c r="P30">
        <v>1398.78</v>
      </c>
      <c r="Q30">
        <v>1162.9000000000001</v>
      </c>
      <c r="R30">
        <v>7923</v>
      </c>
      <c r="S30">
        <v>1960</v>
      </c>
      <c r="T30">
        <v>46810</v>
      </c>
      <c r="U30">
        <v>25897</v>
      </c>
      <c r="V30">
        <v>74</v>
      </c>
      <c r="W30">
        <v>89</v>
      </c>
      <c r="X30">
        <v>89</v>
      </c>
      <c r="Y30">
        <v>87</v>
      </c>
    </row>
    <row r="31" spans="1:25" x14ac:dyDescent="0.25">
      <c r="A31">
        <v>2011</v>
      </c>
      <c r="B31">
        <v>1637</v>
      </c>
      <c r="C31">
        <v>1579</v>
      </c>
      <c r="D31">
        <v>1707</v>
      </c>
      <c r="E31">
        <v>1271</v>
      </c>
      <c r="F31">
        <v>0</v>
      </c>
      <c r="G31">
        <v>0</v>
      </c>
      <c r="H31">
        <v>0</v>
      </c>
      <c r="I31">
        <v>2</v>
      </c>
      <c r="J31">
        <v>5</v>
      </c>
      <c r="K31">
        <v>2</v>
      </c>
      <c r="L31">
        <v>10</v>
      </c>
      <c r="M31">
        <v>8</v>
      </c>
      <c r="N31">
        <v>23897.341</v>
      </c>
      <c r="O31">
        <v>20449.642</v>
      </c>
      <c r="P31">
        <v>6264.48</v>
      </c>
      <c r="Q31">
        <v>62645.192000000003</v>
      </c>
      <c r="R31">
        <v>120000</v>
      </c>
      <c r="S31">
        <v>13570</v>
      </c>
      <c r="T31">
        <v>1705905</v>
      </c>
      <c r="U31">
        <v>405582993</v>
      </c>
      <c r="V31">
        <v>89</v>
      </c>
      <c r="W31">
        <v>92</v>
      </c>
      <c r="X31">
        <v>92</v>
      </c>
      <c r="Y31">
        <v>91</v>
      </c>
    </row>
    <row r="32" spans="1:25" x14ac:dyDescent="0.25">
      <c r="A32">
        <v>2012</v>
      </c>
      <c r="B32">
        <v>451</v>
      </c>
      <c r="C32">
        <v>397</v>
      </c>
      <c r="D32">
        <v>832</v>
      </c>
      <c r="E32">
        <v>436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728.51</v>
      </c>
      <c r="O32">
        <v>409.19</v>
      </c>
      <c r="P32">
        <v>1003.32</v>
      </c>
      <c r="Q32">
        <v>353.28100000000001</v>
      </c>
      <c r="R32">
        <v>3003</v>
      </c>
      <c r="S32">
        <v>22172</v>
      </c>
      <c r="T32">
        <v>18908</v>
      </c>
      <c r="U32">
        <v>59414</v>
      </c>
      <c r="V32">
        <v>83</v>
      </c>
      <c r="W32">
        <v>88</v>
      </c>
      <c r="X32">
        <v>91</v>
      </c>
      <c r="Y32">
        <v>85</v>
      </c>
    </row>
    <row r="33" spans="1:25" x14ac:dyDescent="0.25">
      <c r="A33">
        <v>2013</v>
      </c>
      <c r="B33">
        <v>839</v>
      </c>
      <c r="C33">
        <v>658</v>
      </c>
      <c r="D33">
        <v>1126</v>
      </c>
      <c r="E33">
        <v>380</v>
      </c>
      <c r="F33">
        <v>0</v>
      </c>
      <c r="G33">
        <v>0</v>
      </c>
      <c r="H33">
        <v>0</v>
      </c>
      <c r="I33">
        <v>0</v>
      </c>
      <c r="J33">
        <v>2</v>
      </c>
      <c r="K33">
        <v>0</v>
      </c>
      <c r="L33">
        <v>3</v>
      </c>
      <c r="M33">
        <v>0</v>
      </c>
      <c r="N33">
        <v>1000.64</v>
      </c>
      <c r="O33">
        <v>959.15</v>
      </c>
      <c r="P33">
        <v>1335.03</v>
      </c>
      <c r="Q33">
        <v>576.94000000000005</v>
      </c>
      <c r="R33">
        <v>44296</v>
      </c>
      <c r="S33">
        <v>9992</v>
      </c>
      <c r="T33">
        <v>42157</v>
      </c>
      <c r="U33">
        <v>54950</v>
      </c>
      <c r="V33">
        <v>87</v>
      </c>
      <c r="W33">
        <v>89</v>
      </c>
      <c r="X33">
        <v>92</v>
      </c>
      <c r="Y33">
        <v>85</v>
      </c>
    </row>
    <row r="34" spans="1:25" x14ac:dyDescent="0.25">
      <c r="A34">
        <v>2014</v>
      </c>
      <c r="B34">
        <v>828</v>
      </c>
      <c r="C34">
        <v>848</v>
      </c>
      <c r="D34">
        <v>965</v>
      </c>
      <c r="E34">
        <v>541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1</v>
      </c>
      <c r="N34">
        <v>3182.26</v>
      </c>
      <c r="O34">
        <v>17342.0825</v>
      </c>
      <c r="P34">
        <v>1100.1500000000001</v>
      </c>
      <c r="Q34">
        <v>535.71</v>
      </c>
      <c r="R34">
        <v>24575</v>
      </c>
      <c r="S34">
        <v>26300</v>
      </c>
      <c r="T34">
        <v>24526</v>
      </c>
      <c r="U34">
        <v>32513</v>
      </c>
      <c r="V34">
        <v>88</v>
      </c>
      <c r="W34">
        <v>91</v>
      </c>
      <c r="X34">
        <v>92</v>
      </c>
      <c r="Y34">
        <v>88</v>
      </c>
    </row>
    <row r="35" spans="1:25" x14ac:dyDescent="0.25">
      <c r="A35">
        <v>2015</v>
      </c>
      <c r="B35">
        <v>434</v>
      </c>
      <c r="C35">
        <v>340</v>
      </c>
      <c r="D35">
        <v>971</v>
      </c>
      <c r="E35">
        <v>928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2</v>
      </c>
      <c r="M35">
        <v>3</v>
      </c>
      <c r="N35">
        <v>379.06</v>
      </c>
      <c r="O35">
        <v>630.65</v>
      </c>
      <c r="P35">
        <v>67972.009999999995</v>
      </c>
      <c r="Q35">
        <v>11907.07</v>
      </c>
      <c r="R35">
        <v>2110</v>
      </c>
      <c r="S35">
        <v>2830</v>
      </c>
      <c r="T35">
        <v>530610</v>
      </c>
      <c r="U35">
        <v>112067</v>
      </c>
      <c r="V35">
        <v>81</v>
      </c>
      <c r="W35">
        <v>77</v>
      </c>
      <c r="X35">
        <v>89</v>
      </c>
      <c r="Y35">
        <v>83</v>
      </c>
    </row>
    <row r="36" spans="1:25" x14ac:dyDescent="0.25">
      <c r="A36">
        <v>2016</v>
      </c>
      <c r="B36">
        <v>566</v>
      </c>
      <c r="C36">
        <v>388</v>
      </c>
      <c r="D36">
        <v>1074</v>
      </c>
      <c r="E36">
        <v>578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3</v>
      </c>
      <c r="M36">
        <v>1</v>
      </c>
      <c r="N36">
        <v>1247.9100000000001</v>
      </c>
      <c r="O36">
        <v>594.99099999999999</v>
      </c>
      <c r="P36">
        <v>2619.42</v>
      </c>
      <c r="Q36">
        <v>767.5</v>
      </c>
      <c r="R36">
        <v>18562</v>
      </c>
      <c r="S36">
        <v>12652</v>
      </c>
      <c r="T36">
        <v>35983</v>
      </c>
      <c r="U36">
        <v>97790</v>
      </c>
      <c r="V36">
        <v>87</v>
      </c>
      <c r="W36">
        <v>86</v>
      </c>
      <c r="X36">
        <v>87</v>
      </c>
      <c r="Y36">
        <v>89</v>
      </c>
    </row>
    <row r="37" spans="1:25" x14ac:dyDescent="0.25">
      <c r="A37">
        <v>2017</v>
      </c>
      <c r="B37">
        <v>1006</v>
      </c>
      <c r="C37">
        <v>459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2</v>
      </c>
      <c r="L37">
        <v>0</v>
      </c>
      <c r="M37">
        <v>0</v>
      </c>
      <c r="N37">
        <v>4371.6400000000003</v>
      </c>
      <c r="O37">
        <v>1077.511</v>
      </c>
      <c r="P37">
        <v>0.15</v>
      </c>
      <c r="Q37">
        <v>0</v>
      </c>
      <c r="R37">
        <v>35345</v>
      </c>
      <c r="S37">
        <v>17515</v>
      </c>
      <c r="T37">
        <v>0</v>
      </c>
      <c r="U37">
        <v>0</v>
      </c>
      <c r="V37">
        <v>86</v>
      </c>
      <c r="W37">
        <v>83</v>
      </c>
      <c r="X37">
        <v>1</v>
      </c>
      <c r="Y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9"/>
  <sheetViews>
    <sheetView topLeftCell="G1" workbookViewId="0">
      <selection activeCell="U15" sqref="U15"/>
    </sheetView>
  </sheetViews>
  <sheetFormatPr defaultRowHeight="15" x14ac:dyDescent="0.25"/>
  <cols>
    <col min="1" max="1" width="5" bestFit="1" customWidth="1"/>
    <col min="2" max="2" width="10.7109375" bestFit="1" customWidth="1"/>
    <col min="3" max="3" width="9.140625" bestFit="1" customWidth="1"/>
    <col min="4" max="4" width="9.140625" customWidth="1"/>
    <col min="5" max="5" width="7.7109375" bestFit="1" customWidth="1"/>
    <col min="6" max="6" width="12.7109375" bestFit="1" customWidth="1"/>
    <col min="7" max="7" width="14.85546875" style="1" bestFit="1" customWidth="1"/>
    <col min="8" max="8" width="14.85546875" style="1" customWidth="1"/>
    <col min="9" max="9" width="11.5703125" bestFit="1" customWidth="1"/>
    <col min="13" max="13" width="10.140625" bestFit="1" customWidth="1"/>
    <col min="14" max="14" width="10.140625" customWidth="1"/>
    <col min="19" max="19" width="12.7109375" bestFit="1" customWidth="1"/>
    <col min="20" max="20" width="11.5703125" bestFit="1" customWidth="1"/>
    <col min="22" max="22" width="10.140625" bestFit="1" customWidth="1"/>
    <col min="23" max="23" width="10.140625" customWidth="1"/>
    <col min="25" max="25" width="11" bestFit="1" customWidth="1"/>
    <col min="26" max="26" width="16.5703125" style="3" customWidth="1"/>
    <col min="27" max="27" width="13.5703125" style="3" customWidth="1"/>
    <col min="28" max="28" width="18.85546875" bestFit="1" customWidth="1"/>
    <col min="33" max="33" width="12" bestFit="1" customWidth="1"/>
  </cols>
  <sheetData>
    <row r="1" spans="1:41" x14ac:dyDescent="0.25">
      <c r="B1" t="s">
        <v>24</v>
      </c>
      <c r="C1" t="s">
        <v>25</v>
      </c>
      <c r="D1" t="s">
        <v>35</v>
      </c>
      <c r="E1" t="s">
        <v>26</v>
      </c>
      <c r="F1" t="s">
        <v>27</v>
      </c>
      <c r="G1" s="1" t="s">
        <v>42</v>
      </c>
      <c r="H1" s="1" t="s">
        <v>43</v>
      </c>
      <c r="I1" t="s">
        <v>28</v>
      </c>
      <c r="J1" t="s">
        <v>29</v>
      </c>
      <c r="K1" t="s">
        <v>30</v>
      </c>
      <c r="L1" t="s">
        <v>32</v>
      </c>
      <c r="M1" t="s">
        <v>33</v>
      </c>
      <c r="N1" t="s">
        <v>49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33</v>
      </c>
      <c r="W1" t="s">
        <v>48</v>
      </c>
      <c r="X1" t="s">
        <v>31</v>
      </c>
      <c r="Y1" t="s">
        <v>34</v>
      </c>
      <c r="Z1"/>
      <c r="AA1"/>
      <c r="AH1" s="7"/>
      <c r="AI1" s="7"/>
    </row>
    <row r="2" spans="1:41" x14ac:dyDescent="0.25">
      <c r="A2">
        <v>1982</v>
      </c>
      <c r="B2">
        <v>2039</v>
      </c>
      <c r="C2">
        <v>1</v>
      </c>
      <c r="D2">
        <v>1</v>
      </c>
      <c r="E2">
        <v>4</v>
      </c>
      <c r="F2">
        <v>0</v>
      </c>
      <c r="G2" s="1">
        <v>0</v>
      </c>
      <c r="I2">
        <v>57</v>
      </c>
      <c r="J2">
        <v>3.55</v>
      </c>
      <c r="K2" s="2">
        <v>-0.42545454545454542</v>
      </c>
      <c r="L2" s="2">
        <v>-0.34727272727272729</v>
      </c>
      <c r="M2" s="2">
        <v>63.268181818181809</v>
      </c>
      <c r="N2" s="2"/>
      <c r="P2">
        <v>1982</v>
      </c>
      <c r="Z2" s="7"/>
      <c r="AA2" s="7"/>
      <c r="AB2" s="7"/>
      <c r="AC2" s="7"/>
      <c r="AD2" s="7"/>
      <c r="AE2" s="7"/>
      <c r="AF2" s="7"/>
      <c r="AH2" s="7"/>
      <c r="AI2" s="7"/>
    </row>
    <row r="3" spans="1:41" x14ac:dyDescent="0.25">
      <c r="A3">
        <v>1983</v>
      </c>
      <c r="B3">
        <v>991</v>
      </c>
      <c r="C3">
        <v>0</v>
      </c>
      <c r="D3">
        <f>E3/100</f>
        <v>0.02</v>
      </c>
      <c r="E3">
        <v>2</v>
      </c>
      <c r="F3">
        <v>0</v>
      </c>
      <c r="G3" s="1">
        <v>0</v>
      </c>
      <c r="I3">
        <v>89</v>
      </c>
      <c r="J3">
        <v>5.93</v>
      </c>
      <c r="K3" s="2">
        <v>0.37090909090909091</v>
      </c>
      <c r="L3" s="2">
        <v>0.32696969696969697</v>
      </c>
      <c r="M3" s="2">
        <v>61.41</v>
      </c>
      <c r="N3" s="2"/>
      <c r="P3">
        <v>1983</v>
      </c>
      <c r="Z3" s="8"/>
      <c r="AA3" s="8"/>
      <c r="AB3" s="8"/>
      <c r="AC3" s="8"/>
      <c r="AD3" s="8"/>
      <c r="AE3" s="8"/>
      <c r="AF3" s="7"/>
      <c r="AH3" s="8"/>
      <c r="AI3" s="8"/>
      <c r="AJ3" s="8"/>
      <c r="AK3" s="8"/>
      <c r="AL3" s="8"/>
      <c r="AM3" s="8"/>
      <c r="AN3" s="8"/>
      <c r="AO3" s="7"/>
    </row>
    <row r="4" spans="1:41" x14ac:dyDescent="0.25">
      <c r="A4">
        <v>1984</v>
      </c>
      <c r="B4">
        <v>3012</v>
      </c>
      <c r="C4">
        <v>0</v>
      </c>
      <c r="D4">
        <f t="shared" ref="D4:D37" si="0">E4/100</f>
        <v>0.06</v>
      </c>
      <c r="E4">
        <v>6</v>
      </c>
      <c r="F4">
        <v>0</v>
      </c>
      <c r="G4" s="1">
        <v>0</v>
      </c>
      <c r="I4">
        <v>91</v>
      </c>
      <c r="J4">
        <v>3.19</v>
      </c>
      <c r="K4" s="2">
        <v>-0.55272727272727273</v>
      </c>
      <c r="L4" s="2">
        <v>-0.54787878787878785</v>
      </c>
      <c r="M4" s="2">
        <v>58.623636363636358</v>
      </c>
      <c r="N4" s="2"/>
      <c r="P4">
        <v>1984</v>
      </c>
      <c r="Z4" s="6"/>
      <c r="AA4" s="6"/>
      <c r="AB4" s="6"/>
      <c r="AC4" s="6"/>
      <c r="AD4" s="6"/>
      <c r="AE4" s="6"/>
      <c r="AF4" s="7"/>
      <c r="AH4" s="6"/>
      <c r="AI4" s="6"/>
      <c r="AJ4" s="6"/>
      <c r="AK4" s="6"/>
      <c r="AL4" s="6"/>
      <c r="AM4" s="6"/>
      <c r="AN4" s="6"/>
    </row>
    <row r="5" spans="1:41" x14ac:dyDescent="0.25">
      <c r="A5">
        <v>1985</v>
      </c>
      <c r="B5">
        <v>533</v>
      </c>
      <c r="C5">
        <v>0</v>
      </c>
      <c r="D5">
        <f t="shared" si="0"/>
        <v>0.01</v>
      </c>
      <c r="E5">
        <v>1</v>
      </c>
      <c r="F5">
        <v>0</v>
      </c>
      <c r="G5" s="1">
        <v>0</v>
      </c>
      <c r="I5">
        <v>83</v>
      </c>
      <c r="J5">
        <v>7.49</v>
      </c>
      <c r="K5" s="2">
        <v>1.0245454545454544</v>
      </c>
      <c r="L5" s="2">
        <v>1.3033333333333332</v>
      </c>
      <c r="M5" s="2">
        <v>60.444545454545448</v>
      </c>
      <c r="N5" s="2"/>
      <c r="P5">
        <v>1985</v>
      </c>
      <c r="Z5" s="6"/>
      <c r="AA5" s="6"/>
      <c r="AB5" s="6"/>
      <c r="AC5" s="6"/>
      <c r="AD5" s="6"/>
      <c r="AE5" s="6"/>
      <c r="AH5" s="6"/>
      <c r="AI5" s="6"/>
      <c r="AJ5" s="6"/>
      <c r="AK5" s="6"/>
      <c r="AL5" s="6"/>
      <c r="AM5" s="6"/>
      <c r="AN5" s="6"/>
    </row>
    <row r="6" spans="1:41" x14ac:dyDescent="0.25">
      <c r="A6">
        <v>1986</v>
      </c>
      <c r="B6">
        <v>2011</v>
      </c>
      <c r="C6">
        <v>1</v>
      </c>
      <c r="D6">
        <v>1</v>
      </c>
      <c r="E6">
        <v>4</v>
      </c>
      <c r="F6">
        <v>0</v>
      </c>
      <c r="G6" s="1">
        <v>0</v>
      </c>
      <c r="I6">
        <v>86</v>
      </c>
      <c r="J6">
        <v>3.63</v>
      </c>
      <c r="K6" s="2">
        <v>-0.72636363636363632</v>
      </c>
      <c r="L6" s="2">
        <v>-0.89030303030303015</v>
      </c>
      <c r="M6" s="2">
        <v>65.109090909090909</v>
      </c>
      <c r="N6" s="2"/>
      <c r="P6">
        <v>1986</v>
      </c>
      <c r="Z6" s="6"/>
      <c r="AA6" s="6"/>
      <c r="AB6" s="6"/>
      <c r="AC6" s="6"/>
      <c r="AD6" s="6"/>
      <c r="AE6" s="6"/>
      <c r="AH6" s="6"/>
      <c r="AI6" s="6"/>
      <c r="AJ6" s="6"/>
      <c r="AK6" s="6"/>
      <c r="AL6" s="6"/>
      <c r="AM6" s="6"/>
      <c r="AN6" s="6"/>
    </row>
    <row r="7" spans="1:41" x14ac:dyDescent="0.25">
      <c r="A7">
        <v>1987</v>
      </c>
      <c r="B7">
        <v>732</v>
      </c>
      <c r="C7">
        <v>0</v>
      </c>
      <c r="D7">
        <f t="shared" si="0"/>
        <v>0.03</v>
      </c>
      <c r="E7">
        <v>3</v>
      </c>
      <c r="F7">
        <v>0</v>
      </c>
      <c r="G7" s="1">
        <v>13065</v>
      </c>
      <c r="I7">
        <v>85</v>
      </c>
      <c r="J7">
        <v>9.74</v>
      </c>
      <c r="K7" s="2">
        <v>1.5481818181818183</v>
      </c>
      <c r="L7" s="2">
        <v>2.1006060606060606</v>
      </c>
      <c r="M7" s="2">
        <v>60.522727272727266</v>
      </c>
      <c r="N7" s="2"/>
      <c r="P7">
        <v>1987</v>
      </c>
      <c r="Z7" s="6"/>
      <c r="AA7" s="6"/>
      <c r="AB7" s="6"/>
      <c r="AC7" s="6"/>
      <c r="AD7" s="6"/>
      <c r="AE7" s="6"/>
      <c r="AH7" s="6"/>
      <c r="AI7" s="6"/>
      <c r="AJ7" s="6"/>
      <c r="AK7" s="6"/>
      <c r="AL7" s="6"/>
      <c r="AM7" s="6"/>
      <c r="AN7" s="6"/>
    </row>
    <row r="8" spans="1:41" x14ac:dyDescent="0.25">
      <c r="A8">
        <v>1988</v>
      </c>
      <c r="B8">
        <v>2479</v>
      </c>
      <c r="C8">
        <v>0</v>
      </c>
      <c r="D8">
        <f t="shared" si="0"/>
        <v>0.03</v>
      </c>
      <c r="E8">
        <v>3</v>
      </c>
      <c r="F8">
        <v>0</v>
      </c>
      <c r="G8" s="1">
        <v>0</v>
      </c>
      <c r="I8">
        <v>90</v>
      </c>
      <c r="J8">
        <v>3.54</v>
      </c>
      <c r="K8" s="2">
        <v>-0.83090909090909082</v>
      </c>
      <c r="L8" s="2">
        <v>-0.83545454545454545</v>
      </c>
      <c r="M8" s="2">
        <v>61.476363636363629</v>
      </c>
      <c r="N8" s="2"/>
      <c r="P8">
        <v>1988</v>
      </c>
      <c r="Z8" s="6"/>
      <c r="AA8" s="6"/>
      <c r="AB8" s="6"/>
      <c r="AC8" s="6"/>
      <c r="AD8" s="6"/>
      <c r="AE8" s="6"/>
      <c r="AH8" s="6"/>
      <c r="AI8" s="6"/>
      <c r="AJ8" s="6"/>
      <c r="AK8" s="6"/>
      <c r="AL8" s="6"/>
      <c r="AM8" s="6"/>
      <c r="AN8" s="6"/>
    </row>
    <row r="9" spans="1:41" x14ac:dyDescent="0.25">
      <c r="A9">
        <v>1989</v>
      </c>
      <c r="B9">
        <v>1935</v>
      </c>
      <c r="C9">
        <v>0</v>
      </c>
      <c r="D9">
        <f t="shared" si="0"/>
        <v>0.06</v>
      </c>
      <c r="E9">
        <v>6</v>
      </c>
      <c r="F9">
        <v>0</v>
      </c>
      <c r="G9" s="1">
        <v>0</v>
      </c>
      <c r="I9">
        <v>88</v>
      </c>
      <c r="J9">
        <v>6.16</v>
      </c>
      <c r="K9" s="2">
        <v>0.52454545454545454</v>
      </c>
      <c r="L9" s="2">
        <v>-7.2727272727272696E-2</v>
      </c>
      <c r="M9" s="2">
        <v>63.214545454545451</v>
      </c>
      <c r="N9" s="2"/>
      <c r="P9">
        <v>1989</v>
      </c>
      <c r="Z9" s="6"/>
      <c r="AA9" s="6"/>
      <c r="AB9" s="6"/>
      <c r="AC9" s="6"/>
      <c r="AD9" s="6"/>
      <c r="AE9" s="6"/>
      <c r="AH9" s="6"/>
      <c r="AI9" s="6"/>
      <c r="AJ9" s="6"/>
      <c r="AK9" s="6"/>
      <c r="AL9" s="6"/>
      <c r="AM9" s="6"/>
      <c r="AN9" s="6"/>
    </row>
    <row r="10" spans="1:41" x14ac:dyDescent="0.25">
      <c r="A10">
        <v>1990</v>
      </c>
      <c r="B10">
        <v>1611</v>
      </c>
      <c r="C10">
        <v>0</v>
      </c>
      <c r="D10">
        <f t="shared" si="0"/>
        <v>0.03</v>
      </c>
      <c r="E10">
        <v>3</v>
      </c>
      <c r="F10">
        <v>0</v>
      </c>
      <c r="G10" s="1">
        <v>0</v>
      </c>
      <c r="I10">
        <v>89</v>
      </c>
      <c r="J10">
        <v>4.8899999999999997</v>
      </c>
      <c r="K10" s="2">
        <v>-0.10454545454545454</v>
      </c>
      <c r="L10" s="2">
        <v>-0.80303030303030298</v>
      </c>
      <c r="M10" s="2">
        <v>63.259090909090908</v>
      </c>
      <c r="N10" s="2"/>
      <c r="P10">
        <v>1990</v>
      </c>
      <c r="Z10" s="6"/>
      <c r="AA10" s="6"/>
      <c r="AB10" s="6"/>
      <c r="AC10" s="6"/>
      <c r="AD10" s="6"/>
      <c r="AE10" s="6"/>
      <c r="AH10" s="6"/>
      <c r="AI10" s="6"/>
      <c r="AJ10" s="6"/>
      <c r="AK10" s="6"/>
      <c r="AL10" s="6"/>
      <c r="AM10" s="6"/>
      <c r="AN10" s="6"/>
    </row>
    <row r="11" spans="1:41" x14ac:dyDescent="0.25">
      <c r="A11">
        <v>1991</v>
      </c>
      <c r="B11">
        <v>1640</v>
      </c>
      <c r="C11">
        <v>0</v>
      </c>
      <c r="D11">
        <f t="shared" si="0"/>
        <v>0.03</v>
      </c>
      <c r="E11">
        <v>3</v>
      </c>
      <c r="F11">
        <v>0</v>
      </c>
      <c r="G11" s="1">
        <v>0</v>
      </c>
      <c r="I11">
        <v>89</v>
      </c>
      <c r="J11">
        <v>7.34</v>
      </c>
      <c r="K11" s="2">
        <v>0.70818181818181825</v>
      </c>
      <c r="L11" s="2">
        <v>0.36878787878787883</v>
      </c>
      <c r="M11" s="2">
        <v>61.858181818181819</v>
      </c>
      <c r="N11" s="2"/>
      <c r="P11">
        <v>1991</v>
      </c>
      <c r="Z11" s="6"/>
      <c r="AA11" s="6"/>
      <c r="AB11" s="6"/>
      <c r="AC11" s="6"/>
      <c r="AD11" s="6"/>
      <c r="AE11" s="6"/>
      <c r="AH11" s="6"/>
      <c r="AI11" s="6"/>
      <c r="AJ11" s="6"/>
      <c r="AK11" s="6"/>
      <c r="AL11" s="6"/>
      <c r="AM11" s="6"/>
      <c r="AN11" s="6"/>
    </row>
    <row r="12" spans="1:41" x14ac:dyDescent="0.25">
      <c r="A12">
        <v>1992</v>
      </c>
      <c r="B12">
        <v>618</v>
      </c>
      <c r="C12">
        <v>0</v>
      </c>
      <c r="D12">
        <f t="shared" si="0"/>
        <v>0.02</v>
      </c>
      <c r="E12">
        <v>2</v>
      </c>
      <c r="F12">
        <v>0</v>
      </c>
      <c r="G12" s="1">
        <v>27856</v>
      </c>
      <c r="I12">
        <v>79</v>
      </c>
      <c r="J12">
        <v>19.13</v>
      </c>
      <c r="K12" s="2">
        <v>3.09</v>
      </c>
      <c r="L12" s="2">
        <v>4.8351515151515141</v>
      </c>
      <c r="M12" s="2">
        <v>61.910909090909087</v>
      </c>
      <c r="N12" s="2"/>
      <c r="P12">
        <v>1992</v>
      </c>
      <c r="Z12" s="6"/>
      <c r="AA12" s="6"/>
      <c r="AB12" s="6"/>
      <c r="AC12" s="6"/>
      <c r="AD12" s="6"/>
      <c r="AE12" s="6"/>
      <c r="AH12" s="6"/>
      <c r="AI12" s="6"/>
      <c r="AJ12" s="6"/>
      <c r="AK12" s="6"/>
      <c r="AL12" s="6"/>
      <c r="AM12" s="6"/>
      <c r="AN12" s="6"/>
    </row>
    <row r="13" spans="1:41" x14ac:dyDescent="0.25">
      <c r="A13">
        <v>1993</v>
      </c>
      <c r="B13">
        <v>1126</v>
      </c>
      <c r="C13">
        <v>0</v>
      </c>
      <c r="D13">
        <f t="shared" si="0"/>
        <v>0.02</v>
      </c>
      <c r="E13">
        <v>2</v>
      </c>
      <c r="F13">
        <v>0</v>
      </c>
      <c r="G13" s="1">
        <v>0</v>
      </c>
      <c r="I13">
        <v>88</v>
      </c>
      <c r="J13">
        <v>5.79</v>
      </c>
      <c r="K13" s="2">
        <v>0.47</v>
      </c>
      <c r="L13" s="2">
        <v>0.41909090909090901</v>
      </c>
      <c r="M13" s="2">
        <v>62.592727272727267</v>
      </c>
      <c r="N13" s="2"/>
      <c r="P13">
        <v>1993</v>
      </c>
      <c r="Z13" s="6"/>
      <c r="AA13" s="6"/>
      <c r="AB13" s="6"/>
      <c r="AC13" s="6"/>
      <c r="AD13" s="6"/>
      <c r="AE13" s="6"/>
      <c r="AH13" s="6"/>
      <c r="AI13" s="6"/>
      <c r="AJ13" s="6"/>
      <c r="AK13" s="6"/>
      <c r="AL13" s="6"/>
      <c r="AM13" s="6"/>
      <c r="AN13" s="6"/>
    </row>
    <row r="14" spans="1:41" x14ac:dyDescent="0.25">
      <c r="A14">
        <v>1994</v>
      </c>
      <c r="B14">
        <v>2048</v>
      </c>
      <c r="C14">
        <v>0</v>
      </c>
      <c r="D14">
        <f t="shared" si="0"/>
        <v>0.13</v>
      </c>
      <c r="E14">
        <v>13</v>
      </c>
      <c r="F14">
        <v>0</v>
      </c>
      <c r="G14" s="1">
        <v>97015</v>
      </c>
      <c r="I14">
        <v>88</v>
      </c>
      <c r="J14">
        <v>3.97</v>
      </c>
      <c r="K14" s="2">
        <v>-0.14545454545454545</v>
      </c>
      <c r="L14" s="2">
        <v>-0.68787878787878798</v>
      </c>
      <c r="M14" s="2">
        <v>63.672727272727272</v>
      </c>
      <c r="N14" s="2"/>
      <c r="P14">
        <v>1994</v>
      </c>
      <c r="Z14" s="6"/>
      <c r="AA14" s="6"/>
      <c r="AB14" s="6"/>
      <c r="AC14" s="6"/>
      <c r="AD14" s="6"/>
      <c r="AE14" s="6"/>
      <c r="AH14" s="6"/>
      <c r="AI14" s="6"/>
      <c r="AJ14" s="6"/>
      <c r="AK14" s="6"/>
      <c r="AL14" s="6"/>
      <c r="AM14" s="6"/>
      <c r="AN14" s="6"/>
    </row>
    <row r="15" spans="1:41" x14ac:dyDescent="0.25">
      <c r="A15">
        <v>1995</v>
      </c>
      <c r="B15">
        <v>760</v>
      </c>
      <c r="C15">
        <v>0</v>
      </c>
      <c r="D15">
        <f t="shared" si="0"/>
        <v>0.05</v>
      </c>
      <c r="E15">
        <v>5</v>
      </c>
      <c r="F15">
        <v>0</v>
      </c>
      <c r="G15" s="1">
        <v>200325</v>
      </c>
      <c r="I15">
        <v>87</v>
      </c>
      <c r="J15">
        <v>8.73</v>
      </c>
      <c r="K15" s="2">
        <v>0.46545454545454545</v>
      </c>
      <c r="L15" s="2">
        <v>0.38121212121212117</v>
      </c>
      <c r="M15" s="2">
        <v>65.149090909090901</v>
      </c>
      <c r="N15" s="2"/>
      <c r="P15">
        <v>1995</v>
      </c>
      <c r="Z15" s="6"/>
      <c r="AA15" s="6"/>
      <c r="AB15" s="6"/>
      <c r="AC15" s="6"/>
      <c r="AD15" s="6"/>
      <c r="AE15" s="6"/>
      <c r="AH15" s="6"/>
      <c r="AI15" s="6"/>
      <c r="AJ15" s="6"/>
      <c r="AK15" s="6"/>
      <c r="AL15" s="6"/>
      <c r="AM15" s="6"/>
      <c r="AN15" s="6"/>
    </row>
    <row r="16" spans="1:41" x14ac:dyDescent="0.25">
      <c r="A16">
        <v>1996</v>
      </c>
      <c r="B16">
        <v>2838</v>
      </c>
      <c r="C16">
        <v>1</v>
      </c>
      <c r="D16">
        <v>1</v>
      </c>
      <c r="E16">
        <v>10</v>
      </c>
      <c r="F16">
        <v>0</v>
      </c>
      <c r="G16" s="1">
        <v>0</v>
      </c>
      <c r="I16">
        <v>90</v>
      </c>
      <c r="J16">
        <v>1.19</v>
      </c>
      <c r="K16" s="2">
        <v>-1.6909090909090909</v>
      </c>
      <c r="L16" s="2">
        <v>-1.8357575757575755</v>
      </c>
      <c r="M16" s="2">
        <v>66.021818181818176</v>
      </c>
      <c r="N16" s="2"/>
      <c r="P16">
        <v>1996</v>
      </c>
      <c r="Z16" s="6"/>
      <c r="AA16" s="6"/>
      <c r="AB16" s="6"/>
      <c r="AC16" s="6"/>
      <c r="AD16" s="6"/>
      <c r="AE16" s="6"/>
      <c r="AH16" s="6"/>
      <c r="AI16" s="6"/>
      <c r="AJ16" s="6"/>
      <c r="AK16" s="6"/>
      <c r="AL16" s="6"/>
      <c r="AM16" s="6"/>
      <c r="AN16" s="6"/>
    </row>
    <row r="17" spans="1:43" x14ac:dyDescent="0.25">
      <c r="A17">
        <v>1997</v>
      </c>
      <c r="B17">
        <v>905</v>
      </c>
      <c r="C17">
        <v>0</v>
      </c>
      <c r="D17">
        <f t="shared" si="0"/>
        <v>0.04</v>
      </c>
      <c r="E17">
        <v>4</v>
      </c>
      <c r="F17">
        <v>0</v>
      </c>
      <c r="G17" s="1">
        <v>2023423</v>
      </c>
      <c r="I17">
        <v>89</v>
      </c>
      <c r="J17">
        <v>5.75</v>
      </c>
      <c r="K17" s="2">
        <v>0.61454545454545451</v>
      </c>
      <c r="L17" s="2">
        <v>0.26424242424242428</v>
      </c>
      <c r="M17" s="2">
        <v>62.024545454545446</v>
      </c>
      <c r="N17" s="2"/>
      <c r="P17">
        <v>1997</v>
      </c>
      <c r="Z17" s="6"/>
      <c r="AA17" s="6"/>
      <c r="AB17" s="6"/>
      <c r="AC17" s="6"/>
      <c r="AD17" s="6"/>
      <c r="AE17" s="6"/>
      <c r="AH17" s="6"/>
      <c r="AI17" s="6"/>
      <c r="AJ17" s="6"/>
      <c r="AK17" s="6"/>
      <c r="AL17" s="6"/>
      <c r="AM17" s="6"/>
      <c r="AN17" s="6"/>
    </row>
    <row r="18" spans="1:43" x14ac:dyDescent="0.25">
      <c r="A18">
        <v>1998</v>
      </c>
      <c r="B18">
        <v>944</v>
      </c>
      <c r="C18">
        <v>0</v>
      </c>
      <c r="D18">
        <f t="shared" si="0"/>
        <v>0.04</v>
      </c>
      <c r="E18">
        <v>4</v>
      </c>
      <c r="F18">
        <v>0</v>
      </c>
      <c r="G18" s="1">
        <v>38337</v>
      </c>
      <c r="I18">
        <v>90</v>
      </c>
      <c r="J18">
        <v>7.71</v>
      </c>
      <c r="K18" s="2">
        <v>0.87818181818181817</v>
      </c>
      <c r="L18" s="2">
        <v>0.95030303030303032</v>
      </c>
      <c r="M18" s="2">
        <v>65.031818181818181</v>
      </c>
      <c r="N18" s="2"/>
      <c r="P18">
        <v>1998</v>
      </c>
      <c r="Z18" s="6"/>
      <c r="AA18" s="6"/>
      <c r="AB18" s="6"/>
      <c r="AC18" s="6"/>
      <c r="AD18" s="6"/>
      <c r="AE18" s="6"/>
      <c r="AH18" s="6"/>
      <c r="AI18" s="6"/>
      <c r="AJ18" s="6"/>
      <c r="AK18" s="6"/>
      <c r="AL18" s="6"/>
      <c r="AM18" s="6"/>
      <c r="AN18" s="6"/>
    </row>
    <row r="19" spans="1:43" x14ac:dyDescent="0.25">
      <c r="A19">
        <v>1999</v>
      </c>
      <c r="B19">
        <v>1128</v>
      </c>
      <c r="C19">
        <v>0</v>
      </c>
      <c r="D19">
        <f t="shared" si="0"/>
        <v>0.02</v>
      </c>
      <c r="E19">
        <v>2</v>
      </c>
      <c r="F19">
        <v>0</v>
      </c>
      <c r="G19" s="1">
        <v>0</v>
      </c>
      <c r="I19">
        <v>88</v>
      </c>
      <c r="J19">
        <v>1.44</v>
      </c>
      <c r="K19" s="2">
        <v>-1.249090909090909</v>
      </c>
      <c r="L19" s="2">
        <v>-1.1533333333333333</v>
      </c>
      <c r="M19" s="2">
        <v>67.771818181818176</v>
      </c>
      <c r="N19" s="2"/>
      <c r="P19">
        <v>1999</v>
      </c>
      <c r="Y19" s="7"/>
      <c r="Z19" s="6"/>
      <c r="AA19" s="6"/>
      <c r="AB19" s="6"/>
      <c r="AC19" s="6"/>
      <c r="AD19" s="6"/>
      <c r="AE19" s="6"/>
      <c r="AF19" s="7"/>
      <c r="AG19" s="7"/>
      <c r="AH19" s="6"/>
      <c r="AI19" s="6"/>
      <c r="AJ19" s="6"/>
      <c r="AK19" s="6"/>
      <c r="AL19" s="6"/>
      <c r="AM19" s="6"/>
      <c r="AN19" s="6"/>
      <c r="AO19" s="7"/>
      <c r="AP19" s="7"/>
      <c r="AQ19" s="7"/>
    </row>
    <row r="20" spans="1:43" x14ac:dyDescent="0.25">
      <c r="A20">
        <v>2000</v>
      </c>
      <c r="B20">
        <v>1960</v>
      </c>
      <c r="C20">
        <v>0</v>
      </c>
      <c r="D20">
        <f t="shared" si="0"/>
        <v>0.03</v>
      </c>
      <c r="E20">
        <v>3</v>
      </c>
      <c r="F20">
        <v>1063.5</v>
      </c>
      <c r="G20" s="1">
        <v>6520</v>
      </c>
      <c r="H20" s="1">
        <v>8352.6100611560487</v>
      </c>
      <c r="I20">
        <v>91</v>
      </c>
      <c r="J20">
        <v>3.93</v>
      </c>
      <c r="K20" s="2">
        <v>-0.49818181818181817</v>
      </c>
      <c r="L20" s="2">
        <v>-1.5587878787878786</v>
      </c>
      <c r="M20" s="2">
        <v>68.850000000000009</v>
      </c>
      <c r="N20">
        <v>7</v>
      </c>
      <c r="P20">
        <v>2000</v>
      </c>
      <c r="Q20">
        <f>_xlfn.RANK.AVG(B20,B$20:B$34)</f>
        <v>3</v>
      </c>
      <c r="R20">
        <v>5</v>
      </c>
      <c r="S20">
        <f>_xlfn.RANK.AVG(F20,F$20:F$34)</f>
        <v>9</v>
      </c>
      <c r="T20">
        <f>_xlfn.RANK.AVG(I20,I$20:I$34)</f>
        <v>1.5</v>
      </c>
      <c r="U20">
        <f>_xlfn.RANK.AVG(J20,J$20:J$34,1)</f>
        <v>8</v>
      </c>
      <c r="V20">
        <f>_xlfn.RANK.AVG(M20,M$20:M$34)</f>
        <v>1</v>
      </c>
      <c r="W20">
        <v>8</v>
      </c>
      <c r="X20">
        <f>SUM(Q20:W20)</f>
        <v>35.5</v>
      </c>
      <c r="Y20" s="9">
        <f>_xlfn.RANK.AVG(X20,X$20:X$34,1)</f>
        <v>5</v>
      </c>
      <c r="Z20" s="6"/>
      <c r="AA20" s="6"/>
      <c r="AB20" s="6"/>
      <c r="AC20" s="6"/>
      <c r="AD20" s="6"/>
      <c r="AE20" s="6"/>
      <c r="AF20" s="7"/>
      <c r="AG20" s="7"/>
      <c r="AH20" s="6"/>
      <c r="AI20" s="6"/>
      <c r="AJ20" s="6"/>
      <c r="AK20" s="6"/>
      <c r="AL20" s="6"/>
      <c r="AM20" s="6"/>
      <c r="AN20" s="6"/>
      <c r="AO20" s="7"/>
      <c r="AP20" s="7"/>
      <c r="AQ20" s="7"/>
    </row>
    <row r="21" spans="1:43" x14ac:dyDescent="0.25">
      <c r="A21">
        <v>2001</v>
      </c>
      <c r="B21">
        <v>462</v>
      </c>
      <c r="C21">
        <v>0</v>
      </c>
      <c r="D21">
        <f t="shared" si="0"/>
        <v>0.01</v>
      </c>
      <c r="E21">
        <v>1</v>
      </c>
      <c r="F21">
        <v>119.5</v>
      </c>
      <c r="G21" s="1">
        <v>2330</v>
      </c>
      <c r="H21" s="1">
        <v>2882.5460278148221</v>
      </c>
      <c r="I21">
        <v>84</v>
      </c>
      <c r="J21">
        <v>5.51</v>
      </c>
      <c r="K21" s="2">
        <v>0.27090909090909093</v>
      </c>
      <c r="L21" s="2">
        <v>0.64666666666666672</v>
      </c>
      <c r="M21" s="2">
        <v>60.006363636363631</v>
      </c>
      <c r="N21">
        <v>5</v>
      </c>
      <c r="P21">
        <v>2001</v>
      </c>
      <c r="Q21">
        <f t="shared" ref="Q21:Q34" si="1">_xlfn.RANK.AVG(B21,B$20:B$34)</f>
        <v>14</v>
      </c>
      <c r="R21">
        <v>9</v>
      </c>
      <c r="S21">
        <f t="shared" ref="S21:S34" si="2">_xlfn.RANK.AVG(F21,F$20:F$34)</f>
        <v>15</v>
      </c>
      <c r="T21">
        <f t="shared" ref="T21:T34" si="3">_xlfn.RANK.AVG(I21,I$20:I$34)</f>
        <v>11.5</v>
      </c>
      <c r="U21">
        <f t="shared" ref="U21:U34" si="4">_xlfn.RANK.AVG(J21,J$20:J$34,1)</f>
        <v>11</v>
      </c>
      <c r="V21">
        <f t="shared" ref="V21:V34" si="5">_xlfn.RANK.AVG(M21,M$20:M$34)</f>
        <v>14</v>
      </c>
      <c r="W21">
        <v>11.5</v>
      </c>
      <c r="X21">
        <f t="shared" ref="X21:X34" si="6">SUM(Q21:W21)</f>
        <v>86</v>
      </c>
      <c r="Y21" s="9">
        <f t="shared" ref="Y21:Y34" si="7">_xlfn.RANK.AVG(X21,X$20:X$34,1)</f>
        <v>12</v>
      </c>
      <c r="Z21" s="6"/>
      <c r="AA21" s="6"/>
      <c r="AB21" s="6"/>
      <c r="AC21" s="6"/>
      <c r="AD21" s="6"/>
      <c r="AE21" s="6"/>
      <c r="AF21" s="7"/>
      <c r="AG21" s="7"/>
      <c r="AH21" s="6"/>
      <c r="AI21" s="6"/>
      <c r="AJ21" s="6"/>
      <c r="AK21" s="6"/>
      <c r="AL21" s="6"/>
      <c r="AM21" s="6"/>
      <c r="AN21" s="6"/>
      <c r="AO21" s="7"/>
      <c r="AP21" s="7"/>
      <c r="AQ21" s="7"/>
    </row>
    <row r="22" spans="1:43" x14ac:dyDescent="0.25">
      <c r="A22">
        <v>2002</v>
      </c>
      <c r="B22">
        <v>934</v>
      </c>
      <c r="C22">
        <v>0</v>
      </c>
      <c r="D22">
        <f t="shared" si="0"/>
        <v>0.02</v>
      </c>
      <c r="E22">
        <v>2</v>
      </c>
      <c r="F22">
        <v>632.20000000000005</v>
      </c>
      <c r="G22" s="1">
        <v>51077</v>
      </c>
      <c r="H22" s="1">
        <v>62393.207353273159</v>
      </c>
      <c r="I22">
        <v>84</v>
      </c>
      <c r="J22">
        <v>3.6</v>
      </c>
      <c r="K22" s="2">
        <v>-0.37090909090909091</v>
      </c>
      <c r="L22" s="2">
        <v>-0.34606060606060601</v>
      </c>
      <c r="M22" s="2">
        <v>63.949090909090906</v>
      </c>
      <c r="N22">
        <v>6</v>
      </c>
      <c r="P22">
        <v>2002</v>
      </c>
      <c r="Q22">
        <f t="shared" si="1"/>
        <v>9</v>
      </c>
      <c r="R22">
        <v>6.5</v>
      </c>
      <c r="S22">
        <f t="shared" si="2"/>
        <v>13</v>
      </c>
      <c r="T22">
        <f t="shared" si="3"/>
        <v>11.5</v>
      </c>
      <c r="U22">
        <f t="shared" si="4"/>
        <v>6</v>
      </c>
      <c r="V22">
        <f t="shared" si="5"/>
        <v>8</v>
      </c>
      <c r="W22">
        <v>9.5</v>
      </c>
      <c r="X22">
        <f t="shared" si="6"/>
        <v>63.5</v>
      </c>
      <c r="Y22" s="9">
        <f t="shared" si="7"/>
        <v>9</v>
      </c>
      <c r="Z22" s="6"/>
      <c r="AA22" s="6"/>
      <c r="AB22" s="6"/>
      <c r="AC22" s="6"/>
      <c r="AD22" s="6"/>
      <c r="AE22" s="6"/>
      <c r="AF22" s="7"/>
      <c r="AG22" s="7"/>
      <c r="AH22" s="6"/>
      <c r="AI22" s="6"/>
      <c r="AJ22" s="6"/>
      <c r="AK22" s="6"/>
      <c r="AL22" s="6"/>
      <c r="AM22" s="6"/>
      <c r="AN22" s="6"/>
      <c r="AO22" s="7"/>
      <c r="AP22" s="7"/>
      <c r="AQ22" s="7"/>
    </row>
    <row r="23" spans="1:43" x14ac:dyDescent="0.25">
      <c r="A23">
        <v>2003</v>
      </c>
      <c r="B23">
        <v>511</v>
      </c>
      <c r="C23">
        <v>0</v>
      </c>
      <c r="D23">
        <v>0</v>
      </c>
      <c r="E23">
        <v>0</v>
      </c>
      <c r="F23">
        <v>400.51</v>
      </c>
      <c r="G23" s="1">
        <v>103018</v>
      </c>
      <c r="H23" s="1">
        <v>122590.28731170975</v>
      </c>
      <c r="I23">
        <v>79</v>
      </c>
      <c r="J23">
        <v>6.6</v>
      </c>
      <c r="K23" s="2">
        <v>0.79999999999999993</v>
      </c>
      <c r="L23" s="2">
        <v>1.2290909090909092</v>
      </c>
      <c r="M23" s="2">
        <v>61.792727272727269</v>
      </c>
      <c r="N23">
        <v>4</v>
      </c>
      <c r="P23">
        <v>2003</v>
      </c>
      <c r="Q23">
        <f t="shared" si="1"/>
        <v>13</v>
      </c>
      <c r="R23">
        <v>13</v>
      </c>
      <c r="S23">
        <f t="shared" si="2"/>
        <v>14</v>
      </c>
      <c r="T23">
        <f t="shared" si="3"/>
        <v>14</v>
      </c>
      <c r="U23">
        <f t="shared" si="4"/>
        <v>12</v>
      </c>
      <c r="V23">
        <f t="shared" si="5"/>
        <v>12</v>
      </c>
      <c r="W23">
        <v>13.5</v>
      </c>
      <c r="X23">
        <f t="shared" si="6"/>
        <v>91.5</v>
      </c>
      <c r="Y23" s="9">
        <f t="shared" si="7"/>
        <v>15</v>
      </c>
      <c r="Z23" s="6"/>
      <c r="AA23" s="6"/>
      <c r="AB23" s="6"/>
      <c r="AC23" s="6"/>
      <c r="AD23" s="6"/>
      <c r="AE23" s="6"/>
      <c r="AF23" s="7"/>
      <c r="AG23" s="7"/>
      <c r="AH23" s="6"/>
      <c r="AI23" s="6"/>
      <c r="AJ23" s="6"/>
      <c r="AK23" s="6"/>
      <c r="AL23" s="6"/>
      <c r="AM23" s="6"/>
      <c r="AN23" s="6"/>
      <c r="AO23" s="7"/>
      <c r="AP23" s="7"/>
      <c r="AQ23" s="7"/>
    </row>
    <row r="24" spans="1:43" x14ac:dyDescent="0.25">
      <c r="A24">
        <v>2004</v>
      </c>
      <c r="B24">
        <v>1613</v>
      </c>
      <c r="C24">
        <v>0</v>
      </c>
      <c r="D24">
        <v>0</v>
      </c>
      <c r="E24">
        <v>0</v>
      </c>
      <c r="F24">
        <v>8453.8700000000008</v>
      </c>
      <c r="G24" s="1">
        <v>40920</v>
      </c>
      <c r="H24" s="1">
        <v>47818.079611301066</v>
      </c>
      <c r="I24">
        <v>91</v>
      </c>
      <c r="J24">
        <v>5.35</v>
      </c>
      <c r="K24" s="2">
        <v>0.33090909090909087</v>
      </c>
      <c r="L24" s="2">
        <v>-0.1445454545454545</v>
      </c>
      <c r="M24" s="2">
        <v>63.498181818181813</v>
      </c>
      <c r="N24">
        <v>8</v>
      </c>
      <c r="P24">
        <v>2004</v>
      </c>
      <c r="Q24">
        <f t="shared" si="1"/>
        <v>6</v>
      </c>
      <c r="R24">
        <v>13</v>
      </c>
      <c r="S24">
        <f t="shared" si="2"/>
        <v>4</v>
      </c>
      <c r="T24">
        <f t="shared" si="3"/>
        <v>1.5</v>
      </c>
      <c r="U24">
        <f t="shared" si="4"/>
        <v>10</v>
      </c>
      <c r="V24">
        <f t="shared" si="5"/>
        <v>10</v>
      </c>
      <c r="W24">
        <v>6.5</v>
      </c>
      <c r="X24">
        <f t="shared" si="6"/>
        <v>51</v>
      </c>
      <c r="Y24" s="9">
        <f t="shared" si="7"/>
        <v>6</v>
      </c>
      <c r="Z24" s="6"/>
      <c r="AA24" s="6"/>
      <c r="AB24" s="6"/>
      <c r="AC24" s="6"/>
      <c r="AD24" s="6"/>
      <c r="AE24" s="6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</row>
    <row r="25" spans="1:43" x14ac:dyDescent="0.25">
      <c r="A25">
        <v>2005</v>
      </c>
      <c r="B25">
        <v>1144</v>
      </c>
      <c r="C25">
        <v>0</v>
      </c>
      <c r="D25">
        <v>0</v>
      </c>
      <c r="E25">
        <v>0</v>
      </c>
      <c r="F25">
        <v>3052.29</v>
      </c>
      <c r="G25" s="1">
        <v>70458</v>
      </c>
      <c r="H25" s="1">
        <v>79877.452280027952</v>
      </c>
      <c r="I25">
        <v>88</v>
      </c>
      <c r="J25">
        <v>5.28</v>
      </c>
      <c r="K25" s="2">
        <v>0.32090909090909092</v>
      </c>
      <c r="L25" s="2">
        <v>0.45484848484848484</v>
      </c>
      <c r="M25" s="2">
        <v>63.881818181818176</v>
      </c>
      <c r="N25">
        <v>5</v>
      </c>
      <c r="P25">
        <v>2005</v>
      </c>
      <c r="Q25">
        <f t="shared" si="1"/>
        <v>7</v>
      </c>
      <c r="R25">
        <v>13</v>
      </c>
      <c r="S25">
        <f t="shared" si="2"/>
        <v>8</v>
      </c>
      <c r="T25">
        <f t="shared" si="3"/>
        <v>7.5</v>
      </c>
      <c r="U25">
        <f t="shared" si="4"/>
        <v>9</v>
      </c>
      <c r="V25">
        <f t="shared" si="5"/>
        <v>9</v>
      </c>
      <c r="W25">
        <v>11.5</v>
      </c>
      <c r="X25">
        <f t="shared" si="6"/>
        <v>65</v>
      </c>
      <c r="Y25" s="9">
        <f t="shared" si="7"/>
        <v>10</v>
      </c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</row>
    <row r="26" spans="1:43" x14ac:dyDescent="0.25">
      <c r="A26">
        <v>2006</v>
      </c>
      <c r="B26">
        <v>2505</v>
      </c>
      <c r="C26">
        <v>1</v>
      </c>
      <c r="D26">
        <v>1</v>
      </c>
      <c r="E26">
        <v>4</v>
      </c>
      <c r="F26">
        <v>7531.86</v>
      </c>
      <c r="G26" s="1">
        <v>182436</v>
      </c>
      <c r="H26" s="1">
        <v>199511.18621084545</v>
      </c>
      <c r="I26">
        <v>90</v>
      </c>
      <c r="J26">
        <v>1.6</v>
      </c>
      <c r="K26" s="2">
        <v>-1.4254545454545453</v>
      </c>
      <c r="L26" s="2">
        <v>-1.9799999999999998</v>
      </c>
      <c r="M26" s="2">
        <v>67.667272727272717</v>
      </c>
      <c r="N26">
        <v>9</v>
      </c>
      <c r="P26">
        <v>2006</v>
      </c>
      <c r="Q26">
        <f t="shared" si="1"/>
        <v>2</v>
      </c>
      <c r="R26">
        <v>2</v>
      </c>
      <c r="S26">
        <f t="shared" si="2"/>
        <v>5</v>
      </c>
      <c r="T26">
        <f t="shared" si="3"/>
        <v>4</v>
      </c>
      <c r="U26">
        <f t="shared" si="4"/>
        <v>3</v>
      </c>
      <c r="V26">
        <f t="shared" si="5"/>
        <v>3</v>
      </c>
      <c r="W26">
        <v>4.5</v>
      </c>
      <c r="X26">
        <f t="shared" si="6"/>
        <v>23.5</v>
      </c>
      <c r="Y26" s="9">
        <f t="shared" si="7"/>
        <v>3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</row>
    <row r="27" spans="1:43" x14ac:dyDescent="0.25">
      <c r="A27">
        <v>2007</v>
      </c>
      <c r="B27">
        <v>942</v>
      </c>
      <c r="C27">
        <v>0</v>
      </c>
      <c r="D27">
        <f t="shared" si="0"/>
        <v>0.01</v>
      </c>
      <c r="E27">
        <v>1</v>
      </c>
      <c r="F27">
        <v>3592.25</v>
      </c>
      <c r="G27" s="1">
        <v>715486</v>
      </c>
      <c r="H27" s="1">
        <v>764536.25831516425</v>
      </c>
      <c r="I27">
        <v>87</v>
      </c>
      <c r="J27">
        <v>6.79</v>
      </c>
      <c r="K27" s="2">
        <v>0.7318181818181817</v>
      </c>
      <c r="L27" s="2">
        <v>0.4939393939393939</v>
      </c>
      <c r="M27" s="2">
        <v>61.226363636363637</v>
      </c>
      <c r="N27">
        <v>6</v>
      </c>
      <c r="P27">
        <v>2007</v>
      </c>
      <c r="Q27">
        <f t="shared" si="1"/>
        <v>8</v>
      </c>
      <c r="R27">
        <v>9</v>
      </c>
      <c r="S27">
        <f t="shared" si="2"/>
        <v>6</v>
      </c>
      <c r="T27">
        <f t="shared" si="3"/>
        <v>9.5</v>
      </c>
      <c r="U27">
        <f t="shared" si="4"/>
        <v>13</v>
      </c>
      <c r="V27">
        <f t="shared" si="5"/>
        <v>13</v>
      </c>
      <c r="W27">
        <v>9.5</v>
      </c>
      <c r="X27">
        <f t="shared" si="6"/>
        <v>68</v>
      </c>
      <c r="Y27" s="9">
        <f t="shared" si="7"/>
        <v>11</v>
      </c>
      <c r="Z27" s="7"/>
      <c r="AA27" s="7"/>
      <c r="AB27" s="7"/>
      <c r="AC27" s="7"/>
      <c r="AD27" s="7"/>
      <c r="AE27" s="7"/>
      <c r="AF27" s="7"/>
      <c r="AG27" s="7"/>
      <c r="AH27" s="8"/>
      <c r="AI27" s="8"/>
      <c r="AJ27" s="8"/>
      <c r="AK27" s="8"/>
      <c r="AL27" s="8"/>
      <c r="AM27" s="8"/>
      <c r="AN27" s="8"/>
      <c r="AO27" s="8"/>
      <c r="AP27" s="8"/>
      <c r="AQ27" s="7"/>
    </row>
    <row r="28" spans="1:43" x14ac:dyDescent="0.25">
      <c r="A28">
        <v>2008</v>
      </c>
      <c r="B28">
        <v>3165</v>
      </c>
      <c r="C28">
        <v>0</v>
      </c>
      <c r="D28">
        <f t="shared" si="0"/>
        <v>0.06</v>
      </c>
      <c r="E28">
        <v>6</v>
      </c>
      <c r="F28">
        <v>54543.717499999999</v>
      </c>
      <c r="G28" s="1">
        <v>509341</v>
      </c>
      <c r="H28" s="1">
        <v>522676.40086819255</v>
      </c>
      <c r="I28">
        <v>90</v>
      </c>
      <c r="J28">
        <v>1.54</v>
      </c>
      <c r="K28" s="2">
        <v>-1.3036363636363637</v>
      </c>
      <c r="L28" s="2">
        <v>-1.5596969696969696</v>
      </c>
      <c r="M28" s="2">
        <v>67.032727272727271</v>
      </c>
      <c r="N28">
        <v>10</v>
      </c>
      <c r="P28">
        <v>2008</v>
      </c>
      <c r="Q28">
        <f t="shared" si="1"/>
        <v>1</v>
      </c>
      <c r="R28">
        <v>3</v>
      </c>
      <c r="S28">
        <f t="shared" si="2"/>
        <v>1</v>
      </c>
      <c r="T28">
        <f t="shared" si="3"/>
        <v>4</v>
      </c>
      <c r="U28">
        <f t="shared" si="4"/>
        <v>2</v>
      </c>
      <c r="V28">
        <f t="shared" si="5"/>
        <v>5</v>
      </c>
      <c r="W28">
        <v>3</v>
      </c>
      <c r="X28">
        <f t="shared" si="6"/>
        <v>19</v>
      </c>
      <c r="Y28" s="9">
        <f t="shared" si="7"/>
        <v>2</v>
      </c>
      <c r="Z28" s="8"/>
      <c r="AA28" s="8"/>
      <c r="AB28" s="8"/>
      <c r="AC28" s="8"/>
      <c r="AD28" s="8"/>
      <c r="AE28" s="8"/>
      <c r="AF28" s="8"/>
      <c r="AG28" s="8"/>
      <c r="AH28" s="6"/>
      <c r="AI28" s="6"/>
      <c r="AJ28" s="6"/>
      <c r="AK28" s="6"/>
      <c r="AL28" s="6"/>
      <c r="AM28" s="6"/>
      <c r="AN28" s="6"/>
      <c r="AO28" s="6"/>
      <c r="AP28" s="6"/>
      <c r="AQ28" s="7"/>
    </row>
    <row r="29" spans="1:43" x14ac:dyDescent="0.25">
      <c r="A29">
        <v>2009</v>
      </c>
      <c r="B29">
        <v>1647</v>
      </c>
      <c r="C29">
        <v>1</v>
      </c>
      <c r="D29">
        <v>1</v>
      </c>
      <c r="E29">
        <v>10</v>
      </c>
      <c r="F29">
        <v>12714.58</v>
      </c>
      <c r="G29" s="1">
        <v>84145</v>
      </c>
      <c r="H29" s="1">
        <v>86245.158602761541</v>
      </c>
      <c r="I29">
        <v>90</v>
      </c>
      <c r="J29">
        <v>1.1399999999999999</v>
      </c>
      <c r="K29" s="2">
        <v>-2.1236363636363635</v>
      </c>
      <c r="L29" s="2">
        <v>-2.4221212121212119</v>
      </c>
      <c r="M29" s="2">
        <v>68.339090909090899</v>
      </c>
      <c r="N29">
        <v>11</v>
      </c>
      <c r="P29">
        <v>2009</v>
      </c>
      <c r="Q29">
        <f t="shared" si="1"/>
        <v>4</v>
      </c>
      <c r="R29">
        <v>1</v>
      </c>
      <c r="S29">
        <f t="shared" si="2"/>
        <v>3</v>
      </c>
      <c r="T29">
        <f t="shared" si="3"/>
        <v>4</v>
      </c>
      <c r="U29">
        <f t="shared" si="4"/>
        <v>1</v>
      </c>
      <c r="V29">
        <f t="shared" si="5"/>
        <v>2</v>
      </c>
      <c r="W29">
        <v>1.5</v>
      </c>
      <c r="X29">
        <f t="shared" si="6"/>
        <v>16.5</v>
      </c>
      <c r="Y29" s="9">
        <f t="shared" si="7"/>
        <v>1</v>
      </c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7"/>
    </row>
    <row r="30" spans="1:43" x14ac:dyDescent="0.25">
      <c r="A30">
        <v>2010</v>
      </c>
      <c r="B30">
        <v>632</v>
      </c>
      <c r="C30">
        <v>0</v>
      </c>
      <c r="D30">
        <f t="shared" si="0"/>
        <v>0.01</v>
      </c>
      <c r="E30">
        <v>1</v>
      </c>
      <c r="F30">
        <v>1028.5899999999999</v>
      </c>
      <c r="G30" s="1">
        <v>7923</v>
      </c>
      <c r="H30" s="1">
        <v>7923</v>
      </c>
      <c r="I30">
        <v>74</v>
      </c>
      <c r="J30">
        <v>8.4600000000000009</v>
      </c>
      <c r="K30" s="2">
        <v>1.3754545454545455</v>
      </c>
      <c r="L30" s="2">
        <v>2.0603030303030305</v>
      </c>
      <c r="M30" s="2">
        <v>57.534545454545452</v>
      </c>
      <c r="N30">
        <v>4</v>
      </c>
      <c r="P30">
        <v>2010</v>
      </c>
      <c r="Q30">
        <f t="shared" si="1"/>
        <v>12</v>
      </c>
      <c r="R30">
        <v>9</v>
      </c>
      <c r="S30">
        <f t="shared" si="2"/>
        <v>10</v>
      </c>
      <c r="T30">
        <f t="shared" si="3"/>
        <v>15</v>
      </c>
      <c r="U30">
        <f t="shared" si="4"/>
        <v>15</v>
      </c>
      <c r="V30">
        <f t="shared" si="5"/>
        <v>15</v>
      </c>
      <c r="W30">
        <v>13.5</v>
      </c>
      <c r="X30">
        <f t="shared" si="6"/>
        <v>89.5</v>
      </c>
      <c r="Y30" s="9">
        <f t="shared" si="7"/>
        <v>14</v>
      </c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7"/>
    </row>
    <row r="31" spans="1:43" x14ac:dyDescent="0.25">
      <c r="A31">
        <v>2011</v>
      </c>
      <c r="B31">
        <v>1637</v>
      </c>
      <c r="C31">
        <v>0</v>
      </c>
      <c r="D31">
        <f t="shared" si="0"/>
        <v>0.05</v>
      </c>
      <c r="E31">
        <v>5</v>
      </c>
      <c r="F31">
        <v>23897.341</v>
      </c>
      <c r="G31" s="1">
        <v>120000</v>
      </c>
      <c r="H31" s="1">
        <v>117941.49030362748</v>
      </c>
      <c r="I31">
        <v>89</v>
      </c>
      <c r="J31">
        <v>2.66</v>
      </c>
      <c r="K31" s="2">
        <v>-0.67454545454545456</v>
      </c>
      <c r="L31" s="2">
        <v>-1.020909090909091</v>
      </c>
      <c r="M31" s="2">
        <v>64.34</v>
      </c>
      <c r="N31">
        <v>9</v>
      </c>
      <c r="P31">
        <v>2011</v>
      </c>
      <c r="Q31">
        <f t="shared" si="1"/>
        <v>5</v>
      </c>
      <c r="R31">
        <v>4</v>
      </c>
      <c r="S31">
        <f t="shared" si="2"/>
        <v>2</v>
      </c>
      <c r="T31">
        <f t="shared" si="3"/>
        <v>6</v>
      </c>
      <c r="U31">
        <f t="shared" si="4"/>
        <v>5</v>
      </c>
      <c r="V31">
        <f t="shared" si="5"/>
        <v>6</v>
      </c>
      <c r="W31">
        <v>4.5</v>
      </c>
      <c r="X31">
        <f t="shared" si="6"/>
        <v>32.5</v>
      </c>
      <c r="Y31" s="9">
        <f t="shared" si="7"/>
        <v>4</v>
      </c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7"/>
    </row>
    <row r="32" spans="1:43" x14ac:dyDescent="0.25">
      <c r="A32">
        <v>2012</v>
      </c>
      <c r="B32">
        <v>451</v>
      </c>
      <c r="C32">
        <v>0</v>
      </c>
      <c r="D32">
        <v>0</v>
      </c>
      <c r="E32">
        <v>0</v>
      </c>
      <c r="F32">
        <v>728.51</v>
      </c>
      <c r="G32" s="1">
        <v>3003</v>
      </c>
      <c r="H32" s="1">
        <v>2867.7634279411773</v>
      </c>
      <c r="I32">
        <v>83</v>
      </c>
      <c r="J32">
        <v>8.0399999999999991</v>
      </c>
      <c r="K32" s="2">
        <v>1.230909090909091</v>
      </c>
      <c r="L32" s="2">
        <v>0.81878787878787884</v>
      </c>
      <c r="M32" s="2">
        <v>64.100909090909084</v>
      </c>
      <c r="N32">
        <v>3</v>
      </c>
      <c r="P32">
        <v>2012</v>
      </c>
      <c r="Q32">
        <f t="shared" si="1"/>
        <v>15</v>
      </c>
      <c r="R32">
        <v>13</v>
      </c>
      <c r="S32">
        <f t="shared" si="2"/>
        <v>12</v>
      </c>
      <c r="T32">
        <f t="shared" si="3"/>
        <v>13</v>
      </c>
      <c r="U32">
        <f t="shared" si="4"/>
        <v>14</v>
      </c>
      <c r="V32">
        <f t="shared" si="5"/>
        <v>7</v>
      </c>
      <c r="W32">
        <v>15</v>
      </c>
      <c r="X32">
        <f t="shared" si="6"/>
        <v>89</v>
      </c>
      <c r="Y32" s="9">
        <f t="shared" si="7"/>
        <v>13</v>
      </c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7"/>
    </row>
    <row r="33" spans="1:43" x14ac:dyDescent="0.25">
      <c r="A33">
        <v>2013</v>
      </c>
      <c r="B33">
        <v>839</v>
      </c>
      <c r="C33">
        <v>0</v>
      </c>
      <c r="D33">
        <f t="shared" si="0"/>
        <v>0.02</v>
      </c>
      <c r="E33">
        <v>2</v>
      </c>
      <c r="F33">
        <v>1000.64</v>
      </c>
      <c r="G33" s="1">
        <v>44296</v>
      </c>
      <c r="H33" s="1">
        <v>41564.812204951406</v>
      </c>
      <c r="I33">
        <v>87</v>
      </c>
      <c r="J33">
        <v>3.7</v>
      </c>
      <c r="K33" s="2">
        <v>-0.44272727272727275</v>
      </c>
      <c r="L33" s="2">
        <v>-1.29</v>
      </c>
      <c r="M33" s="2">
        <v>67.044545454545442</v>
      </c>
      <c r="N33">
        <v>8</v>
      </c>
      <c r="P33">
        <v>2013</v>
      </c>
      <c r="Q33">
        <f t="shared" si="1"/>
        <v>10</v>
      </c>
      <c r="R33">
        <v>6.5</v>
      </c>
      <c r="S33">
        <f t="shared" si="2"/>
        <v>11</v>
      </c>
      <c r="T33">
        <f t="shared" si="3"/>
        <v>9.5</v>
      </c>
      <c r="U33">
        <f t="shared" si="4"/>
        <v>7</v>
      </c>
      <c r="V33">
        <f t="shared" si="5"/>
        <v>4</v>
      </c>
      <c r="W33">
        <v>6.5</v>
      </c>
      <c r="X33">
        <f t="shared" si="6"/>
        <v>54.5</v>
      </c>
      <c r="Y33" s="9">
        <f t="shared" si="7"/>
        <v>7</v>
      </c>
      <c r="Z33" s="6"/>
      <c r="AA33" s="6"/>
      <c r="AB33" s="6"/>
      <c r="AC33" s="6"/>
      <c r="AD33" s="6"/>
      <c r="AE33" s="6"/>
      <c r="AF33" s="6"/>
      <c r="AG33" s="6"/>
      <c r="AH33" s="11"/>
      <c r="AI33" s="7"/>
      <c r="AJ33" s="7"/>
      <c r="AK33" s="7"/>
      <c r="AL33" s="7"/>
      <c r="AM33" s="7"/>
      <c r="AN33" s="7"/>
      <c r="AO33" s="7"/>
      <c r="AP33" s="7"/>
      <c r="AQ33" s="7"/>
    </row>
    <row r="34" spans="1:43" x14ac:dyDescent="0.25">
      <c r="A34">
        <v>2014</v>
      </c>
      <c r="B34">
        <v>828</v>
      </c>
      <c r="C34">
        <v>0</v>
      </c>
      <c r="D34">
        <v>0</v>
      </c>
      <c r="E34">
        <v>0</v>
      </c>
      <c r="F34">
        <v>3182.26</v>
      </c>
      <c r="G34" s="1">
        <v>24575</v>
      </c>
      <c r="H34" s="1">
        <v>22741.048434903798</v>
      </c>
      <c r="I34">
        <v>88</v>
      </c>
      <c r="J34">
        <v>1.73</v>
      </c>
      <c r="K34" s="2">
        <v>-1.6109090909090908</v>
      </c>
      <c r="L34" s="2">
        <v>-1.3512121212121211</v>
      </c>
      <c r="M34" s="2">
        <v>61.812727272727273</v>
      </c>
      <c r="N34">
        <v>11</v>
      </c>
      <c r="P34">
        <v>2014</v>
      </c>
      <c r="Q34">
        <f t="shared" si="1"/>
        <v>11</v>
      </c>
      <c r="R34">
        <v>13</v>
      </c>
      <c r="S34">
        <f t="shared" si="2"/>
        <v>7</v>
      </c>
      <c r="T34">
        <f t="shared" si="3"/>
        <v>7.5</v>
      </c>
      <c r="U34">
        <f t="shared" si="4"/>
        <v>4</v>
      </c>
      <c r="V34">
        <f t="shared" si="5"/>
        <v>11</v>
      </c>
      <c r="W34">
        <v>1.5</v>
      </c>
      <c r="X34">
        <f t="shared" si="6"/>
        <v>55</v>
      </c>
      <c r="Y34" s="9">
        <f t="shared" si="7"/>
        <v>8</v>
      </c>
      <c r="Z34" s="9"/>
      <c r="AA34" s="9"/>
      <c r="AB34" s="7"/>
      <c r="AC34" s="7"/>
      <c r="AD34" s="7"/>
      <c r="AE34" s="7"/>
      <c r="AF34" s="7"/>
      <c r="AG34" s="11"/>
      <c r="AH34" s="11"/>
      <c r="AI34" s="7"/>
      <c r="AJ34" s="7"/>
      <c r="AK34" s="7"/>
      <c r="AL34" s="7"/>
      <c r="AM34" s="7"/>
      <c r="AN34" s="7"/>
      <c r="AO34" s="7"/>
      <c r="AP34" s="7"/>
      <c r="AQ34" s="7"/>
    </row>
    <row r="35" spans="1:43" x14ac:dyDescent="0.25">
      <c r="A35">
        <v>2015</v>
      </c>
      <c r="B35">
        <v>434</v>
      </c>
      <c r="C35">
        <v>0</v>
      </c>
      <c r="D35">
        <v>0</v>
      </c>
      <c r="E35">
        <v>0</v>
      </c>
      <c r="F35">
        <v>379.06</v>
      </c>
      <c r="G35" s="1">
        <v>2110</v>
      </c>
      <c r="I35">
        <v>81</v>
      </c>
      <c r="J35">
        <v>4.5599999999999996</v>
      </c>
      <c r="K35" s="2">
        <v>-8.4545454545454535E-2</v>
      </c>
      <c r="L35" s="2">
        <v>-0.17484848484848486</v>
      </c>
      <c r="M35" s="2">
        <v>61.085454545454539</v>
      </c>
      <c r="N35" s="2"/>
      <c r="P35">
        <v>2015</v>
      </c>
      <c r="Y35" s="7"/>
      <c r="Z35" s="10"/>
      <c r="AA35" s="12"/>
      <c r="AB35" s="7"/>
      <c r="AC35" s="7"/>
      <c r="AD35" s="7"/>
      <c r="AE35" s="7"/>
      <c r="AF35" s="7"/>
      <c r="AG35" s="11"/>
      <c r="AH35" s="11"/>
      <c r="AI35" s="7"/>
      <c r="AJ35" s="7"/>
      <c r="AK35" s="7"/>
      <c r="AL35" s="7"/>
      <c r="AM35" s="7"/>
      <c r="AN35" s="7"/>
      <c r="AO35" s="7"/>
      <c r="AP35" s="7"/>
      <c r="AQ35" s="7"/>
    </row>
    <row r="36" spans="1:43" x14ac:dyDescent="0.25">
      <c r="A36">
        <v>2016</v>
      </c>
      <c r="B36">
        <v>566</v>
      </c>
      <c r="C36">
        <v>0</v>
      </c>
      <c r="D36">
        <v>0</v>
      </c>
      <c r="E36">
        <v>0</v>
      </c>
      <c r="F36">
        <v>1247.9100000000001</v>
      </c>
      <c r="G36" s="1">
        <v>18562</v>
      </c>
      <c r="I36">
        <v>87</v>
      </c>
      <c r="J36">
        <v>3.84</v>
      </c>
      <c r="K36" s="2">
        <v>-0.16363636363636364</v>
      </c>
      <c r="L36" s="2">
        <v>-0.23030303030303029</v>
      </c>
      <c r="M36" s="2">
        <v>66.86363636363636</v>
      </c>
      <c r="N36" s="2"/>
      <c r="P36">
        <v>2016</v>
      </c>
      <c r="Y36" s="7"/>
      <c r="Z36" s="10"/>
      <c r="AA36" s="12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</row>
    <row r="37" spans="1:43" x14ac:dyDescent="0.25">
      <c r="A37">
        <v>2017</v>
      </c>
      <c r="B37">
        <v>1006</v>
      </c>
      <c r="C37">
        <v>0</v>
      </c>
      <c r="D37">
        <f t="shared" si="0"/>
        <v>0.01</v>
      </c>
      <c r="E37">
        <v>1</v>
      </c>
      <c r="F37">
        <v>4371.6400000000003</v>
      </c>
      <c r="G37" s="1">
        <v>35345</v>
      </c>
      <c r="I37">
        <v>86</v>
      </c>
      <c r="K37" s="2">
        <v>1.0990909090909091</v>
      </c>
      <c r="L37" s="2">
        <v>0.33848484848484844</v>
      </c>
      <c r="M37" s="2">
        <v>68.279090909090911</v>
      </c>
      <c r="N37" s="2"/>
      <c r="P37">
        <v>2017</v>
      </c>
      <c r="Y37" s="7"/>
      <c r="Z37" s="10"/>
      <c r="AA37" s="12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</row>
    <row r="38" spans="1:43" x14ac:dyDescent="0.25">
      <c r="M38" s="2"/>
      <c r="N38" s="2"/>
      <c r="Y38" s="7"/>
      <c r="Z38" s="10"/>
      <c r="AA38" s="14"/>
      <c r="AB38" s="7"/>
      <c r="AC38" s="8"/>
      <c r="AD38" s="8"/>
      <c r="AE38" s="8"/>
      <c r="AF38" s="8"/>
      <c r="AG38" s="8"/>
      <c r="AH38" s="7"/>
      <c r="AI38" s="7"/>
      <c r="AJ38" s="7"/>
      <c r="AK38" s="7"/>
      <c r="AL38" s="7"/>
      <c r="AM38" s="7"/>
      <c r="AN38" s="7"/>
      <c r="AO38" s="7"/>
      <c r="AP38" s="7"/>
      <c r="AQ38" s="7"/>
    </row>
    <row r="39" spans="1:43" x14ac:dyDescent="0.25">
      <c r="B39" t="s">
        <v>36</v>
      </c>
      <c r="C39" t="s">
        <v>35</v>
      </c>
      <c r="D39" t="s">
        <v>37</v>
      </c>
      <c r="E39" t="s">
        <v>34</v>
      </c>
      <c r="Y39" s="7"/>
      <c r="Z39" s="10"/>
      <c r="AA39" s="14"/>
      <c r="AB39" s="7"/>
      <c r="AC39" s="6"/>
      <c r="AD39" s="6"/>
      <c r="AE39" s="6"/>
      <c r="AF39" s="6"/>
      <c r="AG39" s="6"/>
      <c r="AH39" s="7"/>
      <c r="AI39" s="7"/>
      <c r="AJ39" s="7"/>
      <c r="AK39" s="8"/>
      <c r="AL39" s="8"/>
      <c r="AM39" s="8"/>
      <c r="AN39" s="8"/>
      <c r="AO39" s="8"/>
      <c r="AP39" s="7"/>
      <c r="AQ39" s="7"/>
    </row>
    <row r="40" spans="1:43" x14ac:dyDescent="0.25">
      <c r="B40">
        <v>2000</v>
      </c>
      <c r="C40">
        <v>0.03</v>
      </c>
      <c r="D40">
        <v>3</v>
      </c>
      <c r="E40">
        <v>5</v>
      </c>
      <c r="G40" s="1" t="s">
        <v>41</v>
      </c>
      <c r="H40" s="1" t="s">
        <v>44</v>
      </c>
      <c r="I40" t="s">
        <v>45</v>
      </c>
      <c r="Z40" s="4"/>
      <c r="AA40" s="4"/>
      <c r="AC40" s="6"/>
      <c r="AD40" s="6"/>
      <c r="AE40" s="6"/>
      <c r="AF40" s="6"/>
      <c r="AG40" s="6"/>
      <c r="AK40" s="6"/>
      <c r="AL40" s="6"/>
      <c r="AM40" s="6"/>
      <c r="AN40" s="6"/>
      <c r="AO40" s="6"/>
    </row>
    <row r="41" spans="1:43" x14ac:dyDescent="0.25">
      <c r="B41">
        <v>2001</v>
      </c>
      <c r="C41">
        <v>0.01</v>
      </c>
      <c r="D41">
        <v>1</v>
      </c>
      <c r="E41">
        <v>9</v>
      </c>
      <c r="G41">
        <v>2000</v>
      </c>
      <c r="H41">
        <v>13</v>
      </c>
      <c r="I41">
        <f>_xlfn.RANK.AVG(H20,H$20:H$34)</f>
        <v>12</v>
      </c>
      <c r="Z41" s="4"/>
      <c r="AA41" s="4"/>
      <c r="AC41" s="6"/>
      <c r="AD41" s="6"/>
      <c r="AE41" s="6"/>
      <c r="AF41" s="6"/>
      <c r="AG41" s="6"/>
      <c r="AK41" s="6"/>
      <c r="AL41" s="6"/>
      <c r="AM41" s="6"/>
      <c r="AN41" s="6"/>
      <c r="AO41" s="6"/>
    </row>
    <row r="42" spans="1:43" x14ac:dyDescent="0.25">
      <c r="B42">
        <v>2002</v>
      </c>
      <c r="C42">
        <v>0.02</v>
      </c>
      <c r="D42">
        <v>2</v>
      </c>
      <c r="E42">
        <v>6.5</v>
      </c>
      <c r="G42">
        <v>2001</v>
      </c>
      <c r="H42">
        <v>15</v>
      </c>
      <c r="I42">
        <f t="shared" ref="I42:I55" si="8">_xlfn.RANK.AVG(H21,H$20:H$34)</f>
        <v>14</v>
      </c>
      <c r="Z42" s="4"/>
      <c r="AA42" s="4"/>
      <c r="AC42" s="6"/>
      <c r="AD42" s="6"/>
      <c r="AE42" s="6"/>
      <c r="AF42" s="6"/>
      <c r="AG42" s="6"/>
      <c r="AK42" s="6"/>
      <c r="AL42" s="6"/>
      <c r="AM42" s="6"/>
      <c r="AN42" s="6"/>
      <c r="AO42" s="6"/>
    </row>
    <row r="43" spans="1:43" x14ac:dyDescent="0.25">
      <c r="B43">
        <v>2003</v>
      </c>
      <c r="C43">
        <v>0</v>
      </c>
      <c r="D43">
        <v>0</v>
      </c>
      <c r="E43">
        <v>13</v>
      </c>
      <c r="G43">
        <v>2002</v>
      </c>
      <c r="H43">
        <v>8</v>
      </c>
      <c r="I43">
        <f t="shared" si="8"/>
        <v>8</v>
      </c>
      <c r="Z43" s="4"/>
      <c r="AA43" s="4"/>
      <c r="AC43" s="6"/>
      <c r="AD43" s="6"/>
      <c r="AE43" s="6"/>
      <c r="AF43" s="6"/>
      <c r="AG43" s="6"/>
      <c r="AK43" s="6"/>
      <c r="AL43" s="6"/>
      <c r="AM43" s="6"/>
      <c r="AN43" s="6"/>
      <c r="AO43" s="6"/>
    </row>
    <row r="44" spans="1:43" x14ac:dyDescent="0.25">
      <c r="B44">
        <v>2004</v>
      </c>
      <c r="C44">
        <v>0</v>
      </c>
      <c r="D44">
        <v>0</v>
      </c>
      <c r="E44">
        <v>13</v>
      </c>
      <c r="G44">
        <v>2003</v>
      </c>
      <c r="H44">
        <v>5</v>
      </c>
      <c r="I44">
        <f t="shared" si="8"/>
        <v>4</v>
      </c>
      <c r="Z44" s="4"/>
      <c r="AA44" s="4"/>
      <c r="AC44" s="6"/>
      <c r="AD44" s="6"/>
      <c r="AE44" s="6"/>
      <c r="AF44" s="6"/>
      <c r="AG44" s="6"/>
      <c r="AK44" s="6"/>
      <c r="AL44" s="6"/>
      <c r="AM44" s="6"/>
      <c r="AN44" s="6"/>
      <c r="AO44" s="6"/>
    </row>
    <row r="45" spans="1:43" x14ac:dyDescent="0.25">
      <c r="B45">
        <v>2005</v>
      </c>
      <c r="C45">
        <v>0</v>
      </c>
      <c r="D45">
        <v>0</v>
      </c>
      <c r="E45">
        <v>13</v>
      </c>
      <c r="G45">
        <v>2004</v>
      </c>
      <c r="H45">
        <v>10</v>
      </c>
      <c r="I45">
        <f t="shared" si="8"/>
        <v>9</v>
      </c>
      <c r="Z45" s="4"/>
      <c r="AA45" s="4"/>
      <c r="AC45" s="6"/>
      <c r="AD45" s="6"/>
      <c r="AE45" s="6"/>
      <c r="AF45" s="6"/>
      <c r="AG45" s="6"/>
      <c r="AK45" s="6"/>
      <c r="AL45" s="6"/>
      <c r="AM45" s="6"/>
      <c r="AN45" s="6"/>
      <c r="AO45" s="6"/>
    </row>
    <row r="46" spans="1:43" x14ac:dyDescent="0.25">
      <c r="B46">
        <v>2006</v>
      </c>
      <c r="C46">
        <v>1</v>
      </c>
      <c r="D46">
        <v>4</v>
      </c>
      <c r="E46">
        <v>2</v>
      </c>
      <c r="G46">
        <v>2005</v>
      </c>
      <c r="H46">
        <v>7</v>
      </c>
      <c r="I46">
        <f t="shared" si="8"/>
        <v>7</v>
      </c>
      <c r="Z46" s="4"/>
      <c r="AA46" s="4"/>
      <c r="AC46" s="6"/>
      <c r="AD46" s="6"/>
      <c r="AE46" s="6"/>
      <c r="AF46" s="6"/>
      <c r="AG46" s="6"/>
      <c r="AK46" s="6"/>
      <c r="AL46" s="6"/>
      <c r="AM46" s="6"/>
      <c r="AN46" s="6"/>
      <c r="AO46" s="6"/>
    </row>
    <row r="47" spans="1:43" x14ac:dyDescent="0.25">
      <c r="B47">
        <v>2007</v>
      </c>
      <c r="C47">
        <v>0.01</v>
      </c>
      <c r="D47">
        <v>1</v>
      </c>
      <c r="E47">
        <v>9</v>
      </c>
      <c r="G47">
        <v>2006</v>
      </c>
      <c r="H47">
        <v>3</v>
      </c>
      <c r="I47">
        <f t="shared" si="8"/>
        <v>3</v>
      </c>
      <c r="Z47" s="4"/>
      <c r="AA47" s="4"/>
      <c r="AC47" s="6"/>
      <c r="AD47" s="6"/>
      <c r="AE47" s="6"/>
      <c r="AF47" s="6"/>
      <c r="AG47" s="6"/>
      <c r="AK47" s="6"/>
      <c r="AL47" s="6"/>
      <c r="AM47" s="6"/>
      <c r="AN47" s="6"/>
      <c r="AO47" s="6"/>
    </row>
    <row r="48" spans="1:43" x14ac:dyDescent="0.25">
      <c r="B48">
        <v>2008</v>
      </c>
      <c r="C48">
        <v>0.06</v>
      </c>
      <c r="D48">
        <v>6</v>
      </c>
      <c r="E48">
        <v>3</v>
      </c>
      <c r="G48">
        <v>2007</v>
      </c>
      <c r="H48">
        <v>1</v>
      </c>
      <c r="I48">
        <f t="shared" si="8"/>
        <v>1</v>
      </c>
      <c r="AC48" s="6"/>
      <c r="AD48" s="6"/>
      <c r="AE48" s="6"/>
      <c r="AF48" s="6"/>
      <c r="AG48" s="6"/>
      <c r="AK48" s="6"/>
      <c r="AL48" s="6"/>
      <c r="AM48" s="6"/>
      <c r="AN48" s="6"/>
      <c r="AO48" s="6"/>
    </row>
    <row r="49" spans="2:43" x14ac:dyDescent="0.25">
      <c r="B49">
        <v>2009</v>
      </c>
      <c r="C49">
        <v>1</v>
      </c>
      <c r="D49">
        <v>10</v>
      </c>
      <c r="E49">
        <v>1</v>
      </c>
      <c r="G49">
        <v>2008</v>
      </c>
      <c r="H49">
        <v>2</v>
      </c>
      <c r="I49">
        <f t="shared" si="8"/>
        <v>2</v>
      </c>
      <c r="AC49" s="6"/>
      <c r="AD49" s="6"/>
      <c r="AE49" s="6"/>
      <c r="AF49" s="6"/>
      <c r="AG49" s="6"/>
      <c r="AK49" s="6"/>
      <c r="AL49" s="6"/>
      <c r="AM49" s="6"/>
      <c r="AN49" s="6"/>
      <c r="AO49" s="6"/>
    </row>
    <row r="50" spans="2:43" x14ac:dyDescent="0.25">
      <c r="B50">
        <v>2010</v>
      </c>
      <c r="C50">
        <v>0.01</v>
      </c>
      <c r="D50">
        <v>1</v>
      </c>
      <c r="E50">
        <v>9</v>
      </c>
      <c r="G50">
        <v>2009</v>
      </c>
      <c r="H50">
        <v>6</v>
      </c>
      <c r="I50">
        <f t="shared" si="8"/>
        <v>6</v>
      </c>
      <c r="AC50" s="6"/>
      <c r="AD50" s="6"/>
      <c r="AE50" s="6"/>
      <c r="AF50" s="6"/>
      <c r="AG50" s="6"/>
      <c r="AK50" s="6"/>
      <c r="AL50" s="6"/>
      <c r="AM50" s="6"/>
      <c r="AN50" s="6"/>
      <c r="AO50" s="6"/>
    </row>
    <row r="51" spans="2:43" x14ac:dyDescent="0.25">
      <c r="B51">
        <v>2011</v>
      </c>
      <c r="C51">
        <v>0.05</v>
      </c>
      <c r="D51">
        <v>5</v>
      </c>
      <c r="E51">
        <v>4</v>
      </c>
      <c r="G51">
        <v>2010</v>
      </c>
      <c r="H51">
        <v>12</v>
      </c>
      <c r="I51">
        <f t="shared" si="8"/>
        <v>13</v>
      </c>
      <c r="AC51" s="6"/>
      <c r="AD51" s="6"/>
      <c r="AE51" s="6"/>
      <c r="AF51" s="6"/>
      <c r="AG51" s="6"/>
      <c r="AK51" s="6"/>
      <c r="AL51" s="6"/>
      <c r="AM51" s="6"/>
      <c r="AN51" s="6"/>
      <c r="AO51" s="6"/>
    </row>
    <row r="52" spans="2:43" x14ac:dyDescent="0.25">
      <c r="B52">
        <v>2012</v>
      </c>
      <c r="C52">
        <v>0</v>
      </c>
      <c r="D52">
        <v>0</v>
      </c>
      <c r="E52">
        <v>13</v>
      </c>
      <c r="G52">
        <v>2011</v>
      </c>
      <c r="H52">
        <v>4</v>
      </c>
      <c r="I52">
        <f t="shared" si="8"/>
        <v>5</v>
      </c>
      <c r="AC52" s="6"/>
      <c r="AD52" s="6"/>
      <c r="AE52" s="6"/>
      <c r="AF52" s="6"/>
      <c r="AG52" s="6"/>
      <c r="AK52" s="6"/>
      <c r="AL52" s="6"/>
      <c r="AM52" s="6"/>
      <c r="AN52" s="6"/>
      <c r="AO52" s="6"/>
    </row>
    <row r="53" spans="2:43" x14ac:dyDescent="0.25">
      <c r="B53">
        <v>2013</v>
      </c>
      <c r="C53">
        <v>0.02</v>
      </c>
      <c r="D53">
        <v>2</v>
      </c>
      <c r="E53">
        <v>6.5</v>
      </c>
      <c r="G53">
        <v>2012</v>
      </c>
      <c r="H53">
        <v>14</v>
      </c>
      <c r="I53">
        <f t="shared" si="8"/>
        <v>15</v>
      </c>
      <c r="P53" s="7"/>
      <c r="Q53" s="7"/>
      <c r="R53" s="7"/>
      <c r="S53" s="7"/>
      <c r="T53" s="7"/>
      <c r="U53" s="7"/>
      <c r="V53" s="7"/>
      <c r="W53" s="7"/>
      <c r="X53" s="7"/>
      <c r="AB53" s="7"/>
      <c r="AC53" s="6"/>
      <c r="AD53" s="6"/>
      <c r="AE53" s="6"/>
      <c r="AF53" s="6"/>
      <c r="AG53" s="6"/>
      <c r="AH53" s="7"/>
      <c r="AI53" s="7"/>
      <c r="AJ53" s="7"/>
      <c r="AK53" s="6"/>
      <c r="AL53" s="6"/>
      <c r="AM53" s="6"/>
      <c r="AN53" s="6"/>
      <c r="AO53" s="6"/>
      <c r="AP53" s="7"/>
      <c r="AQ53" s="7"/>
    </row>
    <row r="54" spans="2:43" x14ac:dyDescent="0.25">
      <c r="B54">
        <v>2014</v>
      </c>
      <c r="C54">
        <v>0</v>
      </c>
      <c r="D54">
        <v>0</v>
      </c>
      <c r="E54">
        <v>13</v>
      </c>
      <c r="G54">
        <v>2013</v>
      </c>
      <c r="H54">
        <v>9</v>
      </c>
      <c r="I54">
        <f t="shared" si="8"/>
        <v>10</v>
      </c>
      <c r="P54" s="7"/>
      <c r="Q54" s="7"/>
      <c r="R54" s="7"/>
      <c r="S54" s="7"/>
      <c r="T54" s="7"/>
      <c r="U54" s="7"/>
      <c r="V54" s="7"/>
      <c r="W54" s="7"/>
      <c r="X54" s="7"/>
      <c r="AB54" s="7"/>
      <c r="AC54" s="6"/>
      <c r="AD54" s="6"/>
      <c r="AE54" s="6"/>
      <c r="AF54" s="6"/>
      <c r="AG54" s="6"/>
      <c r="AH54" s="7"/>
      <c r="AI54" s="7"/>
      <c r="AJ54" s="7"/>
      <c r="AK54" s="6"/>
      <c r="AL54" s="6"/>
      <c r="AM54" s="6"/>
      <c r="AN54" s="6"/>
      <c r="AO54" s="6"/>
      <c r="AP54" s="7"/>
      <c r="AQ54" s="7"/>
    </row>
    <row r="55" spans="2:43" x14ac:dyDescent="0.25">
      <c r="G55">
        <v>2014</v>
      </c>
      <c r="H55">
        <v>11</v>
      </c>
      <c r="I55">
        <f t="shared" si="8"/>
        <v>11</v>
      </c>
      <c r="P55" s="7"/>
      <c r="Q55" s="7"/>
      <c r="R55" s="7"/>
      <c r="S55" s="7"/>
      <c r="T55" s="7"/>
      <c r="U55" s="7"/>
      <c r="V55" s="7"/>
      <c r="W55" s="7"/>
      <c r="X55" s="7"/>
      <c r="AB55" s="7"/>
      <c r="AC55" s="6"/>
      <c r="AD55" s="6"/>
      <c r="AE55" s="6"/>
      <c r="AF55" s="6"/>
      <c r="AG55" s="6"/>
      <c r="AH55" s="7"/>
      <c r="AI55" s="7"/>
      <c r="AJ55" s="7"/>
      <c r="AK55" s="6"/>
      <c r="AL55" s="6"/>
      <c r="AM55" s="6"/>
      <c r="AN55" s="6"/>
      <c r="AO55" s="6"/>
      <c r="AP55" s="7"/>
      <c r="AQ55" s="7"/>
    </row>
    <row r="56" spans="2:43" x14ac:dyDescent="0.25">
      <c r="P56" s="7"/>
      <c r="Q56" s="7"/>
      <c r="R56" s="8"/>
      <c r="S56" s="8"/>
      <c r="T56" s="8"/>
      <c r="U56" s="8"/>
      <c r="V56" s="8"/>
      <c r="W56" s="8"/>
      <c r="X56" s="7"/>
      <c r="AB56" s="7"/>
      <c r="AC56" s="6"/>
      <c r="AD56" s="6"/>
      <c r="AE56" s="6"/>
      <c r="AF56" s="6"/>
      <c r="AG56" s="6"/>
      <c r="AH56" s="7"/>
      <c r="AI56" s="7"/>
      <c r="AJ56" s="7"/>
      <c r="AK56" s="6"/>
      <c r="AL56" s="6"/>
      <c r="AM56" s="6"/>
      <c r="AN56" s="6"/>
      <c r="AO56" s="6"/>
      <c r="AP56" s="7"/>
      <c r="AQ56" s="7"/>
    </row>
    <row r="57" spans="2:43" x14ac:dyDescent="0.25">
      <c r="P57" s="7"/>
      <c r="Q57" s="7"/>
      <c r="R57" s="6"/>
      <c r="S57" s="6"/>
      <c r="T57" s="6"/>
      <c r="U57" s="6"/>
      <c r="V57" s="6"/>
      <c r="W57" s="6"/>
      <c r="X57" s="7"/>
      <c r="AB57" s="7"/>
      <c r="AC57" s="6"/>
      <c r="AD57" s="6"/>
      <c r="AE57" s="6"/>
      <c r="AF57" s="6"/>
      <c r="AG57" s="6"/>
      <c r="AH57" s="7"/>
      <c r="AI57" s="7"/>
      <c r="AJ57" s="7"/>
      <c r="AK57" s="6"/>
      <c r="AL57" s="6"/>
      <c r="AM57" s="6"/>
      <c r="AN57" s="6"/>
      <c r="AO57" s="6"/>
      <c r="AP57" s="7"/>
      <c r="AQ57" s="7"/>
    </row>
    <row r="58" spans="2:43" x14ac:dyDescent="0.25">
      <c r="G58" s="5"/>
      <c r="H58" s="5"/>
      <c r="P58" s="7"/>
      <c r="Q58" s="7"/>
      <c r="R58" s="6"/>
      <c r="S58" s="6"/>
      <c r="T58" s="6"/>
      <c r="U58" s="6"/>
      <c r="V58" s="6"/>
      <c r="W58" s="6"/>
      <c r="X58" s="7"/>
      <c r="Y58" s="7"/>
      <c r="Z58" s="7"/>
      <c r="AA58" s="7"/>
      <c r="AB58" s="7"/>
      <c r="AC58" s="6"/>
      <c r="AD58" s="6"/>
      <c r="AE58" s="6"/>
      <c r="AF58" s="6"/>
      <c r="AG58" s="6"/>
      <c r="AH58" s="7"/>
      <c r="AI58" s="7"/>
      <c r="AJ58" s="7"/>
      <c r="AK58" s="6"/>
      <c r="AL58" s="6"/>
      <c r="AM58" s="6"/>
      <c r="AN58" s="6"/>
      <c r="AO58" s="6"/>
      <c r="AP58" s="7"/>
      <c r="AQ58" s="7"/>
    </row>
    <row r="59" spans="2:43" x14ac:dyDescent="0.25">
      <c r="G59" s="5"/>
      <c r="H59" s="5"/>
      <c r="P59" s="7"/>
      <c r="Q59" s="7"/>
      <c r="R59" s="6"/>
      <c r="S59" s="6"/>
      <c r="T59" s="6"/>
      <c r="U59" s="6"/>
      <c r="V59" s="6"/>
      <c r="W59" s="6"/>
      <c r="X59" s="7"/>
      <c r="Y59" s="7"/>
      <c r="Z59" s="7"/>
      <c r="AA59" s="7"/>
      <c r="AB59" s="7"/>
      <c r="AC59" s="6"/>
      <c r="AD59" s="6"/>
      <c r="AE59" s="6"/>
      <c r="AF59" s="6"/>
      <c r="AG59" s="6"/>
      <c r="AH59" s="7"/>
      <c r="AI59" s="7"/>
      <c r="AJ59" s="7"/>
      <c r="AK59" s="6"/>
      <c r="AL59" s="6"/>
      <c r="AM59" s="6"/>
      <c r="AN59" s="6"/>
      <c r="AO59" s="6"/>
      <c r="AP59" s="7"/>
      <c r="AQ59" s="7"/>
    </row>
    <row r="60" spans="2:43" x14ac:dyDescent="0.25">
      <c r="G60" s="5"/>
      <c r="H60" s="5"/>
      <c r="P60" s="8"/>
      <c r="Q60" s="8"/>
      <c r="R60" s="6"/>
      <c r="S60" s="6"/>
      <c r="T60" s="6"/>
      <c r="U60" s="6"/>
      <c r="V60" s="6"/>
      <c r="W60" s="6"/>
      <c r="X60" s="8"/>
      <c r="Y60" s="8"/>
      <c r="Z60" s="8"/>
      <c r="AA60" s="7"/>
      <c r="AB60" s="7"/>
      <c r="AC60" s="6"/>
      <c r="AD60" s="6"/>
      <c r="AE60" s="6"/>
      <c r="AF60" s="6"/>
      <c r="AG60" s="6"/>
      <c r="AH60" s="7"/>
      <c r="AI60" s="7"/>
      <c r="AJ60" s="7"/>
      <c r="AK60" s="6"/>
      <c r="AL60" s="6"/>
      <c r="AM60" s="6"/>
      <c r="AN60" s="6"/>
      <c r="AO60" s="6"/>
      <c r="AP60" s="7"/>
      <c r="AQ60" s="7"/>
    </row>
    <row r="61" spans="2:43" x14ac:dyDescent="0.25">
      <c r="G61" s="5"/>
      <c r="H61" s="5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6"/>
      <c r="AL61" s="6"/>
      <c r="AM61" s="6"/>
      <c r="AN61" s="6"/>
      <c r="AO61" s="6"/>
      <c r="AP61" s="7"/>
      <c r="AQ61" s="7"/>
    </row>
    <row r="62" spans="2:43" x14ac:dyDescent="0.25">
      <c r="G62" s="5"/>
      <c r="H62" s="5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 spans="2:43" x14ac:dyDescent="0.25">
      <c r="G63" s="5"/>
      <c r="H63" s="5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</row>
    <row r="64" spans="2:43" x14ac:dyDescent="0.25">
      <c r="G64" s="5"/>
      <c r="H64" s="5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/>
      <c r="AB64" s="7"/>
      <c r="AC64" s="8"/>
      <c r="AD64" s="8"/>
      <c r="AE64" s="8"/>
      <c r="AF64" s="8"/>
      <c r="AG64" s="8"/>
      <c r="AH64" s="8"/>
      <c r="AI64" s="8"/>
      <c r="AJ64" s="7"/>
      <c r="AK64" s="7"/>
      <c r="AL64" s="7"/>
      <c r="AM64" s="7"/>
      <c r="AN64" s="7"/>
      <c r="AO64" s="7"/>
      <c r="AP64" s="7"/>
      <c r="AQ64" s="7"/>
    </row>
    <row r="65" spans="7:43" x14ac:dyDescent="0.25">
      <c r="G65" s="5"/>
      <c r="H65" s="5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/>
      <c r="AB65" s="7"/>
      <c r="AC65" s="6"/>
      <c r="AD65" s="6"/>
      <c r="AE65" s="6"/>
      <c r="AF65" s="6"/>
      <c r="AG65" s="6"/>
      <c r="AH65" s="6"/>
      <c r="AI65" s="6"/>
      <c r="AJ65" s="7"/>
      <c r="AK65" s="8"/>
      <c r="AL65" s="8"/>
      <c r="AM65" s="8"/>
      <c r="AN65" s="8"/>
      <c r="AO65" s="8"/>
      <c r="AP65" s="8"/>
      <c r="AQ65" s="8"/>
    </row>
    <row r="66" spans="7:43" x14ac:dyDescent="0.25">
      <c r="G66" s="5"/>
      <c r="H66" s="5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/>
      <c r="AB66" s="7"/>
      <c r="AC66" s="6"/>
      <c r="AD66" s="6"/>
      <c r="AE66" s="6"/>
      <c r="AF66" s="6"/>
      <c r="AG66" s="6"/>
      <c r="AH66" s="6"/>
      <c r="AI66" s="6"/>
      <c r="AJ66" s="7"/>
      <c r="AK66" s="6"/>
      <c r="AL66" s="6"/>
      <c r="AM66" s="6"/>
      <c r="AN66" s="6"/>
      <c r="AO66" s="6"/>
      <c r="AP66" s="6"/>
      <c r="AQ66" s="6"/>
    </row>
    <row r="67" spans="7:43" x14ac:dyDescent="0.25">
      <c r="G67" s="5"/>
      <c r="H67" s="5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/>
      <c r="AB67" s="7"/>
      <c r="AC67" s="6"/>
      <c r="AD67" s="6"/>
      <c r="AE67" s="6"/>
      <c r="AF67" s="6"/>
      <c r="AG67" s="6"/>
      <c r="AH67" s="6"/>
      <c r="AI67" s="6"/>
      <c r="AJ67" s="7"/>
      <c r="AK67" s="6"/>
      <c r="AL67" s="6"/>
      <c r="AM67" s="6"/>
      <c r="AN67" s="6"/>
      <c r="AO67" s="6"/>
      <c r="AP67" s="6"/>
      <c r="AQ67" s="6"/>
    </row>
    <row r="68" spans="7:43" x14ac:dyDescent="0.25">
      <c r="G68" s="5"/>
      <c r="H68" s="5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/>
      <c r="AB68" s="7"/>
      <c r="AC68" s="6"/>
      <c r="AD68" s="6"/>
      <c r="AE68" s="6"/>
      <c r="AF68" s="6"/>
      <c r="AG68" s="6"/>
      <c r="AH68" s="6"/>
      <c r="AI68" s="6"/>
      <c r="AJ68" s="7"/>
      <c r="AK68" s="6"/>
      <c r="AL68" s="6"/>
      <c r="AM68" s="6"/>
      <c r="AN68" s="6"/>
      <c r="AO68" s="6"/>
      <c r="AP68" s="6"/>
      <c r="AQ68" s="6"/>
    </row>
    <row r="69" spans="7:43" x14ac:dyDescent="0.25">
      <c r="G69" s="5"/>
      <c r="H69" s="5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/>
      <c r="AB69" s="7"/>
      <c r="AC69" s="6"/>
      <c r="AD69" s="6"/>
      <c r="AE69" s="6"/>
      <c r="AF69" s="6"/>
      <c r="AG69" s="6"/>
      <c r="AH69" s="6"/>
      <c r="AI69" s="6"/>
      <c r="AJ69" s="7"/>
      <c r="AK69" s="6"/>
      <c r="AL69" s="6"/>
      <c r="AM69" s="6"/>
      <c r="AN69" s="6"/>
      <c r="AO69" s="6"/>
      <c r="AP69" s="6"/>
      <c r="AQ69" s="6"/>
    </row>
    <row r="70" spans="7:43" x14ac:dyDescent="0.25"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/>
      <c r="AB70" s="7"/>
      <c r="AC70" s="7"/>
      <c r="AD70" s="7"/>
      <c r="AE70" s="7"/>
      <c r="AF70" s="7"/>
      <c r="AG70" s="7"/>
      <c r="AH70" s="7"/>
      <c r="AI70" s="7"/>
      <c r="AJ70" s="7"/>
      <c r="AK70" s="6"/>
      <c r="AL70" s="6"/>
      <c r="AM70" s="6"/>
      <c r="AN70" s="6"/>
      <c r="AO70" s="6"/>
      <c r="AP70" s="6"/>
      <c r="AQ70" s="6"/>
    </row>
    <row r="71" spans="7:43" x14ac:dyDescent="0.25"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 spans="7:43" x14ac:dyDescent="0.25">
      <c r="G72" s="5"/>
      <c r="H72" s="5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 spans="7:43" x14ac:dyDescent="0.25">
      <c r="G73" s="5"/>
      <c r="H73" s="5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 spans="7:43" x14ac:dyDescent="0.25">
      <c r="G74" s="5"/>
      <c r="H74" s="5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 spans="7:43" x14ac:dyDescent="0.25">
      <c r="G75" s="5"/>
      <c r="H75" s="5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 spans="7:43" x14ac:dyDescent="0.25">
      <c r="G76" s="5"/>
      <c r="H76" s="5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 spans="7:43" x14ac:dyDescent="0.25">
      <c r="G77" s="5"/>
      <c r="H77" s="5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/>
    </row>
    <row r="78" spans="7:43" x14ac:dyDescent="0.25">
      <c r="G78" s="5"/>
      <c r="H78" s="5"/>
      <c r="P78" s="6"/>
      <c r="Q78" s="6"/>
      <c r="R78" s="7"/>
      <c r="S78" s="7"/>
      <c r="T78" s="7"/>
      <c r="U78" s="7"/>
      <c r="V78" s="7"/>
      <c r="W78" s="7"/>
      <c r="X78" s="6"/>
      <c r="Y78" s="6"/>
      <c r="Z78" s="6"/>
      <c r="AA78" s="7"/>
    </row>
    <row r="79" spans="7:43" x14ac:dyDescent="0.25">
      <c r="G79" s="5"/>
      <c r="H79" s="5"/>
      <c r="P79" s="6"/>
      <c r="Q79" s="6"/>
      <c r="R79" s="7"/>
      <c r="S79" s="7"/>
      <c r="T79" s="7"/>
      <c r="U79" s="7"/>
      <c r="V79" s="7"/>
      <c r="W79" s="7"/>
      <c r="X79" s="6"/>
      <c r="Y79" s="6"/>
      <c r="Z79" s="6"/>
      <c r="AA79" s="7"/>
    </row>
    <row r="80" spans="7:43" x14ac:dyDescent="0.25">
      <c r="G80" s="5"/>
      <c r="H80" s="5"/>
      <c r="P80" s="6"/>
      <c r="Q80" s="6"/>
      <c r="R80" s="7"/>
      <c r="S80" s="7"/>
      <c r="T80" s="7"/>
      <c r="U80" s="7"/>
      <c r="V80" s="7"/>
      <c r="W80" s="7"/>
      <c r="X80" s="6"/>
      <c r="Y80" s="6"/>
      <c r="Z80" s="6"/>
      <c r="AA80" s="7"/>
    </row>
    <row r="81" spans="7:28" x14ac:dyDescent="0.25">
      <c r="G81" s="5"/>
      <c r="H81" s="5"/>
      <c r="P81" s="6"/>
      <c r="Q81" s="6"/>
      <c r="R81" s="8"/>
      <c r="S81" s="8"/>
      <c r="T81" s="8"/>
      <c r="U81" s="8"/>
      <c r="V81" s="8"/>
      <c r="W81" s="8"/>
      <c r="X81" s="7"/>
      <c r="Y81" s="7"/>
      <c r="Z81" s="7"/>
      <c r="AA81" s="7"/>
    </row>
    <row r="82" spans="7:28" x14ac:dyDescent="0.25">
      <c r="G82" s="5"/>
      <c r="H82" s="5"/>
      <c r="P82" s="7"/>
      <c r="Q82" s="7"/>
      <c r="R82" s="6"/>
      <c r="S82" s="6"/>
      <c r="T82" s="6"/>
      <c r="U82" s="6"/>
      <c r="V82" s="6"/>
      <c r="W82" s="6"/>
      <c r="X82" s="7"/>
      <c r="Y82" s="7"/>
      <c r="Z82" s="7"/>
      <c r="AA82" s="7"/>
    </row>
    <row r="83" spans="7:28" x14ac:dyDescent="0.25">
      <c r="G83" s="5"/>
      <c r="H83" s="5"/>
      <c r="P83" s="7"/>
      <c r="Q83" s="7"/>
      <c r="R83" s="6"/>
      <c r="S83" s="6"/>
      <c r="T83" s="6"/>
      <c r="U83" s="6"/>
      <c r="V83" s="6"/>
      <c r="W83" s="6"/>
      <c r="X83" s="7"/>
      <c r="Y83" s="7"/>
      <c r="Z83" s="7"/>
      <c r="AA83" s="7"/>
      <c r="AB83" s="7"/>
    </row>
    <row r="84" spans="7:28" x14ac:dyDescent="0.25">
      <c r="G84" s="5"/>
      <c r="H84" s="5"/>
      <c r="P84" s="7"/>
      <c r="Q84" s="7"/>
      <c r="R84" s="6"/>
      <c r="S84" s="6"/>
      <c r="T84" s="6"/>
      <c r="U84" s="6"/>
      <c r="V84" s="6"/>
      <c r="W84" s="6"/>
      <c r="X84" s="8"/>
      <c r="Y84" s="8"/>
      <c r="Z84" s="8"/>
      <c r="AA84" s="8"/>
      <c r="AB84" s="8"/>
    </row>
    <row r="85" spans="7:28" x14ac:dyDescent="0.25">
      <c r="G85" s="5"/>
      <c r="H85" s="5"/>
      <c r="P85" s="8"/>
      <c r="Q85" s="8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7:28" x14ac:dyDescent="0.25">
      <c r="G86" s="5"/>
      <c r="H86" s="5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7:28" x14ac:dyDescent="0.25">
      <c r="P87" s="6"/>
      <c r="Q87" s="6"/>
      <c r="R87" s="6"/>
      <c r="S87" s="6"/>
      <c r="T87" s="6"/>
      <c r="U87" s="7"/>
      <c r="V87" s="7"/>
      <c r="W87" s="7"/>
      <c r="X87" s="6"/>
      <c r="Y87" s="6"/>
      <c r="Z87" s="6"/>
      <c r="AA87" s="6"/>
      <c r="AB87" s="6"/>
    </row>
    <row r="88" spans="7:28" x14ac:dyDescent="0.25">
      <c r="P88" s="6"/>
      <c r="Q88" s="6"/>
      <c r="R88" s="6"/>
      <c r="S88" s="6"/>
      <c r="T88" s="6"/>
      <c r="U88" s="7"/>
      <c r="V88" s="7"/>
      <c r="W88" s="7"/>
      <c r="X88" s="6"/>
      <c r="Y88" s="6"/>
      <c r="Z88" s="6"/>
      <c r="AA88" s="6"/>
      <c r="AB88" s="6"/>
    </row>
    <row r="89" spans="7:28" x14ac:dyDescent="0.25">
      <c r="P89" s="6"/>
      <c r="Q89" s="6"/>
      <c r="R89" s="6"/>
      <c r="S89" s="6"/>
      <c r="T89" s="6"/>
      <c r="U89" s="7"/>
      <c r="V89" s="7"/>
      <c r="W89" s="7"/>
      <c r="X89" s="6"/>
      <c r="Y89" s="6"/>
      <c r="Z89" s="6"/>
      <c r="AA89" s="6"/>
      <c r="AB89" s="6"/>
    </row>
    <row r="90" spans="7:28" x14ac:dyDescent="0.25">
      <c r="P90" s="6"/>
      <c r="Q90" s="6"/>
      <c r="R90" s="6"/>
      <c r="S90" s="6"/>
      <c r="T90" s="6"/>
      <c r="U90" s="7"/>
      <c r="V90" s="7"/>
      <c r="W90" s="7"/>
      <c r="X90" s="7"/>
      <c r="Y90" s="7"/>
      <c r="Z90" s="9"/>
      <c r="AA90" s="9"/>
      <c r="AB90" s="7"/>
    </row>
    <row r="91" spans="7:28" x14ac:dyDescent="0.25">
      <c r="P91" s="7"/>
      <c r="Q91" s="7"/>
      <c r="R91" s="7"/>
      <c r="S91" s="7"/>
      <c r="T91" s="7"/>
      <c r="U91" s="7"/>
      <c r="V91" s="7"/>
      <c r="W91" s="7"/>
      <c r="X91" s="7"/>
      <c r="Y91" s="7"/>
      <c r="Z91" s="9"/>
      <c r="AA91" s="9"/>
      <c r="AB91" s="7"/>
    </row>
    <row r="92" spans="7:28" x14ac:dyDescent="0.25">
      <c r="P92" s="7"/>
      <c r="Q92" s="7"/>
      <c r="R92" s="7"/>
      <c r="S92" s="7"/>
      <c r="T92" s="7"/>
      <c r="U92" s="7"/>
      <c r="V92" s="7"/>
      <c r="W92" s="7"/>
      <c r="X92" s="7"/>
      <c r="Y92" s="7"/>
      <c r="Z92" s="9"/>
      <c r="AA92" s="9"/>
      <c r="AB92" s="7"/>
    </row>
    <row r="93" spans="7:28" x14ac:dyDescent="0.25">
      <c r="P93" s="7"/>
      <c r="Q93" s="7"/>
      <c r="R93" s="7"/>
      <c r="S93" s="7"/>
      <c r="T93" s="7"/>
      <c r="U93" s="7"/>
      <c r="V93" s="7"/>
      <c r="W93" s="7"/>
      <c r="X93" s="7"/>
      <c r="Y93" s="7"/>
      <c r="Z93" s="9"/>
      <c r="AA93" s="9"/>
      <c r="AB93" s="7"/>
    </row>
    <row r="94" spans="7:28" x14ac:dyDescent="0.25">
      <c r="P94" s="7"/>
      <c r="Q94" s="7"/>
      <c r="R94" s="7"/>
      <c r="S94" s="7"/>
      <c r="T94" s="7"/>
      <c r="U94" s="7"/>
      <c r="V94" s="7"/>
      <c r="W94" s="7"/>
      <c r="X94" s="7"/>
      <c r="Y94" s="7"/>
      <c r="Z94" s="9"/>
      <c r="AA94" s="9"/>
      <c r="AB94" s="7"/>
    </row>
    <row r="95" spans="7:28" x14ac:dyDescent="0.25">
      <c r="AB95" s="7"/>
    </row>
    <row r="96" spans="7:28" x14ac:dyDescent="0.25">
      <c r="AB96" s="7"/>
    </row>
    <row r="97" spans="28:28" x14ac:dyDescent="0.25">
      <c r="AB97" s="7"/>
    </row>
    <row r="98" spans="28:28" x14ac:dyDescent="0.25">
      <c r="AB98" s="7"/>
    </row>
    <row r="99" spans="28:28" x14ac:dyDescent="0.25">
      <c r="AB99" s="7"/>
    </row>
  </sheetData>
  <sortState ref="B40:E54">
    <sortCondition ref="B40:B54"/>
  </sortState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4"/>
  <sheetViews>
    <sheetView tabSelected="1" topLeftCell="F1" workbookViewId="0">
      <selection activeCell="V11" sqref="V11"/>
    </sheetView>
  </sheetViews>
  <sheetFormatPr defaultRowHeight="15" x14ac:dyDescent="0.25"/>
  <cols>
    <col min="1" max="1" width="5" bestFit="1" customWidth="1"/>
    <col min="2" max="2" width="10.140625" bestFit="1" customWidth="1"/>
    <col min="3" max="3" width="9.140625" bestFit="1" customWidth="1"/>
    <col min="4" max="4" width="9.140625" customWidth="1"/>
    <col min="5" max="5" width="7.7109375" bestFit="1" customWidth="1"/>
    <col min="6" max="6" width="12.7109375" bestFit="1" customWidth="1"/>
    <col min="7" max="7" width="14.85546875" style="1" bestFit="1" customWidth="1"/>
    <col min="8" max="8" width="13.140625" style="1" bestFit="1" customWidth="1"/>
    <col min="9" max="9" width="11.5703125" bestFit="1" customWidth="1"/>
    <col min="10" max="10" width="9.140625" style="2"/>
    <col min="13" max="13" width="10.140625" bestFit="1" customWidth="1"/>
    <col min="14" max="14" width="11.5703125" bestFit="1" customWidth="1"/>
    <col min="15" max="15" width="12.85546875" bestFit="1" customWidth="1"/>
    <col min="20" max="20" width="12.7109375" bestFit="1" customWidth="1"/>
    <col min="21" max="21" width="11.5703125" bestFit="1" customWidth="1"/>
    <col min="23" max="23" width="10.140625" bestFit="1" customWidth="1"/>
    <col min="24" max="24" width="11.5703125" bestFit="1" customWidth="1"/>
    <col min="27" max="27" width="21.140625" bestFit="1" customWidth="1"/>
  </cols>
  <sheetData>
    <row r="1" spans="1:42" x14ac:dyDescent="0.25">
      <c r="B1" t="s">
        <v>24</v>
      </c>
      <c r="C1" t="s">
        <v>25</v>
      </c>
      <c r="D1" t="s">
        <v>35</v>
      </c>
      <c r="E1" t="s">
        <v>26</v>
      </c>
      <c r="F1" t="s">
        <v>27</v>
      </c>
      <c r="G1" s="1" t="s">
        <v>42</v>
      </c>
      <c r="H1" s="1" t="s">
        <v>43</v>
      </c>
      <c r="I1" t="s">
        <v>28</v>
      </c>
      <c r="J1" s="2" t="s">
        <v>29</v>
      </c>
      <c r="K1" t="s">
        <v>30</v>
      </c>
      <c r="L1" t="s">
        <v>32</v>
      </c>
      <c r="M1" t="s">
        <v>33</v>
      </c>
      <c r="N1" t="s">
        <v>39</v>
      </c>
      <c r="O1" t="s">
        <v>50</v>
      </c>
      <c r="R1" t="s">
        <v>24</v>
      </c>
      <c r="S1" t="s">
        <v>25</v>
      </c>
      <c r="T1" t="s">
        <v>27</v>
      </c>
      <c r="U1" t="s">
        <v>28</v>
      </c>
      <c r="V1" t="s">
        <v>29</v>
      </c>
      <c r="W1" t="s">
        <v>33</v>
      </c>
      <c r="X1" t="s">
        <v>46</v>
      </c>
      <c r="Y1" t="s">
        <v>31</v>
      </c>
      <c r="Z1" t="s">
        <v>34</v>
      </c>
    </row>
    <row r="2" spans="1:42" x14ac:dyDescent="0.25">
      <c r="A2">
        <v>1982</v>
      </c>
      <c r="B2">
        <v>547</v>
      </c>
      <c r="C2">
        <v>0</v>
      </c>
      <c r="D2">
        <v>0</v>
      </c>
      <c r="E2">
        <v>0</v>
      </c>
      <c r="F2">
        <v>0</v>
      </c>
      <c r="G2" s="1">
        <v>0</v>
      </c>
      <c r="I2">
        <v>84</v>
      </c>
      <c r="J2" s="2">
        <v>8.0399999999999991</v>
      </c>
      <c r="K2" s="2">
        <v>0.17818181818181816</v>
      </c>
      <c r="L2" s="2">
        <v>0.11515151515151514</v>
      </c>
      <c r="M2" s="2">
        <v>77.840909090909093</v>
      </c>
      <c r="N2" s="2"/>
      <c r="O2" s="2"/>
      <c r="P2" s="2"/>
      <c r="Q2">
        <v>1982</v>
      </c>
      <c r="AA2" s="11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42" x14ac:dyDescent="0.25">
      <c r="A3">
        <v>1983</v>
      </c>
      <c r="B3">
        <v>895</v>
      </c>
      <c r="C3">
        <v>0</v>
      </c>
      <c r="D3">
        <f t="shared" ref="D3:D37" si="0">E3/100</f>
        <v>0.05</v>
      </c>
      <c r="E3">
        <v>5</v>
      </c>
      <c r="F3">
        <v>0</v>
      </c>
      <c r="G3" s="1">
        <v>0</v>
      </c>
      <c r="I3">
        <v>90</v>
      </c>
      <c r="J3" s="2">
        <v>7.96</v>
      </c>
      <c r="K3" s="2">
        <v>-0.22272727272727275</v>
      </c>
      <c r="L3" s="2">
        <v>0.41878787878787882</v>
      </c>
      <c r="M3" s="2">
        <v>77.448181818181808</v>
      </c>
      <c r="N3" s="2"/>
      <c r="O3" s="2"/>
      <c r="P3" s="2"/>
      <c r="Q3">
        <v>1983</v>
      </c>
      <c r="AA3" s="11"/>
      <c r="AB3" s="8"/>
      <c r="AC3" s="8"/>
      <c r="AD3" s="8"/>
      <c r="AE3" s="8"/>
      <c r="AF3" s="8"/>
      <c r="AG3" s="7"/>
      <c r="AH3" s="7"/>
      <c r="AI3" s="7"/>
      <c r="AJ3" s="8"/>
      <c r="AK3" s="8"/>
      <c r="AL3" s="8"/>
      <c r="AM3" s="8"/>
      <c r="AN3" s="8"/>
      <c r="AO3" s="7"/>
      <c r="AP3" s="7"/>
    </row>
    <row r="4" spans="1:42" x14ac:dyDescent="0.25">
      <c r="A4">
        <v>1984</v>
      </c>
      <c r="B4">
        <v>2068</v>
      </c>
      <c r="C4">
        <v>1</v>
      </c>
      <c r="D4">
        <v>1</v>
      </c>
      <c r="E4">
        <v>4</v>
      </c>
      <c r="F4">
        <v>0</v>
      </c>
      <c r="G4" s="1">
        <v>0</v>
      </c>
      <c r="I4">
        <v>92</v>
      </c>
      <c r="J4" s="2">
        <v>3.76</v>
      </c>
      <c r="K4" s="2">
        <v>-2.1972727272727268</v>
      </c>
      <c r="L4" s="2">
        <v>-1.9357575757575758</v>
      </c>
      <c r="M4" s="2">
        <v>82.213636363636368</v>
      </c>
      <c r="N4" s="2"/>
      <c r="O4" s="2"/>
      <c r="P4" s="2"/>
      <c r="Q4">
        <v>1984</v>
      </c>
      <c r="AA4" s="2"/>
      <c r="AB4" s="6"/>
      <c r="AC4" s="6"/>
      <c r="AD4" s="6"/>
      <c r="AE4" s="6"/>
      <c r="AF4" s="6"/>
      <c r="AJ4" s="6"/>
      <c r="AK4" s="6"/>
      <c r="AL4" s="6"/>
      <c r="AM4" s="6"/>
      <c r="AN4" s="6"/>
    </row>
    <row r="5" spans="1:42" x14ac:dyDescent="0.25">
      <c r="A5">
        <v>1985</v>
      </c>
      <c r="B5">
        <v>447</v>
      </c>
      <c r="C5">
        <v>0</v>
      </c>
      <c r="D5">
        <v>0</v>
      </c>
      <c r="E5">
        <v>0</v>
      </c>
      <c r="F5">
        <v>0</v>
      </c>
      <c r="G5" s="1">
        <v>0</v>
      </c>
      <c r="I5">
        <v>87</v>
      </c>
      <c r="J5" s="2">
        <v>8.32</v>
      </c>
      <c r="K5" s="2">
        <v>0.14727272727272728</v>
      </c>
      <c r="L5" s="2">
        <v>0.42878787878787877</v>
      </c>
      <c r="M5" s="2">
        <v>79.509090909090901</v>
      </c>
      <c r="N5" s="2"/>
      <c r="O5" s="2"/>
      <c r="P5" s="2"/>
      <c r="Q5">
        <v>1985</v>
      </c>
      <c r="AA5" s="2"/>
      <c r="AB5" s="6"/>
      <c r="AC5" s="6"/>
      <c r="AD5" s="6"/>
      <c r="AE5" s="6"/>
      <c r="AF5" s="6"/>
      <c r="AJ5" s="6"/>
      <c r="AK5" s="6"/>
      <c r="AL5" s="6"/>
      <c r="AM5" s="6"/>
      <c r="AN5" s="6"/>
    </row>
    <row r="6" spans="1:42" x14ac:dyDescent="0.25">
      <c r="A6">
        <v>1986</v>
      </c>
      <c r="B6">
        <v>870</v>
      </c>
      <c r="C6">
        <v>0</v>
      </c>
      <c r="D6">
        <v>0</v>
      </c>
      <c r="E6">
        <v>0</v>
      </c>
      <c r="F6">
        <v>0</v>
      </c>
      <c r="G6" s="1">
        <v>0</v>
      </c>
      <c r="I6">
        <v>91</v>
      </c>
      <c r="J6" s="2">
        <v>7.55</v>
      </c>
      <c r="K6" s="2">
        <v>-0.15454545454545454</v>
      </c>
      <c r="L6" s="2">
        <v>-0.99090909090909085</v>
      </c>
      <c r="M6" s="2">
        <v>80.945454545454538</v>
      </c>
      <c r="N6" s="2"/>
      <c r="O6" s="2"/>
      <c r="P6" s="2"/>
      <c r="Q6">
        <v>1986</v>
      </c>
      <c r="AA6" s="2"/>
      <c r="AB6" s="6"/>
      <c r="AC6" s="6"/>
      <c r="AD6" s="6"/>
      <c r="AE6" s="6"/>
      <c r="AF6" s="6"/>
      <c r="AJ6" s="6"/>
      <c r="AK6" s="6"/>
      <c r="AL6" s="6"/>
      <c r="AM6" s="6"/>
      <c r="AN6" s="6"/>
    </row>
    <row r="7" spans="1:42" x14ac:dyDescent="0.25">
      <c r="A7">
        <v>1987</v>
      </c>
      <c r="B7">
        <v>687</v>
      </c>
      <c r="C7">
        <v>0</v>
      </c>
      <c r="D7">
        <f t="shared" si="0"/>
        <v>0.03</v>
      </c>
      <c r="E7">
        <v>3</v>
      </c>
      <c r="F7">
        <v>0</v>
      </c>
      <c r="G7" s="1">
        <v>0</v>
      </c>
      <c r="I7">
        <v>90</v>
      </c>
      <c r="J7" s="2">
        <v>9.52</v>
      </c>
      <c r="K7" s="2">
        <v>0.42454545454545456</v>
      </c>
      <c r="L7" s="2">
        <v>0.95030303030303043</v>
      </c>
      <c r="M7" s="2">
        <v>76.822727272727263</v>
      </c>
      <c r="N7" s="2"/>
      <c r="O7" s="2"/>
      <c r="P7" s="2"/>
      <c r="Q7">
        <v>1987</v>
      </c>
      <c r="AA7" s="2"/>
      <c r="AB7" s="6"/>
      <c r="AC7" s="6"/>
      <c r="AD7" s="6"/>
      <c r="AE7" s="6"/>
      <c r="AF7" s="6"/>
      <c r="AJ7" s="6"/>
      <c r="AK7" s="6"/>
      <c r="AL7" s="6"/>
      <c r="AM7" s="6"/>
      <c r="AN7" s="6"/>
    </row>
    <row r="8" spans="1:42" x14ac:dyDescent="0.25">
      <c r="A8">
        <v>1988</v>
      </c>
      <c r="B8">
        <v>1646</v>
      </c>
      <c r="C8">
        <v>0</v>
      </c>
      <c r="D8">
        <f t="shared" si="0"/>
        <v>0.05</v>
      </c>
      <c r="E8">
        <v>5</v>
      </c>
      <c r="F8">
        <v>0</v>
      </c>
      <c r="G8" s="1">
        <v>0</v>
      </c>
      <c r="I8">
        <v>92</v>
      </c>
      <c r="J8" s="2">
        <v>5.38</v>
      </c>
      <c r="K8" s="2">
        <v>-0.80727272727272714</v>
      </c>
      <c r="L8" s="2">
        <v>-0.95606060606060606</v>
      </c>
      <c r="M8" s="2">
        <v>79.772727272727266</v>
      </c>
      <c r="N8" s="2"/>
      <c r="O8" s="2"/>
      <c r="P8" s="2"/>
      <c r="Q8">
        <v>1988</v>
      </c>
      <c r="AA8" s="2"/>
      <c r="AB8" s="6"/>
      <c r="AC8" s="6"/>
      <c r="AD8" s="6"/>
      <c r="AE8" s="6"/>
      <c r="AF8" s="6"/>
      <c r="AJ8" s="6"/>
      <c r="AK8" s="6"/>
      <c r="AL8" s="6"/>
      <c r="AM8" s="6"/>
      <c r="AN8" s="6"/>
    </row>
    <row r="9" spans="1:42" x14ac:dyDescent="0.25">
      <c r="A9">
        <v>1989</v>
      </c>
      <c r="B9">
        <v>1190</v>
      </c>
      <c r="C9">
        <v>0</v>
      </c>
      <c r="D9">
        <f t="shared" si="0"/>
        <v>0.09</v>
      </c>
      <c r="E9">
        <v>9</v>
      </c>
      <c r="F9">
        <v>0</v>
      </c>
      <c r="G9" s="1">
        <v>0</v>
      </c>
      <c r="I9">
        <v>92</v>
      </c>
      <c r="J9" s="2">
        <v>6.75</v>
      </c>
      <c r="K9" s="2">
        <v>-0.53363636363636369</v>
      </c>
      <c r="L9" s="2">
        <v>-0.82303030303030289</v>
      </c>
      <c r="M9" s="2">
        <v>81.030909090909091</v>
      </c>
      <c r="N9" s="2"/>
      <c r="O9" s="2"/>
      <c r="P9" s="2"/>
      <c r="Q9">
        <v>1989</v>
      </c>
      <c r="AA9" s="2"/>
      <c r="AB9" s="6"/>
      <c r="AC9" s="6"/>
      <c r="AD9" s="6"/>
      <c r="AE9" s="6"/>
      <c r="AF9" s="6"/>
      <c r="AJ9" s="6"/>
      <c r="AK9" s="6"/>
      <c r="AL9" s="6"/>
      <c r="AM9" s="6"/>
      <c r="AN9" s="6"/>
    </row>
    <row r="10" spans="1:42" x14ac:dyDescent="0.25">
      <c r="A10">
        <v>1990</v>
      </c>
      <c r="B10">
        <v>462</v>
      </c>
      <c r="C10">
        <v>3</v>
      </c>
      <c r="D10">
        <v>3</v>
      </c>
      <c r="E10">
        <v>3</v>
      </c>
      <c r="F10">
        <v>0</v>
      </c>
      <c r="G10" s="1">
        <v>0</v>
      </c>
      <c r="I10">
        <v>89</v>
      </c>
      <c r="J10" s="2">
        <v>10.66</v>
      </c>
      <c r="K10" s="2">
        <v>0.5636363636363636</v>
      </c>
      <c r="L10" s="2">
        <v>0.60969696969696963</v>
      </c>
      <c r="M10" s="2">
        <v>77.758181818181811</v>
      </c>
      <c r="N10" s="2"/>
      <c r="O10" s="2"/>
      <c r="P10" s="2"/>
      <c r="Q10">
        <v>1990</v>
      </c>
      <c r="AA10" s="2"/>
      <c r="AB10" s="6"/>
      <c r="AC10" s="6"/>
      <c r="AD10" s="6"/>
      <c r="AE10" s="6"/>
      <c r="AF10" s="6"/>
      <c r="AJ10" s="6"/>
      <c r="AK10" s="6"/>
      <c r="AL10" s="6"/>
      <c r="AM10" s="6"/>
      <c r="AN10" s="6"/>
    </row>
    <row r="11" spans="1:42" x14ac:dyDescent="0.25">
      <c r="A11">
        <v>1991</v>
      </c>
      <c r="B11">
        <v>729</v>
      </c>
      <c r="C11">
        <v>0</v>
      </c>
      <c r="D11">
        <f t="shared" si="0"/>
        <v>0.02</v>
      </c>
      <c r="E11">
        <v>2</v>
      </c>
      <c r="F11">
        <v>0</v>
      </c>
      <c r="G11" s="1">
        <v>0</v>
      </c>
      <c r="I11">
        <v>87</v>
      </c>
      <c r="J11" s="2">
        <v>7.56</v>
      </c>
      <c r="K11" s="2">
        <v>-7.3636363636363611E-2</v>
      </c>
      <c r="L11" s="2">
        <v>-0.26424242424242417</v>
      </c>
      <c r="M11" s="2">
        <v>80.97727272727272</v>
      </c>
      <c r="N11" s="2"/>
      <c r="O11" s="2"/>
      <c r="P11" s="2"/>
      <c r="Q11">
        <v>1991</v>
      </c>
      <c r="AA11" s="2"/>
      <c r="AB11" s="6"/>
      <c r="AC11" s="6"/>
      <c r="AD11" s="6"/>
      <c r="AE11" s="6"/>
      <c r="AF11" s="6"/>
      <c r="AJ11" s="6"/>
      <c r="AK11" s="6"/>
      <c r="AL11" s="6"/>
      <c r="AM11" s="6"/>
      <c r="AN11" s="6"/>
    </row>
    <row r="12" spans="1:42" x14ac:dyDescent="0.25">
      <c r="A12">
        <v>1992</v>
      </c>
      <c r="B12">
        <v>469</v>
      </c>
      <c r="C12">
        <v>0</v>
      </c>
      <c r="D12">
        <f t="shared" si="0"/>
        <v>0.03</v>
      </c>
      <c r="E12">
        <v>3</v>
      </c>
      <c r="F12">
        <v>0</v>
      </c>
      <c r="G12" s="1">
        <v>18855</v>
      </c>
      <c r="I12">
        <v>90</v>
      </c>
      <c r="J12" s="2">
        <v>12.86</v>
      </c>
      <c r="K12" s="2">
        <v>1.3609090909090908</v>
      </c>
      <c r="L12" s="2">
        <v>2.2039393939393936</v>
      </c>
      <c r="M12" s="2">
        <v>77.293636363636367</v>
      </c>
      <c r="N12" s="2"/>
      <c r="O12" s="2"/>
      <c r="P12" s="2"/>
      <c r="Q12">
        <v>1992</v>
      </c>
      <c r="AA12" s="2"/>
      <c r="AB12" s="6"/>
      <c r="AC12" s="6"/>
      <c r="AD12" s="6"/>
      <c r="AE12" s="6"/>
      <c r="AF12" s="6"/>
      <c r="AJ12" s="6"/>
      <c r="AK12" s="6"/>
      <c r="AL12" s="6"/>
      <c r="AM12" s="6"/>
      <c r="AN12" s="6"/>
    </row>
    <row r="13" spans="1:42" x14ac:dyDescent="0.25">
      <c r="A13">
        <v>1993</v>
      </c>
      <c r="B13">
        <v>966</v>
      </c>
      <c r="C13">
        <v>0</v>
      </c>
      <c r="D13">
        <f t="shared" si="0"/>
        <v>0.06</v>
      </c>
      <c r="E13">
        <v>6</v>
      </c>
      <c r="F13">
        <v>0</v>
      </c>
      <c r="G13" s="1">
        <v>0</v>
      </c>
      <c r="I13">
        <v>92</v>
      </c>
      <c r="J13" s="2">
        <v>9.85</v>
      </c>
      <c r="K13" s="2">
        <v>0.72545454545454546</v>
      </c>
      <c r="L13" s="2">
        <v>1.3893939393939392</v>
      </c>
      <c r="M13" s="2">
        <v>77.516363636363636</v>
      </c>
      <c r="N13" s="2"/>
      <c r="O13" s="2"/>
      <c r="P13" s="2"/>
      <c r="Q13">
        <v>1993</v>
      </c>
      <c r="AA13" s="2"/>
      <c r="AB13" s="6"/>
      <c r="AC13" s="6"/>
      <c r="AD13" s="6"/>
      <c r="AE13" s="6"/>
      <c r="AF13" s="6"/>
      <c r="AJ13" s="6"/>
      <c r="AK13" s="6"/>
      <c r="AL13" s="6"/>
      <c r="AM13" s="6"/>
      <c r="AN13" s="6"/>
    </row>
    <row r="14" spans="1:42" x14ac:dyDescent="0.25">
      <c r="A14">
        <v>1994</v>
      </c>
      <c r="B14">
        <v>784</v>
      </c>
      <c r="C14">
        <v>0</v>
      </c>
      <c r="D14">
        <f t="shared" si="0"/>
        <v>0.01</v>
      </c>
      <c r="E14">
        <v>1</v>
      </c>
      <c r="F14">
        <v>0</v>
      </c>
      <c r="G14" s="1">
        <v>92434</v>
      </c>
      <c r="I14">
        <v>91</v>
      </c>
      <c r="J14" s="2">
        <v>10.02</v>
      </c>
      <c r="K14" s="2">
        <v>0.55363636363636359</v>
      </c>
      <c r="L14" s="2">
        <v>0.34151515151515144</v>
      </c>
      <c r="M14" s="2">
        <v>78.687272727272727</v>
      </c>
      <c r="N14" s="2"/>
      <c r="O14" s="2"/>
      <c r="P14" s="2"/>
      <c r="Q14">
        <v>1994</v>
      </c>
      <c r="AA14" s="2"/>
      <c r="AB14" s="6"/>
      <c r="AC14" s="6"/>
      <c r="AD14" s="6"/>
      <c r="AE14" s="6"/>
      <c r="AF14" s="6"/>
      <c r="AJ14" s="6"/>
      <c r="AK14" s="6"/>
      <c r="AL14" s="6"/>
      <c r="AM14" s="6"/>
      <c r="AN14" s="6"/>
    </row>
    <row r="15" spans="1:42" x14ac:dyDescent="0.25">
      <c r="A15">
        <v>1995</v>
      </c>
      <c r="B15">
        <v>710</v>
      </c>
      <c r="C15">
        <v>0</v>
      </c>
      <c r="D15">
        <f t="shared" si="0"/>
        <v>0.03</v>
      </c>
      <c r="E15">
        <v>3</v>
      </c>
      <c r="F15">
        <v>0</v>
      </c>
      <c r="G15" s="1">
        <v>35461</v>
      </c>
      <c r="I15">
        <v>92</v>
      </c>
      <c r="J15" s="2">
        <v>10.34</v>
      </c>
      <c r="K15" s="2">
        <v>0.8</v>
      </c>
      <c r="L15" s="2">
        <v>1.1454545454545455</v>
      </c>
      <c r="M15" s="2">
        <v>78.196363636363628</v>
      </c>
      <c r="N15">
        <v>22</v>
      </c>
      <c r="P15" s="2"/>
      <c r="Q15">
        <v>1995</v>
      </c>
      <c r="AA15" s="2"/>
      <c r="AB15" s="6"/>
      <c r="AC15" s="6"/>
      <c r="AD15" s="6"/>
      <c r="AE15" s="6"/>
      <c r="AF15" s="6"/>
      <c r="AJ15" s="6"/>
      <c r="AK15" s="6"/>
      <c r="AL15" s="6"/>
      <c r="AM15" s="6"/>
      <c r="AN15" s="6"/>
    </row>
    <row r="16" spans="1:42" x14ac:dyDescent="0.25">
      <c r="A16">
        <v>1996</v>
      </c>
      <c r="B16">
        <v>2278</v>
      </c>
      <c r="C16">
        <v>0</v>
      </c>
      <c r="D16">
        <f t="shared" si="0"/>
        <v>0.11</v>
      </c>
      <c r="E16">
        <v>11</v>
      </c>
      <c r="F16">
        <v>0</v>
      </c>
      <c r="G16" s="1">
        <v>0</v>
      </c>
      <c r="I16">
        <v>92</v>
      </c>
      <c r="J16" s="2">
        <v>3.65</v>
      </c>
      <c r="K16" s="2">
        <v>-1.5727272727272725</v>
      </c>
      <c r="L16" s="2">
        <v>-2.1369696969696967</v>
      </c>
      <c r="M16" s="2">
        <v>80.73181818181817</v>
      </c>
      <c r="N16">
        <v>1734</v>
      </c>
      <c r="P16" s="2"/>
      <c r="Q16">
        <v>1996</v>
      </c>
      <c r="AA16" s="2"/>
      <c r="AB16" s="6"/>
      <c r="AC16" s="6"/>
      <c r="AD16" s="6"/>
      <c r="AE16" s="6"/>
      <c r="AF16" s="6"/>
      <c r="AJ16" s="6"/>
      <c r="AK16" s="6"/>
      <c r="AL16" s="6"/>
      <c r="AM16" s="6"/>
      <c r="AN16" s="6"/>
    </row>
    <row r="17" spans="1:46" x14ac:dyDescent="0.25">
      <c r="A17">
        <v>1997</v>
      </c>
      <c r="B17">
        <v>395</v>
      </c>
      <c r="C17">
        <v>0</v>
      </c>
      <c r="D17">
        <f t="shared" si="0"/>
        <v>0.04</v>
      </c>
      <c r="E17">
        <v>4</v>
      </c>
      <c r="F17">
        <v>0</v>
      </c>
      <c r="G17" s="1">
        <v>77126</v>
      </c>
      <c r="I17">
        <v>83</v>
      </c>
      <c r="J17" s="2">
        <v>12.93</v>
      </c>
      <c r="K17" s="2">
        <v>1.3472727272727272</v>
      </c>
      <c r="L17" s="2">
        <v>2.271212121212121</v>
      </c>
      <c r="M17" s="2">
        <v>76.447272727272718</v>
      </c>
      <c r="N17">
        <v>30</v>
      </c>
      <c r="P17" s="2"/>
      <c r="Q17">
        <v>1997</v>
      </c>
      <c r="AA17" s="2"/>
      <c r="AB17" s="6"/>
      <c r="AC17" s="6"/>
      <c r="AD17" s="6"/>
      <c r="AE17" s="6"/>
      <c r="AF17" s="6"/>
      <c r="AJ17" s="6"/>
      <c r="AK17" s="6"/>
      <c r="AL17" s="6"/>
      <c r="AM17" s="6"/>
      <c r="AN17" s="6"/>
    </row>
    <row r="18" spans="1:46" x14ac:dyDescent="0.25">
      <c r="A18">
        <v>1998</v>
      </c>
      <c r="B18">
        <v>1115</v>
      </c>
      <c r="C18">
        <v>0</v>
      </c>
      <c r="D18">
        <f t="shared" si="0"/>
        <v>0.03</v>
      </c>
      <c r="E18">
        <v>3</v>
      </c>
      <c r="F18">
        <v>0</v>
      </c>
      <c r="G18" s="1">
        <v>0</v>
      </c>
      <c r="I18">
        <v>92</v>
      </c>
      <c r="J18" s="2">
        <v>3.54</v>
      </c>
      <c r="K18" s="2">
        <v>-1.7345454545454544</v>
      </c>
      <c r="L18" s="2">
        <v>-1.126969696969697</v>
      </c>
      <c r="M18" s="2">
        <v>80.799090909090907</v>
      </c>
      <c r="N18">
        <v>22</v>
      </c>
      <c r="P18" s="2"/>
      <c r="Q18">
        <v>1998</v>
      </c>
      <c r="AA18" s="2"/>
      <c r="AB18" s="6"/>
      <c r="AC18" s="6"/>
      <c r="AD18" s="6"/>
      <c r="AE18" s="6"/>
      <c r="AF18" s="6"/>
      <c r="AJ18" s="6"/>
      <c r="AK18" s="6"/>
      <c r="AL18" s="6"/>
      <c r="AM18" s="6"/>
      <c r="AN18" s="6"/>
    </row>
    <row r="19" spans="1:46" x14ac:dyDescent="0.25">
      <c r="A19">
        <v>1999</v>
      </c>
      <c r="B19">
        <v>705</v>
      </c>
      <c r="C19">
        <v>0</v>
      </c>
      <c r="D19">
        <f t="shared" si="0"/>
        <v>0.01</v>
      </c>
      <c r="E19">
        <v>1</v>
      </c>
      <c r="F19">
        <v>0</v>
      </c>
      <c r="G19" s="1">
        <v>0</v>
      </c>
      <c r="I19">
        <v>91</v>
      </c>
      <c r="J19" s="2">
        <v>8.1199999999999992</v>
      </c>
      <c r="K19" s="2">
        <v>0.22181818181818186</v>
      </c>
      <c r="L19" s="2">
        <v>3.8787878787878802E-2</v>
      </c>
      <c r="M19" s="2">
        <v>80.168181818181807</v>
      </c>
      <c r="N19">
        <v>0</v>
      </c>
      <c r="P19" s="2"/>
      <c r="Q19">
        <v>1999</v>
      </c>
      <c r="AA19" s="11"/>
      <c r="AB19" s="6"/>
      <c r="AC19" s="6"/>
      <c r="AD19" s="6"/>
      <c r="AE19" s="6"/>
      <c r="AF19" s="6"/>
      <c r="AG19" s="7"/>
      <c r="AH19" s="7"/>
      <c r="AI19" s="7"/>
      <c r="AJ19" s="6"/>
      <c r="AK19" s="6"/>
      <c r="AL19" s="6"/>
      <c r="AM19" s="6"/>
      <c r="AN19" s="6"/>
      <c r="AO19" s="7"/>
      <c r="AP19" s="7"/>
      <c r="AQ19" s="7"/>
      <c r="AR19" s="7"/>
      <c r="AS19" s="7"/>
      <c r="AT19" s="7"/>
    </row>
    <row r="20" spans="1:46" x14ac:dyDescent="0.25">
      <c r="A20">
        <v>2000</v>
      </c>
      <c r="B20">
        <v>766</v>
      </c>
      <c r="C20">
        <v>0</v>
      </c>
      <c r="D20">
        <f t="shared" si="0"/>
        <v>0.02</v>
      </c>
      <c r="E20">
        <v>2</v>
      </c>
      <c r="F20">
        <v>1035.9000000000001</v>
      </c>
      <c r="G20" s="1">
        <v>0</v>
      </c>
      <c r="H20" s="1">
        <v>0</v>
      </c>
      <c r="I20">
        <v>92</v>
      </c>
      <c r="J20" s="2">
        <v>6.66</v>
      </c>
      <c r="K20" s="2">
        <v>-0.25909090909090915</v>
      </c>
      <c r="L20" s="2">
        <v>-1.5281818181818181</v>
      </c>
      <c r="M20" s="2">
        <v>82.811818181818182</v>
      </c>
      <c r="N20">
        <v>1244</v>
      </c>
      <c r="O20">
        <v>8</v>
      </c>
      <c r="P20" s="2"/>
      <c r="Q20">
        <v>2000</v>
      </c>
      <c r="R20">
        <f t="shared" ref="R20:R34" si="1">_xlfn.RANK.AVG(B20,B$20:B$34)</f>
        <v>9</v>
      </c>
      <c r="S20">
        <v>5.5</v>
      </c>
      <c r="T20">
        <f t="shared" ref="T20:T34" si="2">_xlfn.RANK.AVG(F20,F$20:F$34)</f>
        <v>10</v>
      </c>
      <c r="U20">
        <f t="shared" ref="U20:U34" si="3">_xlfn.RANK.AVG(I20,I$20:I$34)</f>
        <v>3.5</v>
      </c>
      <c r="V20">
        <f t="shared" ref="V20:V34" si="4">_xlfn.RANK.AVG(J20,J$20:J$34,1)</f>
        <v>6</v>
      </c>
      <c r="W20">
        <f t="shared" ref="W20:W34" si="5">_xlfn.RANK.AVG(M20,M$20:M$34)</f>
        <v>4</v>
      </c>
      <c r="X20">
        <v>4</v>
      </c>
      <c r="Y20">
        <f>SUM(R20:X20)</f>
        <v>42</v>
      </c>
      <c r="Z20" s="9">
        <f>_xlfn.RANK.AVG(Y20,Y$20:Y$34,1)</f>
        <v>6</v>
      </c>
      <c r="AA20" s="11"/>
      <c r="AB20" s="6"/>
      <c r="AC20" s="6"/>
      <c r="AD20" s="6"/>
      <c r="AE20" s="6"/>
      <c r="AF20" s="6"/>
      <c r="AG20" s="7"/>
      <c r="AH20" s="7"/>
      <c r="AI20" s="7"/>
      <c r="AJ20" s="6"/>
      <c r="AK20" s="6"/>
      <c r="AL20" s="6"/>
      <c r="AM20" s="6"/>
      <c r="AN20" s="6"/>
      <c r="AO20" s="7"/>
      <c r="AP20" s="7"/>
      <c r="AQ20" s="7"/>
      <c r="AR20" s="7"/>
      <c r="AS20" s="7"/>
      <c r="AT20" s="7"/>
    </row>
    <row r="21" spans="1:46" x14ac:dyDescent="0.25">
      <c r="A21">
        <v>2001</v>
      </c>
      <c r="B21">
        <v>479</v>
      </c>
      <c r="C21">
        <v>0</v>
      </c>
      <c r="D21">
        <f t="shared" si="0"/>
        <v>0.01</v>
      </c>
      <c r="E21">
        <v>1</v>
      </c>
      <c r="F21">
        <v>148.851</v>
      </c>
      <c r="G21" s="1">
        <v>750</v>
      </c>
      <c r="H21" s="1">
        <v>923.81970610399412</v>
      </c>
      <c r="I21">
        <v>87</v>
      </c>
      <c r="J21" s="2">
        <v>7.52</v>
      </c>
      <c r="K21" s="2">
        <v>-8.3636363636363648E-2</v>
      </c>
      <c r="L21" s="2">
        <v>0.32999999999999996</v>
      </c>
      <c r="M21" s="2">
        <v>77.437272727272727</v>
      </c>
      <c r="N21">
        <v>264</v>
      </c>
      <c r="O21">
        <v>4</v>
      </c>
      <c r="P21" s="2"/>
      <c r="Q21">
        <v>2001</v>
      </c>
      <c r="R21">
        <f t="shared" si="1"/>
        <v>14</v>
      </c>
      <c r="S21">
        <v>10.5</v>
      </c>
      <c r="T21">
        <f t="shared" si="2"/>
        <v>15</v>
      </c>
      <c r="U21">
        <f t="shared" si="3"/>
        <v>13</v>
      </c>
      <c r="V21">
        <f t="shared" si="4"/>
        <v>9</v>
      </c>
      <c r="W21">
        <f t="shared" si="5"/>
        <v>15</v>
      </c>
      <c r="X21">
        <v>12</v>
      </c>
      <c r="Y21">
        <f t="shared" ref="Y21:Y34" si="6">SUM(R21:X21)</f>
        <v>88.5</v>
      </c>
      <c r="Z21" s="9">
        <f t="shared" ref="Z21:Z34" si="7">_xlfn.RANK.AVG(Y21,Y$20:Y$34,1)</f>
        <v>14</v>
      </c>
      <c r="AA21" s="11"/>
      <c r="AB21" s="6"/>
      <c r="AC21" s="6"/>
      <c r="AD21" s="6"/>
      <c r="AE21" s="6"/>
      <c r="AF21" s="6"/>
      <c r="AG21" s="7"/>
      <c r="AH21" s="7"/>
      <c r="AI21" s="7"/>
      <c r="AJ21" s="6"/>
      <c r="AK21" s="6"/>
      <c r="AL21" s="6"/>
      <c r="AM21" s="6"/>
      <c r="AN21" s="6"/>
      <c r="AO21" s="7"/>
      <c r="AP21" s="7"/>
      <c r="AQ21" s="7"/>
      <c r="AR21" s="7"/>
      <c r="AS21" s="7"/>
      <c r="AT21" s="7"/>
    </row>
    <row r="22" spans="1:46" x14ac:dyDescent="0.25">
      <c r="A22">
        <v>2002</v>
      </c>
      <c r="B22">
        <v>866</v>
      </c>
      <c r="C22">
        <v>0</v>
      </c>
      <c r="D22">
        <f t="shared" si="0"/>
        <v>0.03</v>
      </c>
      <c r="E22">
        <v>3</v>
      </c>
      <c r="F22">
        <v>1155.7</v>
      </c>
      <c r="G22" s="1">
        <v>22475</v>
      </c>
      <c r="H22" s="1">
        <v>27293.015508915298</v>
      </c>
      <c r="I22">
        <v>91</v>
      </c>
      <c r="J22" s="2">
        <v>4.24</v>
      </c>
      <c r="K22" s="2">
        <v>-1.3472727272727272</v>
      </c>
      <c r="L22" s="2">
        <v>-1.4093939393939392</v>
      </c>
      <c r="M22" s="2">
        <v>80.712727272727264</v>
      </c>
      <c r="N22">
        <v>620</v>
      </c>
      <c r="O22">
        <v>8</v>
      </c>
      <c r="P22" s="2"/>
      <c r="Q22">
        <v>2002</v>
      </c>
      <c r="R22">
        <f t="shared" si="1"/>
        <v>6</v>
      </c>
      <c r="S22">
        <v>3</v>
      </c>
      <c r="T22">
        <f t="shared" si="2"/>
        <v>9</v>
      </c>
      <c r="U22">
        <f t="shared" si="3"/>
        <v>7.5</v>
      </c>
      <c r="V22">
        <f t="shared" si="4"/>
        <v>3</v>
      </c>
      <c r="W22">
        <f t="shared" si="5"/>
        <v>8</v>
      </c>
      <c r="X22">
        <v>5</v>
      </c>
      <c r="Y22">
        <f t="shared" si="6"/>
        <v>41.5</v>
      </c>
      <c r="Z22" s="9">
        <f t="shared" si="7"/>
        <v>5</v>
      </c>
      <c r="AA22" s="11"/>
      <c r="AB22" s="6"/>
      <c r="AC22" s="6"/>
      <c r="AD22" s="6"/>
      <c r="AE22" s="6"/>
      <c r="AF22" s="6"/>
      <c r="AG22" s="7"/>
      <c r="AH22" s="7"/>
      <c r="AI22" s="7"/>
      <c r="AJ22" s="6"/>
      <c r="AK22" s="6"/>
      <c r="AL22" s="6"/>
      <c r="AM22" s="6"/>
      <c r="AN22" s="6"/>
      <c r="AO22" s="7"/>
      <c r="AP22" s="7"/>
      <c r="AQ22" s="7"/>
      <c r="AR22" s="7"/>
      <c r="AS22" s="7"/>
      <c r="AT22" s="7"/>
    </row>
    <row r="23" spans="1:46" x14ac:dyDescent="0.25">
      <c r="A23">
        <v>2003</v>
      </c>
      <c r="B23">
        <v>819</v>
      </c>
      <c r="C23">
        <v>0</v>
      </c>
      <c r="D23">
        <f t="shared" si="0"/>
        <v>0.02</v>
      </c>
      <c r="E23">
        <v>2</v>
      </c>
      <c r="F23">
        <v>1272.79</v>
      </c>
      <c r="G23" s="1">
        <v>469923</v>
      </c>
      <c r="H23" s="1">
        <v>557106.28470353584</v>
      </c>
      <c r="I23">
        <v>90</v>
      </c>
      <c r="J23" s="2">
        <v>2.69</v>
      </c>
      <c r="K23" s="2">
        <v>-2.1345454545454543</v>
      </c>
      <c r="L23" s="2">
        <v>-1.5784848484848484</v>
      </c>
      <c r="M23" s="2">
        <v>80.993636363636355</v>
      </c>
      <c r="N23">
        <v>415</v>
      </c>
      <c r="O23">
        <v>8</v>
      </c>
      <c r="P23" s="2"/>
      <c r="Q23">
        <v>2003</v>
      </c>
      <c r="R23">
        <f t="shared" si="1"/>
        <v>8</v>
      </c>
      <c r="S23">
        <v>5.5</v>
      </c>
      <c r="T23">
        <f t="shared" si="2"/>
        <v>8</v>
      </c>
      <c r="U23">
        <f t="shared" si="3"/>
        <v>9</v>
      </c>
      <c r="V23">
        <f t="shared" si="4"/>
        <v>2</v>
      </c>
      <c r="W23">
        <f t="shared" si="5"/>
        <v>7</v>
      </c>
      <c r="X23">
        <v>8</v>
      </c>
      <c r="Y23">
        <f t="shared" si="6"/>
        <v>47.5</v>
      </c>
      <c r="Z23" s="9">
        <f t="shared" si="7"/>
        <v>7</v>
      </c>
      <c r="AA23" s="11"/>
      <c r="AB23" s="6"/>
      <c r="AC23" s="6"/>
      <c r="AD23" s="6"/>
      <c r="AE23" s="6"/>
      <c r="AF23" s="6"/>
      <c r="AG23" s="7"/>
      <c r="AH23" s="7"/>
      <c r="AI23" s="7"/>
      <c r="AJ23" s="6"/>
      <c r="AK23" s="6"/>
      <c r="AL23" s="6"/>
      <c r="AM23" s="6"/>
      <c r="AN23" s="6"/>
      <c r="AO23" s="7"/>
      <c r="AP23" s="7"/>
      <c r="AQ23" s="7"/>
      <c r="AR23" s="7"/>
      <c r="AS23" s="7"/>
      <c r="AT23" s="7"/>
    </row>
    <row r="24" spans="1:46" x14ac:dyDescent="0.25">
      <c r="A24">
        <v>2004</v>
      </c>
      <c r="B24">
        <v>481</v>
      </c>
      <c r="C24">
        <v>0</v>
      </c>
      <c r="D24">
        <f t="shared" si="0"/>
        <v>0.01</v>
      </c>
      <c r="E24">
        <v>1</v>
      </c>
      <c r="F24">
        <v>2224.44</v>
      </c>
      <c r="G24" s="1">
        <v>30740</v>
      </c>
      <c r="H24" s="1">
        <v>35603.835819309126</v>
      </c>
      <c r="I24">
        <v>86</v>
      </c>
      <c r="J24" s="2">
        <v>10.74</v>
      </c>
      <c r="K24" s="2">
        <v>0.92999999999999994</v>
      </c>
      <c r="L24" s="2">
        <v>1.1818181818181819</v>
      </c>
      <c r="M24" s="2">
        <v>78.618181818181824</v>
      </c>
      <c r="N24">
        <v>0</v>
      </c>
      <c r="O24">
        <v>2</v>
      </c>
      <c r="P24" s="2"/>
      <c r="Q24">
        <v>2004</v>
      </c>
      <c r="R24">
        <f t="shared" si="1"/>
        <v>13</v>
      </c>
      <c r="S24">
        <v>10.5</v>
      </c>
      <c r="T24">
        <f t="shared" si="2"/>
        <v>7</v>
      </c>
      <c r="U24">
        <f t="shared" si="3"/>
        <v>14</v>
      </c>
      <c r="V24">
        <f t="shared" si="4"/>
        <v>14</v>
      </c>
      <c r="W24">
        <f t="shared" si="5"/>
        <v>12</v>
      </c>
      <c r="X24">
        <v>15</v>
      </c>
      <c r="Y24">
        <f t="shared" si="6"/>
        <v>85.5</v>
      </c>
      <c r="Z24" s="9">
        <f t="shared" si="7"/>
        <v>13</v>
      </c>
      <c r="AA24" s="11"/>
      <c r="AB24" s="6"/>
      <c r="AC24" s="6"/>
      <c r="AD24" s="6"/>
      <c r="AE24" s="6"/>
      <c r="AF24" s="6"/>
      <c r="AG24" s="7"/>
      <c r="AH24" s="7"/>
      <c r="AI24" s="7"/>
      <c r="AJ24" s="6"/>
      <c r="AK24" s="6"/>
      <c r="AL24" s="6"/>
      <c r="AM24" s="6"/>
      <c r="AN24" s="6"/>
      <c r="AO24" s="7"/>
      <c r="AP24" s="7"/>
      <c r="AQ24" s="7"/>
      <c r="AR24" s="7"/>
      <c r="AS24" s="7"/>
      <c r="AT24" s="7"/>
    </row>
    <row r="25" spans="1:46" x14ac:dyDescent="0.25">
      <c r="A25">
        <v>2005</v>
      </c>
      <c r="B25">
        <v>992</v>
      </c>
      <c r="C25">
        <v>0</v>
      </c>
      <c r="D25">
        <f t="shared" si="0"/>
        <v>0.01</v>
      </c>
      <c r="E25">
        <v>1</v>
      </c>
      <c r="F25">
        <v>2298.61</v>
      </c>
      <c r="G25" s="1">
        <v>34390</v>
      </c>
      <c r="H25" s="1">
        <v>38613.774720934234</v>
      </c>
      <c r="I25">
        <v>92</v>
      </c>
      <c r="J25" s="2">
        <v>6.82</v>
      </c>
      <c r="K25" s="2">
        <v>-4.0909090909090909E-2</v>
      </c>
      <c r="L25" s="2">
        <v>0.34848484848484845</v>
      </c>
      <c r="M25" s="2">
        <v>79.06</v>
      </c>
      <c r="N25">
        <v>105</v>
      </c>
      <c r="O25">
        <v>7</v>
      </c>
      <c r="P25" s="2"/>
      <c r="Q25">
        <v>2005</v>
      </c>
      <c r="R25">
        <f t="shared" si="1"/>
        <v>5</v>
      </c>
      <c r="S25">
        <v>10.5</v>
      </c>
      <c r="T25">
        <f t="shared" si="2"/>
        <v>6</v>
      </c>
      <c r="U25">
        <f t="shared" si="3"/>
        <v>3.5</v>
      </c>
      <c r="V25">
        <f t="shared" si="4"/>
        <v>8</v>
      </c>
      <c r="W25">
        <f t="shared" si="5"/>
        <v>10</v>
      </c>
      <c r="X25">
        <v>10</v>
      </c>
      <c r="Y25">
        <f t="shared" si="6"/>
        <v>53</v>
      </c>
      <c r="Z25" s="9">
        <f t="shared" si="7"/>
        <v>8</v>
      </c>
      <c r="AA25" s="11"/>
      <c r="AB25" s="6"/>
      <c r="AC25" s="6"/>
      <c r="AD25" s="6"/>
      <c r="AE25" s="6"/>
      <c r="AF25" s="6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</row>
    <row r="26" spans="1:46" x14ac:dyDescent="0.25">
      <c r="A26">
        <v>2006</v>
      </c>
      <c r="B26">
        <v>1572</v>
      </c>
      <c r="C26">
        <v>0</v>
      </c>
      <c r="D26">
        <f t="shared" si="0"/>
        <v>0.05</v>
      </c>
      <c r="E26">
        <v>5</v>
      </c>
      <c r="F26">
        <v>12561.561</v>
      </c>
      <c r="G26" s="1">
        <v>1606254</v>
      </c>
      <c r="H26" s="1">
        <v>1739313.974448493</v>
      </c>
      <c r="I26">
        <v>92</v>
      </c>
      <c r="J26" s="2">
        <v>6.11</v>
      </c>
      <c r="K26" s="2">
        <v>-0.59272727272727266</v>
      </c>
      <c r="L26" s="2">
        <v>-2.2342424242424244</v>
      </c>
      <c r="M26" s="2">
        <v>84.547272727272713</v>
      </c>
      <c r="N26">
        <v>2382</v>
      </c>
      <c r="O26">
        <v>8</v>
      </c>
      <c r="P26" s="2"/>
      <c r="Q26">
        <v>2006</v>
      </c>
      <c r="R26">
        <f t="shared" si="1"/>
        <v>3</v>
      </c>
      <c r="S26">
        <v>2</v>
      </c>
      <c r="T26">
        <f t="shared" si="2"/>
        <v>4</v>
      </c>
      <c r="U26">
        <f t="shared" si="3"/>
        <v>3.5</v>
      </c>
      <c r="V26">
        <f t="shared" si="4"/>
        <v>5</v>
      </c>
      <c r="W26">
        <f t="shared" si="5"/>
        <v>2</v>
      </c>
      <c r="X26">
        <v>3</v>
      </c>
      <c r="Y26">
        <f t="shared" si="6"/>
        <v>22.5</v>
      </c>
      <c r="Z26" s="9">
        <f t="shared" si="7"/>
        <v>3</v>
      </c>
      <c r="AA26" s="11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</row>
    <row r="27" spans="1:46" x14ac:dyDescent="0.25">
      <c r="A27">
        <v>2007</v>
      </c>
      <c r="B27">
        <v>483</v>
      </c>
      <c r="C27">
        <v>0</v>
      </c>
      <c r="D27">
        <f t="shared" si="0"/>
        <v>0.01</v>
      </c>
      <c r="E27">
        <v>1</v>
      </c>
      <c r="F27">
        <v>535</v>
      </c>
      <c r="G27" s="1">
        <v>29222</v>
      </c>
      <c r="H27" s="1">
        <v>30816.564857005062</v>
      </c>
      <c r="I27">
        <v>82</v>
      </c>
      <c r="J27" s="2">
        <v>16.16</v>
      </c>
      <c r="K27" s="2">
        <v>1.8318181818181816</v>
      </c>
      <c r="L27" s="2">
        <v>3.0257575757575759</v>
      </c>
      <c r="M27" s="2">
        <v>77.650000000000006</v>
      </c>
      <c r="N27">
        <v>307</v>
      </c>
      <c r="O27">
        <v>5</v>
      </c>
      <c r="P27" s="2"/>
      <c r="Q27">
        <v>2007</v>
      </c>
      <c r="R27">
        <f t="shared" si="1"/>
        <v>12</v>
      </c>
      <c r="S27">
        <v>10.5</v>
      </c>
      <c r="T27">
        <f t="shared" si="2"/>
        <v>13</v>
      </c>
      <c r="U27">
        <f t="shared" si="3"/>
        <v>15</v>
      </c>
      <c r="V27">
        <f t="shared" si="4"/>
        <v>15</v>
      </c>
      <c r="W27">
        <f t="shared" si="5"/>
        <v>14</v>
      </c>
      <c r="X27">
        <v>11</v>
      </c>
      <c r="Y27">
        <f t="shared" si="6"/>
        <v>90.5</v>
      </c>
      <c r="Z27" s="9">
        <f t="shared" si="7"/>
        <v>15</v>
      </c>
      <c r="AA27" s="11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</row>
    <row r="28" spans="1:46" x14ac:dyDescent="0.25">
      <c r="A28">
        <v>2008</v>
      </c>
      <c r="B28">
        <v>1586</v>
      </c>
      <c r="C28">
        <v>0</v>
      </c>
      <c r="D28">
        <f t="shared" si="0"/>
        <v>0.02</v>
      </c>
      <c r="E28">
        <v>2</v>
      </c>
      <c r="F28">
        <v>20486.902999999998</v>
      </c>
      <c r="G28" s="1">
        <v>112545</v>
      </c>
      <c r="H28" s="1">
        <v>114086.64539995628</v>
      </c>
      <c r="I28">
        <v>92</v>
      </c>
      <c r="J28" s="2">
        <v>5.52</v>
      </c>
      <c r="K28" s="2">
        <v>-0.78</v>
      </c>
      <c r="L28" s="2">
        <v>-1.3787878787878785</v>
      </c>
      <c r="M28" s="2">
        <v>81.859090909090895</v>
      </c>
      <c r="N28">
        <v>2129</v>
      </c>
      <c r="O28">
        <v>12</v>
      </c>
      <c r="P28" s="2"/>
      <c r="Q28">
        <v>2008</v>
      </c>
      <c r="R28">
        <f t="shared" si="1"/>
        <v>1</v>
      </c>
      <c r="S28">
        <v>5.5</v>
      </c>
      <c r="T28">
        <f t="shared" si="2"/>
        <v>1</v>
      </c>
      <c r="U28">
        <f t="shared" si="3"/>
        <v>3.5</v>
      </c>
      <c r="V28">
        <f t="shared" si="4"/>
        <v>4</v>
      </c>
      <c r="W28">
        <f t="shared" si="5"/>
        <v>5</v>
      </c>
      <c r="X28">
        <v>2</v>
      </c>
      <c r="Y28">
        <f t="shared" si="6"/>
        <v>22</v>
      </c>
      <c r="Z28" s="9">
        <f t="shared" si="7"/>
        <v>2</v>
      </c>
      <c r="AA28" s="11"/>
      <c r="AB28" s="7"/>
      <c r="AC28" s="7"/>
      <c r="AD28" s="7"/>
      <c r="AE28" s="7"/>
      <c r="AF28" s="7"/>
      <c r="AG28" s="7"/>
      <c r="AH28" s="7"/>
      <c r="AI28" s="7"/>
      <c r="AJ28" s="8"/>
      <c r="AK28" s="8"/>
      <c r="AL28" s="8"/>
      <c r="AM28" s="8"/>
      <c r="AN28" s="8"/>
      <c r="AO28" s="8"/>
      <c r="AP28" s="8"/>
      <c r="AQ28" s="7"/>
      <c r="AR28" s="7"/>
      <c r="AS28" s="7"/>
      <c r="AT28" s="7"/>
    </row>
    <row r="29" spans="1:46" x14ac:dyDescent="0.25">
      <c r="A29">
        <v>2009</v>
      </c>
      <c r="B29">
        <v>1207</v>
      </c>
      <c r="C29">
        <v>0</v>
      </c>
      <c r="D29">
        <f t="shared" si="0"/>
        <v>0.09</v>
      </c>
      <c r="E29">
        <v>9</v>
      </c>
      <c r="F29">
        <v>5973.6909999999998</v>
      </c>
      <c r="G29" s="1">
        <v>19615</v>
      </c>
      <c r="H29" s="1">
        <v>20044.607450707637</v>
      </c>
      <c r="I29">
        <v>92</v>
      </c>
      <c r="J29" s="2">
        <v>7.75</v>
      </c>
      <c r="K29" s="2">
        <v>0.2754545454545454</v>
      </c>
      <c r="L29" s="2">
        <v>-0.61909090909090903</v>
      </c>
      <c r="M29" s="2">
        <v>81.151818181818172</v>
      </c>
      <c r="N29">
        <v>2239</v>
      </c>
      <c r="O29">
        <v>6</v>
      </c>
      <c r="P29" s="2"/>
      <c r="Q29">
        <v>2009</v>
      </c>
      <c r="R29">
        <f t="shared" si="1"/>
        <v>4</v>
      </c>
      <c r="S29">
        <v>1</v>
      </c>
      <c r="T29">
        <f t="shared" si="2"/>
        <v>5</v>
      </c>
      <c r="U29">
        <f t="shared" si="3"/>
        <v>3.5</v>
      </c>
      <c r="V29">
        <f t="shared" si="4"/>
        <v>10</v>
      </c>
      <c r="W29">
        <f t="shared" si="5"/>
        <v>6</v>
      </c>
      <c r="X29">
        <v>6.5</v>
      </c>
      <c r="Y29">
        <f t="shared" si="6"/>
        <v>36</v>
      </c>
      <c r="Z29" s="9">
        <f t="shared" si="7"/>
        <v>4</v>
      </c>
      <c r="AA29" s="11"/>
      <c r="AB29" s="8"/>
      <c r="AC29" s="8"/>
      <c r="AD29" s="8"/>
      <c r="AE29" s="8"/>
      <c r="AF29" s="8"/>
      <c r="AG29" s="8"/>
      <c r="AH29" s="8"/>
      <c r="AI29" s="7"/>
      <c r="AJ29" s="6"/>
      <c r="AK29" s="6"/>
      <c r="AL29" s="6"/>
      <c r="AM29" s="6"/>
      <c r="AN29" s="6"/>
      <c r="AO29" s="6"/>
      <c r="AP29" s="6"/>
      <c r="AQ29" s="7"/>
      <c r="AR29" s="7"/>
      <c r="AS29" s="7"/>
      <c r="AT29" s="7"/>
    </row>
    <row r="30" spans="1:46" x14ac:dyDescent="0.25">
      <c r="A30">
        <v>2010</v>
      </c>
      <c r="B30">
        <v>550</v>
      </c>
      <c r="C30">
        <v>0</v>
      </c>
      <c r="D30">
        <f t="shared" si="0"/>
        <v>0.01</v>
      </c>
      <c r="E30">
        <v>1</v>
      </c>
      <c r="F30">
        <v>797.851</v>
      </c>
      <c r="G30" s="1">
        <v>1960</v>
      </c>
      <c r="H30" s="1">
        <v>1960</v>
      </c>
      <c r="I30">
        <v>89</v>
      </c>
      <c r="J30" s="2">
        <v>8.34</v>
      </c>
      <c r="K30" s="2">
        <v>7.1818181818181809E-2</v>
      </c>
      <c r="L30" s="2">
        <v>0.54848484848484846</v>
      </c>
      <c r="M30" s="2">
        <v>78.553636363636372</v>
      </c>
      <c r="N30">
        <v>92</v>
      </c>
      <c r="O30">
        <v>5</v>
      </c>
      <c r="P30" s="2"/>
      <c r="Q30">
        <v>2010</v>
      </c>
      <c r="R30">
        <f t="shared" si="1"/>
        <v>11</v>
      </c>
      <c r="S30">
        <v>10.5</v>
      </c>
      <c r="T30">
        <f t="shared" si="2"/>
        <v>12</v>
      </c>
      <c r="U30">
        <f t="shared" si="3"/>
        <v>10.5</v>
      </c>
      <c r="V30">
        <f t="shared" si="4"/>
        <v>12</v>
      </c>
      <c r="W30">
        <f t="shared" si="5"/>
        <v>13</v>
      </c>
      <c r="X30">
        <v>13</v>
      </c>
      <c r="Y30">
        <f t="shared" si="6"/>
        <v>82</v>
      </c>
      <c r="Z30" s="9">
        <f t="shared" si="7"/>
        <v>12</v>
      </c>
      <c r="AA30" s="11"/>
      <c r="AB30" s="6"/>
      <c r="AC30" s="6"/>
      <c r="AD30" s="6"/>
      <c r="AE30" s="6"/>
      <c r="AF30" s="6"/>
      <c r="AG30" s="6"/>
      <c r="AH30" s="6"/>
      <c r="AI30" s="7"/>
      <c r="AJ30" s="6"/>
      <c r="AK30" s="6"/>
      <c r="AL30" s="6"/>
      <c r="AM30" s="6"/>
      <c r="AN30" s="6"/>
      <c r="AO30" s="6"/>
      <c r="AP30" s="6"/>
      <c r="AQ30" s="7"/>
      <c r="AR30" s="7"/>
      <c r="AS30" s="7"/>
      <c r="AT30" s="7"/>
    </row>
    <row r="31" spans="1:46" x14ac:dyDescent="0.25">
      <c r="A31">
        <v>2011</v>
      </c>
      <c r="B31">
        <v>1579</v>
      </c>
      <c r="C31">
        <v>0</v>
      </c>
      <c r="D31">
        <f t="shared" si="0"/>
        <v>0.02</v>
      </c>
      <c r="E31">
        <v>2</v>
      </c>
      <c r="F31">
        <v>20449.642</v>
      </c>
      <c r="G31" s="1">
        <v>13570</v>
      </c>
      <c r="H31" s="1">
        <v>13157.086530918517</v>
      </c>
      <c r="I31">
        <v>92</v>
      </c>
      <c r="J31" s="2">
        <v>1.71</v>
      </c>
      <c r="K31" s="2">
        <v>-2.8827272727272728</v>
      </c>
      <c r="L31" s="2">
        <v>-3.2824242424242422</v>
      </c>
      <c r="M31" s="2">
        <v>85.238181818181815</v>
      </c>
      <c r="N31">
        <v>2820</v>
      </c>
      <c r="O31">
        <v>10</v>
      </c>
      <c r="P31" s="2"/>
      <c r="Q31">
        <v>2011</v>
      </c>
      <c r="R31">
        <f t="shared" si="1"/>
        <v>2</v>
      </c>
      <c r="S31">
        <v>5.5</v>
      </c>
      <c r="T31">
        <f t="shared" si="2"/>
        <v>2</v>
      </c>
      <c r="U31">
        <f t="shared" si="3"/>
        <v>3.5</v>
      </c>
      <c r="V31">
        <f t="shared" si="4"/>
        <v>1</v>
      </c>
      <c r="W31">
        <f t="shared" si="5"/>
        <v>1</v>
      </c>
      <c r="X31">
        <v>1</v>
      </c>
      <c r="Y31">
        <f t="shared" si="6"/>
        <v>16</v>
      </c>
      <c r="Z31" s="9">
        <f t="shared" si="7"/>
        <v>1</v>
      </c>
      <c r="AA31" s="11"/>
      <c r="AB31" s="6"/>
      <c r="AC31" s="6"/>
      <c r="AD31" s="6"/>
      <c r="AE31" s="6"/>
      <c r="AF31" s="6"/>
      <c r="AG31" s="6"/>
      <c r="AH31" s="6"/>
      <c r="AI31" s="7"/>
      <c r="AJ31" s="6"/>
      <c r="AK31" s="6"/>
      <c r="AL31" s="6"/>
      <c r="AM31" s="6"/>
      <c r="AN31" s="6"/>
      <c r="AO31" s="6"/>
      <c r="AP31" s="6"/>
      <c r="AQ31" s="7"/>
      <c r="AR31" s="7"/>
      <c r="AS31" s="7"/>
      <c r="AT31" s="7"/>
    </row>
    <row r="32" spans="1:46" x14ac:dyDescent="0.25">
      <c r="A32">
        <v>2012</v>
      </c>
      <c r="B32">
        <v>397</v>
      </c>
      <c r="C32">
        <v>0</v>
      </c>
      <c r="D32">
        <f t="shared" si="0"/>
        <v>0.01</v>
      </c>
      <c r="E32">
        <v>1</v>
      </c>
      <c r="F32">
        <v>409.19</v>
      </c>
      <c r="G32" s="1">
        <v>22172</v>
      </c>
      <c r="H32" s="1">
        <v>21030.93129762133</v>
      </c>
      <c r="I32">
        <v>88</v>
      </c>
      <c r="J32" s="2">
        <v>9.9</v>
      </c>
      <c r="K32" s="2">
        <v>0.33181818181818179</v>
      </c>
      <c r="L32" s="2">
        <v>5.515151515151516E-2</v>
      </c>
      <c r="M32" s="2">
        <v>82.965454545454534</v>
      </c>
      <c r="N32">
        <v>128</v>
      </c>
      <c r="O32">
        <v>3</v>
      </c>
      <c r="P32" s="2"/>
      <c r="Q32">
        <v>2012</v>
      </c>
      <c r="R32">
        <f t="shared" si="1"/>
        <v>15</v>
      </c>
      <c r="S32">
        <v>10.5</v>
      </c>
      <c r="T32">
        <f t="shared" si="2"/>
        <v>14</v>
      </c>
      <c r="U32">
        <f t="shared" si="3"/>
        <v>12</v>
      </c>
      <c r="V32">
        <f t="shared" si="4"/>
        <v>13</v>
      </c>
      <c r="W32">
        <f t="shared" si="5"/>
        <v>3</v>
      </c>
      <c r="X32">
        <v>14</v>
      </c>
      <c r="Y32">
        <f t="shared" si="6"/>
        <v>81.5</v>
      </c>
      <c r="Z32" s="9">
        <f t="shared" si="7"/>
        <v>11</v>
      </c>
      <c r="AA32" s="7"/>
      <c r="AB32" s="6"/>
      <c r="AC32" s="6"/>
      <c r="AD32" s="6"/>
      <c r="AE32" s="6"/>
      <c r="AF32" s="6"/>
      <c r="AG32" s="6"/>
      <c r="AH32" s="6"/>
      <c r="AI32" s="7"/>
      <c r="AJ32" s="6"/>
      <c r="AK32" s="6"/>
      <c r="AL32" s="6"/>
      <c r="AM32" s="6"/>
      <c r="AN32" s="6"/>
      <c r="AO32" s="6"/>
      <c r="AP32" s="6"/>
      <c r="AQ32" s="7"/>
      <c r="AR32" s="7"/>
      <c r="AS32" s="7"/>
      <c r="AT32" s="7"/>
    </row>
    <row r="33" spans="1:47" x14ac:dyDescent="0.25">
      <c r="A33">
        <v>2013</v>
      </c>
      <c r="B33">
        <v>658</v>
      </c>
      <c r="C33">
        <v>0</v>
      </c>
      <c r="D33">
        <v>0</v>
      </c>
      <c r="E33">
        <v>0</v>
      </c>
      <c r="F33">
        <v>959.15</v>
      </c>
      <c r="G33" s="1">
        <v>9992</v>
      </c>
      <c r="H33" s="1">
        <v>9356.1887750644819</v>
      </c>
      <c r="I33">
        <v>89</v>
      </c>
      <c r="J33" s="2">
        <v>6.73</v>
      </c>
      <c r="K33" s="2">
        <v>-0.44636363636363635</v>
      </c>
      <c r="L33" s="2">
        <v>-1.0584848484848484</v>
      </c>
      <c r="M33" s="2">
        <v>79.832727272727254</v>
      </c>
      <c r="N33">
        <v>1307</v>
      </c>
      <c r="O33">
        <v>7</v>
      </c>
      <c r="P33" s="2"/>
      <c r="Q33">
        <v>2013</v>
      </c>
      <c r="R33">
        <f t="shared" si="1"/>
        <v>10</v>
      </c>
      <c r="S33">
        <v>14.5</v>
      </c>
      <c r="T33">
        <f t="shared" si="2"/>
        <v>11</v>
      </c>
      <c r="U33">
        <f t="shared" si="3"/>
        <v>10.5</v>
      </c>
      <c r="V33">
        <f t="shared" si="4"/>
        <v>7</v>
      </c>
      <c r="W33">
        <f t="shared" si="5"/>
        <v>9</v>
      </c>
      <c r="X33">
        <v>6.5</v>
      </c>
      <c r="Y33">
        <f t="shared" si="6"/>
        <v>68.5</v>
      </c>
      <c r="Z33" s="9">
        <f t="shared" si="7"/>
        <v>10</v>
      </c>
      <c r="AA33" s="7"/>
      <c r="AB33" s="6"/>
      <c r="AC33" s="6"/>
      <c r="AD33" s="6"/>
      <c r="AE33" s="6"/>
      <c r="AF33" s="6"/>
      <c r="AG33" s="6"/>
      <c r="AH33" s="6"/>
      <c r="AI33" s="7"/>
      <c r="AJ33" s="6"/>
      <c r="AK33" s="6"/>
      <c r="AL33" s="6"/>
      <c r="AM33" s="6"/>
      <c r="AN33" s="6"/>
      <c r="AO33" s="6"/>
      <c r="AP33" s="6"/>
      <c r="AQ33" s="7"/>
      <c r="AR33" s="7"/>
      <c r="AS33" s="7"/>
      <c r="AT33" s="7"/>
    </row>
    <row r="34" spans="1:47" x14ac:dyDescent="0.25">
      <c r="A34">
        <v>2014</v>
      </c>
      <c r="B34">
        <v>848</v>
      </c>
      <c r="C34">
        <v>0</v>
      </c>
      <c r="D34">
        <v>0</v>
      </c>
      <c r="E34">
        <v>0</v>
      </c>
      <c r="F34">
        <v>17342.0825</v>
      </c>
      <c r="G34" s="1">
        <v>26300</v>
      </c>
      <c r="H34" s="1">
        <v>24175.818295571975</v>
      </c>
      <c r="I34">
        <v>91</v>
      </c>
      <c r="J34" s="2">
        <v>7.92</v>
      </c>
      <c r="K34" s="2">
        <v>-2.6363636363636367E-2</v>
      </c>
      <c r="L34" s="2">
        <v>-0.46454545454545454</v>
      </c>
      <c r="M34" s="2">
        <v>78.991818181818189</v>
      </c>
      <c r="N34">
        <v>432</v>
      </c>
      <c r="O34">
        <v>6</v>
      </c>
      <c r="P34" s="2"/>
      <c r="Q34">
        <v>2014</v>
      </c>
      <c r="R34">
        <f t="shared" si="1"/>
        <v>7</v>
      </c>
      <c r="S34">
        <v>14.5</v>
      </c>
      <c r="T34">
        <f t="shared" si="2"/>
        <v>3</v>
      </c>
      <c r="U34">
        <f t="shared" si="3"/>
        <v>7.5</v>
      </c>
      <c r="V34">
        <f t="shared" si="4"/>
        <v>11</v>
      </c>
      <c r="W34">
        <f t="shared" si="5"/>
        <v>11</v>
      </c>
      <c r="X34">
        <v>9</v>
      </c>
      <c r="Y34">
        <f t="shared" si="6"/>
        <v>63</v>
      </c>
      <c r="Z34" s="9">
        <f t="shared" si="7"/>
        <v>9</v>
      </c>
      <c r="AA34" s="7"/>
      <c r="AB34" s="6"/>
      <c r="AC34" s="6"/>
      <c r="AD34" s="6"/>
      <c r="AE34" s="6"/>
      <c r="AF34" s="6"/>
      <c r="AG34" s="6"/>
      <c r="AH34" s="6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</row>
    <row r="35" spans="1:47" x14ac:dyDescent="0.25">
      <c r="A35">
        <v>2015</v>
      </c>
      <c r="B35">
        <v>340</v>
      </c>
      <c r="C35">
        <v>0</v>
      </c>
      <c r="D35">
        <f t="shared" si="0"/>
        <v>0.01</v>
      </c>
      <c r="E35">
        <v>1</v>
      </c>
      <c r="F35">
        <v>630.65</v>
      </c>
      <c r="G35" s="1">
        <v>2830</v>
      </c>
      <c r="I35">
        <v>77</v>
      </c>
      <c r="J35" s="2">
        <v>20.16</v>
      </c>
      <c r="K35" s="2">
        <v>2.4809090909090905</v>
      </c>
      <c r="L35" s="2">
        <v>3.8542424242424245</v>
      </c>
      <c r="M35" s="2">
        <v>77.189090909090908</v>
      </c>
      <c r="N35" s="2"/>
      <c r="O35" s="2"/>
      <c r="P35" s="2"/>
      <c r="Q35">
        <v>2015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</row>
    <row r="36" spans="1:47" x14ac:dyDescent="0.25">
      <c r="A36">
        <v>2016</v>
      </c>
      <c r="B36">
        <v>388</v>
      </c>
      <c r="C36">
        <v>0</v>
      </c>
      <c r="D36">
        <f t="shared" si="0"/>
        <v>0.01</v>
      </c>
      <c r="E36">
        <v>1</v>
      </c>
      <c r="F36">
        <v>594.99099999999999</v>
      </c>
      <c r="G36" s="1">
        <v>12652</v>
      </c>
      <c r="I36">
        <v>86</v>
      </c>
      <c r="J36" s="2">
        <v>12.35</v>
      </c>
      <c r="K36" s="2">
        <v>1.6945454545454544</v>
      </c>
      <c r="L36" s="2">
        <v>2.4533333333333331</v>
      </c>
      <c r="M36" s="2">
        <v>79.816363636363633</v>
      </c>
      <c r="N36" s="2"/>
      <c r="O36" s="2"/>
      <c r="P36" s="2"/>
      <c r="Q36">
        <v>2016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</row>
    <row r="37" spans="1:47" x14ac:dyDescent="0.25">
      <c r="A37">
        <v>2017</v>
      </c>
      <c r="B37">
        <v>459</v>
      </c>
      <c r="C37">
        <v>0</v>
      </c>
      <c r="D37">
        <f t="shared" si="0"/>
        <v>0.02</v>
      </c>
      <c r="E37">
        <v>2</v>
      </c>
      <c r="F37">
        <v>1077.511</v>
      </c>
      <c r="G37" s="1">
        <v>17515</v>
      </c>
      <c r="I37">
        <v>83</v>
      </c>
      <c r="Q37">
        <v>2017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</row>
    <row r="38" spans="1:47" x14ac:dyDescent="0.25">
      <c r="AA38" s="7"/>
      <c r="AB38" s="7"/>
      <c r="AC38" s="7"/>
      <c r="AD38" s="7"/>
      <c r="AE38" s="7"/>
      <c r="AF38" s="7"/>
      <c r="AG38" s="8"/>
      <c r="AH38" s="8"/>
      <c r="AI38" s="8"/>
      <c r="AJ38" s="8"/>
      <c r="AK38" s="8"/>
      <c r="AL38" s="7"/>
      <c r="AM38" s="7"/>
      <c r="AN38" s="7"/>
      <c r="AO38" s="8"/>
      <c r="AP38" s="8"/>
      <c r="AQ38" s="8"/>
      <c r="AR38" s="8"/>
      <c r="AS38" s="8"/>
      <c r="AT38" s="7"/>
    </row>
    <row r="39" spans="1:47" x14ac:dyDescent="0.25">
      <c r="B39" t="s">
        <v>36</v>
      </c>
      <c r="C39" t="s">
        <v>35</v>
      </c>
      <c r="D39" t="s">
        <v>37</v>
      </c>
      <c r="E39" t="s">
        <v>34</v>
      </c>
      <c r="AA39" s="7"/>
      <c r="AB39" s="7"/>
      <c r="AC39" s="7"/>
      <c r="AD39" s="7"/>
      <c r="AE39" s="7"/>
      <c r="AF39" s="7"/>
      <c r="AG39" s="6"/>
      <c r="AH39" s="6"/>
      <c r="AI39" s="6"/>
      <c r="AJ39" s="6"/>
      <c r="AK39" s="6"/>
      <c r="AL39" s="7"/>
      <c r="AM39" s="7"/>
      <c r="AN39" s="7"/>
      <c r="AO39" s="6"/>
      <c r="AP39" s="6"/>
      <c r="AQ39" s="6"/>
      <c r="AR39" s="6"/>
      <c r="AS39" s="6"/>
      <c r="AT39" s="7"/>
    </row>
    <row r="40" spans="1:47" x14ac:dyDescent="0.25">
      <c r="B40">
        <v>2000</v>
      </c>
      <c r="C40">
        <f t="shared" ref="C40:C52" si="8">D40/100</f>
        <v>0.02</v>
      </c>
      <c r="D40">
        <v>2</v>
      </c>
      <c r="E40">
        <v>5.5</v>
      </c>
      <c r="G40" s="1" t="s">
        <v>41</v>
      </c>
      <c r="H40" s="1" t="s">
        <v>44</v>
      </c>
      <c r="I40" t="s">
        <v>45</v>
      </c>
      <c r="AA40" s="7"/>
      <c r="AB40" s="7"/>
      <c r="AC40" s="7"/>
      <c r="AD40" s="7"/>
      <c r="AE40" s="7"/>
      <c r="AF40" s="7"/>
      <c r="AG40" s="6"/>
      <c r="AH40" s="6"/>
      <c r="AI40" s="6"/>
      <c r="AJ40" s="6"/>
      <c r="AK40" s="6"/>
      <c r="AL40" s="7"/>
      <c r="AM40" s="7"/>
      <c r="AN40" s="7"/>
      <c r="AO40" s="6"/>
      <c r="AP40" s="6"/>
      <c r="AQ40" s="6"/>
      <c r="AR40" s="6"/>
      <c r="AS40" s="6"/>
      <c r="AT40" s="7"/>
    </row>
    <row r="41" spans="1:47" x14ac:dyDescent="0.25">
      <c r="B41">
        <v>2001</v>
      </c>
      <c r="C41">
        <f t="shared" si="8"/>
        <v>0.01</v>
      </c>
      <c r="D41">
        <v>1</v>
      </c>
      <c r="E41">
        <v>10.5</v>
      </c>
      <c r="G41">
        <v>2000</v>
      </c>
      <c r="H41">
        <v>15</v>
      </c>
      <c r="I41">
        <f>_xlfn.RANK.AVG(H20,H$20:H$34)</f>
        <v>15</v>
      </c>
      <c r="AA41" s="7"/>
      <c r="AB41" s="7"/>
      <c r="AC41" s="7"/>
      <c r="AD41" s="7"/>
      <c r="AE41" s="7"/>
      <c r="AF41" s="7"/>
      <c r="AG41" s="6"/>
      <c r="AH41" s="6"/>
      <c r="AI41" s="6"/>
      <c r="AJ41" s="6"/>
      <c r="AK41" s="6"/>
      <c r="AL41" s="7"/>
      <c r="AM41" s="7"/>
      <c r="AN41" s="7"/>
      <c r="AO41" s="6"/>
      <c r="AP41" s="6"/>
      <c r="AQ41" s="6"/>
      <c r="AR41" s="6"/>
      <c r="AS41" s="6"/>
      <c r="AT41" s="7"/>
    </row>
    <row r="42" spans="1:47" x14ac:dyDescent="0.25">
      <c r="B42">
        <v>2002</v>
      </c>
      <c r="C42">
        <f t="shared" si="8"/>
        <v>0.03</v>
      </c>
      <c r="D42">
        <v>3</v>
      </c>
      <c r="E42">
        <v>3</v>
      </c>
      <c r="G42">
        <v>2001</v>
      </c>
      <c r="H42">
        <v>14</v>
      </c>
      <c r="I42">
        <f t="shared" ref="I42:I55" si="9">_xlfn.RANK.AVG(H21,H$20:H$34)</f>
        <v>14</v>
      </c>
      <c r="AA42" s="7"/>
      <c r="AB42" s="7"/>
      <c r="AC42" s="7"/>
      <c r="AD42" s="7"/>
      <c r="AE42" s="7"/>
      <c r="AF42" s="7"/>
      <c r="AG42" s="6"/>
      <c r="AH42" s="6"/>
      <c r="AI42" s="6"/>
      <c r="AJ42" s="6"/>
      <c r="AK42" s="6"/>
      <c r="AL42" s="7"/>
      <c r="AM42" s="7"/>
      <c r="AN42" s="7"/>
      <c r="AO42" s="6"/>
      <c r="AP42" s="6"/>
      <c r="AQ42" s="6"/>
      <c r="AR42" s="6"/>
      <c r="AS42" s="6"/>
      <c r="AT42" s="7"/>
    </row>
    <row r="43" spans="1:47" x14ac:dyDescent="0.25">
      <c r="B43">
        <v>2003</v>
      </c>
      <c r="C43">
        <f t="shared" si="8"/>
        <v>0.02</v>
      </c>
      <c r="D43">
        <v>2</v>
      </c>
      <c r="E43">
        <v>5.5</v>
      </c>
      <c r="G43">
        <v>2002</v>
      </c>
      <c r="H43">
        <v>8</v>
      </c>
      <c r="I43">
        <f t="shared" si="9"/>
        <v>7</v>
      </c>
      <c r="AA43" s="7"/>
      <c r="AB43" s="7"/>
      <c r="AC43" s="7"/>
      <c r="AD43" s="7"/>
      <c r="AE43" s="7"/>
      <c r="AF43" s="7"/>
      <c r="AG43" s="6"/>
      <c r="AH43" s="6"/>
      <c r="AI43" s="6"/>
      <c r="AJ43" s="6"/>
      <c r="AK43" s="6"/>
      <c r="AL43" s="7"/>
      <c r="AM43" s="7"/>
      <c r="AN43" s="7"/>
      <c r="AO43" s="6"/>
      <c r="AP43" s="6"/>
      <c r="AQ43" s="6"/>
      <c r="AR43" s="6"/>
      <c r="AS43" s="6"/>
      <c r="AT43" s="7"/>
    </row>
    <row r="44" spans="1:47" x14ac:dyDescent="0.25">
      <c r="B44">
        <v>2004</v>
      </c>
      <c r="C44">
        <f t="shared" si="8"/>
        <v>0.01</v>
      </c>
      <c r="D44">
        <v>1</v>
      </c>
      <c r="E44">
        <v>10.5</v>
      </c>
      <c r="G44">
        <v>2003</v>
      </c>
      <c r="H44">
        <v>2</v>
      </c>
      <c r="I44">
        <f t="shared" si="9"/>
        <v>2</v>
      </c>
      <c r="AG44" s="6"/>
      <c r="AH44" s="6"/>
      <c r="AI44" s="6"/>
      <c r="AJ44" s="6"/>
      <c r="AK44" s="6"/>
      <c r="AO44" s="6"/>
      <c r="AP44" s="6"/>
      <c r="AQ44" s="6"/>
      <c r="AR44" s="6"/>
      <c r="AS44" s="6"/>
    </row>
    <row r="45" spans="1:47" x14ac:dyDescent="0.25">
      <c r="B45">
        <v>2005</v>
      </c>
      <c r="C45">
        <f t="shared" si="8"/>
        <v>0.01</v>
      </c>
      <c r="D45">
        <v>1</v>
      </c>
      <c r="E45">
        <v>10.5</v>
      </c>
      <c r="G45">
        <v>2004</v>
      </c>
      <c r="H45">
        <v>5</v>
      </c>
      <c r="I45">
        <f t="shared" si="9"/>
        <v>5</v>
      </c>
      <c r="Y45" s="7"/>
      <c r="Z45" s="7"/>
      <c r="AA45" s="7"/>
      <c r="AB45" s="7"/>
      <c r="AC45" s="7"/>
      <c r="AD45" s="7"/>
      <c r="AE45" s="7"/>
      <c r="AF45" s="7"/>
      <c r="AG45" s="6"/>
      <c r="AH45" s="6"/>
      <c r="AI45" s="6"/>
      <c r="AJ45" s="6"/>
      <c r="AK45" s="6"/>
      <c r="AL45" s="7"/>
      <c r="AM45" s="7"/>
      <c r="AN45" s="7"/>
      <c r="AO45" s="6"/>
      <c r="AP45" s="6"/>
      <c r="AQ45" s="6"/>
      <c r="AR45" s="6"/>
      <c r="AS45" s="6"/>
      <c r="AT45" s="7"/>
      <c r="AU45" s="7"/>
    </row>
    <row r="46" spans="1:47" x14ac:dyDescent="0.25">
      <c r="B46">
        <v>2006</v>
      </c>
      <c r="C46">
        <f t="shared" si="8"/>
        <v>0.05</v>
      </c>
      <c r="D46">
        <v>5</v>
      </c>
      <c r="E46">
        <v>2</v>
      </c>
      <c r="G46">
        <v>2005</v>
      </c>
      <c r="H46">
        <v>4</v>
      </c>
      <c r="I46">
        <f t="shared" si="9"/>
        <v>4</v>
      </c>
      <c r="Y46" s="8"/>
      <c r="Z46" s="8"/>
      <c r="AA46" s="8"/>
      <c r="AB46" s="8"/>
      <c r="AC46" s="8"/>
      <c r="AD46" s="7"/>
      <c r="AE46" s="7"/>
      <c r="AF46" s="7"/>
      <c r="AG46" s="6"/>
      <c r="AH46" s="6"/>
      <c r="AI46" s="6"/>
      <c r="AJ46" s="6"/>
      <c r="AK46" s="6"/>
      <c r="AL46" s="7"/>
      <c r="AM46" s="7"/>
      <c r="AN46" s="7"/>
      <c r="AO46" s="6"/>
      <c r="AP46" s="6"/>
      <c r="AQ46" s="6"/>
      <c r="AR46" s="6"/>
      <c r="AS46" s="6"/>
      <c r="AT46" s="7"/>
      <c r="AU46" s="7"/>
    </row>
    <row r="47" spans="1:47" x14ac:dyDescent="0.25">
      <c r="B47">
        <v>2007</v>
      </c>
      <c r="C47">
        <f t="shared" si="8"/>
        <v>0.01</v>
      </c>
      <c r="D47">
        <v>1</v>
      </c>
      <c r="E47">
        <v>10.5</v>
      </c>
      <c r="G47">
        <v>2006</v>
      </c>
      <c r="H47">
        <v>1</v>
      </c>
      <c r="I47">
        <f t="shared" si="9"/>
        <v>1</v>
      </c>
      <c r="Y47" s="6"/>
      <c r="Z47" s="6"/>
      <c r="AA47" s="6"/>
      <c r="AB47" s="6"/>
      <c r="AC47" s="6"/>
      <c r="AD47" s="7"/>
      <c r="AE47" s="7"/>
      <c r="AF47" s="7"/>
      <c r="AG47" s="6"/>
      <c r="AH47" s="6"/>
      <c r="AI47" s="6"/>
      <c r="AJ47" s="6"/>
      <c r="AK47" s="6"/>
      <c r="AL47" s="7"/>
      <c r="AM47" s="7"/>
      <c r="AN47" s="7"/>
      <c r="AO47" s="6"/>
      <c r="AP47" s="6"/>
      <c r="AQ47" s="6"/>
      <c r="AR47" s="6"/>
      <c r="AS47" s="6"/>
      <c r="AT47" s="7"/>
      <c r="AU47" s="7"/>
    </row>
    <row r="48" spans="1:47" x14ac:dyDescent="0.25">
      <c r="B48">
        <v>2008</v>
      </c>
      <c r="C48">
        <f t="shared" si="8"/>
        <v>0.02</v>
      </c>
      <c r="D48">
        <v>2</v>
      </c>
      <c r="E48">
        <v>5.5</v>
      </c>
      <c r="G48">
        <v>2007</v>
      </c>
      <c r="H48">
        <v>6</v>
      </c>
      <c r="I48">
        <f t="shared" si="9"/>
        <v>6</v>
      </c>
      <c r="Y48" s="6"/>
      <c r="Z48" s="6"/>
      <c r="AA48" s="6"/>
      <c r="AB48" s="6"/>
      <c r="AC48" s="6"/>
      <c r="AD48" s="7"/>
      <c r="AE48" s="7"/>
      <c r="AF48" s="7"/>
      <c r="AG48" s="6"/>
      <c r="AH48" s="6"/>
      <c r="AI48" s="6"/>
      <c r="AJ48" s="6"/>
      <c r="AK48" s="6"/>
      <c r="AL48" s="7"/>
      <c r="AM48" s="7"/>
      <c r="AN48" s="7"/>
      <c r="AO48" s="6"/>
      <c r="AP48" s="6"/>
      <c r="AQ48" s="6"/>
      <c r="AR48" s="6"/>
      <c r="AS48" s="6"/>
      <c r="AT48" s="7"/>
      <c r="AU48" s="7"/>
    </row>
    <row r="49" spans="2:47" x14ac:dyDescent="0.25">
      <c r="B49">
        <v>2009</v>
      </c>
      <c r="C49">
        <f t="shared" si="8"/>
        <v>0.09</v>
      </c>
      <c r="D49">
        <v>9</v>
      </c>
      <c r="E49">
        <v>1</v>
      </c>
      <c r="G49">
        <v>2008</v>
      </c>
      <c r="H49">
        <v>3</v>
      </c>
      <c r="I49">
        <f t="shared" si="9"/>
        <v>3</v>
      </c>
      <c r="Y49" s="6"/>
      <c r="Z49" s="6"/>
      <c r="AA49" s="6"/>
      <c r="AB49" s="6"/>
      <c r="AC49" s="6"/>
      <c r="AD49" s="7"/>
      <c r="AE49" s="7"/>
      <c r="AF49" s="7"/>
      <c r="AG49" s="6"/>
      <c r="AH49" s="6"/>
      <c r="AI49" s="6"/>
      <c r="AJ49" s="6"/>
      <c r="AK49" s="6"/>
      <c r="AL49" s="7"/>
      <c r="AM49" s="7"/>
      <c r="AN49" s="7"/>
      <c r="AO49" s="6"/>
      <c r="AP49" s="6"/>
      <c r="AQ49" s="6"/>
      <c r="AR49" s="6"/>
      <c r="AS49" s="6"/>
      <c r="AT49" s="7"/>
      <c r="AU49" s="7"/>
    </row>
    <row r="50" spans="2:47" x14ac:dyDescent="0.25">
      <c r="B50">
        <v>2010</v>
      </c>
      <c r="C50">
        <f t="shared" si="8"/>
        <v>0.01</v>
      </c>
      <c r="D50">
        <v>1</v>
      </c>
      <c r="E50">
        <v>10.5</v>
      </c>
      <c r="G50">
        <v>2009</v>
      </c>
      <c r="H50">
        <v>10</v>
      </c>
      <c r="I50">
        <f t="shared" si="9"/>
        <v>10</v>
      </c>
      <c r="Y50" s="6"/>
      <c r="Z50" s="6"/>
      <c r="AA50" s="6"/>
      <c r="AB50" s="6"/>
      <c r="AC50" s="6"/>
      <c r="AD50" s="7"/>
      <c r="AE50" s="7"/>
      <c r="AF50" s="7"/>
      <c r="AG50" s="6"/>
      <c r="AH50" s="6"/>
      <c r="AI50" s="6"/>
      <c r="AJ50" s="6"/>
      <c r="AK50" s="6"/>
      <c r="AL50" s="7"/>
      <c r="AM50" s="7"/>
      <c r="AN50" s="7"/>
      <c r="AO50" s="6"/>
      <c r="AP50" s="6"/>
      <c r="AQ50" s="6"/>
      <c r="AR50" s="6"/>
      <c r="AS50" s="6"/>
      <c r="AT50" s="7"/>
      <c r="AU50" s="7"/>
    </row>
    <row r="51" spans="2:47" x14ac:dyDescent="0.25">
      <c r="B51">
        <v>2011</v>
      </c>
      <c r="C51">
        <f t="shared" si="8"/>
        <v>0.02</v>
      </c>
      <c r="D51">
        <v>2</v>
      </c>
      <c r="E51">
        <v>5.5</v>
      </c>
      <c r="G51">
        <v>2010</v>
      </c>
      <c r="H51">
        <v>13</v>
      </c>
      <c r="I51">
        <f t="shared" si="9"/>
        <v>13</v>
      </c>
      <c r="Y51" s="6"/>
      <c r="Z51" s="6"/>
      <c r="AA51" s="6"/>
      <c r="AB51" s="6"/>
      <c r="AC51" s="6"/>
      <c r="AD51" s="7"/>
      <c r="AE51" s="7"/>
      <c r="AF51" s="7"/>
      <c r="AG51" s="6"/>
      <c r="AH51" s="6"/>
      <c r="AI51" s="6"/>
      <c r="AJ51" s="6"/>
      <c r="AK51" s="6"/>
      <c r="AL51" s="7"/>
      <c r="AM51" s="7"/>
      <c r="AN51" s="7"/>
      <c r="AO51" s="6"/>
      <c r="AP51" s="6"/>
      <c r="AQ51" s="6"/>
      <c r="AR51" s="6"/>
      <c r="AS51" s="6"/>
      <c r="AT51" s="7"/>
      <c r="AU51" s="7"/>
    </row>
    <row r="52" spans="2:47" x14ac:dyDescent="0.25">
      <c r="B52">
        <v>2012</v>
      </c>
      <c r="C52">
        <f t="shared" si="8"/>
        <v>0.01</v>
      </c>
      <c r="D52">
        <v>1</v>
      </c>
      <c r="E52">
        <v>10.5</v>
      </c>
      <c r="G52">
        <v>2011</v>
      </c>
      <c r="H52">
        <v>11</v>
      </c>
      <c r="I52">
        <f t="shared" si="9"/>
        <v>11</v>
      </c>
      <c r="Y52" s="6"/>
      <c r="Z52" s="6"/>
      <c r="AA52" s="6"/>
      <c r="AB52" s="6"/>
      <c r="AC52" s="6"/>
      <c r="AD52" s="7"/>
      <c r="AE52" s="7"/>
      <c r="AF52" s="7"/>
      <c r="AG52" s="6"/>
      <c r="AH52" s="6"/>
      <c r="AI52" s="6"/>
      <c r="AJ52" s="6"/>
      <c r="AK52" s="6"/>
      <c r="AL52" s="7"/>
      <c r="AM52" s="7"/>
      <c r="AN52" s="7"/>
      <c r="AO52" s="6"/>
      <c r="AP52" s="6"/>
      <c r="AQ52" s="6"/>
      <c r="AR52" s="6"/>
      <c r="AS52" s="6"/>
      <c r="AT52" s="7"/>
      <c r="AU52" s="7"/>
    </row>
    <row r="53" spans="2:47" x14ac:dyDescent="0.25">
      <c r="B53">
        <v>2013</v>
      </c>
      <c r="C53">
        <v>0</v>
      </c>
      <c r="D53">
        <v>0</v>
      </c>
      <c r="E53">
        <v>14.5</v>
      </c>
      <c r="G53">
        <v>2012</v>
      </c>
      <c r="H53">
        <v>9</v>
      </c>
      <c r="I53">
        <f t="shared" si="9"/>
        <v>9</v>
      </c>
      <c r="Y53" s="6"/>
      <c r="Z53" s="6"/>
      <c r="AA53" s="6"/>
      <c r="AB53" s="6"/>
      <c r="AC53" s="6"/>
      <c r="AD53" s="7"/>
      <c r="AE53" s="7"/>
      <c r="AF53" s="7"/>
      <c r="AG53" s="6"/>
      <c r="AH53" s="6"/>
      <c r="AI53" s="6"/>
      <c r="AJ53" s="6"/>
      <c r="AK53" s="6"/>
      <c r="AL53" s="7"/>
      <c r="AM53" s="7"/>
      <c r="AN53" s="7"/>
      <c r="AO53" s="6"/>
      <c r="AP53" s="6"/>
      <c r="AQ53" s="6"/>
      <c r="AR53" s="6"/>
      <c r="AS53" s="6"/>
      <c r="AT53" s="7"/>
      <c r="AU53" s="7"/>
    </row>
    <row r="54" spans="2:47" x14ac:dyDescent="0.25">
      <c r="B54">
        <v>2014</v>
      </c>
      <c r="C54">
        <v>0</v>
      </c>
      <c r="D54">
        <v>0</v>
      </c>
      <c r="E54">
        <v>14.5</v>
      </c>
      <c r="G54">
        <v>2013</v>
      </c>
      <c r="H54">
        <v>12</v>
      </c>
      <c r="I54">
        <f t="shared" si="9"/>
        <v>12</v>
      </c>
      <c r="Y54" s="6"/>
      <c r="Z54" s="6"/>
      <c r="AA54" s="6"/>
      <c r="AB54" s="6"/>
      <c r="AC54" s="6"/>
      <c r="AD54" s="7"/>
      <c r="AE54" s="7"/>
      <c r="AF54" s="7"/>
      <c r="AG54" s="6"/>
      <c r="AH54" s="6"/>
      <c r="AI54" s="6"/>
      <c r="AJ54" s="6"/>
      <c r="AK54" s="6"/>
      <c r="AL54" s="7"/>
      <c r="AM54" s="7"/>
      <c r="AN54" s="7"/>
      <c r="AO54" s="6"/>
      <c r="AP54" s="6"/>
      <c r="AQ54" s="6"/>
      <c r="AR54" s="6"/>
      <c r="AS54" s="6"/>
      <c r="AT54" s="7"/>
      <c r="AU54" s="7"/>
    </row>
    <row r="55" spans="2:47" x14ac:dyDescent="0.25">
      <c r="G55">
        <v>2014</v>
      </c>
      <c r="H55">
        <v>7</v>
      </c>
      <c r="I55">
        <f t="shared" si="9"/>
        <v>8</v>
      </c>
      <c r="Y55" s="6"/>
      <c r="Z55" s="6"/>
      <c r="AA55" s="6"/>
      <c r="AB55" s="6"/>
      <c r="AC55" s="6"/>
      <c r="AD55" s="7"/>
      <c r="AE55" s="7"/>
      <c r="AF55" s="7"/>
      <c r="AG55" s="6"/>
      <c r="AH55" s="6"/>
      <c r="AI55" s="6"/>
      <c r="AJ55" s="6"/>
      <c r="AK55" s="6"/>
      <c r="AL55" s="7"/>
      <c r="AM55" s="7"/>
      <c r="AN55" s="7"/>
      <c r="AO55" s="6"/>
      <c r="AP55" s="6"/>
      <c r="AQ55" s="6"/>
      <c r="AR55" s="6"/>
      <c r="AS55" s="6"/>
      <c r="AT55" s="7"/>
      <c r="AU55" s="7"/>
    </row>
    <row r="56" spans="2:47" x14ac:dyDescent="0.25">
      <c r="G56" s="5"/>
      <c r="H56" s="5"/>
      <c r="Q56" s="7"/>
      <c r="R56" s="7"/>
      <c r="S56" s="7"/>
      <c r="T56" s="7"/>
      <c r="U56" s="7"/>
      <c r="V56" s="7"/>
      <c r="W56" s="7"/>
      <c r="X56" s="7"/>
      <c r="Y56" s="6"/>
      <c r="Z56" s="6"/>
      <c r="AA56" s="6"/>
      <c r="AB56" s="6"/>
      <c r="AC56" s="6"/>
      <c r="AD56" s="7"/>
      <c r="AE56" s="7"/>
      <c r="AF56" s="7"/>
      <c r="AG56" s="6"/>
      <c r="AH56" s="6"/>
      <c r="AI56" s="6"/>
      <c r="AJ56" s="6"/>
      <c r="AK56" s="6"/>
      <c r="AL56" s="7"/>
      <c r="AM56" s="7"/>
      <c r="AN56" s="7"/>
      <c r="AO56" s="6"/>
      <c r="AP56" s="6"/>
      <c r="AQ56" s="6"/>
      <c r="AR56" s="6"/>
      <c r="AS56" s="6"/>
      <c r="AT56" s="7"/>
      <c r="AU56" s="7"/>
    </row>
    <row r="57" spans="2:47" x14ac:dyDescent="0.25">
      <c r="G57" s="5"/>
      <c r="H57" s="5"/>
      <c r="Q57" s="7"/>
      <c r="R57" s="7"/>
      <c r="S57" s="7"/>
      <c r="T57" s="7"/>
      <c r="U57" s="7"/>
      <c r="V57" s="7"/>
      <c r="W57" s="7"/>
      <c r="X57" s="7"/>
      <c r="Y57" s="6"/>
      <c r="Z57" s="6"/>
      <c r="AA57" s="6"/>
      <c r="AB57" s="6"/>
      <c r="AC57" s="6"/>
      <c r="AD57" s="7"/>
      <c r="AE57" s="7"/>
      <c r="AF57" s="7"/>
      <c r="AG57" s="6"/>
      <c r="AH57" s="6"/>
      <c r="AI57" s="6"/>
      <c r="AJ57" s="6"/>
      <c r="AK57" s="6"/>
      <c r="AL57" s="7"/>
      <c r="AM57" s="7"/>
      <c r="AN57" s="7"/>
      <c r="AO57" s="6"/>
      <c r="AP57" s="6"/>
      <c r="AQ57" s="6"/>
      <c r="AR57" s="6"/>
      <c r="AS57" s="6"/>
      <c r="AT57" s="7"/>
      <c r="AU57" s="7"/>
    </row>
    <row r="58" spans="2:47" x14ac:dyDescent="0.25">
      <c r="G58" s="5"/>
      <c r="H58" s="5"/>
      <c r="Q58" s="8"/>
      <c r="Y58" s="6"/>
      <c r="Z58" s="6"/>
      <c r="AA58" s="6"/>
      <c r="AB58" s="6"/>
      <c r="AC58" s="6"/>
      <c r="AD58" s="7"/>
      <c r="AE58" s="7"/>
      <c r="AF58" s="7"/>
      <c r="AG58" s="6"/>
      <c r="AH58" s="6"/>
      <c r="AI58" s="6"/>
      <c r="AJ58" s="6"/>
      <c r="AK58" s="6"/>
      <c r="AL58" s="7"/>
      <c r="AM58" s="7"/>
      <c r="AN58" s="7"/>
      <c r="AO58" s="6"/>
      <c r="AP58" s="6"/>
      <c r="AQ58" s="6"/>
      <c r="AR58" s="6"/>
      <c r="AS58" s="6"/>
      <c r="AT58" s="7"/>
      <c r="AU58" s="7"/>
    </row>
    <row r="59" spans="2:47" x14ac:dyDescent="0.25">
      <c r="G59" s="5"/>
      <c r="H59" s="5"/>
      <c r="Q59" s="6"/>
      <c r="R59" s="6"/>
      <c r="S59" s="6"/>
      <c r="T59" s="6"/>
      <c r="U59" s="7"/>
      <c r="V59" s="6"/>
      <c r="W59" s="6"/>
      <c r="X59" s="6"/>
      <c r="Y59" s="6"/>
      <c r="Z59" s="6"/>
      <c r="AA59" s="6"/>
      <c r="AB59" s="6"/>
      <c r="AC59" s="6"/>
      <c r="AD59" s="7"/>
      <c r="AE59" s="7"/>
      <c r="AF59" s="7"/>
      <c r="AG59" s="6"/>
      <c r="AH59" s="6"/>
      <c r="AI59" s="6"/>
      <c r="AJ59" s="6"/>
      <c r="AK59" s="6"/>
      <c r="AL59" s="7"/>
      <c r="AM59" s="7"/>
      <c r="AN59" s="7"/>
      <c r="AO59" s="6"/>
      <c r="AP59" s="6"/>
      <c r="AQ59" s="6"/>
      <c r="AR59" s="6"/>
      <c r="AS59" s="6"/>
      <c r="AT59" s="7"/>
      <c r="AU59" s="7"/>
    </row>
    <row r="60" spans="2:47" x14ac:dyDescent="0.25">
      <c r="G60" s="5"/>
      <c r="H60" s="5"/>
      <c r="Q60" s="6"/>
      <c r="R60" s="6"/>
      <c r="S60" s="6"/>
      <c r="T60" s="6"/>
      <c r="U60" s="7"/>
      <c r="V60" s="6"/>
      <c r="W60" s="6"/>
      <c r="X60" s="6"/>
      <c r="Y60" s="6"/>
      <c r="Z60" s="6"/>
      <c r="AA60" s="6"/>
      <c r="AB60" s="6"/>
      <c r="AC60" s="6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6"/>
      <c r="AP60" s="6"/>
      <c r="AQ60" s="6"/>
      <c r="AR60" s="6"/>
      <c r="AS60" s="6"/>
      <c r="AT60" s="7"/>
      <c r="AU60" s="7"/>
    </row>
    <row r="61" spans="2:47" x14ac:dyDescent="0.25">
      <c r="G61" s="5"/>
      <c r="H61" s="5"/>
      <c r="Q61" s="6"/>
      <c r="R61" s="6"/>
      <c r="S61" s="6"/>
      <c r="T61" s="6"/>
      <c r="U61" s="7"/>
      <c r="V61" s="6"/>
      <c r="W61" s="6"/>
      <c r="X61" s="6"/>
      <c r="Y61" s="6"/>
      <c r="Z61" s="6"/>
      <c r="AA61" s="6"/>
      <c r="AB61" s="6"/>
      <c r="AC61" s="6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6"/>
      <c r="AP61" s="6"/>
      <c r="AQ61" s="6"/>
      <c r="AR61" s="6"/>
      <c r="AS61" s="6"/>
      <c r="AT61" s="7"/>
      <c r="AU61" s="7"/>
    </row>
    <row r="62" spans="2:47" x14ac:dyDescent="0.25">
      <c r="G62" s="5"/>
      <c r="H62" s="5"/>
      <c r="Q62" s="6"/>
      <c r="R62" s="6"/>
      <c r="S62" s="6"/>
      <c r="T62" s="6"/>
      <c r="U62" s="7"/>
      <c r="V62" s="6"/>
      <c r="W62" s="6"/>
      <c r="X62" s="6"/>
      <c r="Y62" s="6"/>
      <c r="Z62" s="6"/>
      <c r="AA62" s="6"/>
      <c r="AB62" s="6"/>
      <c r="AC62" s="6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2:47" x14ac:dyDescent="0.25">
      <c r="G63" s="5"/>
      <c r="H63" s="5"/>
      <c r="Q63" s="6"/>
      <c r="R63" s="6"/>
      <c r="S63" s="6"/>
      <c r="T63" s="6"/>
      <c r="U63" s="7"/>
      <c r="V63" s="6"/>
      <c r="W63" s="6"/>
      <c r="X63" s="6"/>
      <c r="Y63" s="6"/>
      <c r="Z63" s="6"/>
      <c r="AA63" s="6"/>
      <c r="AB63" s="6"/>
      <c r="AC63" s="6"/>
      <c r="AD63" s="7"/>
      <c r="AE63" s="7"/>
      <c r="AF63" s="7"/>
      <c r="AG63" s="8"/>
      <c r="AH63" s="8"/>
      <c r="AI63" s="8"/>
      <c r="AJ63" s="8"/>
      <c r="AK63" s="8"/>
      <c r="AL63" s="8"/>
      <c r="AM63" s="8"/>
      <c r="AN63" s="7"/>
      <c r="AO63" s="7"/>
      <c r="AP63" s="7"/>
      <c r="AQ63" s="7"/>
      <c r="AR63" s="7"/>
      <c r="AS63" s="7"/>
      <c r="AT63" s="7"/>
      <c r="AU63" s="7"/>
    </row>
    <row r="64" spans="2:47" x14ac:dyDescent="0.25">
      <c r="G64" s="5"/>
      <c r="H64" s="5"/>
      <c r="Q64" s="6"/>
      <c r="R64" s="6"/>
      <c r="S64" s="6"/>
      <c r="T64" s="6"/>
      <c r="U64" s="7"/>
      <c r="V64" s="6"/>
      <c r="W64" s="6"/>
      <c r="X64" s="6"/>
      <c r="Y64" s="6"/>
      <c r="Z64" s="6"/>
      <c r="AA64" s="6"/>
      <c r="AB64" s="6"/>
      <c r="AC64" s="6"/>
      <c r="AD64" s="7"/>
      <c r="AE64" s="7"/>
      <c r="AF64" s="7"/>
      <c r="AG64" s="6"/>
      <c r="AH64" s="6"/>
      <c r="AI64" s="6"/>
      <c r="AJ64" s="6"/>
      <c r="AK64" s="6"/>
      <c r="AL64" s="6"/>
      <c r="AM64" s="6"/>
      <c r="AN64" s="7"/>
      <c r="AO64" s="7"/>
      <c r="AP64" s="7"/>
      <c r="AQ64" s="7"/>
      <c r="AR64" s="7"/>
      <c r="AS64" s="7"/>
      <c r="AT64" s="7"/>
      <c r="AU64" s="7"/>
    </row>
    <row r="65" spans="7:47" x14ac:dyDescent="0.25">
      <c r="G65" s="5"/>
      <c r="H65" s="5"/>
      <c r="Q65" s="6"/>
      <c r="R65" s="6"/>
      <c r="S65" s="6"/>
      <c r="T65" s="6"/>
      <c r="U65" s="7"/>
      <c r="V65" s="6"/>
      <c r="W65" s="6"/>
      <c r="X65" s="6"/>
      <c r="Y65" s="6"/>
      <c r="Z65" s="6"/>
      <c r="AA65" s="6"/>
      <c r="AB65" s="6"/>
      <c r="AC65" s="6"/>
      <c r="AD65" s="7"/>
      <c r="AE65" s="7"/>
      <c r="AF65" s="7"/>
      <c r="AG65" s="6"/>
      <c r="AH65" s="6"/>
      <c r="AI65" s="6"/>
      <c r="AJ65" s="6"/>
      <c r="AK65" s="6"/>
      <c r="AL65" s="6"/>
      <c r="AM65" s="6"/>
      <c r="AN65" s="7"/>
      <c r="AO65" s="8"/>
      <c r="AP65" s="8"/>
      <c r="AQ65" s="8"/>
      <c r="AR65" s="8"/>
      <c r="AS65" s="8"/>
      <c r="AT65" s="8"/>
      <c r="AU65" s="8"/>
    </row>
    <row r="66" spans="7:47" x14ac:dyDescent="0.25">
      <c r="G66" s="5"/>
      <c r="H66" s="5"/>
      <c r="Q66" s="6"/>
      <c r="R66" s="6"/>
      <c r="S66" s="6"/>
      <c r="T66" s="6"/>
      <c r="V66" s="6"/>
      <c r="W66" s="6"/>
      <c r="X66" s="6"/>
      <c r="Y66" s="6"/>
      <c r="Z66" s="6"/>
      <c r="AA66" s="6"/>
      <c r="AB66" s="6"/>
      <c r="AC66" s="6"/>
      <c r="AD66" s="7"/>
      <c r="AE66" s="7"/>
      <c r="AF66" s="7"/>
      <c r="AG66" s="6"/>
      <c r="AH66" s="6"/>
      <c r="AI66" s="6"/>
      <c r="AJ66" s="6"/>
      <c r="AK66" s="6"/>
      <c r="AL66" s="6"/>
      <c r="AM66" s="6"/>
      <c r="AN66" s="7"/>
      <c r="AO66" s="6"/>
      <c r="AP66" s="6"/>
      <c r="AQ66" s="6"/>
      <c r="AR66" s="6"/>
      <c r="AS66" s="6"/>
      <c r="AT66" s="6"/>
      <c r="AU66" s="6"/>
    </row>
    <row r="67" spans="7:47" x14ac:dyDescent="0.25">
      <c r="G67" s="5"/>
      <c r="H67" s="5"/>
      <c r="Q67" s="6"/>
      <c r="R67" s="6"/>
      <c r="S67" s="6"/>
      <c r="T67" s="6"/>
      <c r="V67" s="6"/>
      <c r="W67" s="6"/>
      <c r="X67" s="6"/>
      <c r="Y67" s="6"/>
      <c r="Z67" s="6"/>
      <c r="AA67" s="6"/>
      <c r="AB67" s="6"/>
      <c r="AC67" s="6"/>
      <c r="AD67" s="7"/>
      <c r="AE67" s="7"/>
      <c r="AF67" s="7"/>
      <c r="AG67" s="6"/>
      <c r="AH67" s="6"/>
      <c r="AI67" s="6"/>
      <c r="AJ67" s="6"/>
      <c r="AK67" s="6"/>
      <c r="AL67" s="6"/>
      <c r="AM67" s="6"/>
      <c r="AN67" s="7"/>
      <c r="AO67" s="6"/>
      <c r="AP67" s="6"/>
      <c r="AQ67" s="6"/>
      <c r="AR67" s="6"/>
      <c r="AS67" s="6"/>
      <c r="AT67" s="6"/>
      <c r="AU67" s="6"/>
    </row>
    <row r="68" spans="7:47" x14ac:dyDescent="0.25">
      <c r="Q68" s="6"/>
      <c r="R68" s="6"/>
      <c r="S68" s="6"/>
      <c r="T68" s="6"/>
      <c r="V68" s="6"/>
      <c r="W68" s="6"/>
      <c r="X68" s="6"/>
      <c r="Y68" s="7"/>
      <c r="Z68" s="7"/>
      <c r="AA68" s="7"/>
      <c r="AB68" s="7"/>
      <c r="AC68" s="7"/>
      <c r="AD68" s="7"/>
      <c r="AE68" s="7"/>
      <c r="AF68" s="7"/>
      <c r="AG68" s="6"/>
      <c r="AH68" s="6"/>
      <c r="AI68" s="6"/>
      <c r="AJ68" s="6"/>
      <c r="AK68" s="6"/>
      <c r="AL68" s="6"/>
      <c r="AM68" s="6"/>
      <c r="AN68" s="7"/>
      <c r="AO68" s="6"/>
      <c r="AP68" s="6"/>
      <c r="AQ68" s="6"/>
      <c r="AR68" s="6"/>
      <c r="AS68" s="6"/>
      <c r="AT68" s="6"/>
      <c r="AU68" s="6"/>
    </row>
    <row r="69" spans="7:47" x14ac:dyDescent="0.25">
      <c r="Q69" s="6"/>
      <c r="R69" s="6"/>
      <c r="S69" s="6"/>
      <c r="T69" s="6"/>
      <c r="V69" s="6"/>
      <c r="W69" s="6"/>
      <c r="X69" s="6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6"/>
      <c r="AP69" s="6"/>
      <c r="AQ69" s="6"/>
      <c r="AR69" s="6"/>
      <c r="AS69" s="6"/>
      <c r="AT69" s="6"/>
      <c r="AU69" s="6"/>
    </row>
    <row r="70" spans="7:47" x14ac:dyDescent="0.25">
      <c r="Q70" s="6"/>
      <c r="R70" s="6"/>
      <c r="S70" s="6"/>
      <c r="T70" s="6"/>
      <c r="V70" s="6"/>
      <c r="W70" s="6"/>
      <c r="X70" s="6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6"/>
      <c r="AP70" s="6"/>
      <c r="AQ70" s="6"/>
      <c r="AR70" s="6"/>
      <c r="AS70" s="6"/>
      <c r="AT70" s="6"/>
      <c r="AU70" s="6"/>
    </row>
    <row r="71" spans="7:47" x14ac:dyDescent="0.25">
      <c r="G71" s="5"/>
      <c r="H71" s="5"/>
      <c r="Q71" s="6"/>
      <c r="R71" s="6"/>
      <c r="S71" s="6"/>
      <c r="T71" s="6"/>
      <c r="V71" s="6"/>
      <c r="W71" s="6"/>
      <c r="X71" s="6"/>
      <c r="Y71" s="8"/>
      <c r="Z71" s="8"/>
      <c r="AA71" s="8"/>
      <c r="AB71" s="8"/>
      <c r="AC71" s="8"/>
      <c r="AD71" s="8"/>
      <c r="AE71" s="8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7:47" x14ac:dyDescent="0.25">
      <c r="G72" s="5"/>
      <c r="H72" s="5"/>
      <c r="Q72" s="6"/>
      <c r="R72" s="6"/>
      <c r="S72" s="6"/>
      <c r="T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7:47" x14ac:dyDescent="0.25">
      <c r="G73" s="5"/>
      <c r="H73" s="5"/>
      <c r="Q73" s="6"/>
      <c r="R73" s="6"/>
      <c r="S73" s="6"/>
      <c r="T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7:47" x14ac:dyDescent="0.25">
      <c r="G74" s="5"/>
      <c r="H74" s="5"/>
      <c r="Q74" s="6"/>
      <c r="R74" s="6"/>
      <c r="S74" s="6"/>
      <c r="T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</row>
    <row r="75" spans="7:47" x14ac:dyDescent="0.25">
      <c r="G75" s="5"/>
      <c r="H75" s="5"/>
      <c r="Q75" s="6"/>
      <c r="R75" s="6"/>
      <c r="S75" s="6"/>
      <c r="T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7:47" x14ac:dyDescent="0.25">
      <c r="G76" s="5"/>
      <c r="H76" s="5"/>
      <c r="Q76" s="6"/>
      <c r="R76" s="6"/>
      <c r="S76" s="6"/>
      <c r="T76" s="6"/>
      <c r="U76" s="7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  <row r="77" spans="7:47" x14ac:dyDescent="0.25">
      <c r="G77" s="5"/>
      <c r="H77" s="5"/>
      <c r="Q77" s="6"/>
      <c r="R77" s="6"/>
      <c r="S77" s="6"/>
      <c r="T77" s="6"/>
      <c r="U77" s="7"/>
      <c r="V77" s="6"/>
      <c r="W77" s="6"/>
      <c r="X77" s="6"/>
      <c r="Y77" s="6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7:47" x14ac:dyDescent="0.25">
      <c r="G78" s="5"/>
      <c r="H78" s="5"/>
      <c r="Q78" s="6"/>
      <c r="R78" s="6"/>
      <c r="S78" s="6"/>
      <c r="T78" s="6"/>
      <c r="U78" s="7"/>
      <c r="V78" s="6"/>
      <c r="W78" s="6"/>
      <c r="X78" s="6"/>
      <c r="Y78" s="6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</row>
    <row r="79" spans="7:47" x14ac:dyDescent="0.25">
      <c r="G79" s="5"/>
      <c r="H79" s="5"/>
      <c r="Q79" s="6"/>
      <c r="R79" s="6"/>
      <c r="S79" s="6"/>
      <c r="T79" s="6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7:47" x14ac:dyDescent="0.25">
      <c r="G80" s="5"/>
      <c r="H80" s="5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  <row r="81" spans="7:47" x14ac:dyDescent="0.25">
      <c r="G81" s="5"/>
      <c r="H81" s="5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</row>
    <row r="82" spans="7:47" x14ac:dyDescent="0.25">
      <c r="G82" s="5"/>
      <c r="H82" s="5"/>
      <c r="Q82" s="7"/>
      <c r="R82" s="7"/>
      <c r="S82" s="7"/>
      <c r="T82" s="7"/>
      <c r="U82" s="7"/>
      <c r="V82" s="8"/>
      <c r="W82" s="8"/>
      <c r="X82" s="8"/>
      <c r="Y82" s="8"/>
      <c r="Z82" s="8"/>
      <c r="AA82" s="8"/>
      <c r="AB82" s="7"/>
    </row>
    <row r="83" spans="7:47" x14ac:dyDescent="0.25">
      <c r="Q83" s="8"/>
      <c r="R83" s="8"/>
      <c r="S83" s="8"/>
      <c r="T83" s="8"/>
      <c r="U83" s="8"/>
      <c r="V83" s="6"/>
      <c r="W83" s="6"/>
      <c r="X83" s="6"/>
      <c r="Y83" s="6"/>
      <c r="Z83" s="6"/>
      <c r="AA83" s="6"/>
      <c r="AB83" s="7"/>
    </row>
    <row r="84" spans="7:47" x14ac:dyDescent="0.25"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7"/>
    </row>
    <row r="85" spans="7:47" x14ac:dyDescent="0.25"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7"/>
    </row>
    <row r="86" spans="7:47" x14ac:dyDescent="0.25"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7"/>
    </row>
    <row r="87" spans="7:47" x14ac:dyDescent="0.25"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7"/>
    </row>
    <row r="88" spans="7:47" x14ac:dyDescent="0.25">
      <c r="Q88" s="6"/>
      <c r="R88" s="6"/>
      <c r="S88" s="6"/>
      <c r="T88" s="6"/>
      <c r="U88" s="6"/>
      <c r="V88" s="7"/>
      <c r="W88" s="7"/>
      <c r="X88" s="7"/>
      <c r="Y88" s="7"/>
      <c r="Z88" s="7"/>
      <c r="AA88" s="7"/>
      <c r="AB88" s="7"/>
    </row>
    <row r="89" spans="7:47" x14ac:dyDescent="0.25"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7:47" x14ac:dyDescent="0.25"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7:47" x14ac:dyDescent="0.25"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7:47" x14ac:dyDescent="0.25"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7:47" x14ac:dyDescent="0.25"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7:47" x14ac:dyDescent="0.25"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</sheetData>
  <sortState ref="B40:E54">
    <sortCondition ref="B40:B54"/>
  </sortState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7"/>
  <sheetViews>
    <sheetView workbookViewId="0">
      <selection activeCell="U14" sqref="U14"/>
    </sheetView>
  </sheetViews>
  <sheetFormatPr defaultRowHeight="15" x14ac:dyDescent="0.25"/>
  <cols>
    <col min="1" max="1" width="5" bestFit="1" customWidth="1"/>
    <col min="2" max="2" width="11.85546875" bestFit="1" customWidth="1"/>
    <col min="3" max="3" width="9.140625" bestFit="1" customWidth="1"/>
    <col min="4" max="4" width="9.140625" customWidth="1"/>
    <col min="5" max="5" width="7.7109375" bestFit="1" customWidth="1"/>
    <col min="6" max="6" width="12.7109375" bestFit="1" customWidth="1"/>
    <col min="7" max="7" width="14.85546875" style="1" bestFit="1" customWidth="1"/>
    <col min="8" max="8" width="14.85546875" style="1" customWidth="1"/>
    <col min="9" max="9" width="11.5703125" bestFit="1" customWidth="1"/>
    <col min="13" max="13" width="10.140625" bestFit="1" customWidth="1"/>
    <col min="14" max="14" width="10.140625" customWidth="1"/>
    <col min="19" max="19" width="12.7109375" bestFit="1" customWidth="1"/>
    <col min="20" max="20" width="11.5703125" bestFit="1" customWidth="1"/>
    <col min="22" max="22" width="10.140625" bestFit="1" customWidth="1"/>
    <col min="23" max="23" width="10.140625" customWidth="1"/>
  </cols>
  <sheetData>
    <row r="1" spans="1:41" x14ac:dyDescent="0.25">
      <c r="B1" t="s">
        <v>24</v>
      </c>
      <c r="C1" t="s">
        <v>25</v>
      </c>
      <c r="D1" t="s">
        <v>35</v>
      </c>
      <c r="E1" t="s">
        <v>26</v>
      </c>
      <c r="F1" t="s">
        <v>27</v>
      </c>
      <c r="G1" s="1" t="s">
        <v>42</v>
      </c>
      <c r="H1" s="1" t="s">
        <v>43</v>
      </c>
      <c r="I1" t="s">
        <v>28</v>
      </c>
      <c r="J1" t="s">
        <v>29</v>
      </c>
      <c r="K1" t="s">
        <v>30</v>
      </c>
      <c r="L1" t="s">
        <v>32</v>
      </c>
      <c r="M1" t="s">
        <v>33</v>
      </c>
      <c r="N1" t="s">
        <v>39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33</v>
      </c>
      <c r="W1" t="s">
        <v>39</v>
      </c>
      <c r="X1" t="s">
        <v>31</v>
      </c>
      <c r="Y1" t="s">
        <v>34</v>
      </c>
    </row>
    <row r="2" spans="1:41" x14ac:dyDescent="0.25">
      <c r="A2">
        <v>1982</v>
      </c>
      <c r="B2">
        <v>1863</v>
      </c>
      <c r="C2">
        <v>0</v>
      </c>
      <c r="D2">
        <f>E2/100</f>
        <v>0.05</v>
      </c>
      <c r="E2">
        <v>5</v>
      </c>
      <c r="F2">
        <v>0</v>
      </c>
      <c r="G2" s="1">
        <v>0</v>
      </c>
      <c r="I2">
        <v>91</v>
      </c>
      <c r="J2" s="2">
        <v>4.3</v>
      </c>
      <c r="K2" s="2">
        <v>-1.2563636363636363</v>
      </c>
      <c r="L2" s="2">
        <v>-1.0684848484848486</v>
      </c>
      <c r="M2" s="2">
        <v>94.792727272727262</v>
      </c>
      <c r="N2" s="2"/>
      <c r="P2">
        <v>1982</v>
      </c>
    </row>
    <row r="3" spans="1:41" x14ac:dyDescent="0.25">
      <c r="A3">
        <v>1983</v>
      </c>
      <c r="B3">
        <v>1106</v>
      </c>
      <c r="C3">
        <v>0</v>
      </c>
      <c r="D3">
        <f t="shared" ref="D3:D36" si="0">E3/100</f>
        <v>0.04</v>
      </c>
      <c r="E3">
        <v>4</v>
      </c>
      <c r="F3">
        <v>0</v>
      </c>
      <c r="G3" s="1">
        <v>0</v>
      </c>
      <c r="I3">
        <v>89</v>
      </c>
      <c r="J3" s="2">
        <v>7.85</v>
      </c>
      <c r="K3" s="2">
        <v>0.37818181818181817</v>
      </c>
      <c r="L3" s="2">
        <v>0.6399999999999999</v>
      </c>
      <c r="M3" s="2">
        <v>91.935454545454547</v>
      </c>
      <c r="N3" s="2"/>
      <c r="P3">
        <v>1983</v>
      </c>
      <c r="Z3" s="7"/>
      <c r="AA3" s="8"/>
      <c r="AB3" s="8"/>
      <c r="AC3" s="8"/>
      <c r="AD3" s="8"/>
      <c r="AE3" s="8"/>
      <c r="AF3" s="7"/>
      <c r="AG3" s="7"/>
      <c r="AH3" s="8"/>
      <c r="AI3" s="8"/>
      <c r="AJ3" s="8"/>
      <c r="AK3" s="8"/>
      <c r="AL3" s="8"/>
      <c r="AM3" s="7"/>
      <c r="AN3" s="7"/>
      <c r="AO3" s="7"/>
    </row>
    <row r="4" spans="1:41" x14ac:dyDescent="0.25">
      <c r="A4">
        <v>1984</v>
      </c>
      <c r="B4">
        <v>1910</v>
      </c>
      <c r="C4">
        <v>0</v>
      </c>
      <c r="D4">
        <f t="shared" si="0"/>
        <v>0.01</v>
      </c>
      <c r="E4">
        <v>1</v>
      </c>
      <c r="F4">
        <v>0</v>
      </c>
      <c r="G4" s="1">
        <v>0</v>
      </c>
      <c r="I4">
        <v>92</v>
      </c>
      <c r="J4" s="2">
        <v>4.32</v>
      </c>
      <c r="K4" s="2">
        <v>-0.93454545454545457</v>
      </c>
      <c r="L4" s="2">
        <v>-1.8175757575757574</v>
      </c>
      <c r="M4" s="2">
        <v>94.36636363636363</v>
      </c>
      <c r="N4" s="2"/>
      <c r="P4">
        <v>1984</v>
      </c>
      <c r="Z4" s="7"/>
      <c r="AA4" s="6"/>
      <c r="AB4" s="6"/>
      <c r="AC4" s="6"/>
      <c r="AD4" s="6"/>
      <c r="AE4" s="6"/>
      <c r="AF4" s="7"/>
      <c r="AG4" s="7"/>
      <c r="AH4" s="6"/>
      <c r="AI4" s="6"/>
      <c r="AJ4" s="6"/>
      <c r="AK4" s="6"/>
      <c r="AL4" s="6"/>
      <c r="AM4" s="7"/>
      <c r="AN4" s="7"/>
      <c r="AO4" s="7"/>
    </row>
    <row r="5" spans="1:41" x14ac:dyDescent="0.25">
      <c r="A5">
        <v>1985</v>
      </c>
      <c r="B5">
        <v>1234</v>
      </c>
      <c r="C5">
        <v>0</v>
      </c>
      <c r="D5">
        <f t="shared" si="0"/>
        <v>0.06</v>
      </c>
      <c r="E5">
        <v>6</v>
      </c>
      <c r="F5">
        <v>0</v>
      </c>
      <c r="G5" s="1">
        <v>0</v>
      </c>
      <c r="I5">
        <v>91</v>
      </c>
      <c r="J5" s="2">
        <v>6.58</v>
      </c>
      <c r="K5" s="2">
        <v>-0.18</v>
      </c>
      <c r="L5" s="2">
        <v>-9.6060606060606069E-2</v>
      </c>
      <c r="M5" s="2">
        <v>93.351818181818174</v>
      </c>
      <c r="N5" s="2"/>
      <c r="P5">
        <v>1985</v>
      </c>
      <c r="Z5" s="7"/>
      <c r="AA5" s="6"/>
      <c r="AB5" s="6"/>
      <c r="AC5" s="6"/>
      <c r="AD5" s="6"/>
      <c r="AE5" s="6"/>
      <c r="AF5" s="7"/>
      <c r="AG5" s="7"/>
      <c r="AH5" s="6"/>
      <c r="AI5" s="6"/>
      <c r="AJ5" s="6"/>
      <c r="AK5" s="6"/>
      <c r="AL5" s="6"/>
      <c r="AM5" s="7"/>
      <c r="AN5" s="7"/>
      <c r="AO5" s="7"/>
    </row>
    <row r="6" spans="1:41" x14ac:dyDescent="0.25">
      <c r="A6">
        <v>1986</v>
      </c>
      <c r="B6">
        <v>1294</v>
      </c>
      <c r="C6">
        <v>0</v>
      </c>
      <c r="D6">
        <f t="shared" si="0"/>
        <v>0.02</v>
      </c>
      <c r="E6">
        <v>2</v>
      </c>
      <c r="F6">
        <v>0</v>
      </c>
      <c r="G6" s="1">
        <v>0</v>
      </c>
      <c r="I6">
        <v>89</v>
      </c>
      <c r="J6" s="2">
        <v>6.61</v>
      </c>
      <c r="K6" s="2">
        <v>0.29363636363636364</v>
      </c>
      <c r="L6" s="2">
        <v>-0.21242424242424238</v>
      </c>
      <c r="M6" s="2">
        <v>92.823636363636354</v>
      </c>
      <c r="N6" s="2"/>
      <c r="P6">
        <v>1986</v>
      </c>
      <c r="Z6" s="7"/>
      <c r="AA6" s="6"/>
      <c r="AB6" s="6"/>
      <c r="AC6" s="6"/>
      <c r="AD6" s="6"/>
      <c r="AE6" s="6"/>
      <c r="AF6" s="7"/>
      <c r="AG6" s="7"/>
      <c r="AH6" s="6"/>
      <c r="AI6" s="6"/>
      <c r="AJ6" s="6"/>
      <c r="AK6" s="6"/>
      <c r="AL6" s="6"/>
      <c r="AM6" s="7"/>
      <c r="AN6" s="7"/>
      <c r="AO6" s="7"/>
    </row>
    <row r="7" spans="1:41" x14ac:dyDescent="0.25">
      <c r="A7">
        <v>1987</v>
      </c>
      <c r="B7">
        <v>1128</v>
      </c>
      <c r="C7">
        <v>0</v>
      </c>
      <c r="D7">
        <f t="shared" si="0"/>
        <v>0.08</v>
      </c>
      <c r="E7">
        <v>8</v>
      </c>
      <c r="F7">
        <v>0</v>
      </c>
      <c r="G7" s="1">
        <v>40036</v>
      </c>
      <c r="I7">
        <v>85</v>
      </c>
      <c r="J7" s="2">
        <v>13.14</v>
      </c>
      <c r="K7" s="2">
        <v>1.4627272727272724</v>
      </c>
      <c r="L7" s="2">
        <v>3.4333333333333336</v>
      </c>
      <c r="M7" s="2">
        <v>91.074545454545444</v>
      </c>
      <c r="N7" s="2"/>
      <c r="P7">
        <v>1987</v>
      </c>
      <c r="Z7" s="7"/>
      <c r="AA7" s="6"/>
      <c r="AB7" s="6"/>
      <c r="AC7" s="6"/>
      <c r="AD7" s="6"/>
      <c r="AE7" s="6"/>
      <c r="AF7" s="7"/>
      <c r="AG7" s="7"/>
      <c r="AH7" s="6"/>
      <c r="AI7" s="6"/>
      <c r="AJ7" s="6"/>
      <c r="AK7" s="6"/>
      <c r="AL7" s="6"/>
      <c r="AM7" s="7"/>
      <c r="AN7" s="7"/>
      <c r="AO7" s="7"/>
    </row>
    <row r="8" spans="1:41" x14ac:dyDescent="0.25">
      <c r="A8">
        <v>1988</v>
      </c>
      <c r="B8">
        <v>1185</v>
      </c>
      <c r="C8">
        <v>1</v>
      </c>
      <c r="D8">
        <v>1</v>
      </c>
      <c r="E8">
        <v>2</v>
      </c>
      <c r="F8">
        <v>0</v>
      </c>
      <c r="G8" s="1">
        <v>0</v>
      </c>
      <c r="I8">
        <v>92</v>
      </c>
      <c r="J8" s="2">
        <v>7.21</v>
      </c>
      <c r="K8" s="2">
        <v>1.3636363636363641E-2</v>
      </c>
      <c r="L8" s="2">
        <v>-0.68545454545454543</v>
      </c>
      <c r="M8" s="2">
        <v>93.23181818181817</v>
      </c>
      <c r="N8" s="2"/>
      <c r="P8">
        <v>1988</v>
      </c>
      <c r="Z8" s="7"/>
      <c r="AA8" s="6"/>
      <c r="AB8" s="6"/>
      <c r="AC8" s="6"/>
      <c r="AD8" s="6"/>
      <c r="AE8" s="6"/>
      <c r="AF8" s="7"/>
      <c r="AG8" s="7"/>
      <c r="AH8" s="6"/>
      <c r="AI8" s="6"/>
      <c r="AJ8" s="6"/>
      <c r="AK8" s="6"/>
      <c r="AL8" s="6"/>
      <c r="AM8" s="7"/>
      <c r="AN8" s="7"/>
      <c r="AO8" s="7"/>
    </row>
    <row r="9" spans="1:41" x14ac:dyDescent="0.25">
      <c r="A9">
        <v>1989</v>
      </c>
      <c r="B9">
        <v>1662</v>
      </c>
      <c r="C9">
        <v>0</v>
      </c>
      <c r="D9">
        <f t="shared" si="0"/>
        <v>0.06</v>
      </c>
      <c r="E9">
        <v>6</v>
      </c>
      <c r="F9">
        <v>0</v>
      </c>
      <c r="G9" s="1">
        <v>0</v>
      </c>
      <c r="I9">
        <v>92</v>
      </c>
      <c r="J9" s="2">
        <v>5.56</v>
      </c>
      <c r="K9" s="2">
        <v>-0.54545454545454541</v>
      </c>
      <c r="L9" s="2">
        <v>-1.3166666666666664</v>
      </c>
      <c r="M9" s="2">
        <v>93.630909090909086</v>
      </c>
      <c r="N9" s="2"/>
      <c r="P9">
        <v>1989</v>
      </c>
      <c r="Z9" s="7"/>
      <c r="AA9" s="6"/>
      <c r="AB9" s="6"/>
      <c r="AC9" s="6"/>
      <c r="AD9" s="6"/>
      <c r="AE9" s="6"/>
      <c r="AF9" s="7"/>
      <c r="AG9" s="7"/>
      <c r="AH9" s="6"/>
      <c r="AI9" s="6"/>
      <c r="AJ9" s="6"/>
      <c r="AK9" s="6"/>
      <c r="AL9" s="6"/>
      <c r="AM9" s="7"/>
      <c r="AN9" s="7"/>
      <c r="AO9" s="7"/>
    </row>
    <row r="10" spans="1:41" x14ac:dyDescent="0.25">
      <c r="A10">
        <v>1990</v>
      </c>
      <c r="B10">
        <v>1864</v>
      </c>
      <c r="C10">
        <v>0</v>
      </c>
      <c r="D10">
        <f t="shared" si="0"/>
        <v>0.1</v>
      </c>
      <c r="E10">
        <v>10</v>
      </c>
      <c r="F10">
        <v>0</v>
      </c>
      <c r="G10" s="1">
        <v>0</v>
      </c>
      <c r="I10">
        <v>91</v>
      </c>
      <c r="J10" s="2">
        <v>8.1300000000000008</v>
      </c>
      <c r="K10" s="2">
        <v>0.38363636363636366</v>
      </c>
      <c r="L10" s="2">
        <v>-0.25969696969696959</v>
      </c>
      <c r="M10" s="2">
        <v>93.663636363636357</v>
      </c>
      <c r="N10" s="2"/>
      <c r="P10">
        <v>1990</v>
      </c>
      <c r="Z10" s="7"/>
      <c r="AA10" s="6"/>
      <c r="AB10" s="6"/>
      <c r="AC10" s="6"/>
      <c r="AD10" s="6"/>
      <c r="AE10" s="6"/>
      <c r="AF10" s="7"/>
      <c r="AG10" s="7"/>
      <c r="AH10" s="6"/>
      <c r="AI10" s="6"/>
      <c r="AJ10" s="6"/>
      <c r="AK10" s="6"/>
      <c r="AL10" s="6"/>
      <c r="AM10" s="7"/>
      <c r="AN10" s="7"/>
      <c r="AO10" s="7"/>
    </row>
    <row r="11" spans="1:41" x14ac:dyDescent="0.25">
      <c r="A11">
        <v>1991</v>
      </c>
      <c r="B11">
        <v>1193</v>
      </c>
      <c r="C11">
        <v>1</v>
      </c>
      <c r="D11">
        <v>1</v>
      </c>
      <c r="E11">
        <v>3</v>
      </c>
      <c r="F11">
        <v>0</v>
      </c>
      <c r="G11" s="1">
        <v>0</v>
      </c>
      <c r="I11">
        <v>92</v>
      </c>
      <c r="J11" s="2">
        <v>8.1</v>
      </c>
      <c r="K11" s="2">
        <v>0.6836363636363636</v>
      </c>
      <c r="L11" s="2">
        <v>0.7539393939393938</v>
      </c>
      <c r="M11" s="2">
        <v>92.663636363636357</v>
      </c>
      <c r="N11" s="2"/>
      <c r="P11">
        <v>1991</v>
      </c>
      <c r="Z11" s="7"/>
      <c r="AA11" s="6"/>
      <c r="AB11" s="6"/>
      <c r="AC11" s="6"/>
      <c r="AD11" s="6"/>
      <c r="AE11" s="6"/>
      <c r="AF11" s="7"/>
      <c r="AG11" s="7"/>
      <c r="AH11" s="6"/>
      <c r="AI11" s="6"/>
      <c r="AJ11" s="6"/>
      <c r="AK11" s="6"/>
      <c r="AL11" s="6"/>
      <c r="AM11" s="7"/>
      <c r="AN11" s="7"/>
      <c r="AO11" s="7"/>
    </row>
    <row r="12" spans="1:41" x14ac:dyDescent="0.25">
      <c r="A12">
        <v>1992</v>
      </c>
      <c r="B12">
        <v>1445</v>
      </c>
      <c r="C12">
        <v>1</v>
      </c>
      <c r="D12">
        <v>1</v>
      </c>
      <c r="E12">
        <v>3</v>
      </c>
      <c r="F12">
        <v>0</v>
      </c>
      <c r="G12" s="1">
        <v>0</v>
      </c>
      <c r="I12">
        <v>91</v>
      </c>
      <c r="J12" s="2">
        <v>8.11</v>
      </c>
      <c r="K12" s="2">
        <v>0.50090909090909086</v>
      </c>
      <c r="L12" s="2">
        <v>1.7663636363636366</v>
      </c>
      <c r="M12" s="2">
        <v>91.452727272727259</v>
      </c>
      <c r="N12" s="2"/>
      <c r="P12">
        <v>1992</v>
      </c>
      <c r="Z12" s="7"/>
      <c r="AA12" s="6"/>
      <c r="AB12" s="6"/>
      <c r="AC12" s="6"/>
      <c r="AD12" s="6"/>
      <c r="AE12" s="6"/>
      <c r="AF12" s="7"/>
      <c r="AG12" s="7"/>
      <c r="AH12" s="6"/>
      <c r="AI12" s="6"/>
      <c r="AJ12" s="6"/>
      <c r="AK12" s="6"/>
      <c r="AL12" s="6"/>
      <c r="AM12" s="7"/>
      <c r="AN12" s="7"/>
      <c r="AO12" s="7"/>
    </row>
    <row r="13" spans="1:41" x14ac:dyDescent="0.25">
      <c r="A13">
        <v>1993</v>
      </c>
      <c r="B13">
        <v>1503</v>
      </c>
      <c r="C13">
        <v>0</v>
      </c>
      <c r="D13">
        <f t="shared" si="0"/>
        <v>0.2</v>
      </c>
      <c r="E13">
        <v>20</v>
      </c>
      <c r="F13">
        <v>0</v>
      </c>
      <c r="G13" s="1">
        <v>0</v>
      </c>
      <c r="I13">
        <v>88</v>
      </c>
      <c r="J13" s="2">
        <v>5.45</v>
      </c>
      <c r="K13" s="2">
        <v>-0.11272727272727272</v>
      </c>
      <c r="L13" s="2">
        <v>0.14909090909090905</v>
      </c>
      <c r="M13" s="2">
        <v>92.971818181818179</v>
      </c>
      <c r="N13" s="2"/>
      <c r="P13">
        <v>1993</v>
      </c>
      <c r="Z13" s="7"/>
      <c r="AA13" s="6"/>
      <c r="AB13" s="6"/>
      <c r="AC13" s="6"/>
      <c r="AD13" s="6"/>
      <c r="AE13" s="6"/>
      <c r="AF13" s="7"/>
      <c r="AG13" s="7"/>
      <c r="AH13" s="6"/>
      <c r="AI13" s="6"/>
      <c r="AJ13" s="6"/>
      <c r="AK13" s="6"/>
      <c r="AL13" s="6"/>
      <c r="AM13" s="7"/>
      <c r="AN13" s="7"/>
      <c r="AO13" s="7"/>
    </row>
    <row r="14" spans="1:41" x14ac:dyDescent="0.25">
      <c r="A14">
        <v>1994</v>
      </c>
      <c r="B14">
        <v>2041</v>
      </c>
      <c r="C14">
        <v>0</v>
      </c>
      <c r="D14">
        <f t="shared" si="0"/>
        <v>0.03</v>
      </c>
      <c r="E14">
        <v>3</v>
      </c>
      <c r="F14">
        <v>0</v>
      </c>
      <c r="G14" s="1">
        <v>116218</v>
      </c>
      <c r="I14">
        <v>92</v>
      </c>
      <c r="J14" s="2">
        <v>5.56</v>
      </c>
      <c r="K14" s="2">
        <v>-0.55000000000000004</v>
      </c>
      <c r="L14" s="2">
        <v>-1.1106060606060606</v>
      </c>
      <c r="M14" s="2">
        <v>94.385454545454536</v>
      </c>
      <c r="N14" s="2"/>
      <c r="P14">
        <v>1994</v>
      </c>
      <c r="Z14" s="7"/>
      <c r="AA14" s="6"/>
      <c r="AB14" s="6"/>
      <c r="AC14" s="6"/>
      <c r="AD14" s="6"/>
      <c r="AE14" s="6"/>
      <c r="AF14" s="7"/>
      <c r="AG14" s="7"/>
      <c r="AH14" s="6"/>
      <c r="AI14" s="6"/>
      <c r="AJ14" s="6"/>
      <c r="AK14" s="6"/>
      <c r="AL14" s="6"/>
      <c r="AM14" s="7"/>
      <c r="AN14" s="7"/>
      <c r="AO14" s="7"/>
    </row>
    <row r="15" spans="1:41" x14ac:dyDescent="0.25">
      <c r="A15">
        <v>1995</v>
      </c>
      <c r="B15">
        <v>1408</v>
      </c>
      <c r="C15">
        <v>0</v>
      </c>
      <c r="D15">
        <f t="shared" si="0"/>
        <v>7.0000000000000007E-2</v>
      </c>
      <c r="E15">
        <v>7</v>
      </c>
      <c r="F15">
        <v>0</v>
      </c>
      <c r="G15" s="1">
        <v>0</v>
      </c>
      <c r="I15">
        <v>92</v>
      </c>
      <c r="J15" s="2">
        <v>6.34</v>
      </c>
      <c r="K15" s="2">
        <v>-0.22363636363636363</v>
      </c>
      <c r="L15" s="2">
        <v>0.19969696969696971</v>
      </c>
      <c r="M15" s="2">
        <v>93.037272727272722</v>
      </c>
      <c r="N15">
        <v>703</v>
      </c>
      <c r="P15">
        <v>1995</v>
      </c>
      <c r="Z15" s="7"/>
      <c r="AA15" s="6"/>
      <c r="AB15" s="6"/>
      <c r="AC15" s="6"/>
      <c r="AD15" s="6"/>
      <c r="AE15" s="6"/>
      <c r="AF15" s="7"/>
      <c r="AG15" s="7"/>
      <c r="AH15" s="6"/>
      <c r="AI15" s="6"/>
      <c r="AJ15" s="6"/>
      <c r="AK15" s="6"/>
      <c r="AL15" s="6"/>
      <c r="AM15" s="7"/>
      <c r="AN15" s="7"/>
      <c r="AO15" s="7"/>
    </row>
    <row r="16" spans="1:41" x14ac:dyDescent="0.25">
      <c r="A16">
        <v>1996</v>
      </c>
      <c r="B16">
        <v>1477</v>
      </c>
      <c r="C16">
        <v>0</v>
      </c>
      <c r="D16">
        <f t="shared" si="0"/>
        <v>7.0000000000000007E-2</v>
      </c>
      <c r="E16">
        <v>7</v>
      </c>
      <c r="F16">
        <v>0</v>
      </c>
      <c r="G16" s="1">
        <v>0</v>
      </c>
      <c r="I16">
        <v>92</v>
      </c>
      <c r="J16" s="2">
        <v>7.92</v>
      </c>
      <c r="K16" s="2">
        <v>0.63545454545454538</v>
      </c>
      <c r="L16" s="2">
        <v>-0.38696969696969685</v>
      </c>
      <c r="M16" s="2">
        <v>94.7709090909091</v>
      </c>
      <c r="N16">
        <v>2511</v>
      </c>
      <c r="P16">
        <v>1996</v>
      </c>
      <c r="Z16" s="7"/>
      <c r="AA16" s="6"/>
      <c r="AB16" s="6"/>
      <c r="AC16" s="6"/>
      <c r="AD16" s="6"/>
      <c r="AE16" s="6"/>
      <c r="AF16" s="7"/>
      <c r="AG16" s="7"/>
      <c r="AH16" s="6"/>
      <c r="AI16" s="6"/>
      <c r="AJ16" s="6"/>
      <c r="AK16" s="6"/>
      <c r="AL16" s="6"/>
      <c r="AM16" s="7"/>
      <c r="AN16" s="7"/>
      <c r="AO16" s="7"/>
    </row>
    <row r="17" spans="1:41" x14ac:dyDescent="0.25">
      <c r="A17">
        <v>1997</v>
      </c>
      <c r="B17">
        <v>1090</v>
      </c>
      <c r="C17">
        <v>0</v>
      </c>
      <c r="D17">
        <f t="shared" si="0"/>
        <v>0.04</v>
      </c>
      <c r="E17">
        <v>4</v>
      </c>
      <c r="F17">
        <v>0</v>
      </c>
      <c r="G17" s="1">
        <v>108596</v>
      </c>
      <c r="I17">
        <v>91</v>
      </c>
      <c r="J17" s="2">
        <v>9.94</v>
      </c>
      <c r="K17" s="2">
        <v>0.44999999999999996</v>
      </c>
      <c r="L17" s="2">
        <v>1.6542424242424238</v>
      </c>
      <c r="M17" s="2">
        <v>93.104545454545445</v>
      </c>
      <c r="N17">
        <v>498</v>
      </c>
      <c r="P17">
        <v>1997</v>
      </c>
      <c r="Z17" s="7"/>
      <c r="AA17" s="6"/>
      <c r="AB17" s="6"/>
      <c r="AC17" s="6"/>
      <c r="AD17" s="6"/>
      <c r="AE17" s="6"/>
      <c r="AF17" s="7"/>
      <c r="AG17" s="7"/>
      <c r="AH17" s="6"/>
      <c r="AI17" s="6"/>
      <c r="AJ17" s="6"/>
      <c r="AK17" s="6"/>
      <c r="AL17" s="6"/>
      <c r="AM17" s="7"/>
      <c r="AN17" s="7"/>
      <c r="AO17" s="7"/>
    </row>
    <row r="18" spans="1:41" x14ac:dyDescent="0.25">
      <c r="A18">
        <v>1998</v>
      </c>
      <c r="B18">
        <v>1646</v>
      </c>
      <c r="C18">
        <v>0</v>
      </c>
      <c r="D18">
        <f t="shared" si="0"/>
        <v>0.04</v>
      </c>
      <c r="E18">
        <v>4</v>
      </c>
      <c r="F18">
        <v>0</v>
      </c>
      <c r="G18" s="1">
        <v>0</v>
      </c>
      <c r="I18">
        <v>90</v>
      </c>
      <c r="J18" s="2">
        <v>10.71</v>
      </c>
      <c r="K18" s="2">
        <v>0.55818181818181811</v>
      </c>
      <c r="L18" s="2">
        <v>-0.38181818181818161</v>
      </c>
      <c r="M18" s="2">
        <v>96.49818181818182</v>
      </c>
      <c r="N18">
        <v>703</v>
      </c>
      <c r="P18">
        <v>1998</v>
      </c>
      <c r="Z18" s="7"/>
      <c r="AA18" s="6"/>
      <c r="AB18" s="6"/>
      <c r="AC18" s="6"/>
      <c r="AD18" s="6"/>
      <c r="AE18" s="6"/>
      <c r="AF18" s="7"/>
      <c r="AG18" s="7"/>
      <c r="AH18" s="6"/>
      <c r="AI18" s="6"/>
      <c r="AJ18" s="6"/>
      <c r="AK18" s="6"/>
      <c r="AL18" s="6"/>
      <c r="AM18" s="7"/>
      <c r="AN18" s="7"/>
      <c r="AO18" s="7"/>
    </row>
    <row r="19" spans="1:41" x14ac:dyDescent="0.25">
      <c r="A19">
        <v>1999</v>
      </c>
      <c r="B19">
        <v>983</v>
      </c>
      <c r="C19">
        <v>0</v>
      </c>
      <c r="D19">
        <f t="shared" si="0"/>
        <v>0.01</v>
      </c>
      <c r="E19">
        <v>1</v>
      </c>
      <c r="F19">
        <v>0</v>
      </c>
      <c r="G19" s="1">
        <v>0</v>
      </c>
      <c r="I19">
        <v>91</v>
      </c>
      <c r="J19" s="2">
        <v>7.23</v>
      </c>
      <c r="K19" s="2">
        <v>0.21818181818181817</v>
      </c>
      <c r="L19" s="2">
        <v>-0.20666666666666667</v>
      </c>
      <c r="M19" s="2">
        <v>93.363636363636346</v>
      </c>
      <c r="N19">
        <v>482</v>
      </c>
      <c r="P19">
        <v>1999</v>
      </c>
      <c r="Z19" s="7"/>
      <c r="AA19" s="6"/>
      <c r="AB19" s="6"/>
      <c r="AC19" s="6"/>
      <c r="AD19" s="6"/>
      <c r="AE19" s="6"/>
      <c r="AF19" s="7"/>
      <c r="AG19" s="7"/>
      <c r="AH19" s="6"/>
      <c r="AI19" s="6"/>
      <c r="AJ19" s="6"/>
      <c r="AK19" s="6"/>
      <c r="AL19" s="6"/>
      <c r="AM19" s="7"/>
      <c r="AN19" s="7"/>
      <c r="AO19" s="7"/>
    </row>
    <row r="20" spans="1:41" x14ac:dyDescent="0.25">
      <c r="A20">
        <v>2000</v>
      </c>
      <c r="B20">
        <v>1802</v>
      </c>
      <c r="C20">
        <v>0</v>
      </c>
      <c r="D20">
        <f t="shared" si="0"/>
        <v>0.06</v>
      </c>
      <c r="E20">
        <v>6</v>
      </c>
      <c r="F20">
        <v>1880.2</v>
      </c>
      <c r="G20" s="1">
        <v>6580</v>
      </c>
      <c r="H20" s="1">
        <v>8311.2259459459474</v>
      </c>
      <c r="I20">
        <v>92</v>
      </c>
      <c r="J20" s="2">
        <v>5</v>
      </c>
      <c r="K20" s="2">
        <v>-0.45818181818181813</v>
      </c>
      <c r="L20" s="2">
        <v>-1.7199999999999998</v>
      </c>
      <c r="M20" s="2">
        <v>95.071818181818173</v>
      </c>
      <c r="N20">
        <v>1599</v>
      </c>
      <c r="P20">
        <v>2000</v>
      </c>
      <c r="Q20">
        <f t="shared" ref="Q20:Q34" si="1">_xlfn.RANK.AVG(B20,B$20:B$34)</f>
        <v>1</v>
      </c>
      <c r="R20">
        <v>3</v>
      </c>
      <c r="S20">
        <f t="shared" ref="S20:S34" si="2">_xlfn.RANK.AVG(F20,F$20:F$34)</f>
        <v>7</v>
      </c>
      <c r="T20">
        <f>_xlfn.RANK.AVG(I20,I$20:I$34)</f>
        <v>5.5</v>
      </c>
      <c r="U20">
        <f>_xlfn.RANK.AVG(J20,J$20:J$34,1)</f>
        <v>4</v>
      </c>
      <c r="V20">
        <f>_xlfn.RANK.AVG(M20,M$20:M$34)</f>
        <v>6</v>
      </c>
      <c r="W20">
        <f>_xlfn.RANK.AVG(N20,N$20:N$34)</f>
        <v>8</v>
      </c>
      <c r="X20">
        <f>SUM(Q20:W20)</f>
        <v>34.5</v>
      </c>
      <c r="Y20" s="9">
        <f>_xlfn.RANK.AVG(X20,X$20:X$34,1)</f>
        <v>4</v>
      </c>
      <c r="Z20" s="7"/>
      <c r="AA20" s="6"/>
      <c r="AB20" s="6"/>
      <c r="AC20" s="6"/>
      <c r="AD20" s="6"/>
      <c r="AE20" s="6"/>
      <c r="AF20" s="7"/>
      <c r="AG20" s="7"/>
      <c r="AH20" s="6"/>
      <c r="AI20" s="6"/>
      <c r="AJ20" s="6"/>
      <c r="AK20" s="6"/>
      <c r="AL20" s="6"/>
      <c r="AM20" s="7"/>
      <c r="AN20" s="7"/>
      <c r="AO20" s="7"/>
    </row>
    <row r="21" spans="1:41" x14ac:dyDescent="0.25">
      <c r="A21">
        <v>2001</v>
      </c>
      <c r="B21">
        <v>1785</v>
      </c>
      <c r="C21">
        <v>0</v>
      </c>
      <c r="D21">
        <f t="shared" si="0"/>
        <v>0.05</v>
      </c>
      <c r="E21">
        <v>5</v>
      </c>
      <c r="F21">
        <v>2836.6</v>
      </c>
      <c r="G21" s="1">
        <v>40600</v>
      </c>
      <c r="H21" s="1">
        <v>49838.82326454034</v>
      </c>
      <c r="I21">
        <v>92</v>
      </c>
      <c r="J21" s="2">
        <v>6.99</v>
      </c>
      <c r="K21" s="2">
        <v>0.10909090909090902</v>
      </c>
      <c r="L21" s="2">
        <v>-0.32060606060606062</v>
      </c>
      <c r="M21" s="2">
        <v>95.566363636363633</v>
      </c>
      <c r="N21">
        <v>1653</v>
      </c>
      <c r="P21">
        <v>2001</v>
      </c>
      <c r="Q21">
        <f t="shared" si="1"/>
        <v>2</v>
      </c>
      <c r="R21">
        <v>4.5</v>
      </c>
      <c r="S21">
        <f t="shared" si="2"/>
        <v>6</v>
      </c>
      <c r="T21">
        <f t="shared" ref="T21:T34" si="3">_xlfn.RANK.AVG(I21,I$20:I$34)</f>
        <v>5.5</v>
      </c>
      <c r="U21">
        <f t="shared" ref="U21:U34" si="4">_xlfn.RANK.AVG(J21,J$20:J$34,1)</f>
        <v>10</v>
      </c>
      <c r="V21">
        <f t="shared" ref="V21:W34" si="5">_xlfn.RANK.AVG(M21,M$20:M$34)</f>
        <v>4</v>
      </c>
      <c r="W21">
        <f t="shared" si="5"/>
        <v>7</v>
      </c>
      <c r="X21">
        <f t="shared" ref="X21:X34" si="6">SUM(Q21:W21)</f>
        <v>39</v>
      </c>
      <c r="Y21" s="9">
        <f t="shared" ref="Y21:Y34" si="7">_xlfn.RANK.AVG(X21,X$20:X$34,1)</f>
        <v>5</v>
      </c>
      <c r="Z21" s="7"/>
      <c r="AA21" s="6"/>
      <c r="AB21" s="6"/>
      <c r="AC21" s="6"/>
      <c r="AD21" s="6"/>
      <c r="AE21" s="6"/>
      <c r="AF21" s="7"/>
      <c r="AG21" s="7"/>
      <c r="AH21" s="6"/>
      <c r="AI21" s="6"/>
      <c r="AJ21" s="6"/>
      <c r="AK21" s="6"/>
      <c r="AL21" s="6"/>
      <c r="AM21" s="7"/>
      <c r="AN21" s="7"/>
      <c r="AO21" s="7"/>
    </row>
    <row r="22" spans="1:41" x14ac:dyDescent="0.25">
      <c r="A22">
        <v>2002</v>
      </c>
      <c r="B22">
        <v>664</v>
      </c>
      <c r="C22">
        <v>0</v>
      </c>
      <c r="D22">
        <v>0</v>
      </c>
      <c r="E22">
        <v>0</v>
      </c>
      <c r="F22">
        <v>334.2</v>
      </c>
      <c r="G22" s="1">
        <v>43998</v>
      </c>
      <c r="H22" s="1">
        <v>53240.916264102081</v>
      </c>
      <c r="I22">
        <v>87</v>
      </c>
      <c r="J22" s="2">
        <v>13.69</v>
      </c>
      <c r="K22" s="2">
        <v>1.0763636363636362</v>
      </c>
      <c r="L22" s="2">
        <v>0.51363636363636367</v>
      </c>
      <c r="M22" s="2">
        <v>92.666363636363627</v>
      </c>
      <c r="N22">
        <v>705</v>
      </c>
      <c r="P22">
        <v>2002</v>
      </c>
      <c r="Q22">
        <f t="shared" si="1"/>
        <v>14</v>
      </c>
      <c r="R22">
        <v>14.5</v>
      </c>
      <c r="S22">
        <f t="shared" si="2"/>
        <v>14</v>
      </c>
      <c r="T22">
        <f t="shared" si="3"/>
        <v>14</v>
      </c>
      <c r="U22">
        <f t="shared" si="4"/>
        <v>14</v>
      </c>
      <c r="V22">
        <f t="shared" si="5"/>
        <v>13</v>
      </c>
      <c r="W22">
        <f t="shared" si="5"/>
        <v>11</v>
      </c>
      <c r="X22">
        <f t="shared" si="6"/>
        <v>94.5</v>
      </c>
      <c r="Y22" s="9">
        <f t="shared" si="7"/>
        <v>14</v>
      </c>
      <c r="Z22" s="7"/>
      <c r="AA22" s="6"/>
      <c r="AB22" s="6"/>
      <c r="AC22" s="6"/>
      <c r="AD22" s="6"/>
      <c r="AE22" s="6"/>
      <c r="AF22" s="7"/>
      <c r="AG22" s="7"/>
      <c r="AH22" s="6"/>
      <c r="AI22" s="6"/>
      <c r="AJ22" s="6"/>
      <c r="AK22" s="6"/>
      <c r="AL22" s="6"/>
      <c r="AM22" s="7"/>
      <c r="AN22" s="7"/>
      <c r="AO22" s="7"/>
    </row>
    <row r="23" spans="1:41" x14ac:dyDescent="0.25">
      <c r="A23">
        <v>2003</v>
      </c>
      <c r="B23">
        <v>954</v>
      </c>
      <c r="C23">
        <v>0</v>
      </c>
      <c r="D23">
        <f t="shared" si="0"/>
        <v>0.02</v>
      </c>
      <c r="E23">
        <v>2</v>
      </c>
      <c r="F23">
        <v>868.45</v>
      </c>
      <c r="G23" s="1">
        <v>131514</v>
      </c>
      <c r="H23" s="1">
        <v>155827.65670409272</v>
      </c>
      <c r="I23">
        <v>92</v>
      </c>
      <c r="J23" s="2">
        <v>10.62</v>
      </c>
      <c r="K23" s="2">
        <v>0.85727272727272719</v>
      </c>
      <c r="L23" s="2">
        <v>0.11999999999999998</v>
      </c>
      <c r="M23" s="2">
        <v>92.782727272727271</v>
      </c>
      <c r="N23">
        <v>602</v>
      </c>
      <c r="P23">
        <v>2003</v>
      </c>
      <c r="Q23">
        <f t="shared" si="1"/>
        <v>10</v>
      </c>
      <c r="R23">
        <v>10</v>
      </c>
      <c r="S23">
        <f t="shared" si="2"/>
        <v>13</v>
      </c>
      <c r="T23">
        <f t="shared" si="3"/>
        <v>5.5</v>
      </c>
      <c r="U23">
        <f t="shared" si="4"/>
        <v>12</v>
      </c>
      <c r="V23">
        <f t="shared" si="5"/>
        <v>12</v>
      </c>
      <c r="W23">
        <f t="shared" si="5"/>
        <v>13</v>
      </c>
      <c r="X23">
        <f t="shared" si="6"/>
        <v>75.5</v>
      </c>
      <c r="Y23" s="9">
        <f t="shared" si="7"/>
        <v>11</v>
      </c>
      <c r="Z23" s="7"/>
      <c r="AA23" s="6"/>
      <c r="AB23" s="6"/>
      <c r="AC23" s="6"/>
      <c r="AD23" s="6"/>
      <c r="AE23" s="6"/>
      <c r="AF23" s="7"/>
      <c r="AG23" s="7"/>
      <c r="AH23" s="6"/>
      <c r="AI23" s="6"/>
      <c r="AJ23" s="6"/>
      <c r="AK23" s="6"/>
      <c r="AL23" s="6"/>
      <c r="AM23" s="7"/>
      <c r="AN23" s="7"/>
      <c r="AO23" s="7"/>
    </row>
    <row r="24" spans="1:41" x14ac:dyDescent="0.25">
      <c r="A24">
        <v>2004</v>
      </c>
      <c r="B24">
        <v>813</v>
      </c>
      <c r="C24">
        <v>0</v>
      </c>
      <c r="D24">
        <f t="shared" si="0"/>
        <v>0.03</v>
      </c>
      <c r="E24">
        <v>3</v>
      </c>
      <c r="F24">
        <v>1425.08</v>
      </c>
      <c r="G24" s="1">
        <v>36226</v>
      </c>
      <c r="H24" s="1">
        <v>41685.256925782625</v>
      </c>
      <c r="I24">
        <v>89</v>
      </c>
      <c r="J24" s="2">
        <v>13.27</v>
      </c>
      <c r="K24" s="2">
        <v>1.6409090909090909</v>
      </c>
      <c r="L24" s="2">
        <v>2.8081818181818181</v>
      </c>
      <c r="M24" s="2">
        <v>91.22818181818181</v>
      </c>
      <c r="N24">
        <v>87</v>
      </c>
      <c r="P24">
        <v>2004</v>
      </c>
      <c r="Q24">
        <f t="shared" si="1"/>
        <v>12</v>
      </c>
      <c r="R24">
        <v>8.5</v>
      </c>
      <c r="S24">
        <f t="shared" si="2"/>
        <v>8</v>
      </c>
      <c r="T24">
        <f t="shared" si="3"/>
        <v>12.5</v>
      </c>
      <c r="U24">
        <f t="shared" si="4"/>
        <v>13</v>
      </c>
      <c r="V24">
        <f t="shared" si="5"/>
        <v>14</v>
      </c>
      <c r="W24">
        <f t="shared" si="5"/>
        <v>14</v>
      </c>
      <c r="X24">
        <f t="shared" si="6"/>
        <v>82</v>
      </c>
      <c r="Y24" s="9">
        <f t="shared" si="7"/>
        <v>13</v>
      </c>
      <c r="Z24" s="7"/>
      <c r="AA24" s="6"/>
      <c r="AB24" s="6"/>
      <c r="AC24" s="6"/>
      <c r="AD24" s="6"/>
      <c r="AE24" s="6"/>
      <c r="AF24" s="7"/>
      <c r="AG24" s="7"/>
      <c r="AH24" s="6"/>
      <c r="AI24" s="6"/>
      <c r="AJ24" s="6"/>
      <c r="AK24" s="6"/>
      <c r="AL24" s="6"/>
      <c r="AM24" s="7"/>
      <c r="AN24" s="7"/>
      <c r="AO24" s="7"/>
    </row>
    <row r="25" spans="1:41" x14ac:dyDescent="0.25">
      <c r="A25">
        <v>2005</v>
      </c>
      <c r="B25">
        <v>1747</v>
      </c>
      <c r="C25">
        <v>0</v>
      </c>
      <c r="D25">
        <f t="shared" si="0"/>
        <v>0.04</v>
      </c>
      <c r="E25">
        <v>4</v>
      </c>
      <c r="F25">
        <v>11274.11</v>
      </c>
      <c r="G25" s="1">
        <v>117315</v>
      </c>
      <c r="H25" s="1">
        <v>130918.97786116325</v>
      </c>
      <c r="I25">
        <v>92</v>
      </c>
      <c r="J25" s="2">
        <v>5.78</v>
      </c>
      <c r="K25" s="2">
        <v>3.0909090909090969E-2</v>
      </c>
      <c r="L25" s="2">
        <v>-0.2151515151515152</v>
      </c>
      <c r="M25" s="2">
        <v>93.963636363636368</v>
      </c>
      <c r="N25">
        <v>1525</v>
      </c>
      <c r="P25">
        <v>2005</v>
      </c>
      <c r="Q25">
        <f t="shared" si="1"/>
        <v>3</v>
      </c>
      <c r="R25">
        <v>6.5</v>
      </c>
      <c r="S25">
        <f t="shared" si="2"/>
        <v>1</v>
      </c>
      <c r="T25">
        <f t="shared" si="3"/>
        <v>5.5</v>
      </c>
      <c r="U25">
        <f t="shared" si="4"/>
        <v>6</v>
      </c>
      <c r="V25">
        <f t="shared" si="5"/>
        <v>10</v>
      </c>
      <c r="W25">
        <f t="shared" si="5"/>
        <v>9</v>
      </c>
      <c r="X25">
        <f t="shared" si="6"/>
        <v>41</v>
      </c>
      <c r="Y25" s="9">
        <f t="shared" si="7"/>
        <v>6</v>
      </c>
      <c r="Z25" s="7"/>
      <c r="AA25" s="6"/>
      <c r="AB25" s="6"/>
      <c r="AC25" s="6"/>
      <c r="AD25" s="6"/>
      <c r="AE25" s="6"/>
      <c r="AF25" s="7"/>
      <c r="AG25" s="7"/>
      <c r="AH25" s="6"/>
      <c r="AI25" s="6"/>
      <c r="AJ25" s="6"/>
      <c r="AK25" s="6"/>
      <c r="AL25" s="6"/>
      <c r="AM25" s="7"/>
      <c r="AN25" s="7"/>
      <c r="AO25" s="7"/>
    </row>
    <row r="26" spans="1:41" x14ac:dyDescent="0.25">
      <c r="A26">
        <v>2006</v>
      </c>
      <c r="B26">
        <v>1483</v>
      </c>
      <c r="C26">
        <v>0</v>
      </c>
      <c r="D26">
        <f t="shared" si="0"/>
        <v>0.05</v>
      </c>
      <c r="E26">
        <v>5</v>
      </c>
      <c r="F26">
        <v>4914.6400000000003</v>
      </c>
      <c r="G26" s="1">
        <v>62693</v>
      </c>
      <c r="H26" s="1">
        <v>67211.662434868107</v>
      </c>
      <c r="I26">
        <v>92</v>
      </c>
      <c r="J26" s="2">
        <v>4.45</v>
      </c>
      <c r="K26" s="2">
        <v>-0.38727272727272721</v>
      </c>
      <c r="L26" s="2">
        <v>-1.667272727272727</v>
      </c>
      <c r="M26" s="2">
        <v>95.236363636363635</v>
      </c>
      <c r="N26">
        <v>2498</v>
      </c>
      <c r="P26">
        <v>2006</v>
      </c>
      <c r="Q26">
        <f t="shared" si="1"/>
        <v>6</v>
      </c>
      <c r="R26">
        <v>4.5</v>
      </c>
      <c r="S26">
        <f t="shared" si="2"/>
        <v>5</v>
      </c>
      <c r="T26">
        <f t="shared" si="3"/>
        <v>5.5</v>
      </c>
      <c r="U26">
        <f t="shared" si="4"/>
        <v>3</v>
      </c>
      <c r="V26">
        <f t="shared" si="5"/>
        <v>5</v>
      </c>
      <c r="W26">
        <f t="shared" si="5"/>
        <v>4</v>
      </c>
      <c r="X26">
        <f t="shared" si="6"/>
        <v>33</v>
      </c>
      <c r="Y26" s="9">
        <f t="shared" si="7"/>
        <v>3</v>
      </c>
      <c r="Z26" s="7"/>
      <c r="AA26" s="6"/>
      <c r="AB26" s="6"/>
      <c r="AC26" s="6"/>
      <c r="AD26" s="6"/>
      <c r="AE26" s="6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spans="1:41" x14ac:dyDescent="0.25">
      <c r="A27">
        <v>2007</v>
      </c>
      <c r="B27">
        <v>345</v>
      </c>
      <c r="C27">
        <v>0</v>
      </c>
      <c r="D27">
        <v>0</v>
      </c>
      <c r="E27">
        <v>0</v>
      </c>
      <c r="F27">
        <v>171.7</v>
      </c>
      <c r="G27" s="1">
        <v>50018</v>
      </c>
      <c r="H27" s="1">
        <v>52398.101061853951</v>
      </c>
      <c r="I27">
        <v>86</v>
      </c>
      <c r="J27" s="2">
        <v>18.86</v>
      </c>
      <c r="K27" s="2">
        <v>2.5318181818181813</v>
      </c>
      <c r="L27" s="2">
        <v>6.2290909090909103</v>
      </c>
      <c r="M27" s="2">
        <v>89.258181818181811</v>
      </c>
      <c r="N27">
        <v>0</v>
      </c>
      <c r="P27">
        <v>2007</v>
      </c>
      <c r="Q27">
        <f t="shared" si="1"/>
        <v>15</v>
      </c>
      <c r="R27">
        <v>14.5</v>
      </c>
      <c r="S27">
        <f t="shared" si="2"/>
        <v>15</v>
      </c>
      <c r="T27">
        <f t="shared" si="3"/>
        <v>15</v>
      </c>
      <c r="U27">
        <f t="shared" si="4"/>
        <v>15</v>
      </c>
      <c r="V27">
        <f t="shared" si="5"/>
        <v>15</v>
      </c>
      <c r="W27">
        <f t="shared" si="5"/>
        <v>15</v>
      </c>
      <c r="X27">
        <f t="shared" si="6"/>
        <v>104.5</v>
      </c>
      <c r="Y27" s="9">
        <f t="shared" si="7"/>
        <v>15</v>
      </c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spans="1:41" x14ac:dyDescent="0.25">
      <c r="A28">
        <v>2008</v>
      </c>
      <c r="B28">
        <v>1432</v>
      </c>
      <c r="C28">
        <v>0</v>
      </c>
      <c r="D28">
        <f t="shared" si="0"/>
        <v>0.04</v>
      </c>
      <c r="E28">
        <v>4</v>
      </c>
      <c r="F28">
        <v>8986.6200000000008</v>
      </c>
      <c r="G28" s="1">
        <v>74250</v>
      </c>
      <c r="H28" s="1">
        <v>73846.28153192524</v>
      </c>
      <c r="I28">
        <v>92</v>
      </c>
      <c r="J28" s="2">
        <v>7.28</v>
      </c>
      <c r="K28" s="2">
        <v>0.17454545454545453</v>
      </c>
      <c r="L28" s="2">
        <v>-0.81939393939393934</v>
      </c>
      <c r="M28" s="2">
        <v>94.492727272727279</v>
      </c>
      <c r="N28">
        <v>2767</v>
      </c>
      <c r="P28">
        <v>2008</v>
      </c>
      <c r="Q28">
        <f t="shared" si="1"/>
        <v>7</v>
      </c>
      <c r="R28">
        <v>6.5</v>
      </c>
      <c r="S28">
        <f t="shared" si="2"/>
        <v>2</v>
      </c>
      <c r="T28">
        <f t="shared" si="3"/>
        <v>5.5</v>
      </c>
      <c r="U28">
        <f t="shared" si="4"/>
        <v>11</v>
      </c>
      <c r="V28">
        <f t="shared" si="5"/>
        <v>8</v>
      </c>
      <c r="W28">
        <f t="shared" si="5"/>
        <v>2</v>
      </c>
      <c r="X28">
        <f t="shared" si="6"/>
        <v>42</v>
      </c>
      <c r="Y28" s="9">
        <f t="shared" si="7"/>
        <v>7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spans="1:41" x14ac:dyDescent="0.25">
      <c r="A29">
        <v>2009</v>
      </c>
      <c r="B29">
        <v>1681</v>
      </c>
      <c r="C29">
        <v>0</v>
      </c>
      <c r="D29">
        <f t="shared" si="0"/>
        <v>0.08</v>
      </c>
      <c r="E29">
        <v>8</v>
      </c>
      <c r="F29">
        <v>5476.6310000000003</v>
      </c>
      <c r="G29" s="1">
        <v>94207</v>
      </c>
      <c r="H29" s="1">
        <v>95286.143006873011</v>
      </c>
      <c r="I29">
        <v>92</v>
      </c>
      <c r="J29" s="2">
        <v>2.64</v>
      </c>
      <c r="K29" s="2">
        <v>-1.6163636363636362</v>
      </c>
      <c r="L29" s="2">
        <v>-2.3933333333333331</v>
      </c>
      <c r="M29" s="2">
        <v>97.656363636363636</v>
      </c>
      <c r="N29">
        <v>2726</v>
      </c>
      <c r="P29">
        <v>2009</v>
      </c>
      <c r="Q29">
        <f t="shared" si="1"/>
        <v>5</v>
      </c>
      <c r="R29">
        <v>2</v>
      </c>
      <c r="S29">
        <f t="shared" si="2"/>
        <v>4</v>
      </c>
      <c r="T29">
        <f t="shared" si="3"/>
        <v>5.5</v>
      </c>
      <c r="U29">
        <f t="shared" si="4"/>
        <v>2</v>
      </c>
      <c r="V29">
        <f t="shared" si="5"/>
        <v>2</v>
      </c>
      <c r="W29">
        <f t="shared" si="5"/>
        <v>3</v>
      </c>
      <c r="X29">
        <f t="shared" si="6"/>
        <v>23.5</v>
      </c>
      <c r="Y29" s="9">
        <f t="shared" si="7"/>
        <v>2</v>
      </c>
      <c r="Z29" s="7"/>
      <c r="AA29" s="7"/>
      <c r="AB29" s="7"/>
      <c r="AC29" s="7"/>
      <c r="AD29" s="7"/>
      <c r="AE29" s="7"/>
      <c r="AF29" s="7"/>
      <c r="AG29" s="7"/>
      <c r="AH29" s="8"/>
      <c r="AI29" s="8"/>
      <c r="AJ29" s="8"/>
      <c r="AK29" s="8"/>
      <c r="AL29" s="8"/>
      <c r="AM29" s="8"/>
      <c r="AN29" s="8"/>
      <c r="AO29" s="7"/>
    </row>
    <row r="30" spans="1:41" x14ac:dyDescent="0.25">
      <c r="A30">
        <v>2010</v>
      </c>
      <c r="B30">
        <v>720</v>
      </c>
      <c r="C30">
        <v>0</v>
      </c>
      <c r="D30">
        <f t="shared" si="0"/>
        <v>0.01</v>
      </c>
      <c r="E30">
        <v>1</v>
      </c>
      <c r="F30">
        <v>1398.78</v>
      </c>
      <c r="G30" s="1">
        <v>46810</v>
      </c>
      <c r="H30" s="1">
        <v>46810</v>
      </c>
      <c r="I30">
        <v>89</v>
      </c>
      <c r="J30" s="2">
        <v>6.88</v>
      </c>
      <c r="K30" s="2">
        <v>0.44181818181818178</v>
      </c>
      <c r="L30" s="2">
        <v>0.24333333333333332</v>
      </c>
      <c r="M30" s="2">
        <v>93.813636363636348</v>
      </c>
      <c r="N30">
        <v>631</v>
      </c>
      <c r="P30">
        <v>2010</v>
      </c>
      <c r="Q30">
        <f t="shared" si="1"/>
        <v>13</v>
      </c>
      <c r="R30">
        <v>12</v>
      </c>
      <c r="S30">
        <f t="shared" si="2"/>
        <v>9</v>
      </c>
      <c r="T30">
        <f t="shared" si="3"/>
        <v>12.5</v>
      </c>
      <c r="U30">
        <f t="shared" si="4"/>
        <v>9</v>
      </c>
      <c r="V30">
        <f t="shared" si="5"/>
        <v>11</v>
      </c>
      <c r="W30">
        <f t="shared" si="5"/>
        <v>12</v>
      </c>
      <c r="X30">
        <f t="shared" si="6"/>
        <v>78.5</v>
      </c>
      <c r="Y30" s="9">
        <f t="shared" si="7"/>
        <v>12</v>
      </c>
      <c r="Z30" s="7"/>
      <c r="AA30" s="8"/>
      <c r="AB30" s="8"/>
      <c r="AC30" s="8"/>
      <c r="AD30" s="8"/>
      <c r="AE30" s="8"/>
      <c r="AF30" s="8"/>
      <c r="AG30" s="8"/>
      <c r="AH30" s="6"/>
      <c r="AI30" s="6"/>
      <c r="AJ30" s="6"/>
      <c r="AK30" s="6"/>
      <c r="AL30" s="6"/>
      <c r="AM30" s="6"/>
      <c r="AN30" s="6"/>
      <c r="AO30" s="7"/>
    </row>
    <row r="31" spans="1:41" x14ac:dyDescent="0.25">
      <c r="A31">
        <v>2011</v>
      </c>
      <c r="B31">
        <v>1707</v>
      </c>
      <c r="C31">
        <v>0</v>
      </c>
      <c r="D31">
        <f t="shared" si="0"/>
        <v>0.1</v>
      </c>
      <c r="E31">
        <v>10</v>
      </c>
      <c r="F31">
        <v>6264.48</v>
      </c>
      <c r="G31" s="1">
        <v>1705905</v>
      </c>
      <c r="H31" s="1">
        <v>1645784.8337852724</v>
      </c>
      <c r="I31">
        <v>92</v>
      </c>
      <c r="J31" s="2">
        <v>1.99</v>
      </c>
      <c r="K31" s="2">
        <v>-2.5172727272727271</v>
      </c>
      <c r="L31" s="2">
        <v>-3.1799999999999997</v>
      </c>
      <c r="M31" s="2">
        <v>99.528181818181807</v>
      </c>
      <c r="N31">
        <v>3033</v>
      </c>
      <c r="P31">
        <v>2011</v>
      </c>
      <c r="Q31">
        <f t="shared" si="1"/>
        <v>4</v>
      </c>
      <c r="R31">
        <v>1</v>
      </c>
      <c r="S31">
        <f t="shared" si="2"/>
        <v>3</v>
      </c>
      <c r="T31">
        <f t="shared" si="3"/>
        <v>5.5</v>
      </c>
      <c r="U31">
        <f t="shared" si="4"/>
        <v>1</v>
      </c>
      <c r="V31">
        <f t="shared" si="5"/>
        <v>1</v>
      </c>
      <c r="W31">
        <f t="shared" si="5"/>
        <v>1</v>
      </c>
      <c r="X31">
        <f t="shared" si="6"/>
        <v>16.5</v>
      </c>
      <c r="Y31" s="9">
        <f t="shared" si="7"/>
        <v>1</v>
      </c>
      <c r="Z31" s="7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7"/>
    </row>
    <row r="32" spans="1:41" x14ac:dyDescent="0.25">
      <c r="A32">
        <v>2012</v>
      </c>
      <c r="B32">
        <v>832</v>
      </c>
      <c r="C32">
        <v>0</v>
      </c>
      <c r="D32">
        <f t="shared" si="0"/>
        <v>0.01</v>
      </c>
      <c r="E32">
        <v>1</v>
      </c>
      <c r="F32">
        <v>1003.32</v>
      </c>
      <c r="G32" s="1">
        <v>18908</v>
      </c>
      <c r="H32" s="1">
        <v>17956.426421814875</v>
      </c>
      <c r="I32">
        <v>91</v>
      </c>
      <c r="J32" s="2">
        <v>5.58</v>
      </c>
      <c r="K32" s="2">
        <v>-0.50818181818181818</v>
      </c>
      <c r="L32" s="2">
        <v>-1.1757575757575758</v>
      </c>
      <c r="M32" s="2">
        <v>95.719090909090909</v>
      </c>
      <c r="N32">
        <v>1702</v>
      </c>
      <c r="P32">
        <v>2012</v>
      </c>
      <c r="Q32">
        <f t="shared" si="1"/>
        <v>11</v>
      </c>
      <c r="R32">
        <v>12</v>
      </c>
      <c r="S32">
        <f t="shared" si="2"/>
        <v>12</v>
      </c>
      <c r="T32">
        <f t="shared" si="3"/>
        <v>11</v>
      </c>
      <c r="U32">
        <f t="shared" si="4"/>
        <v>5</v>
      </c>
      <c r="V32">
        <f t="shared" si="5"/>
        <v>3</v>
      </c>
      <c r="W32">
        <f t="shared" si="5"/>
        <v>6</v>
      </c>
      <c r="X32">
        <f t="shared" si="6"/>
        <v>60</v>
      </c>
      <c r="Y32" s="9">
        <f t="shared" si="7"/>
        <v>9</v>
      </c>
      <c r="Z32" s="7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7"/>
    </row>
    <row r="33" spans="1:41" x14ac:dyDescent="0.25">
      <c r="A33">
        <v>2013</v>
      </c>
      <c r="B33">
        <v>1126</v>
      </c>
      <c r="C33">
        <v>0</v>
      </c>
      <c r="D33">
        <f t="shared" si="0"/>
        <v>0.03</v>
      </c>
      <c r="E33">
        <v>3</v>
      </c>
      <c r="F33">
        <v>1335.03</v>
      </c>
      <c r="G33" s="1">
        <v>42157</v>
      </c>
      <c r="H33" s="1">
        <v>39349.107340183771</v>
      </c>
      <c r="I33">
        <v>92</v>
      </c>
      <c r="J33" s="2">
        <v>6.28</v>
      </c>
      <c r="K33" s="2">
        <v>-0.50454545454545452</v>
      </c>
      <c r="L33" s="2">
        <v>-1.5748484848484852</v>
      </c>
      <c r="M33" s="2">
        <v>94.846363636363634</v>
      </c>
      <c r="N33">
        <v>1827</v>
      </c>
      <c r="P33">
        <v>2013</v>
      </c>
      <c r="Q33">
        <f t="shared" si="1"/>
        <v>8</v>
      </c>
      <c r="R33">
        <v>8.5</v>
      </c>
      <c r="S33">
        <f t="shared" si="2"/>
        <v>10</v>
      </c>
      <c r="T33">
        <f t="shared" si="3"/>
        <v>5.5</v>
      </c>
      <c r="U33">
        <f t="shared" si="4"/>
        <v>8</v>
      </c>
      <c r="V33">
        <f t="shared" si="5"/>
        <v>7</v>
      </c>
      <c r="W33">
        <f t="shared" si="5"/>
        <v>5</v>
      </c>
      <c r="X33">
        <f t="shared" si="6"/>
        <v>52</v>
      </c>
      <c r="Y33" s="9">
        <f t="shared" si="7"/>
        <v>8</v>
      </c>
      <c r="Z33" s="7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7"/>
    </row>
    <row r="34" spans="1:41" x14ac:dyDescent="0.25">
      <c r="A34">
        <v>2014</v>
      </c>
      <c r="B34">
        <v>965</v>
      </c>
      <c r="C34">
        <v>0</v>
      </c>
      <c r="D34">
        <f t="shared" si="0"/>
        <v>0.01</v>
      </c>
      <c r="E34">
        <v>1</v>
      </c>
      <c r="F34">
        <v>1100.1500000000001</v>
      </c>
      <c r="G34" s="1">
        <v>24526</v>
      </c>
      <c r="H34" s="1">
        <v>22460.885705687637</v>
      </c>
      <c r="I34">
        <v>92</v>
      </c>
      <c r="J34" s="2">
        <v>5.96</v>
      </c>
      <c r="K34" s="2">
        <v>-0.67727272727272725</v>
      </c>
      <c r="L34" s="2">
        <v>-1.2742424242424242</v>
      </c>
      <c r="M34" s="2">
        <v>93.972727272727269</v>
      </c>
      <c r="N34">
        <v>966</v>
      </c>
      <c r="P34">
        <v>2014</v>
      </c>
      <c r="Q34">
        <f t="shared" si="1"/>
        <v>9</v>
      </c>
      <c r="R34">
        <v>12</v>
      </c>
      <c r="S34">
        <f t="shared" si="2"/>
        <v>11</v>
      </c>
      <c r="T34">
        <f t="shared" si="3"/>
        <v>5.5</v>
      </c>
      <c r="U34">
        <f t="shared" si="4"/>
        <v>7</v>
      </c>
      <c r="V34">
        <f t="shared" si="5"/>
        <v>9</v>
      </c>
      <c r="W34">
        <f t="shared" si="5"/>
        <v>10</v>
      </c>
      <c r="X34">
        <f t="shared" si="6"/>
        <v>63.5</v>
      </c>
      <c r="Y34" s="9">
        <f t="shared" si="7"/>
        <v>10</v>
      </c>
      <c r="Z34" s="7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7"/>
    </row>
    <row r="35" spans="1:41" x14ac:dyDescent="0.25">
      <c r="A35">
        <v>2015</v>
      </c>
      <c r="B35">
        <v>971</v>
      </c>
      <c r="C35">
        <v>1</v>
      </c>
      <c r="D35">
        <v>1</v>
      </c>
      <c r="E35">
        <v>2</v>
      </c>
      <c r="F35">
        <v>67972.009999999995</v>
      </c>
      <c r="G35" s="1">
        <v>530610</v>
      </c>
      <c r="I35">
        <v>89</v>
      </c>
      <c r="J35" s="2">
        <v>5.23</v>
      </c>
      <c r="K35" s="2">
        <v>-0.40636363636363632</v>
      </c>
      <c r="L35" s="2">
        <v>0.40181818181818174</v>
      </c>
      <c r="M35" s="2">
        <v>93.799090909090893</v>
      </c>
      <c r="N35" s="2"/>
      <c r="P35">
        <v>2015</v>
      </c>
      <c r="Z35" s="7"/>
      <c r="AA35" s="6"/>
      <c r="AB35" s="6"/>
      <c r="AC35" s="6"/>
      <c r="AD35" s="6"/>
      <c r="AE35" s="6"/>
      <c r="AF35" s="6"/>
      <c r="AG35" s="6"/>
      <c r="AH35" s="7"/>
      <c r="AI35" s="7"/>
      <c r="AJ35" s="7"/>
      <c r="AK35" s="7"/>
      <c r="AL35" s="7"/>
      <c r="AM35" s="7"/>
      <c r="AN35" s="7"/>
      <c r="AO35" s="7"/>
    </row>
    <row r="36" spans="1:41" x14ac:dyDescent="0.25">
      <c r="A36">
        <v>2016</v>
      </c>
      <c r="B36">
        <v>1074</v>
      </c>
      <c r="C36">
        <v>0</v>
      </c>
      <c r="D36">
        <f t="shared" si="0"/>
        <v>0.03</v>
      </c>
      <c r="E36">
        <v>3</v>
      </c>
      <c r="F36">
        <v>2619.42</v>
      </c>
      <c r="G36" s="1">
        <v>35983</v>
      </c>
      <c r="I36">
        <v>87</v>
      </c>
      <c r="J36" s="2">
        <v>10.1</v>
      </c>
      <c r="K36" s="2">
        <v>0.87090909090909085</v>
      </c>
      <c r="L36" s="2">
        <v>1.8439393939393938</v>
      </c>
      <c r="M36" s="2">
        <v>93.823636363636354</v>
      </c>
      <c r="N36" s="2"/>
      <c r="P36">
        <v>2016</v>
      </c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spans="1:41" x14ac:dyDescent="0.25">
      <c r="A37">
        <v>2017</v>
      </c>
      <c r="B37">
        <v>1</v>
      </c>
      <c r="C37">
        <v>0</v>
      </c>
      <c r="E37">
        <v>0</v>
      </c>
      <c r="F37">
        <v>0.15</v>
      </c>
      <c r="G37" s="1">
        <v>0</v>
      </c>
      <c r="I37">
        <v>1</v>
      </c>
      <c r="P37">
        <v>2017</v>
      </c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1:41" x14ac:dyDescent="0.25"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x14ac:dyDescent="0.25">
      <c r="B39" t="s">
        <v>36</v>
      </c>
      <c r="C39" t="s">
        <v>35</v>
      </c>
      <c r="D39" t="s">
        <v>37</v>
      </c>
      <c r="E39" t="s">
        <v>34</v>
      </c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 x14ac:dyDescent="0.25">
      <c r="B40">
        <v>2000</v>
      </c>
      <c r="C40">
        <v>0.06</v>
      </c>
      <c r="D40">
        <v>6</v>
      </c>
      <c r="E40">
        <v>3</v>
      </c>
      <c r="G40" s="1" t="s">
        <v>41</v>
      </c>
      <c r="H40" s="1" t="s">
        <v>44</v>
      </c>
      <c r="I40" t="s">
        <v>45</v>
      </c>
      <c r="Z40" s="7"/>
      <c r="AA40" s="8"/>
      <c r="AB40" s="8"/>
      <c r="AC40" s="8"/>
      <c r="AD40" s="8"/>
      <c r="AE40" s="8"/>
      <c r="AF40" s="7"/>
      <c r="AG40" s="7"/>
      <c r="AH40" s="8"/>
      <c r="AI40" s="8"/>
      <c r="AJ40" s="8"/>
      <c r="AK40" s="8"/>
      <c r="AL40" s="8"/>
      <c r="AM40" s="7"/>
      <c r="AN40" s="7"/>
      <c r="AO40" s="7"/>
    </row>
    <row r="41" spans="1:41" x14ac:dyDescent="0.25">
      <c r="B41">
        <v>2001</v>
      </c>
      <c r="C41">
        <v>0.05</v>
      </c>
      <c r="D41">
        <v>5</v>
      </c>
      <c r="E41">
        <v>4.5</v>
      </c>
      <c r="G41">
        <v>2000</v>
      </c>
      <c r="H41">
        <v>15</v>
      </c>
      <c r="I41">
        <f>_xlfn.RANK.AVG(H20,H$20:H$34)</f>
        <v>15</v>
      </c>
      <c r="Z41" s="7"/>
      <c r="AA41" s="6"/>
      <c r="AB41" s="6"/>
      <c r="AC41" s="6"/>
      <c r="AD41" s="6"/>
      <c r="AE41" s="6"/>
      <c r="AF41" s="7"/>
      <c r="AG41" s="7"/>
      <c r="AH41" s="6"/>
      <c r="AI41" s="6"/>
      <c r="AJ41" s="6"/>
      <c r="AK41" s="6"/>
      <c r="AL41" s="6"/>
      <c r="AM41" s="7"/>
      <c r="AN41" s="7"/>
      <c r="AO41" s="7"/>
    </row>
    <row r="42" spans="1:41" x14ac:dyDescent="0.25">
      <c r="B42">
        <v>2002</v>
      </c>
      <c r="C42">
        <v>0</v>
      </c>
      <c r="D42">
        <v>0</v>
      </c>
      <c r="E42">
        <v>14.5</v>
      </c>
      <c r="G42">
        <v>2001</v>
      </c>
      <c r="H42">
        <v>11</v>
      </c>
      <c r="I42">
        <f t="shared" ref="I42:I55" si="8">_xlfn.RANK.AVG(H21,H$20:H$34)</f>
        <v>9</v>
      </c>
      <c r="AA42" s="6"/>
      <c r="AB42" s="6"/>
      <c r="AC42" s="6"/>
      <c r="AD42" s="6"/>
      <c r="AE42" s="6"/>
      <c r="AH42" s="6"/>
      <c r="AI42" s="6"/>
      <c r="AJ42" s="6"/>
      <c r="AK42" s="6"/>
      <c r="AL42" s="6"/>
    </row>
    <row r="43" spans="1:41" x14ac:dyDescent="0.25">
      <c r="B43">
        <v>2003</v>
      </c>
      <c r="C43">
        <v>0.02</v>
      </c>
      <c r="D43">
        <v>2</v>
      </c>
      <c r="E43">
        <v>10</v>
      </c>
      <c r="G43">
        <v>2002</v>
      </c>
      <c r="H43">
        <v>9</v>
      </c>
      <c r="I43">
        <f t="shared" si="8"/>
        <v>7</v>
      </c>
      <c r="AA43" s="6"/>
      <c r="AB43" s="6"/>
      <c r="AC43" s="6"/>
      <c r="AD43" s="6"/>
      <c r="AE43" s="6"/>
      <c r="AH43" s="6"/>
      <c r="AI43" s="6"/>
      <c r="AJ43" s="6"/>
      <c r="AK43" s="6"/>
      <c r="AL43" s="6"/>
    </row>
    <row r="44" spans="1:41" x14ac:dyDescent="0.25">
      <c r="B44">
        <v>2004</v>
      </c>
      <c r="C44">
        <v>0.03</v>
      </c>
      <c r="D44">
        <v>3</v>
      </c>
      <c r="E44">
        <v>8.5</v>
      </c>
      <c r="G44">
        <v>2003</v>
      </c>
      <c r="H44">
        <v>2</v>
      </c>
      <c r="I44">
        <f t="shared" si="8"/>
        <v>2</v>
      </c>
      <c r="AA44" s="6"/>
      <c r="AB44" s="6"/>
      <c r="AC44" s="6"/>
      <c r="AD44" s="6"/>
      <c r="AE44" s="6"/>
      <c r="AH44" s="6"/>
      <c r="AI44" s="6"/>
      <c r="AJ44" s="6"/>
      <c r="AK44" s="6"/>
      <c r="AL44" s="6"/>
    </row>
    <row r="45" spans="1:41" x14ac:dyDescent="0.25">
      <c r="B45">
        <v>2005</v>
      </c>
      <c r="C45">
        <v>0.04</v>
      </c>
      <c r="D45">
        <v>4</v>
      </c>
      <c r="E45">
        <v>6.5</v>
      </c>
      <c r="G45">
        <v>2004</v>
      </c>
      <c r="H45">
        <v>12</v>
      </c>
      <c r="I45">
        <f t="shared" si="8"/>
        <v>11</v>
      </c>
      <c r="AA45" s="6"/>
      <c r="AB45" s="6"/>
      <c r="AC45" s="6"/>
      <c r="AD45" s="6"/>
      <c r="AE45" s="6"/>
      <c r="AH45" s="6"/>
      <c r="AI45" s="6"/>
      <c r="AJ45" s="6"/>
      <c r="AK45" s="6"/>
      <c r="AL45" s="6"/>
    </row>
    <row r="46" spans="1:41" x14ac:dyDescent="0.25">
      <c r="B46">
        <v>2006</v>
      </c>
      <c r="C46">
        <v>0.05</v>
      </c>
      <c r="D46">
        <v>5</v>
      </c>
      <c r="E46">
        <v>4.5</v>
      </c>
      <c r="G46">
        <v>2005</v>
      </c>
      <c r="H46">
        <v>3</v>
      </c>
      <c r="I46">
        <f t="shared" si="8"/>
        <v>3</v>
      </c>
      <c r="AA46" s="6"/>
      <c r="AB46" s="6"/>
      <c r="AC46" s="6"/>
      <c r="AD46" s="6"/>
      <c r="AE46" s="6"/>
      <c r="AH46" s="6"/>
      <c r="AI46" s="6"/>
      <c r="AJ46" s="6"/>
      <c r="AK46" s="6"/>
      <c r="AL46" s="6"/>
    </row>
    <row r="47" spans="1:41" x14ac:dyDescent="0.25">
      <c r="B47">
        <v>2007</v>
      </c>
      <c r="C47">
        <v>0</v>
      </c>
      <c r="D47">
        <v>0</v>
      </c>
      <c r="E47">
        <v>14.5</v>
      </c>
      <c r="G47">
        <v>2006</v>
      </c>
      <c r="H47">
        <v>6</v>
      </c>
      <c r="I47">
        <f t="shared" si="8"/>
        <v>6</v>
      </c>
      <c r="AA47" s="6"/>
      <c r="AB47" s="6"/>
      <c r="AC47" s="6"/>
      <c r="AD47" s="6"/>
      <c r="AE47" s="6"/>
      <c r="AH47" s="6"/>
      <c r="AI47" s="6"/>
      <c r="AJ47" s="6"/>
      <c r="AK47" s="6"/>
      <c r="AL47" s="6"/>
    </row>
    <row r="48" spans="1:41" x14ac:dyDescent="0.25">
      <c r="B48">
        <v>2008</v>
      </c>
      <c r="C48">
        <v>0.04</v>
      </c>
      <c r="D48">
        <v>4</v>
      </c>
      <c r="E48">
        <v>6.5</v>
      </c>
      <c r="G48">
        <v>2007</v>
      </c>
      <c r="H48">
        <v>7</v>
      </c>
      <c r="I48">
        <f t="shared" si="8"/>
        <v>8</v>
      </c>
      <c r="AA48" s="6"/>
      <c r="AB48" s="6"/>
      <c r="AC48" s="6"/>
      <c r="AD48" s="6"/>
      <c r="AE48" s="6"/>
      <c r="AH48" s="6"/>
      <c r="AI48" s="6"/>
      <c r="AJ48" s="6"/>
      <c r="AK48" s="6"/>
      <c r="AL48" s="6"/>
    </row>
    <row r="49" spans="2:42" x14ac:dyDescent="0.25">
      <c r="B49">
        <v>2009</v>
      </c>
      <c r="C49">
        <v>0.08</v>
      </c>
      <c r="D49">
        <v>8</v>
      </c>
      <c r="E49">
        <v>2</v>
      </c>
      <c r="G49">
        <v>2008</v>
      </c>
      <c r="H49">
        <v>5</v>
      </c>
      <c r="I49">
        <f t="shared" si="8"/>
        <v>5</v>
      </c>
      <c r="AA49" s="6"/>
      <c r="AB49" s="6"/>
      <c r="AC49" s="6"/>
      <c r="AD49" s="6"/>
      <c r="AE49" s="6"/>
      <c r="AH49" s="6"/>
      <c r="AI49" s="6"/>
      <c r="AJ49" s="6"/>
      <c r="AK49" s="6"/>
      <c r="AL49" s="6"/>
    </row>
    <row r="50" spans="2:42" x14ac:dyDescent="0.25">
      <c r="B50">
        <v>2010</v>
      </c>
      <c r="C50">
        <v>0.01</v>
      </c>
      <c r="D50">
        <v>1</v>
      </c>
      <c r="E50">
        <v>12</v>
      </c>
      <c r="G50">
        <v>2009</v>
      </c>
      <c r="H50">
        <v>4</v>
      </c>
      <c r="I50">
        <f t="shared" si="8"/>
        <v>4</v>
      </c>
      <c r="Q50" s="7"/>
      <c r="R50" s="7"/>
      <c r="AA50" s="6"/>
      <c r="AB50" s="6"/>
      <c r="AC50" s="6"/>
      <c r="AD50" s="6"/>
      <c r="AE50" s="6"/>
      <c r="AH50" s="6"/>
      <c r="AI50" s="6"/>
      <c r="AJ50" s="6"/>
      <c r="AK50" s="6"/>
      <c r="AL50" s="6"/>
    </row>
    <row r="51" spans="2:42" x14ac:dyDescent="0.25">
      <c r="B51">
        <v>2011</v>
      </c>
      <c r="C51">
        <v>0.1</v>
      </c>
      <c r="D51">
        <v>10</v>
      </c>
      <c r="E51">
        <v>1</v>
      </c>
      <c r="G51">
        <v>2010</v>
      </c>
      <c r="H51">
        <v>8</v>
      </c>
      <c r="I51">
        <f t="shared" si="8"/>
        <v>10</v>
      </c>
      <c r="Q51" s="7"/>
      <c r="R51" s="7"/>
      <c r="AA51" s="6"/>
      <c r="AB51" s="6"/>
      <c r="AC51" s="6"/>
      <c r="AD51" s="6"/>
      <c r="AE51" s="6"/>
      <c r="AF51" s="7"/>
      <c r="AG51" s="7"/>
      <c r="AH51" s="6"/>
      <c r="AI51" s="6"/>
      <c r="AJ51" s="6"/>
      <c r="AK51" s="6"/>
      <c r="AL51" s="6"/>
      <c r="AM51" s="7"/>
      <c r="AN51" s="7"/>
      <c r="AO51" s="7"/>
      <c r="AP51" s="7"/>
    </row>
    <row r="52" spans="2:42" x14ac:dyDescent="0.25">
      <c r="B52">
        <v>2012</v>
      </c>
      <c r="C52">
        <v>0.01</v>
      </c>
      <c r="D52">
        <v>1</v>
      </c>
      <c r="E52">
        <v>12</v>
      </c>
      <c r="G52">
        <v>2011</v>
      </c>
      <c r="H52">
        <v>1</v>
      </c>
      <c r="I52">
        <f t="shared" si="8"/>
        <v>1</v>
      </c>
      <c r="Q52" s="7"/>
      <c r="R52" s="7"/>
      <c r="AA52" s="6"/>
      <c r="AB52" s="6"/>
      <c r="AC52" s="6"/>
      <c r="AD52" s="6"/>
      <c r="AE52" s="6"/>
      <c r="AF52" s="7"/>
      <c r="AG52" s="7"/>
      <c r="AH52" s="6"/>
      <c r="AI52" s="6"/>
      <c r="AJ52" s="6"/>
      <c r="AK52" s="6"/>
      <c r="AL52" s="6"/>
      <c r="AM52" s="7"/>
      <c r="AN52" s="7"/>
      <c r="AO52" s="7"/>
      <c r="AP52" s="7"/>
    </row>
    <row r="53" spans="2:42" x14ac:dyDescent="0.25">
      <c r="B53">
        <v>2013</v>
      </c>
      <c r="C53">
        <v>0.03</v>
      </c>
      <c r="D53">
        <v>3</v>
      </c>
      <c r="E53">
        <v>8.5</v>
      </c>
      <c r="G53">
        <v>2012</v>
      </c>
      <c r="H53">
        <v>14</v>
      </c>
      <c r="I53">
        <f t="shared" si="8"/>
        <v>14</v>
      </c>
      <c r="Q53" s="7"/>
      <c r="R53" s="7"/>
      <c r="AA53" s="6"/>
      <c r="AB53" s="6"/>
      <c r="AC53" s="6"/>
      <c r="AD53" s="6"/>
      <c r="AE53" s="6"/>
      <c r="AF53" s="7"/>
      <c r="AG53" s="7"/>
      <c r="AH53" s="6"/>
      <c r="AI53" s="6"/>
      <c r="AJ53" s="6"/>
      <c r="AK53" s="6"/>
      <c r="AL53" s="6"/>
      <c r="AM53" s="7"/>
      <c r="AN53" s="7"/>
      <c r="AO53" s="7"/>
      <c r="AP53" s="7"/>
    </row>
    <row r="54" spans="2:42" x14ac:dyDescent="0.25">
      <c r="B54">
        <v>2014</v>
      </c>
      <c r="C54">
        <v>0.01</v>
      </c>
      <c r="D54">
        <v>1</v>
      </c>
      <c r="E54">
        <v>12</v>
      </c>
      <c r="G54">
        <v>2013</v>
      </c>
      <c r="H54">
        <v>10</v>
      </c>
      <c r="I54">
        <f t="shared" si="8"/>
        <v>12</v>
      </c>
      <c r="Q54" s="7"/>
      <c r="R54" s="7"/>
      <c r="AA54" s="6"/>
      <c r="AB54" s="6"/>
      <c r="AC54" s="6"/>
      <c r="AD54" s="6"/>
      <c r="AE54" s="6"/>
      <c r="AF54" s="7"/>
      <c r="AG54" s="7"/>
      <c r="AH54" s="6"/>
      <c r="AI54" s="6"/>
      <c r="AJ54" s="6"/>
      <c r="AK54" s="6"/>
      <c r="AL54" s="6"/>
      <c r="AM54" s="7"/>
      <c r="AN54" s="7"/>
      <c r="AO54" s="7"/>
      <c r="AP54" s="7"/>
    </row>
    <row r="55" spans="2:42" x14ac:dyDescent="0.25">
      <c r="G55">
        <v>2014</v>
      </c>
      <c r="H55">
        <v>13</v>
      </c>
      <c r="I55">
        <f t="shared" si="8"/>
        <v>13</v>
      </c>
      <c r="Q55" s="7"/>
      <c r="R55" s="7"/>
      <c r="AA55" s="6"/>
      <c r="AB55" s="6"/>
      <c r="AC55" s="6"/>
      <c r="AD55" s="6"/>
      <c r="AE55" s="6"/>
      <c r="AF55" s="7"/>
      <c r="AG55" s="7"/>
      <c r="AH55" s="6"/>
      <c r="AI55" s="6"/>
      <c r="AJ55" s="6"/>
      <c r="AK55" s="6"/>
      <c r="AL55" s="6"/>
      <c r="AM55" s="7"/>
      <c r="AN55" s="7"/>
      <c r="AO55" s="7"/>
      <c r="AP55" s="7"/>
    </row>
    <row r="56" spans="2:42" x14ac:dyDescent="0.25">
      <c r="Q56" s="7"/>
      <c r="R56" s="7"/>
      <c r="AA56" s="6"/>
      <c r="AB56" s="6"/>
      <c r="AC56" s="6"/>
      <c r="AD56" s="6"/>
      <c r="AE56" s="6"/>
      <c r="AF56" s="7"/>
      <c r="AG56" s="7"/>
      <c r="AH56" s="6"/>
      <c r="AI56" s="6"/>
      <c r="AJ56" s="6"/>
      <c r="AK56" s="6"/>
      <c r="AL56" s="6"/>
      <c r="AM56" s="7"/>
      <c r="AN56" s="7"/>
      <c r="AO56" s="7"/>
      <c r="AP56" s="7"/>
    </row>
    <row r="57" spans="2:42" x14ac:dyDescent="0.25">
      <c r="Q57" s="7"/>
      <c r="R57" s="7"/>
      <c r="AA57" s="6"/>
      <c r="AB57" s="6"/>
      <c r="AC57" s="6"/>
      <c r="AD57" s="6"/>
      <c r="AE57" s="6"/>
      <c r="AF57" s="7"/>
      <c r="AG57" s="7"/>
      <c r="AH57" s="6"/>
      <c r="AI57" s="6"/>
      <c r="AJ57" s="6"/>
      <c r="AK57" s="6"/>
      <c r="AL57" s="6"/>
      <c r="AM57" s="7"/>
      <c r="AN57" s="7"/>
      <c r="AO57" s="7"/>
      <c r="AP57" s="7"/>
    </row>
    <row r="58" spans="2:42" x14ac:dyDescent="0.25">
      <c r="Q58" s="7"/>
      <c r="R58" s="7"/>
      <c r="AA58" s="6"/>
      <c r="AB58" s="6"/>
      <c r="AC58" s="6"/>
      <c r="AD58" s="6"/>
      <c r="AE58" s="6"/>
      <c r="AF58" s="7"/>
      <c r="AG58" s="7"/>
      <c r="AH58" s="6"/>
      <c r="AI58" s="6"/>
      <c r="AJ58" s="6"/>
      <c r="AK58" s="6"/>
      <c r="AL58" s="6"/>
      <c r="AM58" s="7"/>
      <c r="AN58" s="7"/>
      <c r="AO58" s="7"/>
      <c r="AP58" s="7"/>
    </row>
    <row r="59" spans="2:42" x14ac:dyDescent="0.25">
      <c r="Q59" s="7"/>
      <c r="R59" s="7"/>
      <c r="AA59" s="6"/>
      <c r="AB59" s="6"/>
      <c r="AC59" s="6"/>
      <c r="AD59" s="6"/>
      <c r="AE59" s="6"/>
      <c r="AF59" s="7"/>
      <c r="AG59" s="7"/>
      <c r="AH59" s="6"/>
      <c r="AI59" s="6"/>
      <c r="AJ59" s="6"/>
      <c r="AK59" s="6"/>
      <c r="AL59" s="6"/>
      <c r="AM59" s="7"/>
      <c r="AN59" s="7"/>
      <c r="AO59" s="7"/>
      <c r="AP59" s="7"/>
    </row>
    <row r="60" spans="2:42" x14ac:dyDescent="0.25">
      <c r="Q60" s="7"/>
      <c r="R60" s="7"/>
      <c r="AA60" s="6"/>
      <c r="AB60" s="6"/>
      <c r="AC60" s="6"/>
      <c r="AD60" s="6"/>
      <c r="AE60" s="6"/>
      <c r="AF60" s="7"/>
      <c r="AG60" s="7"/>
      <c r="AH60" s="6"/>
      <c r="AI60" s="6"/>
      <c r="AJ60" s="6"/>
      <c r="AK60" s="6"/>
      <c r="AL60" s="6"/>
      <c r="AM60" s="7"/>
      <c r="AN60" s="7"/>
      <c r="AO60" s="7"/>
      <c r="AP60" s="7"/>
    </row>
    <row r="61" spans="2:42" x14ac:dyDescent="0.25">
      <c r="Q61" s="7"/>
      <c r="R61" s="8"/>
      <c r="S61" s="8"/>
      <c r="T61" s="8"/>
      <c r="U61" s="8"/>
      <c r="V61" s="8"/>
      <c r="W61" s="8"/>
      <c r="AA61" s="6"/>
      <c r="AB61" s="6"/>
      <c r="AC61" s="6"/>
      <c r="AD61" s="6"/>
      <c r="AE61" s="6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</row>
    <row r="62" spans="2:42" x14ac:dyDescent="0.25">
      <c r="Q62" s="7"/>
      <c r="R62" s="6"/>
      <c r="S62" s="6"/>
      <c r="T62" s="6"/>
      <c r="U62" s="6"/>
      <c r="V62" s="6"/>
      <c r="W62" s="6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</row>
    <row r="63" spans="2:42" x14ac:dyDescent="0.25">
      <c r="Q63" s="7"/>
      <c r="R63" s="6"/>
      <c r="S63" s="6"/>
      <c r="T63" s="6"/>
      <c r="U63" s="6"/>
      <c r="V63" s="6"/>
      <c r="W63" s="6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</row>
    <row r="64" spans="2:42" x14ac:dyDescent="0.25">
      <c r="Q64" s="7"/>
      <c r="R64" s="6"/>
      <c r="S64" s="6"/>
      <c r="T64" s="6"/>
      <c r="U64" s="6"/>
      <c r="V64" s="6"/>
      <c r="W64" s="6"/>
      <c r="AA64" s="7"/>
      <c r="AB64" s="7"/>
      <c r="AC64" s="7"/>
      <c r="AD64" s="7"/>
      <c r="AE64" s="7"/>
      <c r="AF64" s="7"/>
      <c r="AG64" s="7"/>
      <c r="AH64" s="8"/>
      <c r="AI64" s="8"/>
      <c r="AJ64" s="8"/>
      <c r="AK64" s="8"/>
      <c r="AL64" s="8"/>
      <c r="AM64" s="8"/>
      <c r="AN64" s="8"/>
      <c r="AO64" s="7"/>
      <c r="AP64" s="7"/>
    </row>
    <row r="65" spans="15:42" x14ac:dyDescent="0.25">
      <c r="Q65" s="7"/>
      <c r="R65" s="6"/>
      <c r="S65" s="6"/>
      <c r="T65" s="6"/>
      <c r="U65" s="6"/>
      <c r="V65" s="6"/>
      <c r="W65" s="6"/>
      <c r="AA65" s="8"/>
      <c r="AB65" s="8"/>
      <c r="AC65" s="8"/>
      <c r="AD65" s="8"/>
      <c r="AE65" s="8"/>
      <c r="AF65" s="8"/>
      <c r="AG65" s="8"/>
      <c r="AH65" s="6"/>
      <c r="AI65" s="6"/>
      <c r="AJ65" s="6"/>
      <c r="AK65" s="6"/>
      <c r="AL65" s="6"/>
      <c r="AM65" s="6"/>
      <c r="AN65" s="6"/>
      <c r="AO65" s="7"/>
      <c r="AP65" s="7"/>
    </row>
    <row r="66" spans="15:42" x14ac:dyDescent="0.25">
      <c r="Q66" s="7"/>
      <c r="R66" s="6"/>
      <c r="S66" s="6"/>
      <c r="T66" s="6"/>
      <c r="U66" s="6"/>
      <c r="V66" s="6"/>
      <c r="W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7"/>
      <c r="AP66" s="7"/>
    </row>
    <row r="67" spans="15:42" x14ac:dyDescent="0.25">
      <c r="Q67" s="7"/>
      <c r="R67" s="6"/>
      <c r="S67" s="6"/>
      <c r="T67" s="6"/>
      <c r="U67" s="6"/>
      <c r="V67" s="6"/>
      <c r="W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7"/>
      <c r="AP67" s="7"/>
    </row>
    <row r="68" spans="15:42" x14ac:dyDescent="0.25">
      <c r="Q68" s="7"/>
      <c r="R68" s="6"/>
      <c r="S68" s="6"/>
      <c r="T68" s="6"/>
      <c r="U68" s="6"/>
      <c r="V68" s="6"/>
      <c r="W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7"/>
      <c r="AP68" s="7"/>
    </row>
    <row r="69" spans="15:42" x14ac:dyDescent="0.25">
      <c r="Q69" s="7"/>
      <c r="R69" s="6"/>
      <c r="S69" s="6"/>
      <c r="T69" s="6"/>
      <c r="U69" s="6"/>
      <c r="V69" s="6"/>
      <c r="W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7"/>
      <c r="AP69" s="7"/>
    </row>
    <row r="70" spans="15:42" x14ac:dyDescent="0.25">
      <c r="Q70" s="7"/>
      <c r="R70" s="6"/>
      <c r="S70" s="6"/>
      <c r="T70" s="6"/>
      <c r="U70" s="6"/>
      <c r="V70" s="6"/>
      <c r="W70" s="6"/>
      <c r="AA70" s="6"/>
      <c r="AB70" s="6"/>
      <c r="AC70" s="6"/>
      <c r="AD70" s="6"/>
      <c r="AE70" s="6"/>
      <c r="AF70" s="6"/>
      <c r="AG70" s="6"/>
      <c r="AH70" s="7"/>
      <c r="AI70" s="7"/>
      <c r="AJ70" s="7"/>
      <c r="AK70" s="7"/>
      <c r="AL70" s="7"/>
      <c r="AM70" s="7"/>
      <c r="AN70" s="7"/>
      <c r="AO70" s="7"/>
      <c r="AP70" s="7"/>
    </row>
    <row r="71" spans="15:42" x14ac:dyDescent="0.25">
      <c r="Q71" s="7"/>
      <c r="R71" s="6"/>
      <c r="S71" s="6"/>
      <c r="T71" s="6"/>
      <c r="U71" s="6"/>
      <c r="V71" s="6"/>
      <c r="W71" s="6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</row>
    <row r="72" spans="15:42" x14ac:dyDescent="0.25">
      <c r="Q72" s="7"/>
      <c r="R72" s="6"/>
      <c r="S72" s="6"/>
      <c r="T72" s="6"/>
      <c r="U72" s="6"/>
      <c r="V72" s="6"/>
      <c r="W72" s="6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</row>
    <row r="73" spans="15:42" x14ac:dyDescent="0.25">
      <c r="Q73" s="7"/>
      <c r="R73" s="6"/>
      <c r="S73" s="6"/>
      <c r="T73" s="6"/>
      <c r="U73" s="6"/>
      <c r="V73" s="6"/>
      <c r="W73" s="6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</row>
    <row r="74" spans="15:42" x14ac:dyDescent="0.25">
      <c r="R74" s="6"/>
      <c r="S74" s="6"/>
      <c r="T74" s="6"/>
      <c r="U74" s="6"/>
      <c r="V74" s="6"/>
      <c r="W74" s="6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spans="15:42" x14ac:dyDescent="0.25">
      <c r="R75" s="6"/>
      <c r="S75" s="6"/>
      <c r="T75" s="6"/>
      <c r="U75" s="6"/>
      <c r="V75" s="6"/>
      <c r="W75" s="6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spans="15:42" x14ac:dyDescent="0.25">
      <c r="R76" s="6"/>
      <c r="S76" s="6"/>
      <c r="T76" s="6"/>
      <c r="U76" s="6"/>
      <c r="V76" s="6"/>
      <c r="W76" s="6"/>
    </row>
    <row r="77" spans="15:42" x14ac:dyDescent="0.25">
      <c r="R77" s="6"/>
      <c r="S77" s="6"/>
      <c r="T77" s="6"/>
      <c r="U77" s="6"/>
      <c r="V77" s="6"/>
      <c r="W77" s="6"/>
    </row>
    <row r="78" spans="15:42" x14ac:dyDescent="0.25">
      <c r="R78" s="6"/>
      <c r="S78" s="6"/>
      <c r="T78" s="6"/>
      <c r="U78" s="6"/>
      <c r="V78" s="6"/>
      <c r="W78" s="6"/>
    </row>
    <row r="79" spans="15:42" x14ac:dyDescent="0.25">
      <c r="O79" s="7"/>
      <c r="P79" s="7"/>
      <c r="Q79" s="7"/>
      <c r="R79" s="6"/>
      <c r="S79" s="6"/>
      <c r="T79" s="6"/>
      <c r="U79" s="6"/>
      <c r="V79" s="6"/>
      <c r="W79" s="6"/>
      <c r="X79" s="7"/>
      <c r="Y79" s="7"/>
      <c r="Z79" s="7"/>
    </row>
    <row r="80" spans="15:42" x14ac:dyDescent="0.25">
      <c r="O80" s="7"/>
      <c r="P80" s="7"/>
      <c r="Q80" s="7"/>
      <c r="R80" s="6"/>
      <c r="S80" s="6"/>
      <c r="T80" s="6"/>
      <c r="U80" s="6"/>
      <c r="V80" s="6"/>
      <c r="W80" s="6"/>
      <c r="X80" s="7"/>
      <c r="Y80" s="7"/>
      <c r="Z80" s="7"/>
    </row>
    <row r="81" spans="15:26" x14ac:dyDescent="0.25">
      <c r="O81" s="7"/>
      <c r="P81" s="7"/>
      <c r="Q81" s="7"/>
      <c r="R81" s="6"/>
      <c r="S81" s="6"/>
      <c r="T81" s="6"/>
      <c r="U81" s="6"/>
      <c r="V81" s="6"/>
      <c r="W81" s="6"/>
      <c r="X81" s="7"/>
      <c r="Y81" s="7"/>
      <c r="Z81" s="7"/>
    </row>
    <row r="82" spans="15:26" x14ac:dyDescent="0.25">
      <c r="O82" s="7"/>
      <c r="P82" s="7"/>
      <c r="Q82" s="7"/>
      <c r="R82" s="6"/>
      <c r="S82" s="6"/>
      <c r="T82" s="6"/>
      <c r="U82" s="6"/>
      <c r="V82" s="6"/>
      <c r="W82" s="6"/>
      <c r="X82" s="7"/>
      <c r="Y82" s="7"/>
      <c r="Z82" s="7"/>
    </row>
    <row r="83" spans="15:26" x14ac:dyDescent="0.25"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5:26" x14ac:dyDescent="0.25"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5:26" x14ac:dyDescent="0.25"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5:26" x14ac:dyDescent="0.25">
      <c r="O86" s="7"/>
      <c r="P86" s="7"/>
      <c r="Q86" s="7"/>
      <c r="R86" s="8"/>
      <c r="S86" s="8"/>
      <c r="T86" s="8"/>
      <c r="U86" s="8"/>
      <c r="V86" s="8"/>
      <c r="W86" s="8"/>
      <c r="X86" s="7"/>
      <c r="Y86" s="7"/>
      <c r="Z86" s="7"/>
    </row>
    <row r="87" spans="15:26" x14ac:dyDescent="0.25">
      <c r="O87" s="7"/>
      <c r="P87" s="7"/>
      <c r="Q87" s="7"/>
      <c r="R87" s="6"/>
      <c r="S87" s="6"/>
      <c r="T87" s="6"/>
      <c r="U87" s="6"/>
      <c r="V87" s="6"/>
      <c r="W87" s="6"/>
      <c r="X87" s="7"/>
      <c r="Y87" s="7"/>
      <c r="Z87" s="7"/>
    </row>
    <row r="88" spans="15:26" x14ac:dyDescent="0.25">
      <c r="O88" s="7"/>
      <c r="P88" s="7"/>
      <c r="Q88" s="7"/>
      <c r="R88" s="6"/>
      <c r="S88" s="6"/>
      <c r="T88" s="6"/>
      <c r="U88" s="6"/>
      <c r="V88" s="6"/>
      <c r="W88" s="6"/>
      <c r="X88" s="7"/>
      <c r="Y88" s="7"/>
      <c r="Z88" s="7"/>
    </row>
    <row r="89" spans="15:26" x14ac:dyDescent="0.25">
      <c r="O89" s="7"/>
      <c r="P89" s="7"/>
      <c r="Q89" s="7"/>
      <c r="R89" s="6"/>
      <c r="S89" s="6"/>
      <c r="T89" s="6"/>
      <c r="U89" s="6"/>
      <c r="V89" s="6"/>
      <c r="W89" s="6"/>
      <c r="X89" s="7"/>
      <c r="Y89" s="7"/>
      <c r="Z89" s="7"/>
    </row>
    <row r="90" spans="15:26" x14ac:dyDescent="0.25">
      <c r="O90" s="7"/>
      <c r="P90" s="7"/>
      <c r="Q90" s="7"/>
      <c r="R90" s="6"/>
      <c r="S90" s="6"/>
      <c r="T90" s="6"/>
      <c r="U90" s="6"/>
      <c r="V90" s="6"/>
      <c r="W90" s="6"/>
      <c r="X90" s="7"/>
      <c r="Y90" s="7"/>
      <c r="Z90" s="7"/>
    </row>
    <row r="91" spans="15:26" x14ac:dyDescent="0.25">
      <c r="O91" s="7"/>
      <c r="P91" s="7"/>
      <c r="Q91" s="7"/>
      <c r="R91" s="6"/>
      <c r="S91" s="6"/>
      <c r="T91" s="6"/>
      <c r="U91" s="6"/>
      <c r="V91" s="6"/>
      <c r="W91" s="6"/>
      <c r="X91" s="7"/>
      <c r="Y91" s="7"/>
      <c r="Z91" s="7"/>
    </row>
    <row r="92" spans="15:26" x14ac:dyDescent="0.25"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5:26" x14ac:dyDescent="0.25"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5:26" x14ac:dyDescent="0.25"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5:26" x14ac:dyDescent="0.25"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5:26" x14ac:dyDescent="0.25"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5:26" x14ac:dyDescent="0.25"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</sheetData>
  <sortState ref="B40:E54">
    <sortCondition ref="B40:B5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81"/>
  <sheetViews>
    <sheetView workbookViewId="0">
      <selection activeCell="M36" sqref="M36"/>
    </sheetView>
  </sheetViews>
  <sheetFormatPr defaultRowHeight="15" x14ac:dyDescent="0.25"/>
  <cols>
    <col min="1" max="1" width="6.140625" bestFit="1" customWidth="1"/>
    <col min="2" max="2" width="8" bestFit="1" customWidth="1"/>
    <col min="3" max="3" width="9.140625" bestFit="1" customWidth="1"/>
    <col min="4" max="4" width="9.140625" customWidth="1"/>
    <col min="5" max="5" width="10.140625" bestFit="1" customWidth="1"/>
    <col min="6" max="6" width="12.7109375" bestFit="1" customWidth="1"/>
    <col min="7" max="8" width="14.85546875" style="1" bestFit="1" customWidth="1"/>
    <col min="9" max="9" width="11.5703125" bestFit="1" customWidth="1"/>
    <col min="11" max="12" width="9.140625" style="2"/>
    <col min="13" max="13" width="10.140625" style="2" bestFit="1" customWidth="1"/>
    <col min="14" max="14" width="11.5703125" style="2" bestFit="1" customWidth="1"/>
    <col min="15" max="15" width="11.5703125" style="2" customWidth="1"/>
    <col min="20" max="20" width="12.7109375" bestFit="1" customWidth="1"/>
    <col min="21" max="21" width="11.5703125" bestFit="1" customWidth="1"/>
    <col min="23" max="23" width="10.7109375" bestFit="1" customWidth="1"/>
    <col min="24" max="24" width="11.5703125" bestFit="1" customWidth="1"/>
  </cols>
  <sheetData>
    <row r="1" spans="1:39" x14ac:dyDescent="0.25">
      <c r="B1" t="s">
        <v>24</v>
      </c>
      <c r="C1" t="s">
        <v>25</v>
      </c>
      <c r="D1" t="s">
        <v>35</v>
      </c>
      <c r="E1" t="s">
        <v>26</v>
      </c>
      <c r="F1" t="s">
        <v>27</v>
      </c>
      <c r="G1" s="15" t="s">
        <v>42</v>
      </c>
      <c r="H1" s="15" t="s">
        <v>43</v>
      </c>
      <c r="I1" t="s">
        <v>28</v>
      </c>
      <c r="J1" t="s">
        <v>29</v>
      </c>
      <c r="K1" s="2" t="s">
        <v>30</v>
      </c>
      <c r="L1" s="2" t="s">
        <v>32</v>
      </c>
      <c r="M1" s="2" t="s">
        <v>33</v>
      </c>
      <c r="N1" s="2" t="s">
        <v>40</v>
      </c>
      <c r="O1" s="2" t="s">
        <v>51</v>
      </c>
      <c r="R1" t="s">
        <v>24</v>
      </c>
      <c r="S1" t="s">
        <v>25</v>
      </c>
      <c r="T1" t="s">
        <v>27</v>
      </c>
      <c r="U1" t="s">
        <v>28</v>
      </c>
      <c r="V1" t="s">
        <v>29</v>
      </c>
      <c r="W1" t="s">
        <v>38</v>
      </c>
      <c r="X1" t="s">
        <v>47</v>
      </c>
      <c r="Y1" t="s">
        <v>31</v>
      </c>
      <c r="Z1" t="s">
        <v>34</v>
      </c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 spans="1:39" x14ac:dyDescent="0.25">
      <c r="A2">
        <v>1982</v>
      </c>
      <c r="B2">
        <v>1266</v>
      </c>
      <c r="C2">
        <v>0</v>
      </c>
      <c r="D2">
        <f>E2/100</f>
        <v>0.04</v>
      </c>
      <c r="E2">
        <v>4</v>
      </c>
      <c r="F2">
        <v>0</v>
      </c>
      <c r="G2" s="1">
        <v>0</v>
      </c>
      <c r="I2">
        <v>90</v>
      </c>
      <c r="J2" s="2">
        <v>7.25</v>
      </c>
      <c r="K2" s="2">
        <v>-0.29272727272727272</v>
      </c>
      <c r="L2" s="2">
        <v>-0.41181818181818181</v>
      </c>
      <c r="M2" s="2">
        <v>80.173636363636362</v>
      </c>
      <c r="Q2">
        <v>1982</v>
      </c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 spans="1:39" x14ac:dyDescent="0.25">
      <c r="A3">
        <v>1983</v>
      </c>
      <c r="B3">
        <v>792</v>
      </c>
      <c r="C3">
        <v>0</v>
      </c>
      <c r="D3">
        <f t="shared" ref="D3:D36" si="0">E3/100</f>
        <v>0.01</v>
      </c>
      <c r="E3">
        <v>1</v>
      </c>
      <c r="F3">
        <v>0</v>
      </c>
      <c r="G3" s="1">
        <v>0</v>
      </c>
      <c r="I3">
        <v>91</v>
      </c>
      <c r="J3" s="2">
        <v>7.54</v>
      </c>
      <c r="K3" s="2">
        <v>0.18636363636363634</v>
      </c>
      <c r="L3" s="2">
        <v>-6.0606060606062384E-4</v>
      </c>
      <c r="M3" s="2">
        <v>81.377272727272725</v>
      </c>
      <c r="Q3">
        <v>1983</v>
      </c>
      <c r="AA3" s="7"/>
      <c r="AB3" s="8"/>
      <c r="AC3" s="8"/>
      <c r="AD3" s="8"/>
      <c r="AE3" s="8"/>
      <c r="AF3" s="8"/>
      <c r="AG3" s="7"/>
      <c r="AH3" s="7"/>
      <c r="AI3" s="8"/>
      <c r="AJ3" s="8"/>
      <c r="AK3" s="8"/>
      <c r="AL3" s="8"/>
      <c r="AM3" s="8"/>
    </row>
    <row r="4" spans="1:39" x14ac:dyDescent="0.25">
      <c r="A4">
        <v>1984</v>
      </c>
      <c r="B4">
        <v>595</v>
      </c>
      <c r="C4">
        <v>0</v>
      </c>
      <c r="D4">
        <f t="shared" si="0"/>
        <v>0.02</v>
      </c>
      <c r="E4">
        <v>2</v>
      </c>
      <c r="F4">
        <v>0</v>
      </c>
      <c r="G4" s="1">
        <v>0</v>
      </c>
      <c r="I4">
        <v>87</v>
      </c>
      <c r="J4" s="2">
        <v>10.58</v>
      </c>
      <c r="K4" s="2">
        <v>0.6527272727272726</v>
      </c>
      <c r="L4" s="2">
        <v>0.79242424242424248</v>
      </c>
      <c r="M4" s="2">
        <v>78.096363636363634</v>
      </c>
      <c r="Q4">
        <v>1984</v>
      </c>
      <c r="AA4" s="7"/>
      <c r="AB4" s="6"/>
      <c r="AC4" s="6"/>
      <c r="AD4" s="6"/>
      <c r="AE4" s="6"/>
      <c r="AF4" s="6"/>
      <c r="AG4" s="7"/>
      <c r="AH4" s="7"/>
      <c r="AI4" s="6"/>
      <c r="AJ4" s="6"/>
      <c r="AK4" s="6"/>
      <c r="AL4" s="6"/>
      <c r="AM4" s="6"/>
    </row>
    <row r="5" spans="1:39" x14ac:dyDescent="0.25">
      <c r="A5">
        <v>1985</v>
      </c>
      <c r="B5">
        <v>582</v>
      </c>
      <c r="C5">
        <v>0</v>
      </c>
      <c r="D5">
        <f t="shared" si="0"/>
        <v>0.01</v>
      </c>
      <c r="E5">
        <v>1</v>
      </c>
      <c r="F5">
        <v>0</v>
      </c>
      <c r="G5" s="1">
        <v>0</v>
      </c>
      <c r="I5">
        <v>84</v>
      </c>
      <c r="J5" s="2">
        <v>12.82</v>
      </c>
      <c r="K5" s="2">
        <v>0.99636363636363634</v>
      </c>
      <c r="L5" s="2">
        <v>0.91242424242424236</v>
      </c>
      <c r="M5" s="2">
        <v>80.267272727272712</v>
      </c>
      <c r="Q5">
        <v>1985</v>
      </c>
      <c r="AA5" s="7"/>
      <c r="AB5" s="6"/>
      <c r="AC5" s="6"/>
      <c r="AD5" s="6"/>
      <c r="AE5" s="6"/>
      <c r="AF5" s="6"/>
      <c r="AG5" s="7"/>
      <c r="AH5" s="7"/>
      <c r="AI5" s="6"/>
      <c r="AJ5" s="6"/>
      <c r="AK5" s="6"/>
      <c r="AL5" s="6"/>
      <c r="AM5" s="6"/>
    </row>
    <row r="6" spans="1:39" x14ac:dyDescent="0.25">
      <c r="A6">
        <v>1986</v>
      </c>
      <c r="B6">
        <v>349</v>
      </c>
      <c r="C6">
        <v>0</v>
      </c>
      <c r="D6">
        <v>0</v>
      </c>
      <c r="E6">
        <v>0</v>
      </c>
      <c r="F6">
        <v>0</v>
      </c>
      <c r="G6" s="1">
        <v>26331</v>
      </c>
      <c r="I6">
        <v>82</v>
      </c>
      <c r="J6" s="2">
        <v>13.82</v>
      </c>
      <c r="K6" s="2">
        <v>1.3363636363636364</v>
      </c>
      <c r="L6" s="2">
        <v>1.668181818181818</v>
      </c>
      <c r="M6" s="2">
        <v>77.837272727272733</v>
      </c>
      <c r="Q6">
        <v>1986</v>
      </c>
      <c r="AA6" s="7"/>
      <c r="AB6" s="6"/>
      <c r="AC6" s="6"/>
      <c r="AD6" s="6"/>
      <c r="AE6" s="6"/>
      <c r="AF6" s="6"/>
      <c r="AG6" s="7"/>
      <c r="AH6" s="7"/>
      <c r="AI6" s="6"/>
      <c r="AJ6" s="6"/>
      <c r="AK6" s="6"/>
      <c r="AL6" s="6"/>
      <c r="AM6" s="6"/>
    </row>
    <row r="7" spans="1:39" x14ac:dyDescent="0.25">
      <c r="A7">
        <v>1987</v>
      </c>
      <c r="B7">
        <v>1556</v>
      </c>
      <c r="C7">
        <v>0</v>
      </c>
      <c r="D7">
        <f t="shared" si="0"/>
        <v>0.06</v>
      </c>
      <c r="E7">
        <v>6</v>
      </c>
      <c r="F7">
        <v>0</v>
      </c>
      <c r="G7" s="1">
        <v>9879</v>
      </c>
      <c r="I7">
        <v>91</v>
      </c>
      <c r="J7" s="2">
        <v>5.6</v>
      </c>
      <c r="K7" s="2">
        <v>-0.6399999999999999</v>
      </c>
      <c r="L7" s="2">
        <v>-0.67424242424242409</v>
      </c>
      <c r="M7" s="2">
        <v>80.061818181818182</v>
      </c>
      <c r="Q7">
        <v>1987</v>
      </c>
      <c r="AB7" s="6"/>
      <c r="AC7" s="6"/>
      <c r="AD7" s="6"/>
      <c r="AE7" s="6"/>
      <c r="AF7" s="6"/>
      <c r="AI7" s="6"/>
      <c r="AJ7" s="6"/>
      <c r="AK7" s="6"/>
      <c r="AL7" s="6"/>
      <c r="AM7" s="6"/>
    </row>
    <row r="8" spans="1:39" x14ac:dyDescent="0.25">
      <c r="A8">
        <v>1988</v>
      </c>
      <c r="B8">
        <v>1401</v>
      </c>
      <c r="C8">
        <v>0</v>
      </c>
      <c r="D8">
        <f t="shared" si="0"/>
        <v>0.04</v>
      </c>
      <c r="E8">
        <v>4</v>
      </c>
      <c r="F8">
        <v>0</v>
      </c>
      <c r="G8" s="1">
        <v>0</v>
      </c>
      <c r="I8">
        <v>91</v>
      </c>
      <c r="J8" s="2">
        <v>4.78</v>
      </c>
      <c r="K8" s="2">
        <v>-1.1090909090909091</v>
      </c>
      <c r="L8" s="2">
        <v>-1.6509090909090909</v>
      </c>
      <c r="M8" s="2">
        <v>83.063636363636363</v>
      </c>
      <c r="Q8">
        <v>1988</v>
      </c>
      <c r="AB8" s="6"/>
      <c r="AC8" s="6"/>
      <c r="AD8" s="6"/>
      <c r="AE8" s="6"/>
      <c r="AF8" s="6"/>
      <c r="AI8" s="6"/>
      <c r="AJ8" s="6"/>
      <c r="AK8" s="6"/>
      <c r="AL8" s="6"/>
      <c r="AM8" s="6"/>
    </row>
    <row r="9" spans="1:39" x14ac:dyDescent="0.25">
      <c r="A9">
        <v>1989</v>
      </c>
      <c r="B9">
        <v>1462</v>
      </c>
      <c r="C9">
        <v>0</v>
      </c>
      <c r="D9">
        <f t="shared" si="0"/>
        <v>7.0000000000000007E-2</v>
      </c>
      <c r="E9">
        <v>7</v>
      </c>
      <c r="F9">
        <v>0</v>
      </c>
      <c r="G9" s="1">
        <v>0</v>
      </c>
      <c r="I9">
        <v>91</v>
      </c>
      <c r="J9" s="2">
        <v>5.6</v>
      </c>
      <c r="K9" s="2">
        <v>-0.83363636363636362</v>
      </c>
      <c r="L9" s="2">
        <v>-1.0887878787878786</v>
      </c>
      <c r="M9" s="2">
        <v>81.225454545454539</v>
      </c>
      <c r="Q9">
        <v>1989</v>
      </c>
      <c r="AB9" s="6"/>
      <c r="AC9" s="6"/>
      <c r="AD9" s="6"/>
      <c r="AE9" s="6"/>
      <c r="AF9" s="6"/>
      <c r="AI9" s="6"/>
      <c r="AJ9" s="6"/>
      <c r="AK9" s="6"/>
      <c r="AL9" s="6"/>
      <c r="AM9" s="6"/>
    </row>
    <row r="10" spans="1:39" x14ac:dyDescent="0.25">
      <c r="A10">
        <v>1990</v>
      </c>
      <c r="B10">
        <v>644</v>
      </c>
      <c r="C10">
        <v>0</v>
      </c>
      <c r="D10">
        <f t="shared" si="0"/>
        <v>0.04</v>
      </c>
      <c r="E10">
        <v>4</v>
      </c>
      <c r="F10">
        <v>0</v>
      </c>
      <c r="G10" s="1">
        <v>0</v>
      </c>
      <c r="I10">
        <v>91</v>
      </c>
      <c r="J10" s="2">
        <v>8.3800000000000008</v>
      </c>
      <c r="K10" s="2">
        <v>0.21454545454545454</v>
      </c>
      <c r="L10" s="2">
        <v>-2.4242424242423288E-3</v>
      </c>
      <c r="M10" s="2">
        <v>80.470909090909089</v>
      </c>
      <c r="Q10">
        <v>1990</v>
      </c>
      <c r="AB10" s="6"/>
      <c r="AC10" s="6"/>
      <c r="AD10" s="6"/>
      <c r="AE10" s="6"/>
      <c r="AF10" s="6"/>
      <c r="AI10" s="6"/>
      <c r="AJ10" s="6"/>
      <c r="AK10" s="6"/>
      <c r="AL10" s="6"/>
      <c r="AM10" s="6"/>
    </row>
    <row r="11" spans="1:39" x14ac:dyDescent="0.25">
      <c r="A11">
        <v>1991</v>
      </c>
      <c r="B11">
        <v>1208</v>
      </c>
      <c r="C11">
        <v>0</v>
      </c>
      <c r="D11">
        <f t="shared" si="0"/>
        <v>0.01</v>
      </c>
      <c r="E11">
        <v>1</v>
      </c>
      <c r="F11">
        <v>0</v>
      </c>
      <c r="G11" s="1">
        <v>29077</v>
      </c>
      <c r="I11">
        <v>88</v>
      </c>
      <c r="J11" s="2">
        <v>8.14</v>
      </c>
      <c r="K11" s="2">
        <v>0.22727272727272727</v>
      </c>
      <c r="L11" s="2">
        <v>0.32969696969696966</v>
      </c>
      <c r="M11" s="2">
        <v>77.919999999999987</v>
      </c>
      <c r="Q11">
        <v>1991</v>
      </c>
      <c r="AB11" s="6"/>
      <c r="AC11" s="6"/>
      <c r="AD11" s="6"/>
      <c r="AE11" s="6"/>
      <c r="AF11" s="6"/>
      <c r="AI11" s="6"/>
      <c r="AJ11" s="6"/>
      <c r="AK11" s="6"/>
      <c r="AL11" s="6"/>
      <c r="AM11" s="6"/>
    </row>
    <row r="12" spans="1:39" x14ac:dyDescent="0.25">
      <c r="A12">
        <v>1992</v>
      </c>
      <c r="B12">
        <v>1862</v>
      </c>
      <c r="C12">
        <v>0</v>
      </c>
      <c r="D12">
        <f t="shared" si="0"/>
        <v>7.0000000000000007E-2</v>
      </c>
      <c r="E12">
        <v>7</v>
      </c>
      <c r="F12">
        <v>0</v>
      </c>
      <c r="G12" s="1">
        <v>0</v>
      </c>
      <c r="I12">
        <v>91</v>
      </c>
      <c r="J12" s="2">
        <v>6.15</v>
      </c>
      <c r="K12" s="2">
        <v>-0.5918181818181818</v>
      </c>
      <c r="L12" s="2">
        <v>-0.61363636363636376</v>
      </c>
      <c r="M12" s="2">
        <v>80.52</v>
      </c>
      <c r="Q12">
        <v>1992</v>
      </c>
      <c r="AB12" s="6"/>
      <c r="AC12" s="6"/>
      <c r="AD12" s="6"/>
      <c r="AE12" s="6"/>
      <c r="AF12" s="6"/>
      <c r="AI12" s="6"/>
      <c r="AJ12" s="6"/>
      <c r="AK12" s="6"/>
      <c r="AL12" s="6"/>
      <c r="AM12" s="6"/>
    </row>
    <row r="13" spans="1:39" x14ac:dyDescent="0.25">
      <c r="A13">
        <v>1993</v>
      </c>
      <c r="B13">
        <v>2059</v>
      </c>
      <c r="C13">
        <v>0</v>
      </c>
      <c r="D13">
        <f t="shared" si="0"/>
        <v>0.02</v>
      </c>
      <c r="E13">
        <v>2</v>
      </c>
      <c r="F13">
        <v>0</v>
      </c>
      <c r="G13" s="1">
        <v>0</v>
      </c>
      <c r="I13">
        <v>90</v>
      </c>
      <c r="J13" s="2">
        <v>5.18</v>
      </c>
      <c r="K13" s="2">
        <v>-0.70181818181818179</v>
      </c>
      <c r="L13" s="2">
        <v>-0.84636363636363643</v>
      </c>
      <c r="M13" s="2">
        <v>78.904545454545456</v>
      </c>
      <c r="Q13">
        <v>1993</v>
      </c>
      <c r="AB13" s="6"/>
      <c r="AC13" s="6"/>
      <c r="AD13" s="6"/>
      <c r="AE13" s="6"/>
      <c r="AF13" s="6"/>
      <c r="AI13" s="6"/>
      <c r="AJ13" s="6"/>
      <c r="AK13" s="6"/>
      <c r="AL13" s="6"/>
      <c r="AM13" s="6"/>
    </row>
    <row r="14" spans="1:39" x14ac:dyDescent="0.25">
      <c r="A14">
        <v>1994</v>
      </c>
      <c r="B14">
        <v>597</v>
      </c>
      <c r="C14">
        <v>1</v>
      </c>
      <c r="D14">
        <v>1</v>
      </c>
      <c r="E14">
        <v>1</v>
      </c>
      <c r="F14">
        <v>0</v>
      </c>
      <c r="G14" s="1">
        <v>0</v>
      </c>
      <c r="I14">
        <v>89</v>
      </c>
      <c r="J14" s="2">
        <v>10.46</v>
      </c>
      <c r="K14" s="2">
        <v>0.76636363636363636</v>
      </c>
      <c r="L14" s="2">
        <v>0.75393939393939391</v>
      </c>
      <c r="M14" s="2">
        <v>80.22818181818181</v>
      </c>
      <c r="Q14">
        <v>1994</v>
      </c>
      <c r="AB14" s="6"/>
      <c r="AC14" s="6"/>
      <c r="AD14" s="6"/>
      <c r="AE14" s="6"/>
      <c r="AF14" s="6"/>
      <c r="AI14" s="6"/>
      <c r="AJ14" s="6"/>
      <c r="AK14" s="6"/>
      <c r="AL14" s="6"/>
      <c r="AM14" s="6"/>
    </row>
    <row r="15" spans="1:39" x14ac:dyDescent="0.25">
      <c r="A15">
        <v>1995</v>
      </c>
      <c r="B15">
        <v>1417</v>
      </c>
      <c r="C15">
        <v>0</v>
      </c>
      <c r="D15">
        <f t="shared" si="0"/>
        <v>0.1</v>
      </c>
      <c r="E15">
        <v>10</v>
      </c>
      <c r="F15">
        <v>0</v>
      </c>
      <c r="G15" s="1">
        <v>0</v>
      </c>
      <c r="I15">
        <v>90</v>
      </c>
      <c r="J15" s="2">
        <v>6.87</v>
      </c>
      <c r="K15" s="2">
        <v>-0.27636363636363637</v>
      </c>
      <c r="L15" s="2">
        <v>-0.50333333333333319</v>
      </c>
      <c r="M15" s="2">
        <v>80.961818181818188</v>
      </c>
      <c r="N15">
        <v>1458</v>
      </c>
      <c r="O15"/>
      <c r="Q15">
        <v>1995</v>
      </c>
      <c r="AB15" s="6"/>
      <c r="AC15" s="6"/>
      <c r="AD15" s="6"/>
      <c r="AE15" s="6"/>
      <c r="AF15" s="6"/>
      <c r="AI15" s="6"/>
      <c r="AJ15" s="6"/>
      <c r="AK15" s="6"/>
      <c r="AL15" s="6"/>
      <c r="AM15" s="6"/>
    </row>
    <row r="16" spans="1:39" x14ac:dyDescent="0.25">
      <c r="A16">
        <v>1996</v>
      </c>
      <c r="B16">
        <v>502</v>
      </c>
      <c r="C16">
        <v>0</v>
      </c>
      <c r="D16">
        <f t="shared" si="0"/>
        <v>0.05</v>
      </c>
      <c r="E16">
        <v>5</v>
      </c>
      <c r="F16">
        <v>0</v>
      </c>
      <c r="G16" s="1">
        <v>0</v>
      </c>
      <c r="I16">
        <v>90</v>
      </c>
      <c r="J16" s="2">
        <v>9.91</v>
      </c>
      <c r="K16" s="2">
        <v>0.33727272727272728</v>
      </c>
      <c r="L16" s="2">
        <v>0.18606060606060609</v>
      </c>
      <c r="M16" s="2">
        <v>79.49636363636364</v>
      </c>
      <c r="N16">
        <v>140</v>
      </c>
      <c r="O16"/>
      <c r="Q16">
        <v>1996</v>
      </c>
      <c r="AB16" s="6"/>
      <c r="AC16" s="6"/>
      <c r="AD16" s="6"/>
      <c r="AE16" s="6"/>
      <c r="AF16" s="6"/>
      <c r="AI16" s="6"/>
      <c r="AJ16" s="6"/>
      <c r="AK16" s="6"/>
      <c r="AL16" s="6"/>
      <c r="AM16" s="6"/>
    </row>
    <row r="17" spans="1:43" x14ac:dyDescent="0.25">
      <c r="A17">
        <v>1997</v>
      </c>
      <c r="B17">
        <v>960</v>
      </c>
      <c r="C17">
        <v>0</v>
      </c>
      <c r="D17">
        <f t="shared" si="0"/>
        <v>0.03</v>
      </c>
      <c r="E17">
        <v>3</v>
      </c>
      <c r="F17">
        <v>0</v>
      </c>
      <c r="G17" s="1">
        <v>59981</v>
      </c>
      <c r="I17">
        <v>89</v>
      </c>
      <c r="J17" s="2">
        <v>7.88</v>
      </c>
      <c r="K17" s="2">
        <v>0.18636363636363634</v>
      </c>
      <c r="L17" s="2">
        <v>0.24848484848484842</v>
      </c>
      <c r="M17" s="2">
        <v>79.510909090909081</v>
      </c>
      <c r="N17">
        <v>1265</v>
      </c>
      <c r="O17"/>
      <c r="Q17">
        <v>1997</v>
      </c>
      <c r="AB17" s="6"/>
      <c r="AC17" s="6"/>
      <c r="AD17" s="6"/>
      <c r="AE17" s="6"/>
      <c r="AF17" s="6"/>
      <c r="AI17" s="6"/>
      <c r="AJ17" s="6"/>
      <c r="AK17" s="6"/>
      <c r="AL17" s="6"/>
      <c r="AM17" s="6"/>
    </row>
    <row r="18" spans="1:43" x14ac:dyDescent="0.25">
      <c r="A18">
        <v>1998</v>
      </c>
      <c r="B18">
        <v>297</v>
      </c>
      <c r="C18">
        <v>0</v>
      </c>
      <c r="D18">
        <v>0</v>
      </c>
      <c r="E18">
        <v>0</v>
      </c>
      <c r="F18">
        <v>0</v>
      </c>
      <c r="G18" s="1">
        <v>0</v>
      </c>
      <c r="I18">
        <v>78</v>
      </c>
      <c r="J18" s="2">
        <v>15.26</v>
      </c>
      <c r="K18" s="2">
        <v>1.5418181818181818</v>
      </c>
      <c r="L18" s="2">
        <v>2.1596969696969697</v>
      </c>
      <c r="M18" s="2">
        <v>80.104545454545445</v>
      </c>
      <c r="N18">
        <v>1458</v>
      </c>
      <c r="O18"/>
      <c r="Q18">
        <v>1998</v>
      </c>
      <c r="AB18" s="6"/>
      <c r="AC18" s="6"/>
      <c r="AD18" s="6"/>
      <c r="AE18" s="6"/>
      <c r="AF18" s="6"/>
      <c r="AI18" s="6"/>
      <c r="AJ18" s="6"/>
      <c r="AK18" s="6"/>
      <c r="AL18" s="6"/>
      <c r="AM18" s="6"/>
    </row>
    <row r="19" spans="1:43" x14ac:dyDescent="0.25">
      <c r="A19">
        <v>1999</v>
      </c>
      <c r="B19">
        <v>1643</v>
      </c>
      <c r="C19">
        <v>0</v>
      </c>
      <c r="D19">
        <f t="shared" si="0"/>
        <v>0.05</v>
      </c>
      <c r="E19">
        <v>5</v>
      </c>
      <c r="F19">
        <v>0</v>
      </c>
      <c r="G19" s="1">
        <v>0</v>
      </c>
      <c r="I19">
        <v>91</v>
      </c>
      <c r="J19" s="2">
        <v>2.0699999999999998</v>
      </c>
      <c r="K19" s="2">
        <v>-2.0699999999999998</v>
      </c>
      <c r="L19" s="2">
        <v>-2.2042424242424241</v>
      </c>
      <c r="M19" s="2">
        <v>83.577272727272714</v>
      </c>
      <c r="N19">
        <v>2562</v>
      </c>
      <c r="O19"/>
      <c r="Q19">
        <v>1999</v>
      </c>
      <c r="AA19" s="7"/>
      <c r="AB19" s="6"/>
      <c r="AC19" s="6"/>
      <c r="AD19" s="6"/>
      <c r="AE19" s="6"/>
      <c r="AF19" s="6"/>
      <c r="AG19" s="7"/>
      <c r="AH19" s="7"/>
      <c r="AI19" s="6"/>
      <c r="AJ19" s="6"/>
      <c r="AK19" s="6"/>
      <c r="AL19" s="6"/>
      <c r="AM19" s="6"/>
      <c r="AN19" s="7"/>
      <c r="AO19" s="7"/>
      <c r="AP19" s="7"/>
      <c r="AQ19" s="7"/>
    </row>
    <row r="20" spans="1:43" x14ac:dyDescent="0.25">
      <c r="A20">
        <v>2000</v>
      </c>
      <c r="B20">
        <v>864</v>
      </c>
      <c r="C20">
        <v>0</v>
      </c>
      <c r="D20">
        <f t="shared" si="0"/>
        <v>0.08</v>
      </c>
      <c r="E20">
        <v>8</v>
      </c>
      <c r="F20">
        <v>573.29999999999995</v>
      </c>
      <c r="G20" s="1">
        <v>0</v>
      </c>
      <c r="H20" s="1">
        <v>0</v>
      </c>
      <c r="I20">
        <v>81</v>
      </c>
      <c r="J20" s="2">
        <v>13.96</v>
      </c>
      <c r="K20" s="2">
        <v>1.4127272727272726</v>
      </c>
      <c r="L20" s="2">
        <v>2.0490909090909093</v>
      </c>
      <c r="M20" s="2">
        <v>79.159090909090907</v>
      </c>
      <c r="N20">
        <v>1528</v>
      </c>
      <c r="O20">
        <v>2</v>
      </c>
      <c r="Q20">
        <v>2000</v>
      </c>
      <c r="R20">
        <f>_xlfn.RANK.AVG(B20,B$20:B$34)</f>
        <v>5</v>
      </c>
      <c r="S20">
        <v>3</v>
      </c>
      <c r="T20">
        <f>_xlfn.RANK.AVG(F20,F$20:F$34)</f>
        <v>10</v>
      </c>
      <c r="U20">
        <f>_xlfn.RANK.AVG(I20,I$20:I$34)</f>
        <v>15</v>
      </c>
      <c r="V20">
        <f>_xlfn.RANK.AVG(J20,J$20:J$34,1)</f>
        <v>13</v>
      </c>
      <c r="W20">
        <f>_xlfn.RANK.AVG(M20,M$20:M$34)</f>
        <v>13</v>
      </c>
      <c r="X20">
        <v>7</v>
      </c>
      <c r="Y20">
        <f>SUM(R20:X20)</f>
        <v>66</v>
      </c>
      <c r="Z20" s="10">
        <f>_xlfn.RANK.AVG(Y20,Y$20:Y$34,1)</f>
        <v>10</v>
      </c>
      <c r="AA20" s="7"/>
      <c r="AB20" s="6"/>
      <c r="AC20" s="6"/>
      <c r="AD20" s="6"/>
      <c r="AE20" s="6"/>
      <c r="AF20" s="6"/>
      <c r="AG20" s="7"/>
      <c r="AH20" s="7"/>
      <c r="AI20" s="6"/>
      <c r="AJ20" s="6"/>
      <c r="AK20" s="6"/>
      <c r="AL20" s="6"/>
      <c r="AM20" s="6"/>
      <c r="AN20" s="7"/>
      <c r="AO20" s="7"/>
      <c r="AP20" s="7"/>
      <c r="AQ20" s="7"/>
    </row>
    <row r="21" spans="1:43" x14ac:dyDescent="0.25">
      <c r="A21">
        <v>2001</v>
      </c>
      <c r="B21">
        <v>421</v>
      </c>
      <c r="C21">
        <v>0</v>
      </c>
      <c r="D21">
        <v>0</v>
      </c>
      <c r="E21">
        <v>0</v>
      </c>
      <c r="F21">
        <v>79.7</v>
      </c>
      <c r="G21" s="1">
        <v>0</v>
      </c>
      <c r="H21" s="1">
        <v>0</v>
      </c>
      <c r="I21">
        <v>86</v>
      </c>
      <c r="J21" s="2">
        <v>9.5399999999999991</v>
      </c>
      <c r="K21" s="2">
        <v>0.68090909090909091</v>
      </c>
      <c r="L21" s="2">
        <v>0.81303030303030299</v>
      </c>
      <c r="M21" s="2">
        <v>79.72</v>
      </c>
      <c r="N21">
        <v>466</v>
      </c>
      <c r="O21">
        <v>4</v>
      </c>
      <c r="Q21">
        <v>2001</v>
      </c>
      <c r="R21">
        <f t="shared" ref="R21:R34" si="1">_xlfn.RANK.AVG(B21,B$20:B$34)</f>
        <v>12</v>
      </c>
      <c r="S21">
        <v>13.5</v>
      </c>
      <c r="T21">
        <f t="shared" ref="T21:T34" si="2">_xlfn.RANK.AVG(F21,F$20:F$34)</f>
        <v>15</v>
      </c>
      <c r="U21">
        <f t="shared" ref="U21:U34" si="3">_xlfn.RANK.AVG(I21,I$20:I$34)</f>
        <v>9.5</v>
      </c>
      <c r="V21">
        <f t="shared" ref="V21:V34" si="4">_xlfn.RANK.AVG(J21,J$20:J$34,1)</f>
        <v>10</v>
      </c>
      <c r="W21">
        <f t="shared" ref="W21:W34" si="5">_xlfn.RANK.AVG(M21,M$20:M$34)</f>
        <v>10</v>
      </c>
      <c r="X21">
        <v>8</v>
      </c>
      <c r="Y21">
        <f t="shared" ref="Y21:Y34" si="6">SUM(R21:X21)</f>
        <v>78</v>
      </c>
      <c r="Z21" s="10">
        <f t="shared" ref="Z21:Z34" si="7">_xlfn.RANK.AVG(Y21,Y$20:Y$34,1)</f>
        <v>12</v>
      </c>
      <c r="AA21" s="7"/>
      <c r="AB21" s="6"/>
      <c r="AC21" s="6"/>
      <c r="AD21" s="6"/>
      <c r="AE21" s="6"/>
      <c r="AF21" s="6"/>
      <c r="AG21" s="7"/>
      <c r="AH21" s="7"/>
      <c r="AI21" s="6"/>
      <c r="AJ21" s="6"/>
      <c r="AK21" s="6"/>
      <c r="AL21" s="6"/>
      <c r="AM21" s="6"/>
      <c r="AN21" s="7"/>
      <c r="AO21" s="7"/>
      <c r="AP21" s="7"/>
      <c r="AQ21" s="7"/>
    </row>
    <row r="22" spans="1:43" x14ac:dyDescent="0.25">
      <c r="A22">
        <v>2002</v>
      </c>
      <c r="B22">
        <v>314</v>
      </c>
      <c r="C22">
        <v>0</v>
      </c>
      <c r="D22">
        <v>0</v>
      </c>
      <c r="E22">
        <v>0</v>
      </c>
      <c r="F22">
        <v>115.5</v>
      </c>
      <c r="G22" s="1">
        <v>28670</v>
      </c>
      <c r="H22" s="1">
        <v>34595.608002207497</v>
      </c>
      <c r="I22">
        <v>82</v>
      </c>
      <c r="J22" s="2">
        <v>13.15</v>
      </c>
      <c r="K22" s="2">
        <v>1.5736363636363637</v>
      </c>
      <c r="L22" s="2">
        <v>2.3584848484848484</v>
      </c>
      <c r="M22" s="2">
        <v>77.760909090909081</v>
      </c>
      <c r="N22">
        <v>258</v>
      </c>
      <c r="O22">
        <v>2</v>
      </c>
      <c r="Q22">
        <v>2002</v>
      </c>
      <c r="R22">
        <f t="shared" si="1"/>
        <v>15</v>
      </c>
      <c r="S22">
        <v>13.5</v>
      </c>
      <c r="T22">
        <f t="shared" si="2"/>
        <v>14</v>
      </c>
      <c r="U22">
        <f t="shared" si="3"/>
        <v>14</v>
      </c>
      <c r="V22">
        <f t="shared" si="4"/>
        <v>12</v>
      </c>
      <c r="W22">
        <f t="shared" si="5"/>
        <v>15</v>
      </c>
      <c r="X22">
        <v>14</v>
      </c>
      <c r="Y22">
        <f t="shared" si="6"/>
        <v>97.5</v>
      </c>
      <c r="Z22" s="10">
        <f t="shared" si="7"/>
        <v>15</v>
      </c>
      <c r="AA22" s="7"/>
      <c r="AB22" s="6"/>
      <c r="AC22" s="6"/>
      <c r="AD22" s="6"/>
      <c r="AE22" s="6"/>
      <c r="AF22" s="6"/>
      <c r="AG22" s="7"/>
      <c r="AH22" s="7"/>
      <c r="AI22" s="6"/>
      <c r="AJ22" s="6"/>
      <c r="AK22" s="6"/>
      <c r="AL22" s="6"/>
      <c r="AM22" s="6"/>
      <c r="AN22" s="7"/>
      <c r="AO22" s="7"/>
      <c r="AP22" s="7"/>
      <c r="AQ22" s="7"/>
    </row>
    <row r="23" spans="1:43" x14ac:dyDescent="0.25">
      <c r="A23">
        <v>2003</v>
      </c>
      <c r="B23">
        <v>594</v>
      </c>
      <c r="C23">
        <v>0</v>
      </c>
      <c r="D23">
        <f t="shared" si="0"/>
        <v>0.01</v>
      </c>
      <c r="E23">
        <v>1</v>
      </c>
      <c r="F23">
        <v>964.2</v>
      </c>
      <c r="G23" s="1">
        <v>20650</v>
      </c>
      <c r="H23" s="1">
        <v>24419.378853434286</v>
      </c>
      <c r="I23">
        <v>88</v>
      </c>
      <c r="J23" s="2">
        <v>9.02</v>
      </c>
      <c r="K23" s="2">
        <v>0.56909090909090909</v>
      </c>
      <c r="L23" s="2">
        <v>0.51242424242424245</v>
      </c>
      <c r="M23" s="2">
        <v>79.280909090909091</v>
      </c>
      <c r="N23">
        <v>304</v>
      </c>
      <c r="O23">
        <v>4</v>
      </c>
      <c r="Q23">
        <v>2003</v>
      </c>
      <c r="R23">
        <f t="shared" si="1"/>
        <v>9</v>
      </c>
      <c r="S23">
        <v>9.5</v>
      </c>
      <c r="T23">
        <f t="shared" si="2"/>
        <v>7</v>
      </c>
      <c r="U23">
        <f t="shared" si="3"/>
        <v>6.5</v>
      </c>
      <c r="V23">
        <f t="shared" si="4"/>
        <v>8</v>
      </c>
      <c r="W23">
        <f t="shared" si="5"/>
        <v>11</v>
      </c>
      <c r="X23">
        <v>11</v>
      </c>
      <c r="Y23">
        <f t="shared" si="6"/>
        <v>62</v>
      </c>
      <c r="Z23" s="10">
        <f t="shared" si="7"/>
        <v>7.5</v>
      </c>
      <c r="AA23" s="7"/>
      <c r="AB23" s="6"/>
      <c r="AC23" s="6"/>
      <c r="AD23" s="6"/>
      <c r="AE23" s="6"/>
      <c r="AF23" s="6"/>
      <c r="AG23" s="7"/>
      <c r="AH23" s="7"/>
      <c r="AI23" s="6"/>
      <c r="AJ23" s="6"/>
      <c r="AK23" s="6"/>
      <c r="AL23" s="6"/>
      <c r="AM23" s="6"/>
      <c r="AN23" s="7"/>
      <c r="AO23" s="7"/>
      <c r="AP23" s="7"/>
      <c r="AQ23" s="7"/>
    </row>
    <row r="24" spans="1:43" x14ac:dyDescent="0.25">
      <c r="A24">
        <v>2004</v>
      </c>
      <c r="B24">
        <v>601</v>
      </c>
      <c r="C24">
        <v>0</v>
      </c>
      <c r="D24">
        <f t="shared" si="0"/>
        <v>0.01</v>
      </c>
      <c r="E24">
        <v>1</v>
      </c>
      <c r="F24">
        <v>722.65099999999995</v>
      </c>
      <c r="G24" s="1">
        <v>17966</v>
      </c>
      <c r="H24" s="1">
        <v>20610.093735571878</v>
      </c>
      <c r="I24">
        <v>86</v>
      </c>
      <c r="J24" s="2">
        <v>15.03</v>
      </c>
      <c r="K24" s="2">
        <v>1.6218181818181816</v>
      </c>
      <c r="L24" s="2">
        <v>2.3509090909090906</v>
      </c>
      <c r="M24" s="2">
        <v>80.603636363636355</v>
      </c>
      <c r="N24">
        <v>419</v>
      </c>
      <c r="O24">
        <v>1</v>
      </c>
      <c r="Q24">
        <v>2004</v>
      </c>
      <c r="R24">
        <f t="shared" si="1"/>
        <v>8</v>
      </c>
      <c r="S24">
        <v>9.5</v>
      </c>
      <c r="T24">
        <f t="shared" si="2"/>
        <v>8</v>
      </c>
      <c r="U24">
        <f t="shared" si="3"/>
        <v>9.5</v>
      </c>
      <c r="V24">
        <f t="shared" si="4"/>
        <v>15</v>
      </c>
      <c r="W24">
        <f t="shared" si="5"/>
        <v>8</v>
      </c>
      <c r="X24">
        <v>15</v>
      </c>
      <c r="Y24">
        <f t="shared" si="6"/>
        <v>73</v>
      </c>
      <c r="Z24" s="10">
        <f t="shared" si="7"/>
        <v>11</v>
      </c>
      <c r="AA24" s="7"/>
      <c r="AB24" s="6"/>
      <c r="AC24" s="6"/>
      <c r="AD24" s="6"/>
      <c r="AE24" s="6"/>
      <c r="AF24" s="6"/>
      <c r="AG24" s="7"/>
      <c r="AH24" s="7"/>
      <c r="AI24" s="6"/>
      <c r="AJ24" s="6"/>
      <c r="AK24" s="6"/>
      <c r="AL24" s="6"/>
      <c r="AM24" s="6"/>
      <c r="AN24" s="7"/>
      <c r="AO24" s="7"/>
      <c r="AP24" s="7"/>
      <c r="AQ24" s="7"/>
    </row>
    <row r="25" spans="1:43" x14ac:dyDescent="0.25">
      <c r="A25">
        <v>2005</v>
      </c>
      <c r="B25">
        <v>1359</v>
      </c>
      <c r="C25">
        <v>0</v>
      </c>
      <c r="D25">
        <f t="shared" si="0"/>
        <v>0.06</v>
      </c>
      <c r="E25">
        <v>6</v>
      </c>
      <c r="F25">
        <v>4152.67</v>
      </c>
      <c r="G25" s="1">
        <v>104205</v>
      </c>
      <c r="H25" s="1">
        <v>114764.24171423775</v>
      </c>
      <c r="I25">
        <v>91</v>
      </c>
      <c r="J25" s="2">
        <v>4.1399999999999997</v>
      </c>
      <c r="K25" s="2">
        <v>-1.0518181818181818</v>
      </c>
      <c r="L25" s="2">
        <v>-1.6375757575757577</v>
      </c>
      <c r="M25" s="2">
        <v>84.034545454545452</v>
      </c>
      <c r="N25">
        <v>2629</v>
      </c>
      <c r="O25">
        <v>5</v>
      </c>
      <c r="Q25">
        <v>2005</v>
      </c>
      <c r="R25">
        <f t="shared" si="1"/>
        <v>1</v>
      </c>
      <c r="S25">
        <v>4</v>
      </c>
      <c r="T25">
        <f t="shared" si="2"/>
        <v>5</v>
      </c>
      <c r="U25">
        <f t="shared" si="3"/>
        <v>2</v>
      </c>
      <c r="V25">
        <f t="shared" si="4"/>
        <v>2</v>
      </c>
      <c r="W25">
        <f t="shared" si="5"/>
        <v>2</v>
      </c>
      <c r="X25">
        <v>3</v>
      </c>
      <c r="Y25">
        <f t="shared" si="6"/>
        <v>19</v>
      </c>
      <c r="Z25" s="10">
        <f t="shared" si="7"/>
        <v>2</v>
      </c>
      <c r="AA25" s="7"/>
      <c r="AB25" s="6"/>
      <c r="AC25" s="6"/>
      <c r="AD25" s="6"/>
      <c r="AE25" s="6"/>
      <c r="AF25" s="6"/>
      <c r="AG25" s="7"/>
      <c r="AH25" s="7"/>
      <c r="AI25" s="6"/>
      <c r="AJ25" s="6"/>
      <c r="AK25" s="6"/>
      <c r="AL25" s="6"/>
      <c r="AM25" s="6"/>
      <c r="AN25" s="7"/>
      <c r="AO25" s="7"/>
      <c r="AP25" s="7"/>
      <c r="AQ25" s="7"/>
    </row>
    <row r="26" spans="1:43" x14ac:dyDescent="0.25">
      <c r="A26">
        <v>2006</v>
      </c>
      <c r="B26">
        <v>796</v>
      </c>
      <c r="C26">
        <v>0</v>
      </c>
      <c r="D26">
        <f t="shared" si="0"/>
        <v>0.02</v>
      </c>
      <c r="E26">
        <v>2</v>
      </c>
      <c r="F26">
        <v>4270.6000000000004</v>
      </c>
      <c r="G26" s="1">
        <v>69490</v>
      </c>
      <c r="H26" s="1">
        <v>75193.292593203558</v>
      </c>
      <c r="I26">
        <v>89</v>
      </c>
      <c r="J26" s="2">
        <v>6.81</v>
      </c>
      <c r="K26" s="2">
        <v>-0.16272727272727272</v>
      </c>
      <c r="L26" s="2">
        <v>-0.72030303030303022</v>
      </c>
      <c r="M26" s="2">
        <v>81.859090909090895</v>
      </c>
      <c r="N26">
        <v>2349</v>
      </c>
      <c r="O26">
        <v>4</v>
      </c>
      <c r="Q26">
        <v>2006</v>
      </c>
      <c r="R26">
        <f t="shared" si="1"/>
        <v>6</v>
      </c>
      <c r="S26">
        <v>7</v>
      </c>
      <c r="T26">
        <f t="shared" si="2"/>
        <v>4</v>
      </c>
      <c r="U26">
        <f t="shared" si="3"/>
        <v>5</v>
      </c>
      <c r="V26">
        <f t="shared" si="4"/>
        <v>6</v>
      </c>
      <c r="W26">
        <f t="shared" si="5"/>
        <v>4</v>
      </c>
      <c r="X26">
        <v>6</v>
      </c>
      <c r="Y26">
        <f t="shared" si="6"/>
        <v>38</v>
      </c>
      <c r="Z26" s="10">
        <f t="shared" si="7"/>
        <v>5</v>
      </c>
      <c r="AA26" s="7"/>
      <c r="AB26" s="6"/>
      <c r="AC26" s="6"/>
      <c r="AD26" s="6"/>
      <c r="AE26" s="6"/>
      <c r="AF26" s="6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</row>
    <row r="27" spans="1:43" x14ac:dyDescent="0.25">
      <c r="A27">
        <v>2007</v>
      </c>
      <c r="B27">
        <v>947</v>
      </c>
      <c r="C27">
        <v>1</v>
      </c>
      <c r="D27">
        <v>1</v>
      </c>
      <c r="E27">
        <v>1</v>
      </c>
      <c r="F27">
        <v>9857.4</v>
      </c>
      <c r="G27" s="1">
        <v>18130</v>
      </c>
      <c r="H27" s="1">
        <v>18948.965970525951</v>
      </c>
      <c r="I27">
        <v>90</v>
      </c>
      <c r="J27" s="2">
        <v>5.1100000000000003</v>
      </c>
      <c r="K27" s="2">
        <v>-0.73818181818181816</v>
      </c>
      <c r="L27" s="2">
        <v>-0.69363636363636361</v>
      </c>
      <c r="M27" s="2">
        <v>81.756363636363631</v>
      </c>
      <c r="N27">
        <v>605</v>
      </c>
      <c r="O27">
        <v>3</v>
      </c>
      <c r="Q27">
        <v>2007</v>
      </c>
      <c r="R27">
        <f t="shared" si="1"/>
        <v>4</v>
      </c>
      <c r="S27">
        <v>2</v>
      </c>
      <c r="T27">
        <f t="shared" si="2"/>
        <v>2</v>
      </c>
      <c r="U27">
        <f t="shared" si="3"/>
        <v>4</v>
      </c>
      <c r="V27">
        <f t="shared" si="4"/>
        <v>4</v>
      </c>
      <c r="W27">
        <f t="shared" si="5"/>
        <v>6</v>
      </c>
      <c r="X27">
        <v>10</v>
      </c>
      <c r="Y27">
        <f t="shared" si="6"/>
        <v>32</v>
      </c>
      <c r="Z27" s="10">
        <f t="shared" si="7"/>
        <v>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</row>
    <row r="28" spans="1:43" x14ac:dyDescent="0.25">
      <c r="A28">
        <v>2008</v>
      </c>
      <c r="B28">
        <v>1174</v>
      </c>
      <c r="C28">
        <v>0</v>
      </c>
      <c r="D28">
        <f t="shared" si="0"/>
        <v>0.04</v>
      </c>
      <c r="E28">
        <v>4</v>
      </c>
      <c r="F28">
        <v>5058.13</v>
      </c>
      <c r="G28" s="1">
        <v>170561</v>
      </c>
      <c r="H28" s="1">
        <v>172712.69091405891</v>
      </c>
      <c r="I28">
        <v>91</v>
      </c>
      <c r="J28" s="2">
        <v>2.12</v>
      </c>
      <c r="K28" s="2">
        <v>-1.5972727272727272</v>
      </c>
      <c r="L28" s="2">
        <v>-1.7239393939393939</v>
      </c>
      <c r="M28" s="2">
        <v>81.680909090909083</v>
      </c>
      <c r="N28">
        <v>2877</v>
      </c>
      <c r="O28">
        <v>7</v>
      </c>
      <c r="Q28">
        <v>2008</v>
      </c>
      <c r="R28">
        <f t="shared" si="1"/>
        <v>3</v>
      </c>
      <c r="S28">
        <v>5.5</v>
      </c>
      <c r="T28">
        <f t="shared" si="2"/>
        <v>3</v>
      </c>
      <c r="U28">
        <f t="shared" si="3"/>
        <v>2</v>
      </c>
      <c r="V28">
        <f t="shared" si="4"/>
        <v>1</v>
      </c>
      <c r="W28">
        <f t="shared" si="5"/>
        <v>7</v>
      </c>
      <c r="X28">
        <v>1</v>
      </c>
      <c r="Y28">
        <f t="shared" si="6"/>
        <v>22.5</v>
      </c>
      <c r="Z28" s="10">
        <f t="shared" si="7"/>
        <v>3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</row>
    <row r="29" spans="1:43" x14ac:dyDescent="0.25">
      <c r="A29">
        <v>2009</v>
      </c>
      <c r="B29">
        <v>346</v>
      </c>
      <c r="C29">
        <v>0</v>
      </c>
      <c r="D29">
        <f t="shared" si="0"/>
        <v>0.01</v>
      </c>
      <c r="E29">
        <v>1</v>
      </c>
      <c r="F29">
        <v>222.66</v>
      </c>
      <c r="G29" s="1">
        <v>1650</v>
      </c>
      <c r="H29" s="1">
        <v>1669.0246824863214</v>
      </c>
      <c r="I29">
        <v>83</v>
      </c>
      <c r="J29" s="2">
        <v>14.18</v>
      </c>
      <c r="K29" s="2">
        <v>1.3454545454545452</v>
      </c>
      <c r="L29" s="2">
        <v>1.876969696969697</v>
      </c>
      <c r="M29" s="2">
        <v>79.022727272727266</v>
      </c>
      <c r="N29">
        <v>1149</v>
      </c>
      <c r="O29">
        <v>1</v>
      </c>
      <c r="Q29">
        <v>2009</v>
      </c>
      <c r="R29">
        <f t="shared" si="1"/>
        <v>14</v>
      </c>
      <c r="S29">
        <v>9.5</v>
      </c>
      <c r="T29">
        <f t="shared" si="2"/>
        <v>13</v>
      </c>
      <c r="U29">
        <f t="shared" si="3"/>
        <v>13</v>
      </c>
      <c r="V29">
        <f t="shared" si="4"/>
        <v>14</v>
      </c>
      <c r="W29">
        <f t="shared" si="5"/>
        <v>14</v>
      </c>
      <c r="X29">
        <v>13</v>
      </c>
      <c r="Y29">
        <f t="shared" si="6"/>
        <v>90.5</v>
      </c>
      <c r="Z29" s="10">
        <f t="shared" si="7"/>
        <v>14</v>
      </c>
      <c r="AA29" s="7"/>
      <c r="AB29" s="7"/>
      <c r="AC29" s="7"/>
      <c r="AD29" s="7"/>
      <c r="AE29" s="7"/>
      <c r="AF29" s="7"/>
      <c r="AG29" s="7"/>
      <c r="AH29" s="7"/>
      <c r="AI29" s="8"/>
      <c r="AJ29" s="8"/>
      <c r="AK29" s="8"/>
      <c r="AL29" s="8"/>
      <c r="AM29" s="8"/>
      <c r="AN29" s="8"/>
      <c r="AO29" s="8"/>
      <c r="AP29" s="7"/>
      <c r="AQ29" s="7"/>
    </row>
    <row r="30" spans="1:43" x14ac:dyDescent="0.25">
      <c r="A30">
        <v>2010</v>
      </c>
      <c r="B30">
        <v>732</v>
      </c>
      <c r="C30">
        <v>0</v>
      </c>
      <c r="D30">
        <f t="shared" si="0"/>
        <v>0.04</v>
      </c>
      <c r="E30">
        <v>4</v>
      </c>
      <c r="F30">
        <v>1162.9000000000001</v>
      </c>
      <c r="G30" s="1">
        <v>25897</v>
      </c>
      <c r="H30" s="1">
        <v>25897</v>
      </c>
      <c r="I30">
        <v>87</v>
      </c>
      <c r="J30" s="2">
        <v>7.15</v>
      </c>
      <c r="K30" s="2">
        <v>-0.32454545454545447</v>
      </c>
      <c r="L30" s="2">
        <v>-0.63575757575757585</v>
      </c>
      <c r="M30" s="2">
        <v>82.22727272727272</v>
      </c>
      <c r="N30">
        <v>1263</v>
      </c>
      <c r="O30">
        <v>5</v>
      </c>
      <c r="Q30">
        <v>2010</v>
      </c>
      <c r="R30">
        <f t="shared" si="1"/>
        <v>7</v>
      </c>
      <c r="S30">
        <v>5.5</v>
      </c>
      <c r="T30">
        <f t="shared" si="2"/>
        <v>6</v>
      </c>
      <c r="U30">
        <f t="shared" si="3"/>
        <v>8</v>
      </c>
      <c r="V30">
        <f t="shared" si="4"/>
        <v>7</v>
      </c>
      <c r="W30">
        <f t="shared" si="5"/>
        <v>3</v>
      </c>
      <c r="X30">
        <v>5</v>
      </c>
      <c r="Y30">
        <f t="shared" si="6"/>
        <v>41.5</v>
      </c>
      <c r="Z30" s="10">
        <f t="shared" si="7"/>
        <v>6</v>
      </c>
      <c r="AA30" s="7"/>
      <c r="AB30" s="8"/>
      <c r="AC30" s="8"/>
      <c r="AD30" s="8"/>
      <c r="AE30" s="8"/>
      <c r="AF30" s="8"/>
      <c r="AG30" s="8"/>
      <c r="AH30" s="8"/>
      <c r="AI30" s="6"/>
      <c r="AJ30" s="6"/>
      <c r="AK30" s="6"/>
      <c r="AL30" s="6"/>
      <c r="AM30" s="6"/>
      <c r="AN30" s="6"/>
      <c r="AO30" s="6"/>
      <c r="AP30" s="7"/>
      <c r="AQ30" s="7"/>
    </row>
    <row r="31" spans="1:43" x14ac:dyDescent="0.25">
      <c r="A31">
        <v>2011</v>
      </c>
      <c r="B31">
        <v>1271</v>
      </c>
      <c r="C31">
        <v>2</v>
      </c>
      <c r="D31">
        <v>2</v>
      </c>
      <c r="E31">
        <v>8</v>
      </c>
      <c r="F31">
        <v>62645.192000000003</v>
      </c>
      <c r="G31" s="1">
        <v>405582993</v>
      </c>
      <c r="H31" s="1">
        <v>391505107.87787175</v>
      </c>
      <c r="I31">
        <v>91</v>
      </c>
      <c r="J31" s="2">
        <v>4.55</v>
      </c>
      <c r="K31" s="2">
        <v>-0.98454545454545439</v>
      </c>
      <c r="L31" s="2">
        <v>-1.4766666666666663</v>
      </c>
      <c r="M31" s="2">
        <v>84.154545454545456</v>
      </c>
      <c r="N31">
        <v>2842</v>
      </c>
      <c r="O31">
        <v>5</v>
      </c>
      <c r="Q31">
        <v>2011</v>
      </c>
      <c r="R31">
        <f t="shared" si="1"/>
        <v>2</v>
      </c>
      <c r="S31">
        <v>1</v>
      </c>
      <c r="T31">
        <f t="shared" si="2"/>
        <v>1</v>
      </c>
      <c r="U31">
        <f t="shared" si="3"/>
        <v>2</v>
      </c>
      <c r="V31">
        <f t="shared" si="4"/>
        <v>3</v>
      </c>
      <c r="W31">
        <f t="shared" si="5"/>
        <v>1</v>
      </c>
      <c r="X31">
        <v>2</v>
      </c>
      <c r="Y31">
        <f t="shared" si="6"/>
        <v>12</v>
      </c>
      <c r="Z31" s="10">
        <f t="shared" si="7"/>
        <v>1</v>
      </c>
      <c r="AA31" s="7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7"/>
      <c r="AQ31" s="7"/>
    </row>
    <row r="32" spans="1:43" x14ac:dyDescent="0.25">
      <c r="A32">
        <v>2012</v>
      </c>
      <c r="B32">
        <v>436</v>
      </c>
      <c r="C32">
        <v>0</v>
      </c>
      <c r="D32">
        <v>0</v>
      </c>
      <c r="E32">
        <v>0</v>
      </c>
      <c r="F32">
        <v>353.28100000000001</v>
      </c>
      <c r="G32" s="1">
        <v>59414</v>
      </c>
      <c r="H32" s="1">
        <v>56242.258104178538</v>
      </c>
      <c r="I32">
        <v>85</v>
      </c>
      <c r="J32" s="2">
        <v>6.46</v>
      </c>
      <c r="K32" s="2">
        <v>-0.63636363636363635</v>
      </c>
      <c r="L32" s="2">
        <v>-1.211212121212121</v>
      </c>
      <c r="M32" s="2">
        <v>81.802727272727282</v>
      </c>
      <c r="N32">
        <v>1890</v>
      </c>
      <c r="O32">
        <v>5</v>
      </c>
      <c r="Q32">
        <v>2012</v>
      </c>
      <c r="R32">
        <f t="shared" si="1"/>
        <v>11</v>
      </c>
      <c r="S32">
        <v>13.5</v>
      </c>
      <c r="T32">
        <f t="shared" si="2"/>
        <v>12</v>
      </c>
      <c r="U32">
        <f t="shared" si="3"/>
        <v>11.5</v>
      </c>
      <c r="V32">
        <f t="shared" si="4"/>
        <v>5</v>
      </c>
      <c r="W32">
        <f t="shared" si="5"/>
        <v>5</v>
      </c>
      <c r="X32">
        <v>4</v>
      </c>
      <c r="Y32">
        <f t="shared" si="6"/>
        <v>62</v>
      </c>
      <c r="Z32" s="10">
        <f t="shared" si="7"/>
        <v>7.5</v>
      </c>
      <c r="AA32" s="7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7"/>
      <c r="AQ32" s="7"/>
    </row>
    <row r="33" spans="1:43" x14ac:dyDescent="0.25">
      <c r="A33">
        <v>2013</v>
      </c>
      <c r="B33">
        <v>380</v>
      </c>
      <c r="C33">
        <v>0</v>
      </c>
      <c r="D33">
        <v>0</v>
      </c>
      <c r="E33">
        <v>0</v>
      </c>
      <c r="F33">
        <v>576.94000000000005</v>
      </c>
      <c r="G33" s="1">
        <v>54950</v>
      </c>
      <c r="H33" s="1">
        <v>51436.171592718805</v>
      </c>
      <c r="I33">
        <v>85</v>
      </c>
      <c r="J33" s="2">
        <v>12.38</v>
      </c>
      <c r="K33" s="2">
        <v>0.8418181818181818</v>
      </c>
      <c r="L33" s="2">
        <v>0.8042424242424242</v>
      </c>
      <c r="M33" s="2">
        <v>79.28</v>
      </c>
      <c r="N33">
        <v>934</v>
      </c>
      <c r="O33">
        <v>2</v>
      </c>
      <c r="Q33">
        <v>2013</v>
      </c>
      <c r="R33">
        <f t="shared" si="1"/>
        <v>13</v>
      </c>
      <c r="S33">
        <v>13.5</v>
      </c>
      <c r="T33">
        <f t="shared" si="2"/>
        <v>9</v>
      </c>
      <c r="U33">
        <f t="shared" si="3"/>
        <v>11.5</v>
      </c>
      <c r="V33">
        <f t="shared" si="4"/>
        <v>11</v>
      </c>
      <c r="W33">
        <f t="shared" si="5"/>
        <v>12</v>
      </c>
      <c r="X33">
        <v>12</v>
      </c>
      <c r="Y33">
        <f t="shared" si="6"/>
        <v>82</v>
      </c>
      <c r="Z33" s="10">
        <f t="shared" si="7"/>
        <v>13</v>
      </c>
      <c r="AA33" s="7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7"/>
      <c r="AQ33" s="7"/>
    </row>
    <row r="34" spans="1:43" x14ac:dyDescent="0.25">
      <c r="A34">
        <v>2014</v>
      </c>
      <c r="B34">
        <v>541</v>
      </c>
      <c r="C34">
        <v>0</v>
      </c>
      <c r="D34">
        <f t="shared" si="0"/>
        <v>0.01</v>
      </c>
      <c r="E34">
        <v>1</v>
      </c>
      <c r="F34">
        <v>535.71</v>
      </c>
      <c r="G34" s="1">
        <v>32513</v>
      </c>
      <c r="H34" s="1">
        <v>29969.857140448134</v>
      </c>
      <c r="I34">
        <v>88</v>
      </c>
      <c r="J34" s="2">
        <v>9.3000000000000007</v>
      </c>
      <c r="K34" s="2">
        <v>0.23454545454545456</v>
      </c>
      <c r="L34" s="2">
        <v>5.4545454545454522E-2</v>
      </c>
      <c r="M34" s="2">
        <v>79.967272727272729</v>
      </c>
      <c r="N34">
        <v>1235</v>
      </c>
      <c r="O34">
        <v>2</v>
      </c>
      <c r="Q34">
        <v>2014</v>
      </c>
      <c r="R34">
        <f t="shared" si="1"/>
        <v>10</v>
      </c>
      <c r="S34">
        <v>9.5</v>
      </c>
      <c r="T34">
        <f t="shared" si="2"/>
        <v>11</v>
      </c>
      <c r="U34">
        <f t="shared" si="3"/>
        <v>6.5</v>
      </c>
      <c r="V34">
        <f t="shared" si="4"/>
        <v>9</v>
      </c>
      <c r="W34">
        <f t="shared" si="5"/>
        <v>9</v>
      </c>
      <c r="X34">
        <v>9</v>
      </c>
      <c r="Y34">
        <f t="shared" si="6"/>
        <v>64</v>
      </c>
      <c r="Z34" s="10">
        <f t="shared" si="7"/>
        <v>9</v>
      </c>
      <c r="AA34" s="7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7"/>
      <c r="AQ34" s="7"/>
    </row>
    <row r="35" spans="1:43" x14ac:dyDescent="0.25">
      <c r="A35">
        <v>2015</v>
      </c>
      <c r="B35">
        <v>928</v>
      </c>
      <c r="C35">
        <v>0</v>
      </c>
      <c r="D35">
        <f t="shared" si="0"/>
        <v>0.03</v>
      </c>
      <c r="E35">
        <v>3</v>
      </c>
      <c r="F35">
        <v>11907.07</v>
      </c>
      <c r="G35" s="1">
        <v>112067</v>
      </c>
      <c r="I35">
        <v>83</v>
      </c>
      <c r="J35" s="2">
        <v>12.37</v>
      </c>
      <c r="K35" s="2">
        <v>0.90181818181818174</v>
      </c>
      <c r="L35" s="2">
        <v>0.82545454545454544</v>
      </c>
      <c r="M35" s="2">
        <v>82.602727272727265</v>
      </c>
      <c r="Q35">
        <v>2015</v>
      </c>
      <c r="AA35" s="7"/>
      <c r="AB35" s="6"/>
      <c r="AC35" s="6"/>
      <c r="AD35" s="6"/>
      <c r="AE35" s="6"/>
      <c r="AF35" s="6"/>
      <c r="AG35" s="6"/>
      <c r="AH35" s="6"/>
      <c r="AI35" s="7"/>
      <c r="AJ35" s="7"/>
      <c r="AK35" s="7"/>
      <c r="AL35" s="7"/>
      <c r="AM35" s="7"/>
      <c r="AN35" s="7"/>
      <c r="AO35" s="7"/>
      <c r="AP35" s="7"/>
      <c r="AQ35" s="7"/>
    </row>
    <row r="36" spans="1:43" x14ac:dyDescent="0.25">
      <c r="A36">
        <v>2016</v>
      </c>
      <c r="B36">
        <v>578</v>
      </c>
      <c r="C36">
        <v>0</v>
      </c>
      <c r="D36">
        <f t="shared" si="0"/>
        <v>0.01</v>
      </c>
      <c r="E36">
        <v>1</v>
      </c>
      <c r="F36">
        <v>767.5</v>
      </c>
      <c r="G36" s="1">
        <v>97790</v>
      </c>
      <c r="I36">
        <v>89</v>
      </c>
      <c r="J36" s="2">
        <v>5.13</v>
      </c>
      <c r="K36" s="2">
        <v>-0.38636363636363624</v>
      </c>
      <c r="L36" s="2">
        <v>-1.0121212121212122</v>
      </c>
      <c r="M36" s="2">
        <v>83.494545454545445</v>
      </c>
      <c r="Q36">
        <v>2016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</row>
    <row r="37" spans="1:43" x14ac:dyDescent="0.25">
      <c r="A37">
        <v>2017</v>
      </c>
      <c r="B37">
        <v>0</v>
      </c>
      <c r="C37">
        <v>0</v>
      </c>
      <c r="E37">
        <v>0</v>
      </c>
      <c r="F37">
        <v>0</v>
      </c>
      <c r="G37" s="1">
        <v>0</v>
      </c>
      <c r="I37">
        <v>0</v>
      </c>
      <c r="Q37">
        <v>2017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</row>
    <row r="38" spans="1:43" x14ac:dyDescent="0.25"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</row>
    <row r="39" spans="1:43" x14ac:dyDescent="0.25">
      <c r="B39" t="s">
        <v>36</v>
      </c>
      <c r="C39" t="s">
        <v>35</v>
      </c>
      <c r="D39" t="s">
        <v>37</v>
      </c>
      <c r="E39" t="s">
        <v>34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</row>
    <row r="40" spans="1:43" x14ac:dyDescent="0.25">
      <c r="B40">
        <v>2000</v>
      </c>
      <c r="C40">
        <v>0.08</v>
      </c>
      <c r="D40">
        <v>8</v>
      </c>
      <c r="E40">
        <v>3</v>
      </c>
      <c r="G40" s="1" t="s">
        <v>41</v>
      </c>
      <c r="H40" s="1" t="s">
        <v>44</v>
      </c>
      <c r="I40" t="s">
        <v>45</v>
      </c>
      <c r="AA40" s="7"/>
      <c r="AB40" s="8"/>
      <c r="AC40" s="8"/>
      <c r="AD40" s="8"/>
      <c r="AE40" s="8"/>
      <c r="AF40" s="8"/>
      <c r="AG40" s="7"/>
      <c r="AH40" s="7"/>
      <c r="AI40" s="7"/>
      <c r="AJ40" s="8"/>
      <c r="AK40" s="8"/>
      <c r="AL40" s="8"/>
      <c r="AM40" s="8"/>
      <c r="AN40" s="8"/>
      <c r="AO40" s="7"/>
      <c r="AP40" s="7"/>
      <c r="AQ40" s="7"/>
    </row>
    <row r="41" spans="1:43" x14ac:dyDescent="0.25">
      <c r="B41">
        <v>2001</v>
      </c>
      <c r="C41">
        <v>0</v>
      </c>
      <c r="D41">
        <v>0</v>
      </c>
      <c r="E41">
        <v>13.5</v>
      </c>
      <c r="G41">
        <v>2000</v>
      </c>
      <c r="H41">
        <v>14.5</v>
      </c>
      <c r="I41">
        <f>_xlfn.RANK.AVG(H20,H$20:H$34)</f>
        <v>14.5</v>
      </c>
      <c r="U41" s="13"/>
      <c r="AA41" s="7"/>
      <c r="AB41" s="6"/>
      <c r="AC41" s="6"/>
      <c r="AD41" s="6"/>
      <c r="AE41" s="6"/>
      <c r="AF41" s="6"/>
      <c r="AG41" s="7"/>
      <c r="AH41" s="7"/>
      <c r="AI41" s="7"/>
      <c r="AJ41" s="6"/>
      <c r="AK41" s="6"/>
      <c r="AL41" s="6"/>
      <c r="AM41" s="6"/>
      <c r="AN41" s="6"/>
      <c r="AO41" s="7"/>
      <c r="AP41" s="7"/>
      <c r="AQ41" s="7"/>
    </row>
    <row r="42" spans="1:43" x14ac:dyDescent="0.25">
      <c r="B42">
        <v>2002</v>
      </c>
      <c r="C42">
        <v>0</v>
      </c>
      <c r="D42">
        <v>0</v>
      </c>
      <c r="E42">
        <v>13.5</v>
      </c>
      <c r="G42">
        <v>2001</v>
      </c>
      <c r="H42">
        <v>14.5</v>
      </c>
      <c r="I42">
        <f t="shared" ref="I42:I55" si="8">_xlfn.RANK.AVG(H21,H$20:H$34)</f>
        <v>14.5</v>
      </c>
      <c r="U42" s="13"/>
      <c r="AA42" s="7"/>
      <c r="AB42" s="6"/>
      <c r="AC42" s="6"/>
      <c r="AD42" s="6"/>
      <c r="AE42" s="6"/>
      <c r="AF42" s="6"/>
      <c r="AG42" s="7"/>
      <c r="AH42" s="7"/>
      <c r="AI42" s="7"/>
      <c r="AJ42" s="6"/>
      <c r="AK42" s="6"/>
      <c r="AL42" s="6"/>
      <c r="AM42" s="6"/>
      <c r="AN42" s="6"/>
      <c r="AO42" s="7"/>
      <c r="AP42" s="7"/>
      <c r="AQ42" s="7"/>
    </row>
    <row r="43" spans="1:43" x14ac:dyDescent="0.25">
      <c r="B43">
        <v>2003</v>
      </c>
      <c r="C43">
        <v>0.01</v>
      </c>
      <c r="D43">
        <v>1</v>
      </c>
      <c r="E43">
        <v>9.5</v>
      </c>
      <c r="G43">
        <v>2002</v>
      </c>
      <c r="H43">
        <v>8</v>
      </c>
      <c r="I43">
        <f t="shared" si="8"/>
        <v>7</v>
      </c>
      <c r="U43" s="13"/>
      <c r="AA43" s="7"/>
      <c r="AB43" s="6"/>
      <c r="AC43" s="6"/>
      <c r="AD43" s="6"/>
      <c r="AE43" s="6"/>
      <c r="AF43" s="6"/>
      <c r="AG43" s="7"/>
      <c r="AH43" s="7"/>
      <c r="AI43" s="7"/>
      <c r="AJ43" s="6"/>
      <c r="AK43" s="6"/>
      <c r="AL43" s="6"/>
      <c r="AM43" s="6"/>
      <c r="AN43" s="6"/>
      <c r="AO43" s="7"/>
      <c r="AP43" s="7"/>
      <c r="AQ43" s="7"/>
    </row>
    <row r="44" spans="1:43" x14ac:dyDescent="0.25">
      <c r="B44">
        <v>2004</v>
      </c>
      <c r="C44">
        <v>0.01</v>
      </c>
      <c r="D44">
        <v>1</v>
      </c>
      <c r="E44">
        <v>9.5</v>
      </c>
      <c r="G44">
        <v>2003</v>
      </c>
      <c r="H44">
        <v>10</v>
      </c>
      <c r="I44">
        <f t="shared" si="8"/>
        <v>10</v>
      </c>
      <c r="U44" s="13"/>
      <c r="AA44" s="7"/>
      <c r="AB44" s="6"/>
      <c r="AC44" s="6"/>
      <c r="AD44" s="6"/>
      <c r="AE44" s="6"/>
      <c r="AF44" s="6"/>
      <c r="AG44" s="7"/>
      <c r="AH44" s="7"/>
      <c r="AI44" s="7"/>
      <c r="AJ44" s="6"/>
      <c r="AK44" s="6"/>
      <c r="AL44" s="6"/>
      <c r="AM44" s="6"/>
      <c r="AN44" s="6"/>
      <c r="AO44" s="7"/>
      <c r="AP44" s="7"/>
      <c r="AQ44" s="7"/>
    </row>
    <row r="45" spans="1:43" x14ac:dyDescent="0.25">
      <c r="B45">
        <v>2005</v>
      </c>
      <c r="C45">
        <v>0.06</v>
      </c>
      <c r="D45">
        <v>6</v>
      </c>
      <c r="E45">
        <v>4</v>
      </c>
      <c r="G45">
        <v>2004</v>
      </c>
      <c r="H45">
        <v>12</v>
      </c>
      <c r="I45">
        <f t="shared" si="8"/>
        <v>11</v>
      </c>
      <c r="U45" s="13"/>
      <c r="AA45" s="7"/>
      <c r="AB45" s="6"/>
      <c r="AC45" s="6"/>
      <c r="AD45" s="6"/>
      <c r="AE45" s="6"/>
      <c r="AF45" s="6"/>
      <c r="AG45" s="7"/>
      <c r="AH45" s="7"/>
      <c r="AI45" s="7"/>
      <c r="AJ45" s="6"/>
      <c r="AK45" s="6"/>
      <c r="AL45" s="6"/>
      <c r="AM45" s="6"/>
      <c r="AN45" s="6"/>
      <c r="AO45" s="7"/>
      <c r="AP45" s="7"/>
      <c r="AQ45" s="7"/>
    </row>
    <row r="46" spans="1:43" x14ac:dyDescent="0.25">
      <c r="B46">
        <v>2006</v>
      </c>
      <c r="C46">
        <v>0.02</v>
      </c>
      <c r="D46">
        <v>2</v>
      </c>
      <c r="E46">
        <v>7</v>
      </c>
      <c r="G46">
        <v>2005</v>
      </c>
      <c r="H46">
        <v>3</v>
      </c>
      <c r="I46">
        <f t="shared" si="8"/>
        <v>3</v>
      </c>
      <c r="AB46" s="6"/>
      <c r="AC46" s="6"/>
      <c r="AD46" s="6"/>
      <c r="AE46" s="6"/>
      <c r="AF46" s="6"/>
      <c r="AJ46" s="6"/>
      <c r="AK46" s="6"/>
      <c r="AL46" s="6"/>
      <c r="AM46" s="6"/>
      <c r="AN46" s="6"/>
    </row>
    <row r="47" spans="1:43" x14ac:dyDescent="0.25">
      <c r="B47">
        <v>2007</v>
      </c>
      <c r="C47">
        <v>1</v>
      </c>
      <c r="D47">
        <v>1</v>
      </c>
      <c r="E47">
        <v>2</v>
      </c>
      <c r="G47">
        <v>2006</v>
      </c>
      <c r="H47">
        <v>4</v>
      </c>
      <c r="I47">
        <f t="shared" si="8"/>
        <v>4</v>
      </c>
      <c r="AB47" s="6"/>
      <c r="AC47" s="6"/>
      <c r="AD47" s="6"/>
      <c r="AE47" s="6"/>
      <c r="AF47" s="6"/>
      <c r="AJ47" s="6"/>
      <c r="AK47" s="6"/>
      <c r="AL47" s="6"/>
      <c r="AM47" s="6"/>
      <c r="AN47" s="6"/>
    </row>
    <row r="48" spans="1:43" x14ac:dyDescent="0.25">
      <c r="B48">
        <v>2008</v>
      </c>
      <c r="C48">
        <v>0.04</v>
      </c>
      <c r="D48">
        <v>4</v>
      </c>
      <c r="E48">
        <v>5.5</v>
      </c>
      <c r="G48">
        <v>2007</v>
      </c>
      <c r="H48">
        <v>11</v>
      </c>
      <c r="I48">
        <f t="shared" si="8"/>
        <v>12</v>
      </c>
      <c r="AB48" s="6"/>
      <c r="AC48" s="6"/>
      <c r="AD48" s="6"/>
      <c r="AE48" s="6"/>
      <c r="AF48" s="6"/>
      <c r="AJ48" s="6"/>
      <c r="AK48" s="6"/>
      <c r="AL48" s="6"/>
      <c r="AM48" s="6"/>
      <c r="AN48" s="6"/>
    </row>
    <row r="49" spans="2:67" x14ac:dyDescent="0.25">
      <c r="B49">
        <v>2009</v>
      </c>
      <c r="C49">
        <v>0.01</v>
      </c>
      <c r="D49">
        <v>1</v>
      </c>
      <c r="E49">
        <v>9.5</v>
      </c>
      <c r="G49">
        <v>2008</v>
      </c>
      <c r="H49">
        <v>2</v>
      </c>
      <c r="I49">
        <f t="shared" si="8"/>
        <v>2</v>
      </c>
      <c r="AB49" s="6"/>
      <c r="AC49" s="6"/>
      <c r="AD49" s="6"/>
      <c r="AE49" s="6"/>
      <c r="AF49" s="6"/>
      <c r="AJ49" s="6"/>
      <c r="AK49" s="6"/>
      <c r="AL49" s="6"/>
      <c r="AM49" s="6"/>
      <c r="AN49" s="6"/>
    </row>
    <row r="50" spans="2:67" x14ac:dyDescent="0.25">
      <c r="B50">
        <v>2010</v>
      </c>
      <c r="C50">
        <v>0.04</v>
      </c>
      <c r="D50">
        <v>4</v>
      </c>
      <c r="E50">
        <v>5.5</v>
      </c>
      <c r="G50">
        <v>2009</v>
      </c>
      <c r="H50">
        <v>13</v>
      </c>
      <c r="I50">
        <f t="shared" si="8"/>
        <v>13</v>
      </c>
      <c r="AB50" s="6"/>
      <c r="AC50" s="6"/>
      <c r="AD50" s="6"/>
      <c r="AE50" s="6"/>
      <c r="AF50" s="6"/>
      <c r="AJ50" s="6"/>
      <c r="AK50" s="6"/>
      <c r="AL50" s="6"/>
      <c r="AM50" s="6"/>
      <c r="AN50" s="6"/>
    </row>
    <row r="51" spans="2:67" x14ac:dyDescent="0.25">
      <c r="B51">
        <v>2011</v>
      </c>
      <c r="C51">
        <v>2</v>
      </c>
      <c r="D51">
        <v>8</v>
      </c>
      <c r="E51">
        <v>1</v>
      </c>
      <c r="G51">
        <v>2010</v>
      </c>
      <c r="H51">
        <v>9</v>
      </c>
      <c r="I51">
        <f t="shared" si="8"/>
        <v>9</v>
      </c>
      <c r="AB51" s="6"/>
      <c r="AC51" s="6"/>
      <c r="AD51" s="6"/>
      <c r="AE51" s="6"/>
      <c r="AF51" s="6"/>
      <c r="AJ51" s="6"/>
      <c r="AK51" s="6"/>
      <c r="AL51" s="6"/>
      <c r="AM51" s="6"/>
      <c r="AN51" s="6"/>
    </row>
    <row r="52" spans="2:67" x14ac:dyDescent="0.25">
      <c r="B52">
        <v>2012</v>
      </c>
      <c r="C52">
        <v>0</v>
      </c>
      <c r="D52">
        <v>0</v>
      </c>
      <c r="E52">
        <v>13.5</v>
      </c>
      <c r="G52">
        <v>2011</v>
      </c>
      <c r="H52">
        <v>1</v>
      </c>
      <c r="I52">
        <f t="shared" si="8"/>
        <v>1</v>
      </c>
      <c r="AB52" s="6"/>
      <c r="AC52" s="6"/>
      <c r="AD52" s="6"/>
      <c r="AE52" s="6"/>
      <c r="AF52" s="6"/>
      <c r="AJ52" s="6"/>
      <c r="AK52" s="6"/>
      <c r="AL52" s="6"/>
      <c r="AM52" s="6"/>
      <c r="AN52" s="6"/>
    </row>
    <row r="53" spans="2:67" x14ac:dyDescent="0.25">
      <c r="B53">
        <v>2013</v>
      </c>
      <c r="C53">
        <v>0</v>
      </c>
      <c r="D53">
        <v>0</v>
      </c>
      <c r="E53">
        <v>13.5</v>
      </c>
      <c r="G53">
        <v>2012</v>
      </c>
      <c r="H53">
        <v>5</v>
      </c>
      <c r="I53">
        <f t="shared" si="8"/>
        <v>5</v>
      </c>
      <c r="AB53" s="6"/>
      <c r="AC53" s="6"/>
      <c r="AD53" s="6"/>
      <c r="AE53" s="6"/>
      <c r="AF53" s="6"/>
      <c r="AJ53" s="6"/>
      <c r="AK53" s="6"/>
      <c r="AL53" s="6"/>
      <c r="AM53" s="6"/>
      <c r="AN53" s="6"/>
    </row>
    <row r="54" spans="2:67" x14ac:dyDescent="0.25">
      <c r="B54">
        <v>2014</v>
      </c>
      <c r="C54">
        <v>0.01</v>
      </c>
      <c r="D54">
        <v>1</v>
      </c>
      <c r="E54">
        <v>9.5</v>
      </c>
      <c r="G54">
        <v>2013</v>
      </c>
      <c r="H54">
        <v>6</v>
      </c>
      <c r="I54">
        <f t="shared" si="8"/>
        <v>6</v>
      </c>
      <c r="AB54" s="6"/>
      <c r="AC54" s="6"/>
      <c r="AD54" s="6"/>
      <c r="AE54" s="6"/>
      <c r="AF54" s="6"/>
      <c r="AJ54" s="6"/>
      <c r="AK54" s="6"/>
      <c r="AL54" s="6"/>
      <c r="AM54" s="6"/>
      <c r="AN54" s="6"/>
    </row>
    <row r="55" spans="2:67" x14ac:dyDescent="0.25">
      <c r="G55">
        <v>2014</v>
      </c>
      <c r="H55">
        <v>7</v>
      </c>
      <c r="I55">
        <f t="shared" si="8"/>
        <v>8</v>
      </c>
      <c r="AB55" s="6"/>
      <c r="AC55" s="6"/>
      <c r="AD55" s="6"/>
      <c r="AE55" s="6"/>
      <c r="AF55" s="6"/>
      <c r="AJ55" s="6"/>
      <c r="AK55" s="6"/>
      <c r="AL55" s="6"/>
      <c r="AM55" s="6"/>
      <c r="AN55" s="6"/>
    </row>
    <row r="56" spans="2:67" x14ac:dyDescent="0.25">
      <c r="AB56" s="6"/>
      <c r="AC56" s="6"/>
      <c r="AD56" s="6"/>
      <c r="AE56" s="6"/>
      <c r="AF56" s="6"/>
      <c r="AJ56" s="6"/>
      <c r="AK56" s="6"/>
      <c r="AL56" s="6"/>
      <c r="AM56" s="6"/>
      <c r="AN56" s="6"/>
    </row>
    <row r="57" spans="2:67" x14ac:dyDescent="0.25">
      <c r="Z57" s="7"/>
      <c r="AA57" s="7"/>
      <c r="AB57" s="6"/>
      <c r="AC57" s="6"/>
      <c r="AD57" s="6"/>
      <c r="AE57" s="6"/>
      <c r="AF57" s="6"/>
      <c r="AG57" s="7"/>
      <c r="AH57" s="7"/>
      <c r="AI57" s="7"/>
      <c r="AJ57" s="6"/>
      <c r="AK57" s="6"/>
      <c r="AL57" s="6"/>
      <c r="AM57" s="6"/>
      <c r="AN57" s="6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</row>
    <row r="58" spans="2:67" x14ac:dyDescent="0.25">
      <c r="Z58" s="7"/>
      <c r="AA58" s="7"/>
      <c r="AB58" s="6"/>
      <c r="AC58" s="6"/>
      <c r="AD58" s="6"/>
      <c r="AE58" s="6"/>
      <c r="AF58" s="6"/>
      <c r="AG58" s="7"/>
      <c r="AH58" s="7"/>
      <c r="AI58" s="7"/>
      <c r="AJ58" s="6"/>
      <c r="AK58" s="6"/>
      <c r="AL58" s="6"/>
      <c r="AM58" s="6"/>
      <c r="AN58" s="6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</row>
    <row r="59" spans="2:67" x14ac:dyDescent="0.25">
      <c r="S59" s="7"/>
      <c r="T59" s="7"/>
      <c r="U59" s="7"/>
      <c r="V59" s="7"/>
      <c r="W59" s="7"/>
      <c r="X59" s="7"/>
      <c r="Z59" s="7"/>
      <c r="AA59" s="7"/>
      <c r="AB59" s="6"/>
      <c r="AC59" s="6"/>
      <c r="AD59" s="6"/>
      <c r="AE59" s="6"/>
      <c r="AF59" s="6"/>
      <c r="AG59" s="7"/>
      <c r="AH59" s="7"/>
      <c r="AI59" s="7"/>
      <c r="AJ59" s="6"/>
      <c r="AK59" s="6"/>
      <c r="AL59" s="6"/>
      <c r="AM59" s="6"/>
      <c r="AN59" s="6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</row>
    <row r="60" spans="2:67" x14ac:dyDescent="0.25">
      <c r="S60" s="7"/>
      <c r="T60" s="7"/>
      <c r="U60" s="7"/>
      <c r="V60" s="7"/>
      <c r="W60" s="7"/>
      <c r="X60" s="7"/>
      <c r="Z60" s="7"/>
      <c r="AA60" s="7"/>
      <c r="AB60" s="6"/>
      <c r="AC60" s="6"/>
      <c r="AD60" s="6"/>
      <c r="AE60" s="6"/>
      <c r="AF60" s="6"/>
      <c r="AG60" s="7"/>
      <c r="AH60" s="7"/>
      <c r="AI60" s="7"/>
      <c r="AJ60" s="6"/>
      <c r="AK60" s="6"/>
      <c r="AL60" s="6"/>
      <c r="AM60" s="6"/>
      <c r="AN60" s="6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</row>
    <row r="61" spans="2:67" x14ac:dyDescent="0.25">
      <c r="S61" s="7"/>
      <c r="T61" s="7"/>
      <c r="U61" s="7"/>
      <c r="V61" s="7"/>
      <c r="W61" s="7"/>
      <c r="X61" s="7"/>
      <c r="Z61" s="7"/>
      <c r="AA61" s="7"/>
      <c r="AB61" s="6"/>
      <c r="AC61" s="6"/>
      <c r="AD61" s="6"/>
      <c r="AE61" s="6"/>
      <c r="AF61" s="6"/>
      <c r="AG61" s="7"/>
      <c r="AH61" s="7"/>
      <c r="AI61" s="7"/>
      <c r="AJ61" s="6"/>
      <c r="AK61" s="6"/>
      <c r="AL61" s="6"/>
      <c r="AM61" s="6"/>
      <c r="AN61" s="6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</row>
    <row r="62" spans="2:67" x14ac:dyDescent="0.25">
      <c r="S62" s="7"/>
      <c r="T62" s="7"/>
      <c r="U62" s="7"/>
      <c r="V62" s="7"/>
      <c r="W62" s="7"/>
      <c r="X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</row>
    <row r="63" spans="2:67" x14ac:dyDescent="0.25">
      <c r="S63" s="7"/>
      <c r="T63" s="7"/>
      <c r="U63" s="7"/>
      <c r="V63" s="7"/>
      <c r="W63" s="7"/>
      <c r="X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</row>
    <row r="64" spans="2:67" x14ac:dyDescent="0.25">
      <c r="S64" s="8"/>
      <c r="T64" s="8"/>
      <c r="U64" s="8"/>
      <c r="V64" s="8"/>
      <c r="W64" s="8"/>
      <c r="X64" s="8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</row>
    <row r="65" spans="19:67" x14ac:dyDescent="0.25">
      <c r="S65" s="6"/>
      <c r="T65" s="6"/>
      <c r="U65" s="6"/>
      <c r="V65" s="6"/>
      <c r="W65" s="6"/>
      <c r="X65" s="6"/>
      <c r="Z65" s="7"/>
      <c r="AA65" s="7"/>
      <c r="AB65" s="8"/>
      <c r="AC65" s="8"/>
      <c r="AD65" s="8"/>
      <c r="AE65" s="8"/>
      <c r="AF65" s="8"/>
      <c r="AG65" s="8"/>
      <c r="AH65" s="8"/>
      <c r="AI65" s="7"/>
      <c r="AJ65" s="8"/>
      <c r="AK65" s="8"/>
      <c r="AL65" s="8"/>
      <c r="AM65" s="8"/>
      <c r="AN65" s="8"/>
      <c r="AO65" s="8"/>
      <c r="AP65" s="8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</row>
    <row r="66" spans="19:67" x14ac:dyDescent="0.25">
      <c r="S66" s="6"/>
      <c r="T66" s="6"/>
      <c r="U66" s="6"/>
      <c r="V66" s="6"/>
      <c r="W66" s="6"/>
      <c r="X66" s="6"/>
      <c r="Z66" s="7"/>
      <c r="AA66" s="7"/>
      <c r="AB66" s="6"/>
      <c r="AC66" s="6"/>
      <c r="AD66" s="6"/>
      <c r="AE66" s="6"/>
      <c r="AF66" s="6"/>
      <c r="AG66" s="6"/>
      <c r="AH66" s="6"/>
      <c r="AI66" s="7"/>
      <c r="AJ66" s="6"/>
      <c r="AK66" s="6"/>
      <c r="AL66" s="6"/>
      <c r="AM66" s="6"/>
      <c r="AN66" s="6"/>
      <c r="AO66" s="6"/>
      <c r="AP66" s="6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</row>
    <row r="67" spans="19:67" x14ac:dyDescent="0.25">
      <c r="S67" s="6"/>
      <c r="T67" s="6"/>
      <c r="U67" s="6"/>
      <c r="V67" s="6"/>
      <c r="W67" s="6"/>
      <c r="X67" s="6"/>
      <c r="Z67" s="7"/>
      <c r="AA67" s="7"/>
      <c r="AB67" s="6"/>
      <c r="AC67" s="6"/>
      <c r="AD67" s="6"/>
      <c r="AE67" s="6"/>
      <c r="AF67" s="6"/>
      <c r="AG67" s="6"/>
      <c r="AH67" s="6"/>
      <c r="AI67" s="7"/>
      <c r="AJ67" s="6"/>
      <c r="AK67" s="6"/>
      <c r="AL67" s="6"/>
      <c r="AM67" s="6"/>
      <c r="AN67" s="6"/>
      <c r="AO67" s="6"/>
      <c r="AP67" s="6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</row>
    <row r="68" spans="19:67" x14ac:dyDescent="0.25">
      <c r="S68" s="6"/>
      <c r="T68" s="6"/>
      <c r="U68" s="6"/>
      <c r="V68" s="6"/>
      <c r="W68" s="6"/>
      <c r="X68" s="6"/>
      <c r="Z68" s="7"/>
      <c r="AA68" s="7"/>
      <c r="AB68" s="6"/>
      <c r="AC68" s="6"/>
      <c r="AD68" s="6"/>
      <c r="AE68" s="6"/>
      <c r="AF68" s="6"/>
      <c r="AG68" s="6"/>
      <c r="AH68" s="6"/>
      <c r="AI68" s="7"/>
      <c r="AJ68" s="6"/>
      <c r="AK68" s="6"/>
      <c r="AL68" s="6"/>
      <c r="AM68" s="6"/>
      <c r="AN68" s="6"/>
      <c r="AO68" s="6"/>
      <c r="AP68" s="6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</row>
    <row r="69" spans="19:67" x14ac:dyDescent="0.25">
      <c r="S69" s="6"/>
      <c r="T69" s="6"/>
      <c r="U69" s="6"/>
      <c r="V69" s="6"/>
      <c r="W69" s="6"/>
      <c r="X69" s="6"/>
      <c r="Z69" s="7"/>
      <c r="AA69" s="7"/>
      <c r="AB69" s="6"/>
      <c r="AC69" s="6"/>
      <c r="AD69" s="6"/>
      <c r="AE69" s="6"/>
      <c r="AF69" s="6"/>
      <c r="AG69" s="6"/>
      <c r="AH69" s="6"/>
      <c r="AI69" s="7"/>
      <c r="AJ69" s="6"/>
      <c r="AK69" s="6"/>
      <c r="AL69" s="6"/>
      <c r="AM69" s="6"/>
      <c r="AN69" s="6"/>
      <c r="AO69" s="6"/>
      <c r="AP69" s="6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</row>
    <row r="70" spans="19:67" x14ac:dyDescent="0.25">
      <c r="S70" s="6"/>
      <c r="T70" s="6"/>
      <c r="U70" s="6"/>
      <c r="V70" s="6"/>
      <c r="W70" s="6"/>
      <c r="X70" s="6"/>
      <c r="Z70" s="7"/>
      <c r="AA70" s="7"/>
      <c r="AB70" s="6"/>
      <c r="AC70" s="6"/>
      <c r="AD70" s="6"/>
      <c r="AE70" s="6"/>
      <c r="AF70" s="6"/>
      <c r="AG70" s="6"/>
      <c r="AH70" s="6"/>
      <c r="AI70" s="7"/>
      <c r="AJ70" s="6"/>
      <c r="AK70" s="6"/>
      <c r="AL70" s="6"/>
      <c r="AM70" s="6"/>
      <c r="AN70" s="6"/>
      <c r="AO70" s="6"/>
      <c r="AP70" s="6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</row>
    <row r="71" spans="19:67" x14ac:dyDescent="0.25">
      <c r="S71" s="6"/>
      <c r="T71" s="6"/>
      <c r="U71" s="6"/>
      <c r="V71" s="6"/>
      <c r="W71" s="6"/>
      <c r="X71" s="6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</row>
    <row r="72" spans="19:67" x14ac:dyDescent="0.25">
      <c r="S72" s="6"/>
      <c r="T72" s="6"/>
      <c r="U72" s="6"/>
      <c r="V72" s="6"/>
      <c r="W72" s="6"/>
      <c r="X72" s="6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</row>
    <row r="73" spans="19:67" x14ac:dyDescent="0.25">
      <c r="S73" s="6"/>
      <c r="T73" s="6"/>
      <c r="U73" s="6"/>
      <c r="V73" s="6"/>
      <c r="W73" s="6"/>
      <c r="X73" s="6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</row>
    <row r="74" spans="19:67" x14ac:dyDescent="0.25">
      <c r="S74" s="6"/>
      <c r="T74" s="6"/>
      <c r="U74" s="6"/>
      <c r="V74" s="6"/>
      <c r="W74" s="6"/>
      <c r="X74" s="6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</row>
    <row r="75" spans="19:67" x14ac:dyDescent="0.25">
      <c r="S75" s="6"/>
      <c r="T75" s="6"/>
      <c r="U75" s="6"/>
      <c r="V75" s="6"/>
      <c r="W75" s="6"/>
      <c r="X75" s="6"/>
    </row>
    <row r="76" spans="19:67" x14ac:dyDescent="0.25">
      <c r="S76" s="6"/>
      <c r="T76" s="6"/>
      <c r="U76" s="6"/>
      <c r="V76" s="6"/>
      <c r="W76" s="6"/>
      <c r="X76" s="6"/>
    </row>
    <row r="77" spans="19:67" x14ac:dyDescent="0.25">
      <c r="S77" s="6"/>
      <c r="T77" s="6"/>
      <c r="U77" s="6"/>
      <c r="V77" s="6"/>
      <c r="W77" s="6"/>
      <c r="X77" s="6"/>
    </row>
    <row r="78" spans="19:67" x14ac:dyDescent="0.25">
      <c r="S78" s="6"/>
      <c r="T78" s="6"/>
      <c r="U78" s="6"/>
      <c r="V78" s="6"/>
      <c r="W78" s="6"/>
      <c r="X78" s="6"/>
    </row>
    <row r="79" spans="19:67" x14ac:dyDescent="0.25">
      <c r="S79" s="6"/>
      <c r="T79" s="6"/>
      <c r="U79" s="6"/>
      <c r="V79" s="6"/>
      <c r="W79" s="6"/>
      <c r="X79" s="6"/>
    </row>
    <row r="80" spans="19:67" x14ac:dyDescent="0.25">
      <c r="S80" s="6"/>
      <c r="T80" s="6"/>
      <c r="U80" s="6"/>
      <c r="V80" s="6"/>
      <c r="W80" s="6"/>
      <c r="X80" s="6"/>
    </row>
    <row r="81" spans="19:24" x14ac:dyDescent="0.25">
      <c r="S81" s="6"/>
      <c r="T81" s="6"/>
      <c r="U81" s="6"/>
      <c r="V81" s="6"/>
      <c r="W81" s="6"/>
      <c r="X81" s="6"/>
    </row>
    <row r="82" spans="19:24" x14ac:dyDescent="0.25">
      <c r="S82" s="6"/>
      <c r="T82" s="6"/>
      <c r="U82" s="6"/>
      <c r="V82" s="6"/>
      <c r="W82" s="6"/>
      <c r="X82" s="6"/>
    </row>
    <row r="83" spans="19:24" x14ac:dyDescent="0.25">
      <c r="S83" s="6"/>
      <c r="T83" s="6"/>
      <c r="U83" s="6"/>
      <c r="V83" s="6"/>
      <c r="W83" s="6"/>
      <c r="X83" s="6"/>
    </row>
    <row r="84" spans="19:24" x14ac:dyDescent="0.25">
      <c r="S84" s="6"/>
      <c r="T84" s="6"/>
      <c r="U84" s="6"/>
      <c r="V84" s="6"/>
      <c r="W84" s="6"/>
      <c r="X84" s="6"/>
    </row>
    <row r="85" spans="19:24" x14ac:dyDescent="0.25">
      <c r="S85" s="6"/>
      <c r="T85" s="6"/>
      <c r="U85" s="6"/>
      <c r="V85" s="6"/>
      <c r="W85" s="6"/>
      <c r="X85" s="6"/>
    </row>
    <row r="86" spans="19:24" x14ac:dyDescent="0.25">
      <c r="S86" s="7"/>
      <c r="T86" s="7"/>
      <c r="U86" s="7"/>
      <c r="V86" s="7"/>
      <c r="W86" s="7"/>
      <c r="X86" s="7"/>
    </row>
    <row r="87" spans="19:24" x14ac:dyDescent="0.25">
      <c r="S87" s="7"/>
      <c r="T87" s="7"/>
      <c r="U87" s="7"/>
      <c r="V87" s="7"/>
      <c r="W87" s="7"/>
      <c r="X87" s="7"/>
    </row>
    <row r="88" spans="19:24" x14ac:dyDescent="0.25">
      <c r="S88" s="7"/>
      <c r="T88" s="7"/>
      <c r="U88" s="7"/>
      <c r="V88" s="7"/>
      <c r="W88" s="7"/>
      <c r="X88" s="7"/>
    </row>
    <row r="89" spans="19:24" x14ac:dyDescent="0.25">
      <c r="S89" s="8"/>
      <c r="T89" s="8"/>
      <c r="U89" s="8"/>
      <c r="V89" s="8"/>
      <c r="W89" s="8"/>
      <c r="X89" s="8"/>
    </row>
    <row r="90" spans="19:24" x14ac:dyDescent="0.25">
      <c r="S90" s="6"/>
      <c r="T90" s="6"/>
      <c r="U90" s="6"/>
      <c r="V90" s="6"/>
      <c r="W90" s="6"/>
      <c r="X90" s="6"/>
    </row>
    <row r="91" spans="19:24" x14ac:dyDescent="0.25">
      <c r="S91" s="6"/>
      <c r="T91" s="6"/>
      <c r="U91" s="6"/>
      <c r="V91" s="6"/>
      <c r="W91" s="6"/>
      <c r="X91" s="6"/>
    </row>
    <row r="92" spans="19:24" x14ac:dyDescent="0.25">
      <c r="S92" s="6"/>
      <c r="T92" s="6"/>
      <c r="U92" s="6"/>
      <c r="V92" s="6"/>
      <c r="W92" s="6"/>
      <c r="X92" s="6"/>
    </row>
    <row r="93" spans="19:24" x14ac:dyDescent="0.25">
      <c r="S93" s="6"/>
      <c r="T93" s="6"/>
      <c r="U93" s="6"/>
      <c r="V93" s="6"/>
      <c r="W93" s="6"/>
      <c r="X93" s="6"/>
    </row>
    <row r="94" spans="19:24" x14ac:dyDescent="0.25">
      <c r="S94" s="6"/>
      <c r="T94" s="6"/>
      <c r="U94" s="6"/>
      <c r="V94" s="6"/>
      <c r="W94" s="6"/>
      <c r="X94" s="6"/>
    </row>
    <row r="95" spans="19:24" x14ac:dyDescent="0.25">
      <c r="S95" s="7"/>
      <c r="T95" s="7"/>
      <c r="U95" s="7"/>
      <c r="V95" s="7"/>
      <c r="W95" s="7"/>
      <c r="X95" s="7"/>
    </row>
    <row r="96" spans="19:24" x14ac:dyDescent="0.25">
      <c r="S96" s="7"/>
      <c r="T96" s="7"/>
      <c r="U96" s="7"/>
      <c r="V96" s="7"/>
      <c r="W96" s="7"/>
      <c r="X96" s="7"/>
    </row>
    <row r="97" spans="19:24" x14ac:dyDescent="0.25">
      <c r="S97" s="7"/>
      <c r="T97" s="7"/>
      <c r="U97" s="7"/>
      <c r="V97" s="7"/>
      <c r="W97" s="7"/>
      <c r="X97" s="7"/>
    </row>
    <row r="98" spans="19:24" x14ac:dyDescent="0.25">
      <c r="S98" s="7"/>
      <c r="T98" s="7"/>
      <c r="U98" s="7"/>
      <c r="V98" s="7"/>
      <c r="W98" s="7"/>
      <c r="X98" s="7"/>
    </row>
    <row r="99" spans="19:24" x14ac:dyDescent="0.25">
      <c r="S99" s="7"/>
      <c r="T99" s="7"/>
      <c r="U99" s="7"/>
      <c r="V99" s="7"/>
      <c r="W99" s="7"/>
      <c r="X99" s="7"/>
    </row>
    <row r="100" spans="19:24" x14ac:dyDescent="0.25">
      <c r="S100" s="7"/>
      <c r="T100" s="7"/>
      <c r="U100" s="7"/>
      <c r="V100" s="7"/>
      <c r="W100" s="7"/>
      <c r="X100" s="7"/>
    </row>
    <row r="101" spans="19:24" x14ac:dyDescent="0.25">
      <c r="S101" s="7"/>
      <c r="T101" s="7"/>
      <c r="U101" s="7"/>
      <c r="V101" s="7"/>
      <c r="W101" s="7"/>
      <c r="X101" s="7"/>
    </row>
    <row r="102" spans="19:24" x14ac:dyDescent="0.25">
      <c r="S102" s="7"/>
      <c r="T102" s="7"/>
      <c r="U102" s="7"/>
      <c r="V102" s="7"/>
      <c r="W102" s="7"/>
      <c r="X102" s="7"/>
    </row>
    <row r="103" spans="19:24" x14ac:dyDescent="0.25">
      <c r="S103" s="7"/>
      <c r="T103" s="7"/>
      <c r="U103" s="7"/>
      <c r="V103" s="7"/>
      <c r="W103" s="7"/>
      <c r="X103" s="7"/>
    </row>
    <row r="104" spans="19:24" x14ac:dyDescent="0.25">
      <c r="S104" s="7"/>
      <c r="T104" s="7"/>
      <c r="U104" s="7"/>
      <c r="V104" s="7"/>
      <c r="W104" s="7"/>
      <c r="X104" s="7"/>
    </row>
    <row r="105" spans="19:24" x14ac:dyDescent="0.25">
      <c r="S105" s="7"/>
      <c r="T105" s="7"/>
      <c r="U105" s="7"/>
      <c r="V105" s="7"/>
      <c r="W105" s="7"/>
      <c r="X105" s="7"/>
    </row>
    <row r="106" spans="19:24" x14ac:dyDescent="0.25">
      <c r="S106" s="7"/>
      <c r="T106" s="7"/>
      <c r="U106" s="7"/>
      <c r="V106" s="7"/>
      <c r="W106" s="7"/>
      <c r="X106" s="7"/>
    </row>
    <row r="107" spans="19:24" x14ac:dyDescent="0.25">
      <c r="S107" s="7"/>
      <c r="T107" s="7"/>
      <c r="U107" s="7"/>
      <c r="V107" s="7"/>
      <c r="W107" s="7"/>
      <c r="X107" s="7"/>
    </row>
    <row r="108" spans="19:24" x14ac:dyDescent="0.25">
      <c r="S108" s="7"/>
      <c r="T108" s="7"/>
      <c r="U108" s="7"/>
      <c r="V108" s="7"/>
      <c r="W108" s="7"/>
      <c r="X108" s="7"/>
    </row>
    <row r="109" spans="19:24" x14ac:dyDescent="0.25">
      <c r="S109" s="7"/>
      <c r="T109" s="7"/>
      <c r="U109" s="7"/>
      <c r="V109" s="7"/>
      <c r="W109" s="7"/>
      <c r="X109" s="7"/>
    </row>
    <row r="110" spans="19:24" x14ac:dyDescent="0.25">
      <c r="S110" s="7"/>
      <c r="T110" s="7"/>
      <c r="U110" s="7"/>
      <c r="V110" s="7"/>
      <c r="W110" s="7"/>
      <c r="X110" s="7"/>
    </row>
    <row r="111" spans="19:24" x14ac:dyDescent="0.25">
      <c r="S111" s="7"/>
      <c r="T111" s="7"/>
      <c r="U111" s="7"/>
      <c r="V111" s="7"/>
      <c r="W111" s="7"/>
      <c r="X111" s="7"/>
    </row>
    <row r="112" spans="19:24" x14ac:dyDescent="0.25">
      <c r="S112" s="7"/>
      <c r="T112" s="7"/>
      <c r="U112" s="7"/>
      <c r="V112" s="7"/>
      <c r="W112" s="7"/>
      <c r="X112" s="7"/>
    </row>
    <row r="113" spans="19:24" x14ac:dyDescent="0.25">
      <c r="S113" s="7"/>
      <c r="T113" s="7"/>
      <c r="U113" s="7"/>
      <c r="V113" s="7"/>
      <c r="W113" s="7"/>
      <c r="X113" s="7"/>
    </row>
    <row r="114" spans="19:24" x14ac:dyDescent="0.25">
      <c r="S114" s="7"/>
      <c r="T114" s="7"/>
      <c r="U114" s="7"/>
      <c r="V114" s="7"/>
      <c r="W114" s="7"/>
      <c r="X114" s="7"/>
    </row>
    <row r="115" spans="19:24" x14ac:dyDescent="0.25">
      <c r="S115" s="7"/>
      <c r="T115" s="7"/>
      <c r="U115" s="7"/>
      <c r="V115" s="7"/>
      <c r="W115" s="7"/>
      <c r="X115" s="7"/>
    </row>
    <row r="116" spans="19:24" x14ac:dyDescent="0.25">
      <c r="S116" s="7"/>
      <c r="T116" s="7"/>
      <c r="U116" s="7"/>
      <c r="V116" s="7"/>
      <c r="W116" s="7"/>
      <c r="X116" s="7"/>
    </row>
    <row r="117" spans="19:24" x14ac:dyDescent="0.25">
      <c r="S117" s="7"/>
      <c r="T117" s="7"/>
      <c r="U117" s="7"/>
      <c r="V117" s="7"/>
      <c r="W117" s="7"/>
      <c r="X117" s="7"/>
    </row>
    <row r="118" spans="19:24" x14ac:dyDescent="0.25">
      <c r="S118" s="7"/>
      <c r="T118" s="7"/>
      <c r="U118" s="7"/>
      <c r="V118" s="7"/>
      <c r="W118" s="7"/>
      <c r="X118" s="7"/>
    </row>
    <row r="119" spans="19:24" x14ac:dyDescent="0.25">
      <c r="S119" s="7"/>
      <c r="T119" s="7"/>
      <c r="U119" s="7"/>
      <c r="V119" s="7"/>
      <c r="W119" s="7"/>
      <c r="X119" s="7"/>
    </row>
    <row r="120" spans="19:24" x14ac:dyDescent="0.25">
      <c r="S120" s="7"/>
      <c r="T120" s="7"/>
      <c r="U120" s="7"/>
      <c r="V120" s="7"/>
      <c r="W120" s="7"/>
      <c r="X120" s="7"/>
    </row>
    <row r="121" spans="19:24" x14ac:dyDescent="0.25">
      <c r="S121" s="7"/>
      <c r="T121" s="7"/>
      <c r="U121" s="7"/>
      <c r="V121" s="7"/>
      <c r="W121" s="7"/>
      <c r="X121" s="7"/>
    </row>
    <row r="122" spans="19:24" x14ac:dyDescent="0.25">
      <c r="S122" s="7"/>
      <c r="T122" s="7"/>
      <c r="U122" s="7"/>
      <c r="V122" s="7"/>
      <c r="W122" s="7"/>
      <c r="X122" s="7"/>
    </row>
    <row r="123" spans="19:24" x14ac:dyDescent="0.25">
      <c r="S123" s="7"/>
      <c r="T123" s="7"/>
      <c r="U123" s="7"/>
      <c r="V123" s="7"/>
      <c r="W123" s="7"/>
      <c r="X123" s="7"/>
    </row>
    <row r="124" spans="19:24" x14ac:dyDescent="0.25">
      <c r="S124" s="7"/>
      <c r="T124" s="7"/>
      <c r="U124" s="7"/>
      <c r="V124" s="7"/>
      <c r="W124" s="7"/>
      <c r="X124" s="7"/>
    </row>
    <row r="125" spans="19:24" x14ac:dyDescent="0.25">
      <c r="S125" s="7"/>
      <c r="T125" s="7"/>
      <c r="U125" s="7"/>
      <c r="V125" s="7"/>
      <c r="W125" s="7"/>
      <c r="X125" s="7"/>
    </row>
    <row r="126" spans="19:24" x14ac:dyDescent="0.25">
      <c r="S126" s="7"/>
      <c r="T126" s="7"/>
      <c r="U126" s="7"/>
      <c r="V126" s="7"/>
      <c r="W126" s="7"/>
      <c r="X126" s="7"/>
    </row>
    <row r="127" spans="19:24" x14ac:dyDescent="0.25">
      <c r="S127" s="7"/>
      <c r="T127" s="7"/>
      <c r="U127" s="7"/>
      <c r="V127" s="7"/>
      <c r="W127" s="7"/>
      <c r="X127" s="7"/>
    </row>
    <row r="128" spans="19:24" x14ac:dyDescent="0.25">
      <c r="S128" s="7"/>
      <c r="T128" s="7"/>
      <c r="U128" s="7"/>
      <c r="V128" s="7"/>
      <c r="W128" s="7"/>
      <c r="X128" s="7"/>
    </row>
    <row r="129" spans="19:24" x14ac:dyDescent="0.25">
      <c r="S129" s="7"/>
      <c r="T129" s="7"/>
      <c r="U129" s="7"/>
      <c r="V129" s="7"/>
      <c r="W129" s="7"/>
      <c r="X129" s="7"/>
    </row>
    <row r="130" spans="19:24" x14ac:dyDescent="0.25">
      <c r="S130" s="7"/>
      <c r="T130" s="7"/>
      <c r="U130" s="7"/>
      <c r="V130" s="7"/>
      <c r="W130" s="7"/>
      <c r="X130" s="7"/>
    </row>
    <row r="131" spans="19:24" x14ac:dyDescent="0.25">
      <c r="S131" s="7"/>
      <c r="T131" s="7"/>
      <c r="U131" s="7"/>
      <c r="V131" s="7"/>
      <c r="W131" s="7"/>
      <c r="X131" s="7"/>
    </row>
    <row r="132" spans="19:24" x14ac:dyDescent="0.25">
      <c r="S132" s="7"/>
      <c r="T132" s="7"/>
      <c r="U132" s="7"/>
      <c r="V132" s="7"/>
      <c r="W132" s="7"/>
      <c r="X132" s="7"/>
    </row>
    <row r="133" spans="19:24" x14ac:dyDescent="0.25">
      <c r="S133" s="7"/>
      <c r="T133" s="7"/>
      <c r="U133" s="7"/>
      <c r="V133" s="7"/>
      <c r="W133" s="7"/>
      <c r="X133" s="7"/>
    </row>
    <row r="134" spans="19:24" x14ac:dyDescent="0.25">
      <c r="S134" s="7"/>
      <c r="T134" s="7"/>
      <c r="U134" s="7"/>
      <c r="V134" s="7"/>
      <c r="W134" s="7"/>
      <c r="X134" s="7"/>
    </row>
    <row r="135" spans="19:24" x14ac:dyDescent="0.25">
      <c r="S135" s="7"/>
      <c r="T135" s="7"/>
      <c r="U135" s="7"/>
      <c r="V135" s="7"/>
      <c r="W135" s="7"/>
      <c r="X135" s="7"/>
    </row>
    <row r="136" spans="19:24" x14ac:dyDescent="0.25">
      <c r="S136" s="7"/>
      <c r="T136" s="7"/>
      <c r="U136" s="7"/>
      <c r="V136" s="7"/>
      <c r="W136" s="7"/>
      <c r="X136" s="7"/>
    </row>
    <row r="137" spans="19:24" x14ac:dyDescent="0.25">
      <c r="S137" s="7"/>
      <c r="T137" s="7"/>
      <c r="U137" s="7"/>
      <c r="V137" s="7"/>
      <c r="W137" s="7"/>
      <c r="X137" s="7"/>
    </row>
    <row r="138" spans="19:24" x14ac:dyDescent="0.25">
      <c r="S138" s="7"/>
      <c r="T138" s="7"/>
      <c r="U138" s="7"/>
      <c r="V138" s="7"/>
      <c r="W138" s="7"/>
      <c r="X138" s="7"/>
    </row>
    <row r="139" spans="19:24" x14ac:dyDescent="0.25">
      <c r="S139" s="7"/>
      <c r="T139" s="7"/>
      <c r="U139" s="7"/>
      <c r="V139" s="7"/>
      <c r="W139" s="7"/>
      <c r="X139" s="7"/>
    </row>
    <row r="140" spans="19:24" x14ac:dyDescent="0.25">
      <c r="S140" s="7"/>
      <c r="T140" s="7"/>
      <c r="U140" s="7"/>
      <c r="V140" s="7"/>
      <c r="W140" s="7"/>
      <c r="X140" s="7"/>
    </row>
    <row r="141" spans="19:24" x14ac:dyDescent="0.25">
      <c r="S141" s="7"/>
      <c r="T141" s="7"/>
      <c r="U141" s="7"/>
      <c r="V141" s="7"/>
      <c r="W141" s="7"/>
      <c r="X141" s="7"/>
    </row>
    <row r="142" spans="19:24" x14ac:dyDescent="0.25">
      <c r="S142" s="7"/>
      <c r="T142" s="7"/>
      <c r="U142" s="7"/>
      <c r="V142" s="7"/>
      <c r="W142" s="7"/>
      <c r="X142" s="7"/>
    </row>
    <row r="143" spans="19:24" x14ac:dyDescent="0.25">
      <c r="S143" s="7"/>
      <c r="T143" s="7"/>
      <c r="U143" s="7"/>
      <c r="V143" s="7"/>
      <c r="W143" s="7"/>
      <c r="X143" s="7"/>
    </row>
    <row r="144" spans="19:24" x14ac:dyDescent="0.25">
      <c r="S144" s="7"/>
      <c r="T144" s="7"/>
      <c r="U144" s="7"/>
      <c r="V144" s="7"/>
      <c r="W144" s="7"/>
      <c r="X144" s="7"/>
    </row>
    <row r="145" spans="19:24" x14ac:dyDescent="0.25">
      <c r="S145" s="7"/>
      <c r="T145" s="7"/>
      <c r="U145" s="7"/>
      <c r="V145" s="7"/>
      <c r="W145" s="7"/>
      <c r="X145" s="7"/>
    </row>
    <row r="146" spans="19:24" x14ac:dyDescent="0.25">
      <c r="S146" s="7"/>
      <c r="T146" s="7"/>
      <c r="U146" s="7"/>
      <c r="V146" s="7"/>
      <c r="W146" s="7"/>
      <c r="X146" s="7"/>
    </row>
    <row r="147" spans="19:24" x14ac:dyDescent="0.25">
      <c r="S147" s="7"/>
      <c r="T147" s="7"/>
      <c r="U147" s="7"/>
      <c r="V147" s="7"/>
      <c r="W147" s="7"/>
      <c r="X147" s="7"/>
    </row>
    <row r="148" spans="19:24" x14ac:dyDescent="0.25">
      <c r="S148" s="7"/>
      <c r="T148" s="7"/>
      <c r="U148" s="7"/>
      <c r="V148" s="7"/>
      <c r="W148" s="7"/>
      <c r="X148" s="7"/>
    </row>
    <row r="149" spans="19:24" x14ac:dyDescent="0.25">
      <c r="S149" s="7"/>
      <c r="T149" s="7"/>
      <c r="U149" s="7"/>
      <c r="V149" s="7"/>
      <c r="W149" s="7"/>
      <c r="X149" s="7"/>
    </row>
    <row r="150" spans="19:24" x14ac:dyDescent="0.25">
      <c r="S150" s="7"/>
      <c r="T150" s="7"/>
      <c r="U150" s="7"/>
      <c r="V150" s="7"/>
      <c r="W150" s="7"/>
      <c r="X150" s="7"/>
    </row>
    <row r="151" spans="19:24" x14ac:dyDescent="0.25">
      <c r="S151" s="7"/>
      <c r="T151" s="7"/>
      <c r="U151" s="7"/>
      <c r="V151" s="7"/>
      <c r="W151" s="7"/>
      <c r="X151" s="7"/>
    </row>
    <row r="152" spans="19:24" x14ac:dyDescent="0.25">
      <c r="S152" s="7"/>
      <c r="T152" s="7"/>
      <c r="U152" s="7"/>
      <c r="V152" s="7"/>
      <c r="W152" s="7"/>
      <c r="X152" s="7"/>
    </row>
    <row r="153" spans="19:24" x14ac:dyDescent="0.25">
      <c r="S153" s="7"/>
      <c r="T153" s="7"/>
      <c r="U153" s="7"/>
      <c r="V153" s="7"/>
      <c r="W153" s="7"/>
      <c r="X153" s="7"/>
    </row>
    <row r="154" spans="19:24" x14ac:dyDescent="0.25">
      <c r="S154" s="7"/>
      <c r="T154" s="7"/>
      <c r="U154" s="7"/>
      <c r="V154" s="7"/>
      <c r="W154" s="7"/>
      <c r="X154" s="7"/>
    </row>
    <row r="155" spans="19:24" x14ac:dyDescent="0.25">
      <c r="S155" s="7"/>
      <c r="T155" s="7"/>
      <c r="U155" s="7"/>
      <c r="V155" s="7"/>
      <c r="W155" s="7"/>
      <c r="X155" s="7"/>
    </row>
    <row r="156" spans="19:24" x14ac:dyDescent="0.25">
      <c r="S156" s="7"/>
      <c r="T156" s="7"/>
      <c r="U156" s="7"/>
      <c r="V156" s="7"/>
      <c r="W156" s="7"/>
      <c r="X156" s="7"/>
    </row>
    <row r="157" spans="19:24" x14ac:dyDescent="0.25">
      <c r="S157" s="7"/>
      <c r="T157" s="7"/>
      <c r="U157" s="7"/>
      <c r="V157" s="7"/>
      <c r="W157" s="7"/>
      <c r="X157" s="7"/>
    </row>
    <row r="158" spans="19:24" x14ac:dyDescent="0.25">
      <c r="S158" s="7"/>
      <c r="T158" s="7"/>
      <c r="U158" s="7"/>
      <c r="V158" s="7"/>
      <c r="W158" s="7"/>
      <c r="X158" s="7"/>
    </row>
    <row r="159" spans="19:24" x14ac:dyDescent="0.25">
      <c r="S159" s="7"/>
      <c r="T159" s="7"/>
      <c r="U159" s="7"/>
      <c r="V159" s="7"/>
      <c r="W159" s="7"/>
      <c r="X159" s="7"/>
    </row>
    <row r="160" spans="19:24" x14ac:dyDescent="0.25">
      <c r="S160" s="7"/>
      <c r="T160" s="7"/>
      <c r="U160" s="7"/>
      <c r="V160" s="7"/>
      <c r="W160" s="7"/>
      <c r="X160" s="7"/>
    </row>
    <row r="161" spans="19:24" x14ac:dyDescent="0.25">
      <c r="S161" s="7"/>
      <c r="T161" s="7"/>
      <c r="U161" s="7"/>
      <c r="V161" s="7"/>
      <c r="W161" s="7"/>
      <c r="X161" s="7"/>
    </row>
    <row r="162" spans="19:24" x14ac:dyDescent="0.25">
      <c r="S162" s="7"/>
      <c r="T162" s="7"/>
      <c r="U162" s="7"/>
      <c r="V162" s="7"/>
      <c r="W162" s="7"/>
      <c r="X162" s="7"/>
    </row>
    <row r="163" spans="19:24" x14ac:dyDescent="0.25">
      <c r="S163" s="7"/>
      <c r="T163" s="7"/>
      <c r="U163" s="7"/>
      <c r="V163" s="7"/>
      <c r="W163" s="7"/>
      <c r="X163" s="7"/>
    </row>
    <row r="164" spans="19:24" x14ac:dyDescent="0.25">
      <c r="S164" s="7"/>
      <c r="T164" s="7"/>
      <c r="U164" s="7"/>
      <c r="V164" s="7"/>
      <c r="W164" s="7"/>
      <c r="X164" s="7"/>
    </row>
    <row r="165" spans="19:24" x14ac:dyDescent="0.25">
      <c r="S165" s="7"/>
      <c r="T165" s="7"/>
      <c r="U165" s="7"/>
      <c r="V165" s="7"/>
      <c r="W165" s="7"/>
      <c r="X165" s="7"/>
    </row>
    <row r="166" spans="19:24" x14ac:dyDescent="0.25">
      <c r="S166" s="7"/>
      <c r="T166" s="7"/>
      <c r="U166" s="7"/>
      <c r="V166" s="7"/>
      <c r="W166" s="7"/>
      <c r="X166" s="7"/>
    </row>
    <row r="167" spans="19:24" x14ac:dyDescent="0.25">
      <c r="S167" s="7"/>
      <c r="T167" s="7"/>
      <c r="U167" s="7"/>
      <c r="V167" s="7"/>
      <c r="W167" s="7"/>
      <c r="X167" s="7"/>
    </row>
    <row r="168" spans="19:24" x14ac:dyDescent="0.25">
      <c r="S168" s="7"/>
      <c r="T168" s="7"/>
      <c r="U168" s="7"/>
      <c r="V168" s="7"/>
      <c r="W168" s="7"/>
      <c r="X168" s="7"/>
    </row>
    <row r="169" spans="19:24" x14ac:dyDescent="0.25">
      <c r="S169" s="7"/>
      <c r="T169" s="7"/>
      <c r="U169" s="7"/>
      <c r="V169" s="7"/>
      <c r="W169" s="7"/>
      <c r="X169" s="7"/>
    </row>
    <row r="170" spans="19:24" x14ac:dyDescent="0.25">
      <c r="S170" s="7"/>
      <c r="T170" s="7"/>
      <c r="U170" s="7"/>
      <c r="V170" s="7"/>
      <c r="W170" s="7"/>
      <c r="X170" s="7"/>
    </row>
    <row r="171" spans="19:24" x14ac:dyDescent="0.25">
      <c r="S171" s="7"/>
      <c r="T171" s="7"/>
      <c r="U171" s="7"/>
      <c r="V171" s="7"/>
      <c r="W171" s="7"/>
      <c r="X171" s="7"/>
    </row>
    <row r="172" spans="19:24" x14ac:dyDescent="0.25">
      <c r="S172" s="7"/>
      <c r="T172" s="7"/>
      <c r="U172" s="7"/>
      <c r="V172" s="7"/>
      <c r="W172" s="7"/>
      <c r="X172" s="7"/>
    </row>
    <row r="173" spans="19:24" x14ac:dyDescent="0.25">
      <c r="S173" s="7"/>
      <c r="T173" s="7"/>
      <c r="U173" s="7"/>
      <c r="V173" s="7"/>
      <c r="W173" s="7"/>
      <c r="X173" s="7"/>
    </row>
    <row r="174" spans="19:24" x14ac:dyDescent="0.25">
      <c r="S174" s="7"/>
      <c r="T174" s="7"/>
      <c r="U174" s="7"/>
      <c r="V174" s="7"/>
      <c r="W174" s="7"/>
      <c r="X174" s="7"/>
    </row>
    <row r="175" spans="19:24" x14ac:dyDescent="0.25">
      <c r="S175" s="7"/>
      <c r="T175" s="7"/>
      <c r="U175" s="7"/>
      <c r="V175" s="7"/>
      <c r="W175" s="7"/>
      <c r="X175" s="7"/>
    </row>
    <row r="176" spans="19:24" x14ac:dyDescent="0.25">
      <c r="S176" s="7"/>
      <c r="T176" s="7"/>
      <c r="U176" s="7"/>
      <c r="V176" s="7"/>
      <c r="W176" s="7"/>
      <c r="X176" s="7"/>
    </row>
    <row r="177" spans="19:24" x14ac:dyDescent="0.25">
      <c r="S177" s="7"/>
      <c r="T177" s="7"/>
      <c r="U177" s="7"/>
      <c r="V177" s="7"/>
      <c r="W177" s="7"/>
      <c r="X177" s="7"/>
    </row>
    <row r="178" spans="19:24" x14ac:dyDescent="0.25">
      <c r="S178" s="7"/>
      <c r="T178" s="7"/>
      <c r="U178" s="7"/>
      <c r="V178" s="7"/>
      <c r="W178" s="7"/>
      <c r="X178" s="7"/>
    </row>
    <row r="179" spans="19:24" x14ac:dyDescent="0.25">
      <c r="S179" s="7"/>
      <c r="T179" s="7"/>
      <c r="U179" s="7"/>
      <c r="V179" s="7"/>
      <c r="W179" s="7"/>
      <c r="X179" s="7"/>
    </row>
    <row r="180" spans="19:24" x14ac:dyDescent="0.25">
      <c r="S180" s="7"/>
      <c r="T180" s="7"/>
      <c r="U180" s="7"/>
      <c r="V180" s="7"/>
      <c r="W180" s="7"/>
      <c r="X180" s="7"/>
    </row>
    <row r="181" spans="19:24" x14ac:dyDescent="0.25">
      <c r="S181" s="7"/>
      <c r="T181" s="7"/>
      <c r="U181" s="7"/>
      <c r="V181" s="7"/>
      <c r="W181" s="7"/>
      <c r="X181" s="7"/>
    </row>
  </sheetData>
  <sortState ref="B40:E54">
    <sortCondition ref="B40:B5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Z29" sqref="Z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Fire Impacts</vt:lpstr>
      <vt:lpstr>Winter</vt:lpstr>
      <vt:lpstr>Spring</vt:lpstr>
      <vt:lpstr>Summer</vt:lpstr>
      <vt:lpstr>Fall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Dickinson</dc:creator>
  <cp:lastModifiedBy>Ty Dickinson</cp:lastModifiedBy>
  <dcterms:created xsi:type="dcterms:W3CDTF">2017-06-29T14:35:16Z</dcterms:created>
  <dcterms:modified xsi:type="dcterms:W3CDTF">2017-07-27T23:38:28Z</dcterms:modified>
</cp:coreProperties>
</file>