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t\Desktop\PSP\"/>
    </mc:Choice>
  </mc:AlternateContent>
  <xr:revisionPtr revIDLastSave="0" documentId="13_ncr:1_{806CD25B-BBA2-421C-9278-87A0778278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let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J27" i="1"/>
  <c r="K27" i="1"/>
  <c r="N19" i="1"/>
  <c r="N18" i="1"/>
  <c r="N17" i="1"/>
  <c r="M19" i="1"/>
  <c r="M18" i="1"/>
  <c r="M17" i="1"/>
  <c r="K19" i="1"/>
  <c r="K18" i="1"/>
  <c r="K17" i="1"/>
  <c r="J19" i="1"/>
  <c r="L19" i="1" s="1"/>
  <c r="J18" i="1"/>
  <c r="J17" i="1"/>
  <c r="N11" i="1"/>
  <c r="M11" i="1"/>
  <c r="K11" i="1"/>
  <c r="J11" i="1"/>
  <c r="I19" i="1"/>
  <c r="I18" i="1"/>
  <c r="I17" i="1"/>
  <c r="I11" i="1"/>
  <c r="J16" i="1"/>
  <c r="K15" i="1"/>
  <c r="K26" i="1"/>
  <c r="K25" i="1"/>
  <c r="K24" i="1"/>
  <c r="K23" i="1"/>
  <c r="K22" i="1"/>
  <c r="J26" i="1"/>
  <c r="J25" i="1"/>
  <c r="J24" i="1"/>
  <c r="J23" i="1"/>
  <c r="J22" i="1"/>
  <c r="K21" i="1"/>
  <c r="J21" i="1"/>
  <c r="K16" i="1"/>
  <c r="L16" i="1" s="1"/>
  <c r="J15" i="1"/>
  <c r="I10" i="1"/>
  <c r="J10" i="1"/>
  <c r="K10" i="1"/>
  <c r="K5" i="1"/>
  <c r="K4" i="1"/>
  <c r="K3" i="1"/>
  <c r="K14" i="1"/>
  <c r="K13" i="1"/>
  <c r="K12" i="1"/>
  <c r="J14" i="1"/>
  <c r="J13" i="1"/>
  <c r="J12" i="1"/>
  <c r="K9" i="1"/>
  <c r="K8" i="1"/>
  <c r="K7" i="1"/>
  <c r="K6" i="1"/>
  <c r="J9" i="1"/>
  <c r="J8" i="1"/>
  <c r="J7" i="1"/>
  <c r="J6" i="1"/>
  <c r="J5" i="1"/>
  <c r="L5" i="1" s="1"/>
  <c r="J4" i="1"/>
  <c r="I26" i="1"/>
  <c r="I25" i="1"/>
  <c r="I24" i="1"/>
  <c r="I23" i="1"/>
  <c r="I22" i="1"/>
  <c r="I21" i="1"/>
  <c r="K20" i="1"/>
  <c r="J20" i="1"/>
  <c r="I20" i="1"/>
  <c r="I16" i="1"/>
  <c r="I15" i="1"/>
  <c r="I14" i="1"/>
  <c r="I13" i="1"/>
  <c r="I12" i="1"/>
  <c r="J3" i="1"/>
  <c r="I9" i="1"/>
  <c r="I8" i="1"/>
  <c r="I7" i="1"/>
  <c r="I6" i="1"/>
  <c r="I5" i="1"/>
  <c r="I4" i="1"/>
  <c r="I3" i="1"/>
  <c r="L27" i="1" l="1"/>
  <c r="L17" i="1"/>
  <c r="L18" i="1"/>
  <c r="L24" i="1"/>
  <c r="L15" i="1"/>
  <c r="N15" i="1" s="1"/>
  <c r="L26" i="1"/>
  <c r="L14" i="1"/>
  <c r="L11" i="1"/>
  <c r="L20" i="1"/>
  <c r="L21" i="1"/>
  <c r="L25" i="1"/>
  <c r="L22" i="1"/>
  <c r="N23" i="1" s="1"/>
  <c r="L12" i="1"/>
  <c r="L23" i="1"/>
  <c r="L13" i="1"/>
  <c r="L10" i="1"/>
  <c r="L3" i="1"/>
  <c r="L4" i="1"/>
  <c r="L6" i="1"/>
  <c r="N16" i="1"/>
  <c r="L7" i="1"/>
  <c r="L8" i="1"/>
  <c r="L9" i="1"/>
  <c r="M27" i="1" l="1"/>
  <c r="N27" i="1"/>
  <c r="M16" i="1"/>
  <c r="N21" i="1"/>
  <c r="M15" i="1"/>
  <c r="M21" i="1"/>
  <c r="M20" i="1"/>
  <c r="N13" i="1"/>
  <c r="N20" i="1"/>
  <c r="M25" i="1"/>
  <c r="M24" i="1"/>
  <c r="M26" i="1"/>
  <c r="N22" i="1"/>
  <c r="M9" i="1"/>
  <c r="M22" i="1"/>
  <c r="M4" i="1"/>
  <c r="N24" i="1"/>
  <c r="N12" i="1"/>
  <c r="M5" i="1"/>
  <c r="N25" i="1"/>
  <c r="M13" i="1"/>
  <c r="M12" i="1"/>
  <c r="M23" i="1"/>
  <c r="N26" i="1"/>
  <c r="M10" i="1"/>
  <c r="N4" i="1"/>
  <c r="M14" i="1"/>
  <c r="N6" i="1"/>
  <c r="M3" i="1"/>
  <c r="N14" i="1"/>
  <c r="M8" i="1"/>
  <c r="N7" i="1"/>
  <c r="M6" i="1"/>
  <c r="N8" i="1"/>
  <c r="M7" i="1"/>
  <c r="N9" i="1"/>
  <c r="N10" i="1"/>
  <c r="N3" i="1"/>
  <c r="N5" i="1"/>
</calcChain>
</file>

<file path=xl/sharedStrings.xml><?xml version="1.0" encoding="utf-8"?>
<sst xmlns="http://schemas.openxmlformats.org/spreadsheetml/2006/main" count="48" uniqueCount="21">
  <si>
    <t>#</t>
  </si>
  <si>
    <t>Datum</t>
  </si>
  <si>
    <t>Vrsta</t>
  </si>
  <si>
    <t>Ocena</t>
  </si>
  <si>
    <t>Izmerjeno</t>
  </si>
  <si>
    <t>Doslej</t>
  </si>
  <si>
    <t>Čas</t>
  </si>
  <si>
    <t>Enot</t>
  </si>
  <si>
    <t>Raz.</t>
  </si>
  <si>
    <t>Max</t>
  </si>
  <si>
    <t>Min</t>
  </si>
  <si>
    <t>28/4/2021</t>
  </si>
  <si>
    <t>Coding</t>
  </si>
  <si>
    <t>30/4/2021</t>
  </si>
  <si>
    <t>Planning</t>
  </si>
  <si>
    <t>Testing (Writing)</t>
  </si>
  <si>
    <t>Analysis</t>
  </si>
  <si>
    <t>Debugging methods</t>
  </si>
  <si>
    <t>Debugging trivial 23 methods</t>
  </si>
  <si>
    <t>Writing Tests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</si>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</sst>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0" fillId="2" borderId="1" xfId="0" applyFill="1" applyBorder="1"/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2" borderId="8" xfId="0" applyFill="1" applyBorder="1"/>
    <xf numFmtId="0" fontId="0" fillId="2" borderId="4" xfId="0" applyFill="1" applyBorder="1"/>
    <xf numFmtId="0" fontId="0" fillId="3" borderId="10" xfId="0" applyFill="1" applyBorder="1"/>
    <xf numFmtId="0" fontId="0" fillId="3" borderId="0" xfId="0" applyFill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2" xfId="0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5" borderId="4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2" xfId="0" applyFill="1" applyBorder="1"/>
    <xf numFmtId="14" fontId="0" fillId="5" borderId="1" xfId="0" applyNumberFormat="1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8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13" xfId="0" applyFill="1" applyBorder="1"/>
    <xf numFmtId="0" fontId="0" fillId="6" borderId="6" xfId="0" applyFill="1" applyBorder="1"/>
    <xf numFmtId="0" fontId="0" fillId="7" borderId="1" xfId="0" applyFill="1" applyBorder="1"/>
    <xf numFmtId="14" fontId="0" fillId="7" borderId="9" xfId="0" applyNumberFormat="1" applyFill="1" applyBorder="1"/>
    <xf numFmtId="0" fontId="0" fillId="7" borderId="3" xfId="0" applyFill="1" applyBorder="1"/>
    <xf numFmtId="0" fontId="0" fillId="7" borderId="9" xfId="0" applyFill="1" applyBorder="1"/>
    <xf numFmtId="0" fontId="0" fillId="7" borderId="2" xfId="0" applyFill="1" applyBorder="1"/>
    <xf numFmtId="0" fontId="0" fillId="7" borderId="8" xfId="0" applyFill="1" applyBorder="1"/>
    <xf numFmtId="14" fontId="0" fillId="7" borderId="13" xfId="0" applyNumberFormat="1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4" xfId="0" applyFill="1" applyBorder="1"/>
    <xf numFmtId="0" fontId="1" fillId="0" borderId="10" xfId="0" applyFont="1" applyBorder="1" applyAlignment="1">
      <alignment wrapText="1"/>
    </xf>
    <xf numFmtId="0" fontId="0" fillId="6" borderId="1" xfId="0" applyFill="1" applyBorder="1"/>
    <xf numFmtId="0" fontId="0" fillId="3" borderId="11" xfId="0" applyFill="1" applyBorder="1"/>
    <xf numFmtId="14" fontId="0" fillId="6" borderId="2" xfId="0" applyNumberFormat="1" applyFill="1" applyBorder="1"/>
    <xf numFmtId="14" fontId="2" fillId="3" borderId="7" xfId="0" applyNumberFormat="1" applyFont="1" applyFill="1" applyBorder="1" applyAlignment="1">
      <alignment wrapText="1"/>
    </xf>
    <xf numFmtId="0" fontId="0" fillId="5" borderId="1" xfId="0" applyFill="1" applyBorder="1"/>
    <xf numFmtId="14" fontId="2" fillId="5" borderId="2" xfId="0" applyNumberFormat="1" applyFont="1" applyFill="1" applyBorder="1" applyAlignment="1">
      <alignment wrapText="1"/>
    </xf>
    <xf numFmtId="14" fontId="0" fillId="5" borderId="8" xfId="0" applyNumberFormat="1" applyFill="1" applyBorder="1"/>
    <xf numFmtId="0" fontId="0" fillId="4" borderId="1" xfId="0" applyFill="1" applyBorder="1"/>
    <xf numFmtId="14" fontId="0" fillId="7" borderId="1" xfId="0" applyNumberFormat="1" applyFill="1" applyBorder="1"/>
    <xf numFmtId="0" fontId="0" fillId="7" borderId="14" xfId="0" applyFill="1" applyBorder="1"/>
    <xf numFmtId="0" fontId="0" fillId="7" borderId="6" xfId="0" applyFill="1" applyBorder="1"/>
    <xf numFmtId="0" fontId="1" fillId="0" borderId="8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4" xfId="0" applyBorder="1"/>
    <xf numFmtId="0" fontId="0" fillId="0" borderId="8" xfId="0" applyBorder="1"/>
    <xf numFmtId="0" fontId="0" fillId="2" borderId="13" xfId="0" applyFill="1" applyBorder="1"/>
    <xf numFmtId="14" fontId="0" fillId="8" borderId="9" xfId="0" applyNumberFormat="1" applyFill="1" applyBorder="1"/>
    <xf numFmtId="0" fontId="0" fillId="8" borderId="12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2" xfId="0" applyFill="1" applyBorder="1"/>
    <xf numFmtId="0" fontId="3" fillId="8" borderId="16" xfId="0" applyFont="1" applyFill="1" applyBorder="1"/>
    <xf numFmtId="0" fontId="0" fillId="8" borderId="17" xfId="0" applyFill="1" applyBorder="1"/>
    <xf numFmtId="0" fontId="0" fillId="8" borderId="15" xfId="0" applyFill="1" applyBorder="1"/>
    <xf numFmtId="14" fontId="0" fillId="9" borderId="9" xfId="0" applyNumberFormat="1" applyFill="1" applyBorder="1"/>
    <xf numFmtId="0" fontId="3" fillId="9" borderId="8" xfId="0" applyFont="1" applyFill="1" applyBorder="1"/>
    <xf numFmtId="0" fontId="0" fillId="9" borderId="12" xfId="0" applyFill="1" applyBorder="1"/>
    <xf numFmtId="0" fontId="0" fillId="9" borderId="8" xfId="0" applyFill="1" applyBorder="1"/>
    <xf numFmtId="0" fontId="0" fillId="9" borderId="4" xfId="0" applyFill="1" applyBorder="1"/>
    <xf numFmtId="0" fontId="0" fillId="9" borderId="1" xfId="0" applyFill="1" applyBorder="1"/>
    <xf numFmtId="0" fontId="0" fillId="9" borderId="2" xfId="0" applyFill="1" applyBorder="1"/>
    <xf numFmtId="0" fontId="3" fillId="9" borderId="12" xfId="0" applyFont="1" applyFill="1" applyBorder="1"/>
    <xf numFmtId="14" fontId="0" fillId="9" borderId="15" xfId="0" applyNumberFormat="1" applyFill="1" applyBorder="1"/>
    <xf numFmtId="0" fontId="0" fillId="9" borderId="5" xfId="0" applyFill="1" applyBorder="1"/>
    <xf numFmtId="0" fontId="0" fillId="9" borderId="15" xfId="0" applyFill="1" applyBorder="1"/>
    <xf numFmtId="0" fontId="0" fillId="10" borderId="1" xfId="0" applyFill="1" applyBorder="1"/>
    <xf numFmtId="14" fontId="0" fillId="10" borderId="2" xfId="0" applyNumberFormat="1" applyFill="1" applyBorder="1"/>
    <xf numFmtId="0" fontId="3" fillId="10" borderId="3" xfId="0" applyFont="1" applyFill="1" applyBorder="1"/>
    <xf numFmtId="0" fontId="0" fillId="10" borderId="3" xfId="0" applyFill="1" applyBorder="1"/>
    <xf numFmtId="0" fontId="0" fillId="10" borderId="2" xfId="0" applyFill="1" applyBorder="1"/>
    <xf numFmtId="0" fontId="0" fillId="11" borderId="1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E27" sqref="E27"/>
    </sheetView>
  </sheetViews>
  <sheetFormatPr defaultRowHeight="14.4" x14ac:dyDescent="0.3"/>
  <cols>
    <col min="2" max="2" width="9.88671875" customWidth="1"/>
    <col min="4" max="4" width="30" customWidth="1"/>
  </cols>
  <sheetData>
    <row r="1" spans="1:14" x14ac:dyDescent="0.3">
      <c r="A1" s="56" t="s">
        <v>0</v>
      </c>
      <c r="B1" s="56" t="s">
        <v>1</v>
      </c>
      <c r="C1" s="56" t="s">
        <v>2</v>
      </c>
      <c r="D1" s="57"/>
      <c r="E1" s="56" t="s">
        <v>3</v>
      </c>
      <c r="F1" s="57"/>
      <c r="G1" s="56" t="s">
        <v>4</v>
      </c>
      <c r="H1" s="57"/>
      <c r="I1" s="57"/>
      <c r="J1" s="56" t="s">
        <v>5</v>
      </c>
      <c r="K1" s="57"/>
      <c r="L1" s="57"/>
      <c r="M1" s="57"/>
      <c r="N1" s="58"/>
    </row>
    <row r="2" spans="1:14" x14ac:dyDescent="0.3">
      <c r="A2" s="59"/>
      <c r="B2" s="59"/>
      <c r="C2" s="59"/>
      <c r="D2" s="60"/>
      <c r="E2" s="5" t="s">
        <v>6</v>
      </c>
      <c r="F2" s="1" t="s">
        <v>7</v>
      </c>
      <c r="G2" s="5" t="s">
        <v>6</v>
      </c>
      <c r="H2" s="1" t="s">
        <v>7</v>
      </c>
      <c r="I2" s="1" t="s">
        <v>8</v>
      </c>
      <c r="J2" s="3" t="s">
        <v>6</v>
      </c>
      <c r="K2" s="4" t="s">
        <v>7</v>
      </c>
      <c r="L2" s="4" t="s">
        <v>8</v>
      </c>
      <c r="M2" s="1" t="s">
        <v>9</v>
      </c>
      <c r="N2" s="44" t="s">
        <v>10</v>
      </c>
    </row>
    <row r="3" spans="1:14" x14ac:dyDescent="0.3">
      <c r="A3" s="7">
        <v>1</v>
      </c>
      <c r="B3" s="22" t="s">
        <v>11</v>
      </c>
      <c r="C3" s="23" t="s">
        <v>12</v>
      </c>
      <c r="D3" s="22"/>
      <c r="E3" s="23">
        <v>20</v>
      </c>
      <c r="F3" s="21">
        <v>40</v>
      </c>
      <c r="G3" s="22">
        <v>20</v>
      </c>
      <c r="H3" s="21">
        <v>45</v>
      </c>
      <c r="I3" s="24">
        <f>G3/H3</f>
        <v>0.44444444444444442</v>
      </c>
      <c r="J3" s="24">
        <f>SUM(G3:G3)</f>
        <v>20</v>
      </c>
      <c r="K3" s="24">
        <f>SUM(H3:H3)</f>
        <v>45</v>
      </c>
      <c r="L3" s="23">
        <f>(J3/K3)</f>
        <v>0.44444444444444442</v>
      </c>
      <c r="M3" s="49">
        <f>MAX(L3:L3)</f>
        <v>0.44444444444444442</v>
      </c>
      <c r="N3" s="21">
        <f>MIN(L3:L3)</f>
        <v>0.44444444444444442</v>
      </c>
    </row>
    <row r="4" spans="1:14" x14ac:dyDescent="0.3">
      <c r="A4" s="6">
        <v>2</v>
      </c>
      <c r="B4" s="23" t="s">
        <v>13</v>
      </c>
      <c r="C4" s="23" t="s">
        <v>12</v>
      </c>
      <c r="D4" s="22"/>
      <c r="E4" s="23">
        <v>60</v>
      </c>
      <c r="F4" s="21">
        <v>100</v>
      </c>
      <c r="G4" s="22">
        <v>100</v>
      </c>
      <c r="H4" s="21">
        <v>100</v>
      </c>
      <c r="I4" s="24">
        <f>G4/H4</f>
        <v>1</v>
      </c>
      <c r="J4" s="24">
        <f>SUM(G3:G4)</f>
        <v>120</v>
      </c>
      <c r="K4" s="49">
        <f>SUM(H3:H4)</f>
        <v>145</v>
      </c>
      <c r="L4" s="21">
        <f t="shared" ref="L4:L26" si="0">(J4/K4)</f>
        <v>0.82758620689655171</v>
      </c>
      <c r="M4" s="49">
        <f>MAX(L3:L4)</f>
        <v>0.82758620689655171</v>
      </c>
      <c r="N4" s="21">
        <f>MIN(L3:L4)</f>
        <v>0.44444444444444442</v>
      </c>
    </row>
    <row r="5" spans="1:14" x14ac:dyDescent="0.3">
      <c r="A5" s="6">
        <v>3</v>
      </c>
      <c r="B5" s="25">
        <v>44201</v>
      </c>
      <c r="C5" s="23" t="s">
        <v>12</v>
      </c>
      <c r="D5" s="22"/>
      <c r="E5" s="24">
        <v>120</v>
      </c>
      <c r="F5" s="26">
        <v>200</v>
      </c>
      <c r="G5" s="23">
        <v>180</v>
      </c>
      <c r="H5" s="21">
        <v>160</v>
      </c>
      <c r="I5" s="24">
        <f t="shared" ref="I5" si="1">G5/H5</f>
        <v>1.125</v>
      </c>
      <c r="J5" s="24">
        <f>SUM(G3:G5)</f>
        <v>300</v>
      </c>
      <c r="K5" s="49">
        <f>SUM(H3:H5)</f>
        <v>305</v>
      </c>
      <c r="L5" s="21">
        <f t="shared" si="0"/>
        <v>0.98360655737704916</v>
      </c>
      <c r="M5" s="49">
        <f>MAX(L3:L5)</f>
        <v>0.98360655737704916</v>
      </c>
      <c r="N5" s="21">
        <f>MIN(L3:L5)</f>
        <v>0.44444444444444442</v>
      </c>
    </row>
    <row r="6" spans="1:14" x14ac:dyDescent="0.3">
      <c r="A6" s="6">
        <v>4</v>
      </c>
      <c r="B6" s="25">
        <v>44232</v>
      </c>
      <c r="C6" s="23" t="s">
        <v>12</v>
      </c>
      <c r="D6" s="22"/>
      <c r="E6" s="24">
        <v>40</v>
      </c>
      <c r="F6" s="26">
        <v>110</v>
      </c>
      <c r="G6" s="23">
        <v>30</v>
      </c>
      <c r="H6" s="21">
        <v>110</v>
      </c>
      <c r="I6" s="24">
        <f t="shared" ref="I6" si="2">G6/H6</f>
        <v>0.27272727272727271</v>
      </c>
      <c r="J6" s="24">
        <f>SUM(G3:G6)</f>
        <v>330</v>
      </c>
      <c r="K6" s="49">
        <f>SUM(H3:H6)</f>
        <v>415</v>
      </c>
      <c r="L6" s="21">
        <f t="shared" si="0"/>
        <v>0.79518072289156627</v>
      </c>
      <c r="M6" s="49">
        <f>MAX(L3:L6)</f>
        <v>0.98360655737704916</v>
      </c>
      <c r="N6" s="21">
        <f>MIN(L3:L6)</f>
        <v>0.44444444444444442</v>
      </c>
    </row>
    <row r="7" spans="1:14" x14ac:dyDescent="0.3">
      <c r="A7" s="6">
        <v>5</v>
      </c>
      <c r="B7" s="25">
        <v>44291</v>
      </c>
      <c r="C7" s="23" t="s">
        <v>12</v>
      </c>
      <c r="D7" s="22"/>
      <c r="E7" s="24">
        <v>50</v>
      </c>
      <c r="F7" s="26">
        <v>100</v>
      </c>
      <c r="G7" s="23">
        <v>40</v>
      </c>
      <c r="H7" s="21">
        <v>70</v>
      </c>
      <c r="I7" s="24">
        <f t="shared" ref="I7:I9" si="3">G7/H7</f>
        <v>0.5714285714285714</v>
      </c>
      <c r="J7" s="24">
        <f>SUM(G3:G7)</f>
        <v>370</v>
      </c>
      <c r="K7" s="49">
        <f>SUM(H3:H7)</f>
        <v>485</v>
      </c>
      <c r="L7" s="21">
        <f t="shared" si="0"/>
        <v>0.76288659793814428</v>
      </c>
      <c r="M7" s="49">
        <f>MAX(L3:L7)</f>
        <v>0.98360655737704916</v>
      </c>
      <c r="N7" s="21">
        <f>MIN(L3:L7)</f>
        <v>0.44444444444444442</v>
      </c>
    </row>
    <row r="8" spans="1:14" x14ac:dyDescent="0.3">
      <c r="A8" s="6">
        <v>6</v>
      </c>
      <c r="B8" s="25">
        <v>44321</v>
      </c>
      <c r="C8" s="23" t="s">
        <v>12</v>
      </c>
      <c r="D8" s="22"/>
      <c r="E8" s="24">
        <v>20</v>
      </c>
      <c r="F8" s="26">
        <v>30</v>
      </c>
      <c r="G8" s="23">
        <v>35</v>
      </c>
      <c r="H8" s="21">
        <v>20</v>
      </c>
      <c r="I8" s="24">
        <f t="shared" si="3"/>
        <v>1.75</v>
      </c>
      <c r="J8" s="24">
        <f>SUM(G3:G8)</f>
        <v>405</v>
      </c>
      <c r="K8" s="49">
        <f>SUM(H3:H8)</f>
        <v>505</v>
      </c>
      <c r="L8" s="21">
        <f t="shared" si="0"/>
        <v>0.80198019801980203</v>
      </c>
      <c r="M8" s="49">
        <f>MAX(L3:L8)</f>
        <v>0.98360655737704916</v>
      </c>
      <c r="N8" s="21">
        <f>MIN(L3:L8)</f>
        <v>0.44444444444444442</v>
      </c>
    </row>
    <row r="9" spans="1:14" x14ac:dyDescent="0.3">
      <c r="A9" s="6">
        <v>7</v>
      </c>
      <c r="B9" s="51">
        <v>44352</v>
      </c>
      <c r="C9" s="23" t="s">
        <v>12</v>
      </c>
      <c r="D9" s="22"/>
      <c r="E9" s="23">
        <v>90</v>
      </c>
      <c r="F9" s="21">
        <v>100</v>
      </c>
      <c r="G9" s="27">
        <v>110</v>
      </c>
      <c r="H9" s="24">
        <v>120</v>
      </c>
      <c r="I9" s="24">
        <f t="shared" si="3"/>
        <v>0.91666666666666663</v>
      </c>
      <c r="J9" s="24">
        <f>SUM(G3:G9)</f>
        <v>515</v>
      </c>
      <c r="K9" s="49">
        <f>SUM(H3:H9)</f>
        <v>625</v>
      </c>
      <c r="L9" s="21">
        <f t="shared" si="0"/>
        <v>0.82399999999999995</v>
      </c>
      <c r="M9" s="49">
        <f>MAX(L3:L9)</f>
        <v>0.98360655737704916</v>
      </c>
      <c r="N9" s="21">
        <f>MIN(L3:L9)</f>
        <v>0.44444444444444442</v>
      </c>
    </row>
    <row r="10" spans="1:14" x14ac:dyDescent="0.3">
      <c r="A10" s="2">
        <v>8</v>
      </c>
      <c r="B10" s="50">
        <v>44413</v>
      </c>
      <c r="C10" s="22" t="s">
        <v>12</v>
      </c>
      <c r="D10" s="27"/>
      <c r="E10" s="22">
        <v>60</v>
      </c>
      <c r="F10" s="24">
        <v>100</v>
      </c>
      <c r="G10" s="22">
        <v>40</v>
      </c>
      <c r="H10" s="21">
        <v>100</v>
      </c>
      <c r="I10" s="21">
        <f>G10/H10</f>
        <v>0.4</v>
      </c>
      <c r="J10" s="23">
        <f>SUM(G3:G10)</f>
        <v>555</v>
      </c>
      <c r="K10" s="23">
        <f>SUM(H3:H10)</f>
        <v>725</v>
      </c>
      <c r="L10" s="24">
        <f>(J10/K10)</f>
        <v>0.76551724137931032</v>
      </c>
      <c r="M10" s="49">
        <f>MAX(L3:L10)</f>
        <v>0.98360655737704916</v>
      </c>
      <c r="N10" s="21">
        <f>MIN(L3:L10)</f>
        <v>0.44444444444444442</v>
      </c>
    </row>
    <row r="11" spans="1:14" x14ac:dyDescent="0.3">
      <c r="A11" s="61">
        <v>10</v>
      </c>
      <c r="B11" s="64">
        <v>44261</v>
      </c>
      <c r="C11" s="69" t="s">
        <v>12</v>
      </c>
      <c r="D11" s="70"/>
      <c r="E11" s="65">
        <v>80</v>
      </c>
      <c r="F11" s="66">
        <v>250</v>
      </c>
      <c r="G11" s="66">
        <v>80</v>
      </c>
      <c r="H11" s="66">
        <v>270</v>
      </c>
      <c r="I11" s="66">
        <f t="shared" ref="I11" si="4">G11/H11</f>
        <v>0.29629629629629628</v>
      </c>
      <c r="J11" s="71">
        <f>SUM(G3:G11)</f>
        <v>635</v>
      </c>
      <c r="K11" s="71">
        <f>SUM(H3:H11)</f>
        <v>995</v>
      </c>
      <c r="L11" s="65">
        <f t="shared" ref="L11" si="5">J11/K11</f>
        <v>0.63819095477386933</v>
      </c>
      <c r="M11" s="67">
        <f>MAX(L3:L11)</f>
        <v>0.98360655737704916</v>
      </c>
      <c r="N11" s="68">
        <f>MIN(L3:L11)</f>
        <v>0.44444444444444442</v>
      </c>
    </row>
    <row r="12" spans="1:14" x14ac:dyDescent="0.3">
      <c r="A12" s="89">
        <v>1</v>
      </c>
      <c r="B12" s="8" t="s">
        <v>11</v>
      </c>
      <c r="C12" s="46" t="s">
        <v>14</v>
      </c>
      <c r="D12" s="9"/>
      <c r="E12" s="10">
        <v>40</v>
      </c>
      <c r="F12" s="10">
        <v>3</v>
      </c>
      <c r="G12" s="10">
        <v>60</v>
      </c>
      <c r="H12" s="10">
        <v>3</v>
      </c>
      <c r="I12" s="11">
        <f>G12/H12</f>
        <v>20</v>
      </c>
      <c r="J12" s="12">
        <f>SUM(G12:G12)</f>
        <v>60</v>
      </c>
      <c r="K12" s="12">
        <f>SUM(H12:H12)</f>
        <v>3</v>
      </c>
      <c r="L12" s="15">
        <f t="shared" si="0"/>
        <v>20</v>
      </c>
      <c r="M12" s="11">
        <f>MAX(L12:L12)</f>
        <v>20</v>
      </c>
      <c r="N12" s="15">
        <f>MIN(L12:L12)</f>
        <v>20</v>
      </c>
    </row>
    <row r="13" spans="1:14" x14ac:dyDescent="0.3">
      <c r="A13" s="63">
        <v>2</v>
      </c>
      <c r="B13" s="15" t="s">
        <v>13</v>
      </c>
      <c r="C13" s="46" t="s">
        <v>14</v>
      </c>
      <c r="D13" s="13"/>
      <c r="E13" s="10">
        <v>60</v>
      </c>
      <c r="F13" s="14">
        <v>4</v>
      </c>
      <c r="G13" s="13">
        <v>100</v>
      </c>
      <c r="H13" s="14">
        <v>6</v>
      </c>
      <c r="I13" s="15">
        <f>G13/H13</f>
        <v>16.666666666666668</v>
      </c>
      <c r="J13" s="12">
        <f>SUM(G12:G13)</f>
        <v>160</v>
      </c>
      <c r="K13" s="12">
        <f>SUM(H12:H13)</f>
        <v>9</v>
      </c>
      <c r="L13" s="15">
        <f t="shared" si="0"/>
        <v>17.777777777777779</v>
      </c>
      <c r="M13" s="11">
        <f>MAX(L12:L13)</f>
        <v>20</v>
      </c>
      <c r="N13" s="15">
        <f>MIN(L12:L13)</f>
        <v>17.777777777777779</v>
      </c>
    </row>
    <row r="14" spans="1:14" x14ac:dyDescent="0.3">
      <c r="A14" s="6">
        <v>8</v>
      </c>
      <c r="B14" s="48">
        <v>44413</v>
      </c>
      <c r="C14" s="9" t="s">
        <v>14</v>
      </c>
      <c r="D14" s="13"/>
      <c r="E14" s="10">
        <v>60</v>
      </c>
      <c r="F14" s="10">
        <v>5</v>
      </c>
      <c r="G14" s="10">
        <v>60</v>
      </c>
      <c r="H14" s="14">
        <v>5</v>
      </c>
      <c r="I14" s="15">
        <f t="shared" ref="I14" si="6">G14/H14</f>
        <v>12</v>
      </c>
      <c r="J14" s="12">
        <f>SUM(G12:G14)</f>
        <v>220</v>
      </c>
      <c r="K14" s="12">
        <f>SUM(H12:H14)</f>
        <v>14</v>
      </c>
      <c r="L14" s="15">
        <f t="shared" si="0"/>
        <v>15.714285714285714</v>
      </c>
      <c r="M14" s="11">
        <f>MAX(L12:L14)</f>
        <v>20</v>
      </c>
      <c r="N14" s="15">
        <f>MIN(L12:L14)</f>
        <v>15.714285714285714</v>
      </c>
    </row>
    <row r="15" spans="1:14" x14ac:dyDescent="0.3">
      <c r="A15" s="7">
        <v>1</v>
      </c>
      <c r="B15" s="17" t="s">
        <v>11</v>
      </c>
      <c r="C15" s="18" t="s">
        <v>15</v>
      </c>
      <c r="D15" s="17"/>
      <c r="E15" s="18">
        <v>50</v>
      </c>
      <c r="F15" s="16">
        <v>120</v>
      </c>
      <c r="G15" s="17">
        <v>50</v>
      </c>
      <c r="H15" s="16">
        <v>120</v>
      </c>
      <c r="I15" s="19">
        <f>G15/H15</f>
        <v>0.41666666666666669</v>
      </c>
      <c r="J15" s="19">
        <f>SUM(G15:G15)</f>
        <v>50</v>
      </c>
      <c r="K15" s="19">
        <f>SUM(H15:H15)</f>
        <v>120</v>
      </c>
      <c r="L15" s="19">
        <f t="shared" si="0"/>
        <v>0.41666666666666669</v>
      </c>
      <c r="M15" s="18">
        <f>MAX(L15:L15)</f>
        <v>0.41666666666666669</v>
      </c>
      <c r="N15" s="19">
        <f>MIN(L15:L15)</f>
        <v>0.41666666666666669</v>
      </c>
    </row>
    <row r="16" spans="1:14" x14ac:dyDescent="0.3">
      <c r="A16" s="7">
        <v>1</v>
      </c>
      <c r="B16" s="17" t="s">
        <v>11</v>
      </c>
      <c r="C16" s="18" t="s">
        <v>15</v>
      </c>
      <c r="D16" s="17"/>
      <c r="E16" s="18">
        <v>15</v>
      </c>
      <c r="F16" s="18">
        <v>30</v>
      </c>
      <c r="G16" s="18">
        <v>15</v>
      </c>
      <c r="H16" s="16">
        <v>35</v>
      </c>
      <c r="I16" s="19">
        <f>G16/H16</f>
        <v>0.42857142857142855</v>
      </c>
      <c r="J16" s="19">
        <f>SUM(G15:G16)</f>
        <v>65</v>
      </c>
      <c r="K16" s="19">
        <f>SUM(H15:H16)</f>
        <v>155</v>
      </c>
      <c r="L16" s="52">
        <f t="shared" si="0"/>
        <v>0.41935483870967744</v>
      </c>
      <c r="M16" s="19">
        <f>MAX(L15:L16)</f>
        <v>0.41935483870967744</v>
      </c>
      <c r="N16" s="20">
        <f>MIN(L15:L16)</f>
        <v>0.41666666666666669</v>
      </c>
    </row>
    <row r="17" spans="1:14" x14ac:dyDescent="0.3">
      <c r="A17" s="62">
        <v>10</v>
      </c>
      <c r="B17" s="80">
        <v>44261</v>
      </c>
      <c r="C17" s="79" t="s">
        <v>19</v>
      </c>
      <c r="D17" s="74"/>
      <c r="E17" s="75">
        <v>160</v>
      </c>
      <c r="F17" s="76">
        <v>650</v>
      </c>
      <c r="G17" s="74">
        <v>180</v>
      </c>
      <c r="H17" s="75">
        <v>650</v>
      </c>
      <c r="I17" s="77">
        <f t="shared" ref="I17:I19" si="7">G17/H17</f>
        <v>0.27692307692307694</v>
      </c>
      <c r="J17" s="77">
        <f>SUM(G15:G17)</f>
        <v>245</v>
      </c>
      <c r="K17" s="75">
        <f>SUM(H15:H17)</f>
        <v>805</v>
      </c>
      <c r="L17" s="78">
        <f t="shared" ref="L17:L19" si="8">J17/K17</f>
        <v>0.30434782608695654</v>
      </c>
      <c r="M17" s="77">
        <f>MAX(L15:L17)</f>
        <v>0.41935483870967744</v>
      </c>
      <c r="N17" s="78">
        <f>MIN(L15:L17)</f>
        <v>0.30434782608695654</v>
      </c>
    </row>
    <row r="18" spans="1:14" x14ac:dyDescent="0.3">
      <c r="A18" s="61">
        <v>11</v>
      </c>
      <c r="B18" s="72">
        <v>44292</v>
      </c>
      <c r="C18" s="73" t="s">
        <v>19</v>
      </c>
      <c r="D18" s="74"/>
      <c r="E18" s="75">
        <v>100</v>
      </c>
      <c r="F18" s="76">
        <v>350</v>
      </c>
      <c r="G18" s="74">
        <v>85</v>
      </c>
      <c r="H18" s="76">
        <v>307</v>
      </c>
      <c r="I18" s="77">
        <f t="shared" si="7"/>
        <v>0.27687296416938112</v>
      </c>
      <c r="J18" s="77">
        <f>SUM(G15:G18)</f>
        <v>330</v>
      </c>
      <c r="K18" s="78">
        <f>SUM(H15:H18)</f>
        <v>1112</v>
      </c>
      <c r="L18" s="78">
        <f t="shared" si="8"/>
        <v>0.29676258992805754</v>
      </c>
      <c r="M18" s="75">
        <f>MAX(L15:L18)</f>
        <v>0.41935483870967744</v>
      </c>
      <c r="N18" s="78">
        <f>MIN(L15:L18)</f>
        <v>0.29676258992805754</v>
      </c>
    </row>
    <row r="19" spans="1:14" x14ac:dyDescent="0.3">
      <c r="A19" s="61">
        <v>12</v>
      </c>
      <c r="B19" s="72">
        <v>44322</v>
      </c>
      <c r="C19" s="73" t="s">
        <v>19</v>
      </c>
      <c r="D19" s="74"/>
      <c r="E19" s="75">
        <v>90</v>
      </c>
      <c r="F19" s="76">
        <v>400</v>
      </c>
      <c r="G19" s="74">
        <v>90</v>
      </c>
      <c r="H19" s="76">
        <v>400</v>
      </c>
      <c r="I19" s="75">
        <f t="shared" si="7"/>
        <v>0.22500000000000001</v>
      </c>
      <c r="J19" s="75">
        <f>SUM(G15:G19)</f>
        <v>420</v>
      </c>
      <c r="K19" s="76">
        <f>SUM(H15:H19)</f>
        <v>1512</v>
      </c>
      <c r="L19" s="75">
        <f t="shared" si="8"/>
        <v>0.27777777777777779</v>
      </c>
      <c r="M19" s="82">
        <f>MAX(L15:L19)</f>
        <v>0.41935483870967744</v>
      </c>
      <c r="N19" s="81">
        <f>MIN(L15:L19)</f>
        <v>0.27777777777777779</v>
      </c>
    </row>
    <row r="20" spans="1:14" x14ac:dyDescent="0.3">
      <c r="A20" s="6">
        <v>2</v>
      </c>
      <c r="B20" s="28" t="s">
        <v>13</v>
      </c>
      <c r="C20" s="28" t="s">
        <v>16</v>
      </c>
      <c r="D20" s="29"/>
      <c r="E20" s="28">
        <v>20</v>
      </c>
      <c r="F20" s="31">
        <v>1</v>
      </c>
      <c r="G20" s="29">
        <v>20</v>
      </c>
      <c r="H20" s="30">
        <v>1</v>
      </c>
      <c r="I20" s="31">
        <f>G20/H20</f>
        <v>20</v>
      </c>
      <c r="J20" s="31">
        <f>SUM(G20:G20)</f>
        <v>20</v>
      </c>
      <c r="K20" s="31">
        <f>SUM(H20:H20)</f>
        <v>1</v>
      </c>
      <c r="L20" s="31">
        <f t="shared" si="0"/>
        <v>20</v>
      </c>
      <c r="M20" s="32">
        <f>MAX(L20:L20)</f>
        <v>20</v>
      </c>
      <c r="N20" s="30">
        <f>MIN(L20:L20)</f>
        <v>20</v>
      </c>
    </row>
    <row r="21" spans="1:14" x14ac:dyDescent="0.3">
      <c r="A21" s="6">
        <v>9</v>
      </c>
      <c r="B21" s="47">
        <v>44444</v>
      </c>
      <c r="C21" s="28" t="s">
        <v>16</v>
      </c>
      <c r="D21" s="29"/>
      <c r="E21" s="45">
        <v>10</v>
      </c>
      <c r="F21" s="33">
        <v>1</v>
      </c>
      <c r="G21" s="29">
        <v>10</v>
      </c>
      <c r="H21" s="28">
        <v>1</v>
      </c>
      <c r="I21" s="28">
        <f t="shared" ref="I21" si="9">G21/H21</f>
        <v>10</v>
      </c>
      <c r="J21" s="31">
        <f>SUM(G20:G21)</f>
        <v>30</v>
      </c>
      <c r="K21" s="31">
        <f>SUM(H20:H21)</f>
        <v>2</v>
      </c>
      <c r="L21" s="45">
        <f t="shared" si="0"/>
        <v>15</v>
      </c>
      <c r="M21" s="45">
        <f>MAX(L20:L21)</f>
        <v>20</v>
      </c>
      <c r="N21" s="31">
        <f>MIN(L20:L21)</f>
        <v>15</v>
      </c>
    </row>
    <row r="22" spans="1:14" x14ac:dyDescent="0.3">
      <c r="A22" s="2">
        <v>3</v>
      </c>
      <c r="B22" s="35">
        <v>44201</v>
      </c>
      <c r="C22" s="34" t="s">
        <v>17</v>
      </c>
      <c r="D22" s="36"/>
      <c r="E22" s="37">
        <v>20</v>
      </c>
      <c r="F22" s="37">
        <v>5</v>
      </c>
      <c r="G22" s="34">
        <v>40</v>
      </c>
      <c r="H22" s="38">
        <v>5</v>
      </c>
      <c r="I22" s="38">
        <f t="shared" ref="I22:I27" si="10">G22/H22</f>
        <v>8</v>
      </c>
      <c r="J22" s="38">
        <f>SUM(G22:G22)</f>
        <v>40</v>
      </c>
      <c r="K22" s="38">
        <f>SUM(H22:H22)</f>
        <v>5</v>
      </c>
      <c r="L22" s="38">
        <f t="shared" si="0"/>
        <v>8</v>
      </c>
      <c r="M22" s="37">
        <f>MAX(L22:L22)</f>
        <v>8</v>
      </c>
      <c r="N22" s="55">
        <f>MIN(L22:L22)</f>
        <v>8</v>
      </c>
    </row>
    <row r="23" spans="1:14" x14ac:dyDescent="0.3">
      <c r="A23" s="2">
        <v>4</v>
      </c>
      <c r="B23" s="35">
        <v>44232</v>
      </c>
      <c r="C23" s="34" t="s">
        <v>17</v>
      </c>
      <c r="D23" s="36"/>
      <c r="E23" s="37">
        <v>180</v>
      </c>
      <c r="F23" s="37">
        <v>15</v>
      </c>
      <c r="G23" s="34">
        <v>200</v>
      </c>
      <c r="H23" s="38">
        <v>18</v>
      </c>
      <c r="I23" s="38">
        <f t="shared" si="10"/>
        <v>11.111111111111111</v>
      </c>
      <c r="J23" s="38">
        <f>SUM(G22:G23)</f>
        <v>240</v>
      </c>
      <c r="K23" s="38">
        <f>SUM(H22:H23)</f>
        <v>23</v>
      </c>
      <c r="L23" s="38">
        <f t="shared" si="0"/>
        <v>10.434782608695652</v>
      </c>
      <c r="M23" s="37">
        <f>MAX(L22:L23)</f>
        <v>10.434782608695652</v>
      </c>
      <c r="N23" s="55">
        <f>MIN(L22:L23)</f>
        <v>8</v>
      </c>
    </row>
    <row r="24" spans="1:14" x14ac:dyDescent="0.3">
      <c r="A24" s="2">
        <v>5</v>
      </c>
      <c r="B24" s="35">
        <v>44291</v>
      </c>
      <c r="C24" s="34" t="s">
        <v>17</v>
      </c>
      <c r="D24" s="36"/>
      <c r="E24" s="37">
        <v>180</v>
      </c>
      <c r="F24" s="37">
        <v>15</v>
      </c>
      <c r="G24" s="34">
        <v>150</v>
      </c>
      <c r="H24" s="38">
        <v>13</v>
      </c>
      <c r="I24" s="38">
        <f t="shared" si="10"/>
        <v>11.538461538461538</v>
      </c>
      <c r="J24" s="38">
        <f>SUM(G22:G24)</f>
        <v>390</v>
      </c>
      <c r="K24" s="38">
        <f>SUM(H22:H24)</f>
        <v>36</v>
      </c>
      <c r="L24" s="38">
        <f t="shared" si="0"/>
        <v>10.833333333333334</v>
      </c>
      <c r="M24" s="37">
        <f>MAX(L22:L24)</f>
        <v>10.833333333333334</v>
      </c>
      <c r="N24" s="55">
        <f>MIN(L22:L24)</f>
        <v>8</v>
      </c>
    </row>
    <row r="25" spans="1:14" x14ac:dyDescent="0.3">
      <c r="A25" s="6">
        <v>6</v>
      </c>
      <c r="B25" s="40">
        <v>44321</v>
      </c>
      <c r="C25" s="39" t="s">
        <v>17</v>
      </c>
      <c r="D25" s="41"/>
      <c r="E25" s="42">
        <v>100</v>
      </c>
      <c r="F25" s="42">
        <v>5</v>
      </c>
      <c r="G25" s="39">
        <v>150</v>
      </c>
      <c r="H25" s="43">
        <v>7</v>
      </c>
      <c r="I25" s="38">
        <f t="shared" si="10"/>
        <v>21.428571428571427</v>
      </c>
      <c r="J25" s="38">
        <f>SUM(G22:G25)</f>
        <v>540</v>
      </c>
      <c r="K25" s="38">
        <f>SUM(H22:H25)</f>
        <v>43</v>
      </c>
      <c r="L25" s="38">
        <f t="shared" si="0"/>
        <v>12.55813953488372</v>
      </c>
      <c r="M25" s="37">
        <f>MAX(L22:L25)</f>
        <v>12.55813953488372</v>
      </c>
      <c r="N25" s="55">
        <f>MIN(L22:L25)</f>
        <v>8</v>
      </c>
    </row>
    <row r="26" spans="1:14" x14ac:dyDescent="0.3">
      <c r="A26" s="2">
        <v>7</v>
      </c>
      <c r="B26" s="53">
        <v>43987</v>
      </c>
      <c r="C26" s="34" t="s">
        <v>18</v>
      </c>
      <c r="D26" s="36"/>
      <c r="E26" s="34">
        <v>30</v>
      </c>
      <c r="F26" s="34">
        <v>4</v>
      </c>
      <c r="G26" s="34">
        <v>30</v>
      </c>
      <c r="H26" s="38">
        <v>4</v>
      </c>
      <c r="I26" s="54">
        <f t="shared" si="10"/>
        <v>7.5</v>
      </c>
      <c r="J26" s="38">
        <f>SUM(G22:G26)</f>
        <v>570</v>
      </c>
      <c r="K26" s="38">
        <f>SUM(H22:H26)</f>
        <v>47</v>
      </c>
      <c r="L26" s="34">
        <f t="shared" si="0"/>
        <v>12.127659574468085</v>
      </c>
      <c r="M26" s="37">
        <f>MAX(L22:L26)</f>
        <v>12.55813953488372</v>
      </c>
      <c r="N26" s="55">
        <f>MIN(L22:L26)</f>
        <v>8</v>
      </c>
    </row>
    <row r="27" spans="1:14" x14ac:dyDescent="0.3">
      <c r="A27" s="88">
        <v>12</v>
      </c>
      <c r="B27" s="84">
        <v>44322</v>
      </c>
      <c r="C27" s="85" t="s">
        <v>20</v>
      </c>
      <c r="D27" s="86"/>
      <c r="E27" s="83">
        <v>60</v>
      </c>
      <c r="F27" s="87">
        <v>150</v>
      </c>
      <c r="G27" s="86">
        <v>40</v>
      </c>
      <c r="H27" s="87">
        <v>100</v>
      </c>
      <c r="I27" s="83">
        <f>G22/H27</f>
        <v>0.4</v>
      </c>
      <c r="J27" s="83">
        <f>SUM(G22:G27)</f>
        <v>610</v>
      </c>
      <c r="K27" s="83">
        <f>SUM(H22:H27)</f>
        <v>147</v>
      </c>
      <c r="L27" s="83">
        <f t="shared" ref="L27" si="11">J27/K27</f>
        <v>4.149659863945578</v>
      </c>
      <c r="M27" s="83">
        <f>MAX(L22:L27)</f>
        <v>12.55813953488372</v>
      </c>
      <c r="N27" s="87">
        <f>MIN(L22:L27)</f>
        <v>4.149659863945578</v>
      </c>
    </row>
  </sheetData>
  <mergeCells count="6">
    <mergeCell ref="J1:N1"/>
    <mergeCell ref="A1:A2"/>
    <mergeCell ref="B1:B2"/>
    <mergeCell ref="C1:D2"/>
    <mergeCell ref="E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Fleta1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Ardit</cp:lastModifiedBy>
  <cp:revision/>
  <dcterms:created xsi:type="dcterms:W3CDTF">2021-05-10T23:31:16Z</dcterms:created>
  <dcterms:modified xsi:type="dcterms:W3CDTF">2021-06-06T17:03:16Z</dcterms:modified>
  <cp:category/>
  <cp:contentStatus/>
</cp:coreProperties>
</file>