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gh\Optymalizacja\lab1\"/>
    </mc:Choice>
  </mc:AlternateContent>
  <xr:revisionPtr revIDLastSave="0" documentId="13_ncr:1_{85645C02-921F-4840-8785-30554B3444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K7" i="2"/>
  <c r="J7" i="2"/>
  <c r="I7" i="2"/>
  <c r="L6" i="2"/>
  <c r="K6" i="2"/>
  <c r="J6" i="2"/>
  <c r="I6" i="2"/>
  <c r="L4" i="2"/>
  <c r="K4" i="2"/>
  <c r="J4" i="2"/>
  <c r="I4" i="2"/>
  <c r="L3" i="2"/>
  <c r="K3" i="2"/>
  <c r="J3" i="2"/>
  <c r="I3" i="2"/>
  <c r="H10" i="2"/>
  <c r="H9" i="2"/>
  <c r="H7" i="2"/>
  <c r="H6" i="2"/>
  <c r="H4" i="2"/>
  <c r="H3" i="2"/>
  <c r="G10" i="2"/>
  <c r="G9" i="2"/>
  <c r="G7" i="2"/>
  <c r="G6" i="2"/>
  <c r="G4" i="2"/>
  <c r="G3" i="2"/>
  <c r="F3" i="2"/>
  <c r="F10" i="2"/>
  <c r="F9" i="2"/>
  <c r="F7" i="2"/>
  <c r="F6" i="2"/>
  <c r="F4" i="2"/>
  <c r="E10" i="2"/>
  <c r="E9" i="2"/>
  <c r="E7" i="2"/>
  <c r="E6" i="2"/>
  <c r="E4" i="2"/>
  <c r="E3" i="2"/>
  <c r="C9" i="2"/>
  <c r="C6" i="2"/>
  <c r="C3" i="2"/>
  <c r="B9" i="2"/>
  <c r="B6" i="2"/>
  <c r="B3" i="2"/>
</calcChain>
</file>

<file path=xl/sharedStrings.xml><?xml version="1.0" encoding="utf-8"?>
<sst xmlns="http://schemas.openxmlformats.org/spreadsheetml/2006/main" count="677" uniqueCount="38">
  <si>
    <t>Metoda ekspansji</t>
  </si>
  <si>
    <t>Metoda Fibonacciego</t>
  </si>
  <si>
    <t>Metoda oparta na inperpolacji Lagrange'a</t>
  </si>
  <si>
    <t>Współczynnik ekspansji</t>
  </si>
  <si>
    <t>Lp.</t>
  </si>
  <si>
    <t>x(0)</t>
  </si>
  <si>
    <t>a</t>
  </si>
  <si>
    <t>b</t>
  </si>
  <si>
    <t>Liczba wywołań funkcji celu</t>
  </si>
  <si>
    <t>x*</t>
  </si>
  <si>
    <t>y*</t>
  </si>
  <si>
    <t>Minimum lokalne/globalne</t>
  </si>
  <si>
    <t>lokalne</t>
  </si>
  <si>
    <t>globalne</t>
  </si>
  <si>
    <t>Przykład bez metody ekspansji</t>
  </si>
  <si>
    <t>Rodzaj minimum</t>
  </si>
  <si>
    <t>b-a</t>
  </si>
  <si>
    <t>Liczba wystąpień</t>
  </si>
  <si>
    <t>Minimum globalne</t>
  </si>
  <si>
    <t>Minimum lokalne</t>
  </si>
  <si>
    <t>Brak zbieżności</t>
  </si>
  <si>
    <t>Nr iteracji</t>
  </si>
  <si>
    <t>t</t>
  </si>
  <si>
    <t>VA</t>
  </si>
  <si>
    <t>VB</t>
  </si>
  <si>
    <t>TB</t>
  </si>
  <si>
    <t>Fibonacci</t>
  </si>
  <si>
    <t>Lagrange</t>
  </si>
  <si>
    <t>1.5</t>
  </si>
  <si>
    <t>2.0</t>
  </si>
  <si>
    <t>2.5</t>
  </si>
  <si>
    <t>brak</t>
  </si>
  <si>
    <t>11.69</t>
  </si>
  <si>
    <t>DA*[cm^2]</t>
  </si>
  <si>
    <t>11.72</t>
  </si>
  <si>
    <t>49.96</t>
  </si>
  <si>
    <t>49.98</t>
  </si>
  <si>
    <t>y*[C]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</si>
</sst>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5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42" xfId="0" applyBorder="1"/>
    <xf numFmtId="0" fontId="0" fillId="0" borderId="10" xfId="0" applyBorder="1"/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4" xfId="0" applyBorder="1"/>
    <xf numFmtId="0" fontId="0" fillId="0" borderId="13" xfId="0" applyBorder="1" applyAlignment="1">
      <alignment horizontal="center" vertical="center" wrapText="1"/>
    </xf>
    <xf numFmtId="0" fontId="0" fillId="0" borderId="5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1" xfId="0" applyBorder="1"/>
    <xf numFmtId="0" fontId="0" fillId="0" borderId="36" xfId="0" applyBorder="1"/>
    <xf numFmtId="0" fontId="0" fillId="0" borderId="31" xfId="0" applyBorder="1" applyAlignment="1">
      <alignment horizontal="center"/>
    </xf>
    <xf numFmtId="0" fontId="0" fillId="0" borderId="26" xfId="0" applyBorder="1"/>
    <xf numFmtId="0" fontId="0" fillId="0" borderId="52" xfId="0" applyBorder="1" applyAlignment="1">
      <alignment horizontal="center"/>
    </xf>
    <xf numFmtId="0" fontId="0" fillId="0" borderId="44" xfId="0" applyBorder="1"/>
    <xf numFmtId="0" fontId="0" fillId="0" borderId="30" xfId="0" applyBorder="1"/>
    <xf numFmtId="0" fontId="0" fillId="0" borderId="43" xfId="0" applyBorder="1" applyAlignment="1">
      <alignment horizontal="center" vertical="center"/>
    </xf>
    <xf numFmtId="0" fontId="0" fillId="0" borderId="45" xfId="0" applyBorder="1"/>
    <xf numFmtId="0" fontId="0" fillId="0" borderId="5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53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Metoda Lagrange'a vs Metoda Fibonacciego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[2]Wykres!$C$2</c:f>
              <c:strCache>
                <c:ptCount val="1"/>
                <c:pt idx="0">
                  <c:v>Metoda oparta na inperpolacji Lagrange'a</c:v>
                </c:pt>
              </c:strCache>
            </c:strRef>
          </c:tx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CE4-496F-85D8-6A26FE0E8088}"/>
              </c:ext>
            </c:extLst>
          </c:dPt>
          <c:cat>
            <c:numRef>
              <c:f>[2]Wykres!$A$4:$A$30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cat>
          <c:val>
            <c:numRef>
              <c:f>[2]Wykres!$C$3:$C$30</c:f>
              <c:numCache>
                <c:formatCode>General</c:formatCode>
                <c:ptCount val="28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4-496F-85D8-6A26FE0E8088}"/>
            </c:ext>
          </c:extLst>
        </c:ser>
        <c:ser>
          <c:idx val="1"/>
          <c:order val="1"/>
          <c:tx>
            <c:strRef>
              <c:f>[2]Wykres!$B$2</c:f>
              <c:strCache>
                <c:ptCount val="1"/>
                <c:pt idx="0">
                  <c:v>Metoda Fibonacciego</c:v>
                </c:pt>
              </c:strCache>
            </c:strRef>
          </c:tx>
          <c:marker>
            <c:symbol val="none"/>
          </c:marker>
          <c:cat>
            <c:numRef>
              <c:f>[2]Wykres!$A$4:$A$30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cat>
          <c:val>
            <c:numRef>
              <c:f>[2]Wykres!$B$3:$B$30</c:f>
              <c:numCache>
                <c:formatCode>General</c:formatCode>
                <c:ptCount val="28"/>
                <c:pt idx="0">
                  <c:v>200</c:v>
                </c:pt>
                <c:pt idx="1">
                  <c:v>123.60680000000001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29.17961</c:v>
                </c:pt>
                <c:pt idx="5">
                  <c:v>18.034009999999999</c:v>
                </c:pt>
                <c:pt idx="6">
                  <c:v>11.145619999999999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1.6261220000000001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0.38387569999999999</c:v>
                </c:pt>
                <c:pt idx="14">
                  <c:v>0.23724870000000001</c:v>
                </c:pt>
                <c:pt idx="15">
                  <c:v>0.14662739999999999</c:v>
                </c:pt>
                <c:pt idx="16">
                  <c:v>9.0620699999999998E-2</c:v>
                </c:pt>
                <c:pt idx="17">
                  <c:v>5.60067E-2</c:v>
                </c:pt>
                <c:pt idx="18">
                  <c:v>3.4613999999999999E-2</c:v>
                </c:pt>
                <c:pt idx="19">
                  <c:v>2.139274E-2</c:v>
                </c:pt>
                <c:pt idx="20">
                  <c:v>1.322127E-2</c:v>
                </c:pt>
                <c:pt idx="21">
                  <c:v>8.1714800000000001E-3</c:v>
                </c:pt>
                <c:pt idx="22">
                  <c:v>5.0497909999999997E-3</c:v>
                </c:pt>
                <c:pt idx="23">
                  <c:v>3.1216909999999998E-3</c:v>
                </c:pt>
                <c:pt idx="24">
                  <c:v>1.9281019999999999E-3</c:v>
                </c:pt>
                <c:pt idx="25">
                  <c:v>1.1935870000000001E-3</c:v>
                </c:pt>
                <c:pt idx="26">
                  <c:v>7.3451500000000004E-4</c:v>
                </c:pt>
                <c:pt idx="27">
                  <c:v>4.5907199999999998E-4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4-496F-85D8-6A26FE0E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939517"/>
        <c:axId val="762078110"/>
      </c:lineChart>
      <c:catAx>
        <c:axId val="90093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b="0"/>
                  <a:t>Nr iteracji</a:t>
                </a:r>
              </a:p>
            </c:rich>
          </c:tx>
          <c:layout>
            <c:manualLayout>
              <c:xMode val="edge"/>
              <c:yMode val="edge"/>
              <c:x val="0.3189984251968504"/>
              <c:y val="0.905821960934128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762078110"/>
        <c:crosses val="autoZero"/>
        <c:auto val="1"/>
        <c:lblAlgn val="ctr"/>
        <c:lblOffset val="100"/>
        <c:noMultiLvlLbl val="1"/>
      </c:catAx>
      <c:valAx>
        <c:axId val="762078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b="0"/>
                  <a:t>b-a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900939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/>
              <a:t>Objętość zbiornika A w czasie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44636920384951"/>
          <c:y val="0.14366590968581758"/>
          <c:w val="0.71017532808398953"/>
          <c:h val="0.75496827047562454"/>
        </c:manualLayout>
      </c:layout>
      <c:lineChart>
        <c:grouping val="standard"/>
        <c:varyColors val="1"/>
        <c:ser>
          <c:idx val="0"/>
          <c:order val="0"/>
          <c:tx>
            <c:strRef>
              <c:f>Symulacja!$B$2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Symulacja!$A$3:$A$59</c15:sqref>
                  </c15:fullRef>
                </c:ext>
              </c:extLst>
              <c:f>(Symulacja!$A$3:$A$34,Symulacja!$A$58:$A$59)</c:f>
              <c:numCache>
                <c:formatCode>General</c:formatCode>
                <c:ptCount val="34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1920.1530320620241</c:v>
                </c:pt>
                <c:pt idx="33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Symulacja!$B$3:$B$59</c15:sqref>
                  </c15:fullRef>
                </c:ext>
              </c:extLst>
              <c:f>(Symulacja!$B$3:$B$34,Symulacja!$B$58:$B$59)</c:f>
              <c:numCache>
                <c:formatCode>General</c:formatCode>
                <c:ptCount val="34"/>
                <c:pt idx="0">
                  <c:v>5</c:v>
                </c:pt>
                <c:pt idx="1">
                  <c:v>4.9909735295169551</c:v>
                </c:pt>
                <c:pt idx="2">
                  <c:v>4.9819552177958899</c:v>
                </c:pt>
                <c:pt idx="3">
                  <c:v>4.9347852158645269</c:v>
                </c:pt>
                <c:pt idx="4">
                  <c:v>4.887839584214432</c:v>
                </c:pt>
                <c:pt idx="5">
                  <c:v>4.841118322828315</c:v>
                </c:pt>
                <c:pt idx="6">
                  <c:v>4.7558543429680569</c:v>
                </c:pt>
                <c:pt idx="7">
                  <c:v>4.6713479030091856</c:v>
                </c:pt>
                <c:pt idx="8">
                  <c:v>4.5875990029518521</c:v>
                </c:pt>
                <c:pt idx="9">
                  <c:v>4.5046076427960573</c:v>
                </c:pt>
                <c:pt idx="10">
                  <c:v>4.3509567289648974</c:v>
                </c:pt>
                <c:pt idx="11">
                  <c:v>4.1999719783997493</c:v>
                </c:pt>
                <c:pt idx="12">
                  <c:v>4.0516533911006132</c:v>
                </c:pt>
                <c:pt idx="13">
                  <c:v>3.906000967067488</c:v>
                </c:pt>
                <c:pt idx="14">
                  <c:v>3.6604491594118209</c:v>
                </c:pt>
                <c:pt idx="15">
                  <c:v>3.4228682724824022</c:v>
                </c:pt>
                <c:pt idx="16">
                  <c:v>3.1932583062792301</c:v>
                </c:pt>
                <c:pt idx="17">
                  <c:v>2.9716192608023051</c:v>
                </c:pt>
                <c:pt idx="18">
                  <c:v>2.58160632253567</c:v>
                </c:pt>
                <c:pt idx="19">
                  <c:v>2.2190185490937351</c:v>
                </c:pt>
                <c:pt idx="20">
                  <c:v>1.883855940476501</c:v>
                </c:pt>
                <c:pt idx="21">
                  <c:v>1.5761184966839681</c:v>
                </c:pt>
                <c:pt idx="22">
                  <c:v>1.1708180755895869</c:v>
                </c:pt>
                <c:pt idx="23">
                  <c:v>0.82564730095383709</c:v>
                </c:pt>
                <c:pt idx="24">
                  <c:v>0.54060617277671819</c:v>
                </c:pt>
                <c:pt idx="25">
                  <c:v>0.31569469105823023</c:v>
                </c:pt>
                <c:pt idx="26">
                  <c:v>0.1194782664430722</c:v>
                </c:pt>
                <c:pt idx="27">
                  <c:v>1.675611680734353E-2</c:v>
                </c:pt>
                <c:pt idx="28">
                  <c:v>5.6840598639471759E-3</c:v>
                </c:pt>
                <c:pt idx="29">
                  <c:v>4.5539510676515188E-4</c:v>
                </c:pt>
                <c:pt idx="30">
                  <c:v>2.6114354786863141E-4</c:v>
                </c:pt>
                <c:pt idx="31">
                  <c:v>1.205578651267511E-4</c:v>
                </c:pt>
                <c:pt idx="32">
                  <c:v>-1.568597586192134E-6</c:v>
                </c:pt>
                <c:pt idx="33">
                  <c:v>-1.568597586192134E-6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E-2440-8927-F76A115856E0}"/>
            </c:ext>
          </c:extLst>
        </c:ser>
        <c:ser>
          <c:idx val="1"/>
          <c:order val="1"/>
          <c:tx>
            <c:strRef>
              <c:f>Symulacja!$C$2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31"/>
            <c:bubble3D val="0"/>
            <c:extLst>
              <c:ext xmlns:c16="http://schemas.microsoft.com/office/drawing/2014/chart" uri="{C3380CC4-5D6E-409C-BE32-E72D297353CC}">
                <c16:uniqueId val="{00000001-F6EE-2440-8927-F76A115856E0}"/>
              </c:ext>
            </c:extLst>
          </c:dPt>
          <c:dPt>
            <c:idx val="418"/>
            <c:bubble3D val="0"/>
            <c:extLst>
              <c:ext xmlns:c16="http://schemas.microsoft.com/office/drawing/2014/chart" uri="{C3380CC4-5D6E-409C-BE32-E72D297353CC}">
                <c16:uniqueId val="{00000002-F6EE-2440-8927-F76A115856E0}"/>
              </c:ext>
            </c:extLst>
          </c:dPt>
          <c:dPt>
            <c:idx val="747"/>
            <c:bubble3D val="0"/>
            <c:extLst>
              <c:ext xmlns:c16="http://schemas.microsoft.com/office/drawing/2014/chart" uri="{C3380CC4-5D6E-409C-BE32-E72D297353CC}">
                <c16:uniqueId val="{00000003-F6EE-2440-8927-F76A115856E0}"/>
              </c:ext>
            </c:extLst>
          </c:dPt>
          <c:dPt>
            <c:idx val="749"/>
            <c:bubble3D val="0"/>
            <c:extLst>
              <c:ext xmlns:c16="http://schemas.microsoft.com/office/drawing/2014/chart" uri="{C3380CC4-5D6E-409C-BE32-E72D297353CC}">
                <c16:uniqueId val="{00000004-F6EE-2440-8927-F76A115856E0}"/>
              </c:ext>
            </c:extLst>
          </c:dPt>
          <c:dPt>
            <c:idx val="805"/>
            <c:bubble3D val="0"/>
            <c:extLst>
              <c:ext xmlns:c16="http://schemas.microsoft.com/office/drawing/2014/chart" uri="{C3380CC4-5D6E-409C-BE32-E72D297353CC}">
                <c16:uniqueId val="{00000005-F6EE-2440-8927-F76A115856E0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Symulacja!$A$3:$A$59</c15:sqref>
                  </c15:fullRef>
                </c:ext>
              </c:extLst>
              <c:f>(Symulacja!$A$3:$A$34,Symulacja!$A$58:$A$59)</c:f>
              <c:numCache>
                <c:formatCode>General</c:formatCode>
                <c:ptCount val="34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1920.1530320620241</c:v>
                </c:pt>
                <c:pt idx="33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Symulacja!$C$3:$C$58</c15:sqref>
                  </c15:fullRef>
                </c:ext>
              </c:extLst>
              <c:f>(Symulacja!$C$3:$C$34,Symulacja!$C$58)</c:f>
              <c:numCache>
                <c:formatCode>General</c:formatCode>
                <c:ptCount val="33"/>
                <c:pt idx="0">
                  <c:v>5</c:v>
                </c:pt>
                <c:pt idx="1">
                  <c:v>4.9909735261784176</c:v>
                </c:pt>
                <c:pt idx="2">
                  <c:v>4.9819552111248546</c:v>
                </c:pt>
                <c:pt idx="3">
                  <c:v>4.9347693884857442</c:v>
                </c:pt>
                <c:pt idx="4">
                  <c:v>4.8878080870190148</c:v>
                </c:pt>
                <c:pt idx="5">
                  <c:v>4.8410713067073701</c:v>
                </c:pt>
                <c:pt idx="6">
                  <c:v>4.7557759059479503</c:v>
                </c:pt>
                <c:pt idx="7">
                  <c:v>4.6712386134411794</c:v>
                </c:pt>
                <c:pt idx="8">
                  <c:v>4.5874594291872057</c:v>
                </c:pt>
                <c:pt idx="9">
                  <c:v>4.5044383531860328</c:v>
                </c:pt>
                <c:pt idx="10">
                  <c:v>4.3507327603947701</c:v>
                </c:pt>
                <c:pt idx="11">
                  <c:v>4.1996953474442096</c:v>
                </c:pt>
                <c:pt idx="12">
                  <c:v>4.0513261143343531</c:v>
                </c:pt>
                <c:pt idx="13">
                  <c:v>3.9056250610651988</c:v>
                </c:pt>
                <c:pt idx="14">
                  <c:v>3.6599910685676291</c:v>
                </c:pt>
                <c:pt idx="15">
                  <c:v>3.4223342144710109</c:v>
                </c:pt>
                <c:pt idx="16">
                  <c:v>3.1926544987753469</c:v>
                </c:pt>
                <c:pt idx="17">
                  <c:v>2.9709519214806361</c:v>
                </c:pt>
                <c:pt idx="18">
                  <c:v>2.5808521442723689</c:v>
                </c:pt>
                <c:pt idx="19">
                  <c:v>2.2181968038003999</c:v>
                </c:pt>
                <c:pt idx="20">
                  <c:v>1.88298590006473</c:v>
                </c:pt>
                <c:pt idx="21">
                  <c:v>1.5752194330653571</c:v>
                </c:pt>
                <c:pt idx="22">
                  <c:v>1.1693823436072339</c:v>
                </c:pt>
                <c:pt idx="23">
                  <c:v>0.82388698595766319</c:v>
                </c:pt>
                <c:pt idx="24">
                  <c:v>0.53873336011664508</c:v>
                </c:pt>
                <c:pt idx="25">
                  <c:v>0.31392146608417959</c:v>
                </c:pt>
                <c:pt idx="26">
                  <c:v>0.11804863045708849</c:v>
                </c:pt>
                <c:pt idx="27">
                  <c:v>1.609781521977165E-2</c:v>
                </c:pt>
                <c:pt idx="28">
                  <c:v>5.2854270963446706E-3</c:v>
                </c:pt>
                <c:pt idx="29">
                  <c:v>3.4316524727861711E-4</c:v>
                </c:pt>
                <c:pt idx="30">
                  <c:v>1.7776440543764099E-4</c:v>
                </c:pt>
                <c:pt idx="31">
                  <c:v>6.6274966359452172E-5</c:v>
                </c:pt>
                <c:pt idx="32">
                  <c:v>-2.2247019201567479E-6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E-2440-8927-F76A115856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0.41416727909011375"/>
              <c:y val="0.945354755183903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/>
        </c:spPr>
        <c:crossAx val="438538362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Objętość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crossAx val="20485878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Objętość zbiornika B w czasie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Symulacja!$D$2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Symulacja!$A$3:$A$59</c:f>
              <c:numCache>
                <c:formatCode>General</c:formatCode>
                <c:ptCount val="57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986.3072866034679</c:v>
                </c:pt>
                <c:pt idx="33">
                  <c:v>988.24769181957834</c:v>
                </c:pt>
                <c:pt idx="34">
                  <c:v>989.36342481884185</c:v>
                </c:pt>
                <c:pt idx="35">
                  <c:v>990.47915781810536</c:v>
                </c:pt>
                <c:pt idx="36">
                  <c:v>991.59489081736888</c:v>
                </c:pt>
                <c:pt idx="37">
                  <c:v>993.82635681589591</c:v>
                </c:pt>
                <c:pt idx="38">
                  <c:v>996.05782281442293</c:v>
                </c:pt>
                <c:pt idx="39">
                  <c:v>998.28928881294996</c:v>
                </c:pt>
                <c:pt idx="40">
                  <c:v>1020.60394879822</c:v>
                </c:pt>
                <c:pt idx="41">
                  <c:v>1042.9186087834901</c:v>
                </c:pt>
                <c:pt idx="42">
                  <c:v>1065.2332687687599</c:v>
                </c:pt>
                <c:pt idx="43">
                  <c:v>1109.934359106011</c:v>
                </c:pt>
                <c:pt idx="44">
                  <c:v>1154.635449443261</c:v>
                </c:pt>
                <c:pt idx="45">
                  <c:v>1199.3365397805121</c:v>
                </c:pt>
                <c:pt idx="46">
                  <c:v>1244.037630117763</c:v>
                </c:pt>
                <c:pt idx="47">
                  <c:v>1313.4973869899291</c:v>
                </c:pt>
                <c:pt idx="48">
                  <c:v>1382.957143862096</c:v>
                </c:pt>
                <c:pt idx="49">
                  <c:v>1452.4169007342621</c:v>
                </c:pt>
                <c:pt idx="50">
                  <c:v>1521.876657606429</c:v>
                </c:pt>
                <c:pt idx="51">
                  <c:v>1591.3364144785951</c:v>
                </c:pt>
                <c:pt idx="52">
                  <c:v>1673.540568874452</c:v>
                </c:pt>
                <c:pt idx="53">
                  <c:v>1755.74472327031</c:v>
                </c:pt>
                <c:pt idx="54">
                  <c:v>1837.9488776661669</c:v>
                </c:pt>
                <c:pt idx="55">
                  <c:v>1920.1530320620241</c:v>
                </c:pt>
                <c:pt idx="56">
                  <c:v>2000</c:v>
                </c:pt>
              </c:numCache>
            </c:numRef>
          </c:cat>
          <c:val>
            <c:numRef>
              <c:f>Symulacja!$D$3:$D$59</c:f>
              <c:numCache>
                <c:formatCode>General</c:formatCode>
                <c:ptCount val="57"/>
                <c:pt idx="0">
                  <c:v>1</c:v>
                </c:pt>
                <c:pt idx="1">
                  <c:v>1.008986428409915</c:v>
                </c:pt>
                <c:pt idx="2">
                  <c:v>1.017925034805639</c:v>
                </c:pt>
                <c:pt idx="3">
                  <c:v>1.0641466257042871</c:v>
                </c:pt>
                <c:pt idx="4">
                  <c:v>1.109108211136645</c:v>
                </c:pt>
                <c:pt idx="5">
                  <c:v>1.152858549367046</c:v>
                </c:pt>
                <c:pt idx="6">
                  <c:v>1.230224134686863</c:v>
                </c:pt>
                <c:pt idx="7">
                  <c:v>1.3039078680417959</c:v>
                </c:pt>
                <c:pt idx="8">
                  <c:v>1.37412199590739</c:v>
                </c:pt>
                <c:pt idx="9">
                  <c:v>1.441060630776547</c:v>
                </c:pt>
                <c:pt idx="10">
                  <c:v>1.5583879606389259</c:v>
                </c:pt>
                <c:pt idx="11">
                  <c:v>1.6657817384136619</c:v>
                </c:pt>
                <c:pt idx="12">
                  <c:v>1.764075779342636</c:v>
                </c:pt>
                <c:pt idx="13">
                  <c:v>1.8539836903272671</c:v>
                </c:pt>
                <c:pt idx="14">
                  <c:v>1.9914092139569051</c:v>
                </c:pt>
                <c:pt idx="15">
                  <c:v>2.10829550618599</c:v>
                </c:pt>
                <c:pt idx="16">
                  <c:v>2.206862347596608</c:v>
                </c:pt>
                <c:pt idx="17">
                  <c:v>2.288976860512224</c:v>
                </c:pt>
                <c:pt idx="18">
                  <c:v>2.402932849133522</c:v>
                </c:pt>
                <c:pt idx="19">
                  <c:v>2.474110879426628</c:v>
                </c:pt>
                <c:pt idx="20">
                  <c:v>2.509202549015848</c:v>
                </c:pt>
                <c:pt idx="21">
                  <c:v>2.513704981871316</c:v>
                </c:pt>
                <c:pt idx="22">
                  <c:v>2.473768906843886</c:v>
                </c:pt>
                <c:pt idx="23">
                  <c:v>2.3892026620831439</c:v>
                </c:pt>
                <c:pt idx="24">
                  <c:v>2.2700344203294849</c:v>
                </c:pt>
                <c:pt idx="25">
                  <c:v>2.1246251282457269</c:v>
                </c:pt>
                <c:pt idx="26">
                  <c:v>1.9171598027501231</c:v>
                </c:pt>
                <c:pt idx="27">
                  <c:v>1.6914852033279359</c:v>
                </c:pt>
                <c:pt idx="28">
                  <c:v>1.6334007452007719</c:v>
                </c:pt>
                <c:pt idx="29">
                  <c:v>1.574912690873139</c:v>
                </c:pt>
                <c:pt idx="30">
                  <c:v>1.569292104276514</c:v>
                </c:pt>
                <c:pt idx="31">
                  <c:v>1.563669257465051</c:v>
                </c:pt>
                <c:pt idx="32">
                  <c:v>1.558044258884469</c:v>
                </c:pt>
                <c:pt idx="33">
                  <c:v>1.553278062335216</c:v>
                </c:pt>
                <c:pt idx="34">
                  <c:v>1.5505396571697649</c:v>
                </c:pt>
                <c:pt idx="35">
                  <c:v>1.5478099382040791</c:v>
                </c:pt>
                <c:pt idx="36">
                  <c:v>1.5450924320351449</c:v>
                </c:pt>
                <c:pt idx="37">
                  <c:v>1.539693816846688</c:v>
                </c:pt>
                <c:pt idx="38">
                  <c:v>1.534343497905942</c:v>
                </c:pt>
                <c:pt idx="39">
                  <c:v>1.529041145469674</c:v>
                </c:pt>
                <c:pt idx="40">
                  <c:v>1.4785224014717431</c:v>
                </c:pt>
                <c:pt idx="41">
                  <c:v>1.4324014951770421</c:v>
                </c:pt>
                <c:pt idx="42">
                  <c:v>1.390377427840503</c:v>
                </c:pt>
                <c:pt idx="43">
                  <c:v>1.317449450254635</c:v>
                </c:pt>
                <c:pt idx="44">
                  <c:v>1.257566444322465</c:v>
                </c:pt>
                <c:pt idx="45">
                  <c:v>1.208504753081407</c:v>
                </c:pt>
                <c:pt idx="46">
                  <c:v>1.168438478455136</c:v>
                </c:pt>
                <c:pt idx="47">
                  <c:v>1.1204571182762</c:v>
                </c:pt>
                <c:pt idx="48">
                  <c:v>1.0857020863020299</c:v>
                </c:pt>
                <c:pt idx="49">
                  <c:v>1.0607611132368</c:v>
                </c:pt>
                <c:pt idx="50">
                  <c:v>1.043029214033629</c:v>
                </c:pt>
                <c:pt idx="51">
                  <c:v>1.030471736322768</c:v>
                </c:pt>
                <c:pt idx="52">
                  <c:v>1.0202343619432841</c:v>
                </c:pt>
                <c:pt idx="53">
                  <c:v>1.013396036461929</c:v>
                </c:pt>
                <c:pt idx="54">
                  <c:v>1.0088349562601291</c:v>
                </c:pt>
                <c:pt idx="55">
                  <c:v>1.005812560217769</c:v>
                </c:pt>
                <c:pt idx="56">
                  <c:v>1.003872635386206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7-5D48-A429-6D478CE73DB7}"/>
            </c:ext>
          </c:extLst>
        </c:ser>
        <c:ser>
          <c:idx val="1"/>
          <c:order val="1"/>
          <c:tx>
            <c:strRef>
              <c:f>Symulacja!$E$2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63E7-5D48-A429-6D478CE73DB7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63E7-5D48-A429-6D478CE73DB7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63E7-5D48-A429-6D478CE73DB7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63E7-5D48-A429-6D478CE73DB7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63E7-5D48-A429-6D478CE73DB7}"/>
              </c:ext>
            </c:extLst>
          </c:dPt>
          <c:cat>
            <c:numRef>
              <c:f>Symulacja!$A$3:$A$59</c:f>
              <c:numCache>
                <c:formatCode>General</c:formatCode>
                <c:ptCount val="57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986.3072866034679</c:v>
                </c:pt>
                <c:pt idx="33">
                  <c:v>988.24769181957834</c:v>
                </c:pt>
                <c:pt idx="34">
                  <c:v>989.36342481884185</c:v>
                </c:pt>
                <c:pt idx="35">
                  <c:v>990.47915781810536</c:v>
                </c:pt>
                <c:pt idx="36">
                  <c:v>991.59489081736888</c:v>
                </c:pt>
                <c:pt idx="37">
                  <c:v>993.82635681589591</c:v>
                </c:pt>
                <c:pt idx="38">
                  <c:v>996.05782281442293</c:v>
                </c:pt>
                <c:pt idx="39">
                  <c:v>998.28928881294996</c:v>
                </c:pt>
                <c:pt idx="40">
                  <c:v>1020.60394879822</c:v>
                </c:pt>
                <c:pt idx="41">
                  <c:v>1042.9186087834901</c:v>
                </c:pt>
                <c:pt idx="42">
                  <c:v>1065.2332687687599</c:v>
                </c:pt>
                <c:pt idx="43">
                  <c:v>1109.934359106011</c:v>
                </c:pt>
                <c:pt idx="44">
                  <c:v>1154.635449443261</c:v>
                </c:pt>
                <c:pt idx="45">
                  <c:v>1199.3365397805121</c:v>
                </c:pt>
                <c:pt idx="46">
                  <c:v>1244.037630117763</c:v>
                </c:pt>
                <c:pt idx="47">
                  <c:v>1313.4973869899291</c:v>
                </c:pt>
                <c:pt idx="48">
                  <c:v>1382.957143862096</c:v>
                </c:pt>
                <c:pt idx="49">
                  <c:v>1452.4169007342621</c:v>
                </c:pt>
                <c:pt idx="50">
                  <c:v>1521.876657606429</c:v>
                </c:pt>
                <c:pt idx="51">
                  <c:v>1591.3364144785951</c:v>
                </c:pt>
                <c:pt idx="52">
                  <c:v>1673.540568874452</c:v>
                </c:pt>
                <c:pt idx="53">
                  <c:v>1755.74472327031</c:v>
                </c:pt>
                <c:pt idx="54">
                  <c:v>1837.9488776661669</c:v>
                </c:pt>
                <c:pt idx="55">
                  <c:v>1920.1530320620241</c:v>
                </c:pt>
                <c:pt idx="56">
                  <c:v>2000</c:v>
                </c:pt>
              </c:numCache>
            </c:numRef>
          </c:cat>
          <c:val>
            <c:numRef>
              <c:f>Symulacja!$E$3:$E$58</c:f>
              <c:numCache>
                <c:formatCode>General</c:formatCode>
                <c:ptCount val="56"/>
                <c:pt idx="0">
                  <c:v>1</c:v>
                </c:pt>
                <c:pt idx="1">
                  <c:v>1.008986505742159</c:v>
                </c:pt>
                <c:pt idx="2">
                  <c:v>1.017925262438357</c:v>
                </c:pt>
                <c:pt idx="3">
                  <c:v>1.06416391826728</c:v>
                </c:pt>
                <c:pt idx="4">
                  <c:v>1.1091436030282731</c:v>
                </c:pt>
                <c:pt idx="5">
                  <c:v>1.152912994206899</c:v>
                </c:pt>
                <c:pt idx="6">
                  <c:v>1.2303187889807741</c:v>
                </c:pt>
                <c:pt idx="7">
                  <c:v>1.3040450068889331</c:v>
                </c:pt>
                <c:pt idx="8">
                  <c:v>1.3743035768971961</c:v>
                </c:pt>
                <c:pt idx="9">
                  <c:v>1.4412883236072209</c:v>
                </c:pt>
                <c:pt idx="10">
                  <c:v>1.558706152784024</c:v>
                </c:pt>
                <c:pt idx="11">
                  <c:v>1.6661939358379509</c:v>
                </c:pt>
                <c:pt idx="12">
                  <c:v>1.7645843238624961</c:v>
                </c:pt>
                <c:pt idx="13">
                  <c:v>1.8545899537865149</c:v>
                </c:pt>
                <c:pt idx="14">
                  <c:v>1.992186875830348</c:v>
                </c:pt>
                <c:pt idx="15">
                  <c:v>2.1092423737891441</c:v>
                </c:pt>
                <c:pt idx="16">
                  <c:v>2.2079736610402692</c:v>
                </c:pt>
                <c:pt idx="17">
                  <c:v>2.2902458440066011</c:v>
                </c:pt>
                <c:pt idx="18">
                  <c:v>2.404467745890801</c:v>
                </c:pt>
                <c:pt idx="19">
                  <c:v>2.4758786344547561</c:v>
                </c:pt>
                <c:pt idx="20">
                  <c:v>2.511164787754546</c:v>
                </c:pt>
                <c:pt idx="21">
                  <c:v>2.5158200374557942</c:v>
                </c:pt>
                <c:pt idx="22">
                  <c:v>2.475939487481829</c:v>
                </c:pt>
                <c:pt idx="23">
                  <c:v>2.391221476462658</c:v>
                </c:pt>
                <c:pt idx="24">
                  <c:v>2.271735529551512</c:v>
                </c:pt>
                <c:pt idx="25">
                  <c:v>2.1258788904623511</c:v>
                </c:pt>
                <c:pt idx="26">
                  <c:v>1.917609335969112</c:v>
                </c:pt>
                <c:pt idx="27">
                  <c:v>1.6910256822779319</c:v>
                </c:pt>
                <c:pt idx="28">
                  <c:v>1.632705854603294</c:v>
                </c:pt>
                <c:pt idx="29">
                  <c:v>1.5739812001649081</c:v>
                </c:pt>
                <c:pt idx="30">
                  <c:v>1.568337916724337</c:v>
                </c:pt>
                <c:pt idx="31">
                  <c:v>1.562692372671675</c:v>
                </c:pt>
                <c:pt idx="32">
                  <c:v>1.5570446773137281</c:v>
                </c:pt>
                <c:pt idx="33">
                  <c:v>1.553017640525868</c:v>
                </c:pt>
                <c:pt idx="34">
                  <c:v>1.5507077606372619</c:v>
                </c:pt>
                <c:pt idx="35">
                  <c:v>1.5484065822422191</c:v>
                </c:pt>
                <c:pt idx="36">
                  <c:v>1.5438301853449581</c:v>
                </c:pt>
                <c:pt idx="37">
                  <c:v>1.5392882617246639</c:v>
                </c:pt>
                <c:pt idx="38">
                  <c:v>1.5347806135422011</c:v>
                </c:pt>
                <c:pt idx="39">
                  <c:v>1.4915087255615691</c:v>
                </c:pt>
                <c:pt idx="40">
                  <c:v>1.451423245427792</c:v>
                </c:pt>
                <c:pt idx="41">
                  <c:v>1.414341081634001</c:v>
                </c:pt>
                <c:pt idx="42">
                  <c:v>1.339071924332083</c:v>
                </c:pt>
                <c:pt idx="43">
                  <c:v>1.2768256820354491</c:v>
                </c:pt>
                <c:pt idx="44">
                  <c:v>1.2254887646458019</c:v>
                </c:pt>
                <c:pt idx="45">
                  <c:v>1.183292086102621</c:v>
                </c:pt>
                <c:pt idx="46">
                  <c:v>1.1307333078592869</c:v>
                </c:pt>
                <c:pt idx="47">
                  <c:v>1.0930345604012759</c:v>
                </c:pt>
                <c:pt idx="48">
                  <c:v>1.066105151819275</c:v>
                </c:pt>
                <c:pt idx="49">
                  <c:v>1.046916167718603</c:v>
                </c:pt>
                <c:pt idx="50">
                  <c:v>1.0332667081325551</c:v>
                </c:pt>
                <c:pt idx="51">
                  <c:v>1.02357142624914</c:v>
                </c:pt>
                <c:pt idx="52">
                  <c:v>1.016692985954865</c:v>
                </c:pt>
                <c:pt idx="53">
                  <c:v>1.0104895282562809</c:v>
                </c:pt>
                <c:pt idx="54">
                  <c:v>1.0066295574692801</c:v>
                </c:pt>
                <c:pt idx="55">
                  <c:v>1.0043245835709951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E7-5D48-A429-6D478CE7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438538362"/>
        <c:crosses val="autoZero"/>
        <c:auto val="1"/>
        <c:lblAlgn val="ctr"/>
        <c:lblOffset val="100"/>
        <c:tickLblSkip val="5"/>
        <c:tickMarkSkip val="1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Objętość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Temperatura</a:t>
            </a:r>
            <a:r>
              <a:rPr lang="en-GB" b="0">
                <a:solidFill>
                  <a:srgbClr val="757575"/>
                </a:solidFill>
                <a:latin typeface="+mn-lt"/>
              </a:rPr>
              <a:t> zbiornika </a:t>
            </a:r>
            <a:r>
              <a:rPr lang="pl-PL" b="0">
                <a:solidFill>
                  <a:srgbClr val="757575"/>
                </a:solidFill>
                <a:latin typeface="+mn-lt"/>
              </a:rPr>
              <a:t>B</a:t>
            </a:r>
            <a:r>
              <a:rPr lang="en-GB" b="0">
                <a:solidFill>
                  <a:srgbClr val="757575"/>
                </a:solidFill>
                <a:latin typeface="+mn-lt"/>
              </a:rPr>
              <a:t> w czasie</a:t>
            </a:r>
          </a:p>
        </c:rich>
      </c:tx>
      <c:layout>
        <c:manualLayout>
          <c:xMode val="edge"/>
          <c:yMode val="edge"/>
          <c:x val="0.25223884514435696"/>
          <c:y val="2.156334231805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4636920384949"/>
          <c:y val="0.150853690458504"/>
          <c:w val="0.68763884514435691"/>
          <c:h val="0.68772035571025325"/>
        </c:manualLayout>
      </c:layout>
      <c:lineChart>
        <c:grouping val="standard"/>
        <c:varyColors val="1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Symulacja!$A$3:$A$59</c:f>
              <c:numCache>
                <c:formatCode>General</c:formatCode>
                <c:ptCount val="57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986.3072866034679</c:v>
                </c:pt>
                <c:pt idx="33">
                  <c:v>988.24769181957834</c:v>
                </c:pt>
                <c:pt idx="34">
                  <c:v>989.36342481884185</c:v>
                </c:pt>
                <c:pt idx="35">
                  <c:v>990.47915781810536</c:v>
                </c:pt>
                <c:pt idx="36">
                  <c:v>991.59489081736888</c:v>
                </c:pt>
                <c:pt idx="37">
                  <c:v>993.82635681589591</c:v>
                </c:pt>
                <c:pt idx="38">
                  <c:v>996.05782281442293</c:v>
                </c:pt>
                <c:pt idx="39">
                  <c:v>998.28928881294996</c:v>
                </c:pt>
                <c:pt idx="40">
                  <c:v>1020.60394879822</c:v>
                </c:pt>
                <c:pt idx="41">
                  <c:v>1042.9186087834901</c:v>
                </c:pt>
                <c:pt idx="42">
                  <c:v>1065.2332687687599</c:v>
                </c:pt>
                <c:pt idx="43">
                  <c:v>1109.934359106011</c:v>
                </c:pt>
                <c:pt idx="44">
                  <c:v>1154.635449443261</c:v>
                </c:pt>
                <c:pt idx="45">
                  <c:v>1199.3365397805121</c:v>
                </c:pt>
                <c:pt idx="46">
                  <c:v>1244.037630117763</c:v>
                </c:pt>
                <c:pt idx="47">
                  <c:v>1313.4973869899291</c:v>
                </c:pt>
                <c:pt idx="48">
                  <c:v>1382.957143862096</c:v>
                </c:pt>
                <c:pt idx="49">
                  <c:v>1452.4169007342621</c:v>
                </c:pt>
                <c:pt idx="50">
                  <c:v>1521.876657606429</c:v>
                </c:pt>
                <c:pt idx="51">
                  <c:v>1591.3364144785951</c:v>
                </c:pt>
                <c:pt idx="52">
                  <c:v>1673.540568874452</c:v>
                </c:pt>
                <c:pt idx="53">
                  <c:v>1755.74472327031</c:v>
                </c:pt>
                <c:pt idx="54">
                  <c:v>1837.9488776661669</c:v>
                </c:pt>
                <c:pt idx="55">
                  <c:v>1920.1530320620241</c:v>
                </c:pt>
                <c:pt idx="56">
                  <c:v>2000</c:v>
                </c:pt>
              </c:numCache>
            </c:numRef>
          </c:cat>
          <c:val>
            <c:numRef>
              <c:f>Symulacja!$F$3:$F$59</c:f>
              <c:numCache>
                <c:formatCode>General</c:formatCode>
                <c:ptCount val="57"/>
                <c:pt idx="0">
                  <c:v>20</c:v>
                </c:pt>
                <c:pt idx="1">
                  <c:v>20.61527927900455</c:v>
                </c:pt>
                <c:pt idx="2">
                  <c:v>21.214039367309478</c:v>
                </c:pt>
                <c:pt idx="3">
                  <c:v>24.148335898421351</c:v>
                </c:pt>
                <c:pt idx="4">
                  <c:v>26.707602997921551</c:v>
                </c:pt>
                <c:pt idx="5">
                  <c:v>28.954255416143191</c:v>
                </c:pt>
                <c:pt idx="6">
                  <c:v>32.409077445793557</c:v>
                </c:pt>
                <c:pt idx="7">
                  <c:v>35.211960502144819</c:v>
                </c:pt>
                <c:pt idx="8">
                  <c:v>37.510748943510677</c:v>
                </c:pt>
                <c:pt idx="9">
                  <c:v>39.416873703503967</c:v>
                </c:pt>
                <c:pt idx="10">
                  <c:v>42.196078951071257</c:v>
                </c:pt>
                <c:pt idx="11">
                  <c:v>44.24094204774179</c:v>
                </c:pt>
                <c:pt idx="12">
                  <c:v>45.771069695214123</c:v>
                </c:pt>
                <c:pt idx="13">
                  <c:v>46.928768607256544</c:v>
                </c:pt>
                <c:pt idx="14">
                  <c:v>48.309622917667753</c:v>
                </c:pt>
                <c:pt idx="15">
                  <c:v>49.168144028284857</c:v>
                </c:pt>
                <c:pt idx="16">
                  <c:v>49.67394052168504</c:v>
                </c:pt>
                <c:pt idx="17">
                  <c:v>49.931667693632868</c:v>
                </c:pt>
                <c:pt idx="18">
                  <c:v>49.958429679402997</c:v>
                </c:pt>
                <c:pt idx="19">
                  <c:v>49.606335883535728</c:v>
                </c:pt>
                <c:pt idx="20">
                  <c:v>48.987905356920642</c:v>
                </c:pt>
                <c:pt idx="21">
                  <c:v>48.165987911627653</c:v>
                </c:pt>
                <c:pt idx="22">
                  <c:v>46.645652191192077</c:v>
                </c:pt>
                <c:pt idx="23">
                  <c:v>44.805234921543963</c:v>
                </c:pt>
                <c:pt idx="24">
                  <c:v>42.643242651385968</c:v>
                </c:pt>
                <c:pt idx="25">
                  <c:v>40.135148350275649</c:v>
                </c:pt>
                <c:pt idx="26">
                  <c:v>36.451093876230367</c:v>
                </c:pt>
                <c:pt idx="27">
                  <c:v>32.016610868448907</c:v>
                </c:pt>
                <c:pt idx="28">
                  <c:v>30.768192110985161</c:v>
                </c:pt>
                <c:pt idx="29">
                  <c:v>29.45510440328091</c:v>
                </c:pt>
                <c:pt idx="30">
                  <c:v>29.325757416507159</c:v>
                </c:pt>
                <c:pt idx="31">
                  <c:v>29.19577809928246</c:v>
                </c:pt>
                <c:pt idx="32">
                  <c:v>29.065161675729481</c:v>
                </c:pt>
                <c:pt idx="33">
                  <c:v>28.954022923431118</c:v>
                </c:pt>
                <c:pt idx="34">
                  <c:v>28.89001890986394</c:v>
                </c:pt>
                <c:pt idx="35">
                  <c:v>28.826221892351882</c:v>
                </c:pt>
                <c:pt idx="36">
                  <c:v>28.76277154518727</c:v>
                </c:pt>
                <c:pt idx="37">
                  <c:v>28.636906554010469</c:v>
                </c:pt>
                <c:pt idx="38">
                  <c:v>28.51241822621817</c:v>
                </c:pt>
                <c:pt idx="39">
                  <c:v>28.38930042499004</c:v>
                </c:pt>
                <c:pt idx="40">
                  <c:v>27.230808056198342</c:v>
                </c:pt>
                <c:pt idx="41">
                  <c:v>26.200635918791839</c:v>
                </c:pt>
                <c:pt idx="42">
                  <c:v>25.291050723472541</c:v>
                </c:pt>
                <c:pt idx="43">
                  <c:v>23.799195565935129</c:v>
                </c:pt>
                <c:pt idx="44">
                  <c:v>22.68457789126532</c:v>
                </c:pt>
                <c:pt idx="45">
                  <c:v>21.869556056067779</c:v>
                </c:pt>
                <c:pt idx="46">
                  <c:v>21.285624664400171</c:v>
                </c:pt>
                <c:pt idx="47">
                  <c:v>20.703911088768709</c:v>
                </c:pt>
                <c:pt idx="48">
                  <c:v>20.37407141291423</c:v>
                </c:pt>
                <c:pt idx="49">
                  <c:v>20.191816512588129</c:v>
                </c:pt>
                <c:pt idx="50">
                  <c:v>20.09488329058409</c:v>
                </c:pt>
                <c:pt idx="51">
                  <c:v>20.045642046949421</c:v>
                </c:pt>
                <c:pt idx="52">
                  <c:v>20.017184764492811</c:v>
                </c:pt>
                <c:pt idx="53">
                  <c:v>20.004372390527429</c:v>
                </c:pt>
                <c:pt idx="54">
                  <c:v>19.999075536997299</c:v>
                </c:pt>
                <c:pt idx="55">
                  <c:v>19.997740641588958</c:v>
                </c:pt>
                <c:pt idx="56">
                  <c:v>19.99817462623767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5-8B4B-8BD1-F6F62280E21D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4265-8B4B-8BD1-F6F62280E21D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4265-8B4B-8BD1-F6F62280E21D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4265-8B4B-8BD1-F6F62280E21D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4265-8B4B-8BD1-F6F62280E21D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4265-8B4B-8BD1-F6F62280E21D}"/>
              </c:ext>
            </c:extLst>
          </c:dPt>
          <c:cat>
            <c:numRef>
              <c:f>Symulacja!$A$3:$A$59</c:f>
              <c:numCache>
                <c:formatCode>General</c:formatCode>
                <c:ptCount val="57"/>
                <c:pt idx="0">
                  <c:v>0</c:v>
                </c:pt>
                <c:pt idx="1">
                  <c:v>0.89340862685393851</c:v>
                </c:pt>
                <c:pt idx="2">
                  <c:v>1.786817253707877</c:v>
                </c:pt>
                <c:pt idx="3">
                  <c:v>6.4708773240162998</c:v>
                </c:pt>
                <c:pt idx="4">
                  <c:v>11.154937394324721</c:v>
                </c:pt>
                <c:pt idx="5">
                  <c:v>15.838997464633151</c:v>
                </c:pt>
                <c:pt idx="6">
                  <c:v>24.445814353976068</c:v>
                </c:pt>
                <c:pt idx="7">
                  <c:v>33.052631243318991</c:v>
                </c:pt>
                <c:pt idx="8">
                  <c:v>41.659448132661907</c:v>
                </c:pt>
                <c:pt idx="9">
                  <c:v>50.266265022004838</c:v>
                </c:pt>
                <c:pt idx="10">
                  <c:v>66.412942743019798</c:v>
                </c:pt>
                <c:pt idx="11">
                  <c:v>82.559620464034751</c:v>
                </c:pt>
                <c:pt idx="12">
                  <c:v>98.706298185049704</c:v>
                </c:pt>
                <c:pt idx="13">
                  <c:v>114.8529759060647</c:v>
                </c:pt>
                <c:pt idx="14">
                  <c:v>142.77160260622779</c:v>
                </c:pt>
                <c:pt idx="15">
                  <c:v>170.69022930639079</c:v>
                </c:pt>
                <c:pt idx="16">
                  <c:v>198.60885600655391</c:v>
                </c:pt>
                <c:pt idx="17">
                  <c:v>226.527482706717</c:v>
                </c:pt>
                <c:pt idx="18">
                  <c:v>278.31372870524848</c:v>
                </c:pt>
                <c:pt idx="19">
                  <c:v>330.09997470377988</c:v>
                </c:pt>
                <c:pt idx="20">
                  <c:v>381.88622070231139</c:v>
                </c:pt>
                <c:pt idx="21">
                  <c:v>433.67246670084279</c:v>
                </c:pt>
                <c:pt idx="22">
                  <c:v>510.35282473561858</c:v>
                </c:pt>
                <c:pt idx="23">
                  <c:v>587.03318277039432</c:v>
                </c:pt>
                <c:pt idx="24">
                  <c:v>663.71354080517006</c:v>
                </c:pt>
                <c:pt idx="25">
                  <c:v>740.39389883994579</c:v>
                </c:pt>
                <c:pt idx="26">
                  <c:v>836.01028290352667</c:v>
                </c:pt>
                <c:pt idx="27">
                  <c:v>931.62666696710755</c:v>
                </c:pt>
                <c:pt idx="28">
                  <c:v>955.53076298300277</c:v>
                </c:pt>
                <c:pt idx="29">
                  <c:v>979.43485899889799</c:v>
                </c:pt>
                <c:pt idx="30">
                  <c:v>981.7256682004213</c:v>
                </c:pt>
                <c:pt idx="31">
                  <c:v>984.0164774019446</c:v>
                </c:pt>
                <c:pt idx="32">
                  <c:v>986.3072866034679</c:v>
                </c:pt>
                <c:pt idx="33">
                  <c:v>988.24769181957834</c:v>
                </c:pt>
                <c:pt idx="34">
                  <c:v>989.36342481884185</c:v>
                </c:pt>
                <c:pt idx="35">
                  <c:v>990.47915781810536</c:v>
                </c:pt>
                <c:pt idx="36">
                  <c:v>991.59489081736888</c:v>
                </c:pt>
                <c:pt idx="37">
                  <c:v>993.82635681589591</c:v>
                </c:pt>
                <c:pt idx="38">
                  <c:v>996.05782281442293</c:v>
                </c:pt>
                <c:pt idx="39">
                  <c:v>998.28928881294996</c:v>
                </c:pt>
                <c:pt idx="40">
                  <c:v>1020.60394879822</c:v>
                </c:pt>
                <c:pt idx="41">
                  <c:v>1042.9186087834901</c:v>
                </c:pt>
                <c:pt idx="42">
                  <c:v>1065.2332687687599</c:v>
                </c:pt>
                <c:pt idx="43">
                  <c:v>1109.934359106011</c:v>
                </c:pt>
                <c:pt idx="44">
                  <c:v>1154.635449443261</c:v>
                </c:pt>
                <c:pt idx="45">
                  <c:v>1199.3365397805121</c:v>
                </c:pt>
                <c:pt idx="46">
                  <c:v>1244.037630117763</c:v>
                </c:pt>
                <c:pt idx="47">
                  <c:v>1313.4973869899291</c:v>
                </c:pt>
                <c:pt idx="48">
                  <c:v>1382.957143862096</c:v>
                </c:pt>
                <c:pt idx="49">
                  <c:v>1452.4169007342621</c:v>
                </c:pt>
                <c:pt idx="50">
                  <c:v>1521.876657606429</c:v>
                </c:pt>
                <c:pt idx="51">
                  <c:v>1591.3364144785951</c:v>
                </c:pt>
                <c:pt idx="52">
                  <c:v>1673.540568874452</c:v>
                </c:pt>
                <c:pt idx="53">
                  <c:v>1755.74472327031</c:v>
                </c:pt>
                <c:pt idx="54">
                  <c:v>1837.9488776661669</c:v>
                </c:pt>
                <c:pt idx="55">
                  <c:v>1920.1530320620241</c:v>
                </c:pt>
                <c:pt idx="56">
                  <c:v>2000</c:v>
                </c:pt>
              </c:numCache>
            </c:numRef>
          </c:cat>
          <c:val>
            <c:numRef>
              <c:f>Symulacja!$G$3:$G$58</c:f>
              <c:numCache>
                <c:formatCode>General</c:formatCode>
                <c:ptCount val="56"/>
                <c:pt idx="0">
                  <c:v>20</c:v>
                </c:pt>
                <c:pt idx="1">
                  <c:v>20.6152893810204</c:v>
                </c:pt>
                <c:pt idx="2">
                  <c:v>21.214068809702582</c:v>
                </c:pt>
                <c:pt idx="3">
                  <c:v>24.149495973263502</c:v>
                </c:pt>
                <c:pt idx="4">
                  <c:v>26.709843684275061</c:v>
                </c:pt>
                <c:pt idx="5">
                  <c:v>28.957527363359549</c:v>
                </c:pt>
                <c:pt idx="6">
                  <c:v>32.414239705298748</c:v>
                </c:pt>
                <c:pt idx="7">
                  <c:v>35.218819912582923</c:v>
                </c:pt>
                <c:pt idx="8">
                  <c:v>37.519142274657639</c:v>
                </c:pt>
                <c:pt idx="9">
                  <c:v>39.426662019294341</c:v>
                </c:pt>
                <c:pt idx="10">
                  <c:v>42.208176091034431</c:v>
                </c:pt>
                <c:pt idx="11">
                  <c:v>44.25501156083083</c:v>
                </c:pt>
                <c:pt idx="12">
                  <c:v>45.786846454845943</c:v>
                </c:pt>
                <c:pt idx="13">
                  <c:v>46.946038280912873</c:v>
                </c:pt>
                <c:pt idx="14">
                  <c:v>48.329080167820052</c:v>
                </c:pt>
                <c:pt idx="15">
                  <c:v>49.189381541548236</c:v>
                </c:pt>
                <c:pt idx="16">
                  <c:v>49.696652602778869</c:v>
                </c:pt>
                <c:pt idx="17">
                  <c:v>49.955615013401022</c:v>
                </c:pt>
                <c:pt idx="18">
                  <c:v>49.984176276858278</c:v>
                </c:pt>
                <c:pt idx="19">
                  <c:v>49.633414154373703</c:v>
                </c:pt>
                <c:pt idx="20">
                  <c:v>49.015963509203623</c:v>
                </c:pt>
                <c:pt idx="21">
                  <c:v>48.194733995844203</c:v>
                </c:pt>
                <c:pt idx="22">
                  <c:v>46.672535700525799</c:v>
                </c:pt>
                <c:pt idx="23">
                  <c:v>44.828807965938907</c:v>
                </c:pt>
                <c:pt idx="24">
                  <c:v>42.661924718022867</c:v>
                </c:pt>
                <c:pt idx="25">
                  <c:v>40.147035358743793</c:v>
                </c:pt>
                <c:pt idx="26">
                  <c:v>36.448896708186027</c:v>
                </c:pt>
                <c:pt idx="27">
                  <c:v>31.994009938753909</c:v>
                </c:pt>
                <c:pt idx="28">
                  <c:v>30.739184293432039</c:v>
                </c:pt>
                <c:pt idx="29">
                  <c:v>29.41903136116575</c:v>
                </c:pt>
                <c:pt idx="30">
                  <c:v>29.288970970444328</c:v>
                </c:pt>
                <c:pt idx="31">
                  <c:v>29.158271596927801</c:v>
                </c:pt>
                <c:pt idx="32">
                  <c:v>29.02692838639674</c:v>
                </c:pt>
                <c:pt idx="33">
                  <c:v>28.932953394888571</c:v>
                </c:pt>
                <c:pt idx="34">
                  <c:v>28.879008827092679</c:v>
                </c:pt>
                <c:pt idx="35">
                  <c:v>28.825310483750059</c:v>
                </c:pt>
                <c:pt idx="36">
                  <c:v>28.71864993389806</c:v>
                </c:pt>
                <c:pt idx="37">
                  <c:v>28.612968388593831</c:v>
                </c:pt>
                <c:pt idx="38">
                  <c:v>28.50826224842455</c:v>
                </c:pt>
                <c:pt idx="39">
                  <c:v>27.5132724869109</c:v>
                </c:pt>
                <c:pt idx="40">
                  <c:v>26.610754607018428</c:v>
                </c:pt>
                <c:pt idx="41">
                  <c:v>25.796252153120729</c:v>
                </c:pt>
                <c:pt idx="42">
                  <c:v>24.221074980833919</c:v>
                </c:pt>
                <c:pt idx="43">
                  <c:v>23.025093536223721</c:v>
                </c:pt>
                <c:pt idx="44">
                  <c:v>22.136553479947452</c:v>
                </c:pt>
                <c:pt idx="45">
                  <c:v>21.489835091717939</c:v>
                </c:pt>
                <c:pt idx="46">
                  <c:v>20.817458134213481</c:v>
                </c:pt>
                <c:pt idx="47">
                  <c:v>20.44476517794374</c:v>
                </c:pt>
                <c:pt idx="48">
                  <c:v>20.243545788251229</c:v>
                </c:pt>
                <c:pt idx="49">
                  <c:v>20.13517919804023</c:v>
                </c:pt>
                <c:pt idx="50">
                  <c:v>20.075869087321539</c:v>
                </c:pt>
                <c:pt idx="51">
                  <c:v>20.042678601452781</c:v>
                </c:pt>
                <c:pt idx="52">
                  <c:v>20.023850484823509</c:v>
                </c:pt>
                <c:pt idx="53">
                  <c:v>20.011287831072838</c:v>
                </c:pt>
                <c:pt idx="54">
                  <c:v>20.00559830036828</c:v>
                </c:pt>
                <c:pt idx="55">
                  <c:v>20.002745439277501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65-8B4B-8BD1-F6F62280E21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438538362"/>
        <c:crosses val="autoZero"/>
        <c:auto val="1"/>
        <c:lblAlgn val="ctr"/>
        <c:lblOffset val="100"/>
        <c:tickLblSkip val="5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1</xdr:row>
      <xdr:rowOff>161925</xdr:rowOff>
    </xdr:from>
    <xdr:ext cx="5715000" cy="3533775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438A4B29-6268-4386-9DB7-A230A9F42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1242</xdr:colOff>
      <xdr:row>0</xdr:row>
      <xdr:rowOff>184702</xdr:rowOff>
    </xdr:from>
    <xdr:ext cx="5715000" cy="3533775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1493EA11-C456-7842-95F7-3410A868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33130</xdr:colOff>
      <xdr:row>21</xdr:row>
      <xdr:rowOff>140805</xdr:rowOff>
    </xdr:from>
    <xdr:ext cx="5715000" cy="3533775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C443839-30D3-C44F-834E-E83E4C6F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43</xdr:row>
      <xdr:rowOff>0</xdr:rowOff>
    </xdr:from>
    <xdr:ext cx="5715000" cy="3533775"/>
    <xdr:graphicFrame macro="">
      <xdr:nvGraphicFramePr>
        <xdr:cNvPr id="5" name="Chart 4" title="Wykres">
          <a:extLst>
            <a:ext uri="{FF2B5EF4-FFF2-40B4-BE49-F238E27FC236}">
              <a16:creationId xmlns:a16="http://schemas.microsoft.com/office/drawing/2014/main" id="{FD495092-76C2-0E4F-97C4-3E445718D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kubwawrzyczek\Downloads\Lab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m\Downloads\Lab1%20(1)%20(1).xlsx" TargetMode="External"/><Relationship Id="rId1" Type="http://schemas.openxmlformats.org/officeDocument/2006/relationships/externalLinkPath" Target="file:///C:\Users\Dom\Downloads\Lab1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mulacj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1"/>
      <sheetName val="Tabela 2"/>
      <sheetName val="Wykres"/>
      <sheetName val="Tabela 3"/>
      <sheetName val="Symulacja"/>
    </sheetNames>
    <sheetDataSet>
      <sheetData sheetId="0"/>
      <sheetData sheetId="1"/>
      <sheetData sheetId="2">
        <row r="2">
          <cell r="B2" t="str">
            <v>Metoda Fibonacciego</v>
          </cell>
          <cell r="C2" t="str">
            <v>Metoda oparta na inperpolacji Lagrange'a</v>
          </cell>
        </row>
        <row r="3">
          <cell r="B3">
            <v>200</v>
          </cell>
          <cell r="C3">
            <v>200</v>
          </cell>
        </row>
        <row r="4">
          <cell r="A4">
            <v>2</v>
          </cell>
          <cell r="B4">
            <v>123.60680000000001</v>
          </cell>
          <cell r="C4">
            <v>100</v>
          </cell>
        </row>
        <row r="5">
          <cell r="A5">
            <v>3</v>
          </cell>
          <cell r="B5">
            <v>76.393199999999993</v>
          </cell>
          <cell r="C5">
            <v>100</v>
          </cell>
        </row>
        <row r="6">
          <cell r="A6">
            <v>4</v>
          </cell>
          <cell r="B6">
            <v>47.2136</v>
          </cell>
        </row>
        <row r="7">
          <cell r="A7">
            <v>5</v>
          </cell>
          <cell r="B7">
            <v>29.17961</v>
          </cell>
        </row>
        <row r="8">
          <cell r="A8">
            <v>6</v>
          </cell>
          <cell r="B8">
            <v>18.034009999999999</v>
          </cell>
        </row>
        <row r="9">
          <cell r="A9">
            <v>7</v>
          </cell>
          <cell r="B9">
            <v>11.145619999999999</v>
          </cell>
        </row>
        <row r="10">
          <cell r="A10">
            <v>8</v>
          </cell>
          <cell r="B10">
            <v>6.8883700000000001</v>
          </cell>
        </row>
        <row r="11">
          <cell r="A11">
            <v>9</v>
          </cell>
          <cell r="B11">
            <v>4.25725</v>
          </cell>
        </row>
        <row r="12">
          <cell r="A12">
            <v>10</v>
          </cell>
          <cell r="B12">
            <v>2.6311200000000001</v>
          </cell>
        </row>
        <row r="13">
          <cell r="A13">
            <v>11</v>
          </cell>
          <cell r="B13">
            <v>1.6261220000000001</v>
          </cell>
        </row>
        <row r="14">
          <cell r="A14">
            <v>12</v>
          </cell>
          <cell r="B14">
            <v>1.0049999999999999</v>
          </cell>
        </row>
        <row r="15">
          <cell r="A15">
            <v>13</v>
          </cell>
          <cell r="B15">
            <v>0.62112400000000001</v>
          </cell>
        </row>
        <row r="16">
          <cell r="A16">
            <v>14</v>
          </cell>
          <cell r="B16">
            <v>0.38387569999999999</v>
          </cell>
        </row>
        <row r="17">
          <cell r="A17">
            <v>15</v>
          </cell>
          <cell r="B17">
            <v>0.23724870000000001</v>
          </cell>
        </row>
        <row r="18">
          <cell r="A18">
            <v>16</v>
          </cell>
          <cell r="B18">
            <v>0.14662739999999999</v>
          </cell>
        </row>
        <row r="19">
          <cell r="A19">
            <v>17</v>
          </cell>
          <cell r="B19">
            <v>9.0620699999999998E-2</v>
          </cell>
        </row>
        <row r="20">
          <cell r="A20">
            <v>18</v>
          </cell>
          <cell r="B20">
            <v>5.60067E-2</v>
          </cell>
        </row>
        <row r="21">
          <cell r="A21">
            <v>19</v>
          </cell>
          <cell r="B21">
            <v>3.4613999999999999E-2</v>
          </cell>
        </row>
        <row r="22">
          <cell r="A22">
            <v>20</v>
          </cell>
          <cell r="B22">
            <v>2.139274E-2</v>
          </cell>
        </row>
        <row r="23">
          <cell r="A23">
            <v>21</v>
          </cell>
          <cell r="B23">
            <v>1.322127E-2</v>
          </cell>
        </row>
        <row r="24">
          <cell r="A24">
            <v>22</v>
          </cell>
          <cell r="B24">
            <v>8.1714800000000001E-3</v>
          </cell>
        </row>
        <row r="25">
          <cell r="A25">
            <v>23</v>
          </cell>
          <cell r="B25">
            <v>5.0497909999999997E-3</v>
          </cell>
        </row>
        <row r="26">
          <cell r="A26">
            <v>24</v>
          </cell>
          <cell r="B26">
            <v>3.1216909999999998E-3</v>
          </cell>
        </row>
        <row r="27">
          <cell r="A27">
            <v>25</v>
          </cell>
          <cell r="B27">
            <v>1.9281019999999999E-3</v>
          </cell>
        </row>
        <row r="28">
          <cell r="A28">
            <v>26</v>
          </cell>
          <cell r="B28">
            <v>1.1935870000000001E-3</v>
          </cell>
        </row>
        <row r="29">
          <cell r="A29">
            <v>27</v>
          </cell>
          <cell r="B29">
            <v>7.3451500000000004E-4</v>
          </cell>
        </row>
        <row r="30">
          <cell r="A30">
            <v>28</v>
          </cell>
          <cell r="B30">
            <v>4.5907199999999998E-4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workbookViewId="0">
      <selection activeCell="C3" sqref="C3"/>
    </sheetView>
  </sheetViews>
  <sheetFormatPr defaultColWidth="8.85546875"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6" ht="30" customHeight="1" x14ac:dyDescent="0.25">
      <c r="A1" s="68" t="s">
        <v>0</v>
      </c>
      <c r="B1" s="61"/>
      <c r="C1" s="61"/>
      <c r="D1" s="61"/>
      <c r="E1" s="61"/>
      <c r="F1" s="62"/>
      <c r="G1" s="68" t="s">
        <v>1</v>
      </c>
      <c r="H1" s="61"/>
      <c r="I1" s="61"/>
      <c r="J1" s="62"/>
      <c r="K1" s="60" t="s">
        <v>2</v>
      </c>
      <c r="L1" s="61"/>
      <c r="M1" s="61"/>
      <c r="N1" s="62"/>
    </row>
    <row r="2" spans="1:16" ht="30" customHeight="1" thickBot="1" x14ac:dyDescent="0.3">
      <c r="A2" s="7" t="s">
        <v>3</v>
      </c>
      <c r="B2" s="8" t="s">
        <v>4</v>
      </c>
      <c r="C2" s="8" t="s">
        <v>5</v>
      </c>
      <c r="D2" s="9" t="s">
        <v>6</v>
      </c>
      <c r="E2" s="9" t="s">
        <v>7</v>
      </c>
      <c r="F2" s="14" t="s">
        <v>8</v>
      </c>
      <c r="G2" s="18" t="s">
        <v>9</v>
      </c>
      <c r="H2" s="8" t="s">
        <v>10</v>
      </c>
      <c r="I2" s="14" t="s">
        <v>8</v>
      </c>
      <c r="J2" s="10" t="s">
        <v>11</v>
      </c>
      <c r="K2" s="18" t="s">
        <v>9</v>
      </c>
      <c r="L2" s="8" t="s">
        <v>10</v>
      </c>
      <c r="M2" s="14" t="s">
        <v>8</v>
      </c>
      <c r="N2" s="10" t="s">
        <v>11</v>
      </c>
      <c r="O2" s="59"/>
      <c r="P2" s="59"/>
    </row>
    <row r="3" spans="1:16" x14ac:dyDescent="0.25">
      <c r="A3" s="63" t="s">
        <v>28</v>
      </c>
      <c r="B3" s="22">
        <v>1</v>
      </c>
      <c r="C3" s="22">
        <v>14</v>
      </c>
      <c r="D3" s="22">
        <v>-3.0859375</v>
      </c>
      <c r="E3" s="22">
        <v>6.40625</v>
      </c>
      <c r="F3" s="23">
        <v>20</v>
      </c>
      <c r="G3" s="24">
        <v>4.018629474823853E-6</v>
      </c>
      <c r="H3" s="22">
        <v>3.1583045513979312E-16</v>
      </c>
      <c r="I3" s="25">
        <v>58</v>
      </c>
      <c r="J3" s="25" t="s">
        <v>12</v>
      </c>
      <c r="K3" s="26">
        <v>1.5168454248487699E-11</v>
      </c>
      <c r="L3" s="22">
        <v>-7.1571658307208624E-18</v>
      </c>
      <c r="M3" s="25">
        <v>3</v>
      </c>
      <c r="N3" s="23" t="s">
        <v>12</v>
      </c>
    </row>
    <row r="4" spans="1:16" x14ac:dyDescent="0.25">
      <c r="A4" s="64"/>
      <c r="B4" s="1">
        <v>2</v>
      </c>
      <c r="C4" s="1">
        <v>88</v>
      </c>
      <c r="D4" s="1">
        <v>49.556640625</v>
      </c>
      <c r="E4" s="1">
        <v>70.9140625</v>
      </c>
      <c r="F4" s="2">
        <v>24</v>
      </c>
      <c r="G4" s="12">
        <v>62.748188982346058</v>
      </c>
      <c r="H4" s="1">
        <v>-0.92114830549430593</v>
      </c>
      <c r="I4" s="16">
        <v>60</v>
      </c>
      <c r="J4" s="16" t="s">
        <v>13</v>
      </c>
      <c r="K4" s="20">
        <v>62.748180587843883</v>
      </c>
      <c r="L4" s="1">
        <v>-0.92114830549533688</v>
      </c>
      <c r="M4" s="16">
        <v>15</v>
      </c>
      <c r="N4" s="2" t="s">
        <v>13</v>
      </c>
    </row>
    <row r="5" spans="1:16" x14ac:dyDescent="0.25">
      <c r="A5" s="64"/>
      <c r="B5" s="1">
        <v>3</v>
      </c>
      <c r="C5" s="1">
        <v>20</v>
      </c>
      <c r="D5" s="1">
        <v>-5.62890625</v>
      </c>
      <c r="E5" s="1">
        <v>8.609375</v>
      </c>
      <c r="F5" s="2">
        <v>22</v>
      </c>
      <c r="G5" s="12">
        <v>2.3912965260425589E-6</v>
      </c>
      <c r="H5" s="1">
        <v>1.072087941668215E-16</v>
      </c>
      <c r="I5" s="16">
        <v>60</v>
      </c>
      <c r="J5" s="16" t="s">
        <v>12</v>
      </c>
      <c r="K5" s="20">
        <v>1.2748028589305439E-10</v>
      </c>
      <c r="L5" s="1">
        <v>-7.1571655113081638E-18</v>
      </c>
      <c r="M5" s="16">
        <v>3</v>
      </c>
      <c r="N5" s="2" t="s">
        <v>12</v>
      </c>
    </row>
    <row r="6" spans="1:16" x14ac:dyDescent="0.25">
      <c r="A6" s="64"/>
      <c r="B6" s="1">
        <v>4</v>
      </c>
      <c r="C6" s="1">
        <v>29</v>
      </c>
      <c r="D6" s="1">
        <v>-9.443359375</v>
      </c>
      <c r="E6" s="1">
        <v>11.9140625</v>
      </c>
      <c r="F6" s="2">
        <v>24</v>
      </c>
      <c r="G6" s="12">
        <v>2.9117875411147609E-6</v>
      </c>
      <c r="H6" s="1">
        <v>1.624129416680897E-16</v>
      </c>
      <c r="I6" s="16">
        <v>60</v>
      </c>
      <c r="J6" s="16" t="s">
        <v>12</v>
      </c>
      <c r="K6" s="20">
        <v>1.8900087387597981E-9</v>
      </c>
      <c r="L6" s="1">
        <v>-7.1570944095240566E-18</v>
      </c>
      <c r="M6" s="16">
        <v>3</v>
      </c>
      <c r="N6" s="2" t="s">
        <v>12</v>
      </c>
    </row>
    <row r="7" spans="1:16" x14ac:dyDescent="0.25">
      <c r="A7" s="64"/>
      <c r="B7" s="1">
        <v>5</v>
      </c>
      <c r="C7" s="1">
        <v>36</v>
      </c>
      <c r="D7" s="1">
        <v>-21.6650390625</v>
      </c>
      <c r="E7" s="1">
        <v>10.37109375</v>
      </c>
      <c r="F7" s="2">
        <v>26</v>
      </c>
      <c r="G7" s="12">
        <v>-7.7365463915757696E-6</v>
      </c>
      <c r="H7" s="1">
        <v>1.189925905126751E-15</v>
      </c>
      <c r="I7" s="16">
        <v>62</v>
      </c>
      <c r="J7" s="16" t="s">
        <v>12</v>
      </c>
      <c r="K7" s="20">
        <v>9.2543732981950253E-10</v>
      </c>
      <c r="L7" s="1">
        <v>-7.1571487148243725E-18</v>
      </c>
      <c r="M7" s="16">
        <v>3</v>
      </c>
      <c r="N7" s="2" t="s">
        <v>12</v>
      </c>
    </row>
    <row r="8" spans="1:16" x14ac:dyDescent="0.25">
      <c r="A8" s="64"/>
      <c r="B8" s="1">
        <v>6</v>
      </c>
      <c r="C8" s="1">
        <v>98</v>
      </c>
      <c r="D8" s="1">
        <v>40.3349609375</v>
      </c>
      <c r="E8" s="1">
        <v>72.37109375</v>
      </c>
      <c r="F8" s="2">
        <v>26</v>
      </c>
      <c r="G8" s="12">
        <v>62.748182336834432</v>
      </c>
      <c r="H8" s="1">
        <v>-0.92114830549529669</v>
      </c>
      <c r="I8" s="16">
        <v>62</v>
      </c>
      <c r="J8" s="16" t="s">
        <v>13</v>
      </c>
      <c r="K8" s="20">
        <v>62.748180692046773</v>
      </c>
      <c r="L8" s="1">
        <v>-0.92114830549533722</v>
      </c>
      <c r="M8" s="16">
        <v>19</v>
      </c>
      <c r="N8" s="2" t="s">
        <v>13</v>
      </c>
    </row>
    <row r="9" spans="1:16" x14ac:dyDescent="0.25">
      <c r="A9" s="64"/>
      <c r="B9" s="1">
        <v>7</v>
      </c>
      <c r="C9" s="1">
        <v>52</v>
      </c>
      <c r="D9" s="1">
        <v>59.59375</v>
      </c>
      <c r="E9" s="1">
        <v>69.0859375</v>
      </c>
      <c r="F9" s="2">
        <v>18</v>
      </c>
      <c r="G9" s="12">
        <v>62.748182369547933</v>
      </c>
      <c r="H9" s="1">
        <v>-0.92114830549529492</v>
      </c>
      <c r="I9" s="16">
        <v>58</v>
      </c>
      <c r="J9" s="16" t="s">
        <v>13</v>
      </c>
      <c r="K9" s="20">
        <v>62.748179987152113</v>
      </c>
      <c r="L9" s="1">
        <v>-0.92114830549532956</v>
      </c>
      <c r="M9" s="16">
        <v>11</v>
      </c>
      <c r="N9" s="2" t="s">
        <v>13</v>
      </c>
    </row>
    <row r="10" spans="1:16" x14ac:dyDescent="0.25">
      <c r="A10" s="64"/>
      <c r="B10" s="1">
        <v>8</v>
      </c>
      <c r="C10" s="1">
        <v>27</v>
      </c>
      <c r="D10" s="1">
        <v>-11.443359375</v>
      </c>
      <c r="E10" s="1">
        <v>9.9140625</v>
      </c>
      <c r="F10" s="2">
        <v>24</v>
      </c>
      <c r="G10" s="12">
        <v>1.561471418104708E-6</v>
      </c>
      <c r="H10" s="1">
        <v>4.1606679912147821E-17</v>
      </c>
      <c r="I10" s="16">
        <v>60</v>
      </c>
      <c r="J10" s="16" t="s">
        <v>12</v>
      </c>
      <c r="K10" s="20">
        <v>5.0999959633786874E-10</v>
      </c>
      <c r="L10" s="1">
        <v>-7.157160637781237E-18</v>
      </c>
      <c r="M10" s="16">
        <v>3</v>
      </c>
      <c r="N10" s="2" t="s">
        <v>12</v>
      </c>
    </row>
    <row r="11" spans="1:16" x14ac:dyDescent="0.25">
      <c r="A11" s="64"/>
      <c r="B11" s="1">
        <v>9</v>
      </c>
      <c r="C11" s="1">
        <v>-46</v>
      </c>
      <c r="D11" s="1">
        <v>-20.37109375</v>
      </c>
      <c r="E11" s="1">
        <v>11.6650390625</v>
      </c>
      <c r="F11" s="2">
        <v>24</v>
      </c>
      <c r="G11" s="12">
        <v>4.5834664222859776E-6</v>
      </c>
      <c r="H11" s="1">
        <v>4.1300608182564511E-16</v>
      </c>
      <c r="I11" s="16">
        <v>62</v>
      </c>
      <c r="J11" s="16" t="s">
        <v>12</v>
      </c>
      <c r="K11" s="20">
        <v>2.2867079796055891E-9</v>
      </c>
      <c r="L11" s="1">
        <v>-7.1570612750848934E-18</v>
      </c>
      <c r="M11" s="16">
        <v>3</v>
      </c>
      <c r="N11" s="2" t="s">
        <v>12</v>
      </c>
    </row>
    <row r="12" spans="1:16" x14ac:dyDescent="0.25">
      <c r="A12" s="64"/>
      <c r="B12" s="1">
        <v>10</v>
      </c>
      <c r="C12" s="1">
        <v>-20</v>
      </c>
      <c r="D12" s="1">
        <v>-8.609375</v>
      </c>
      <c r="E12" s="1">
        <v>5.62890625</v>
      </c>
      <c r="F12" s="2">
        <v>20</v>
      </c>
      <c r="G12" s="12">
        <v>-2.3912973366907549E-6</v>
      </c>
      <c r="H12" s="1">
        <v>1.072089147213005E-16</v>
      </c>
      <c r="I12" s="16">
        <v>60</v>
      </c>
      <c r="J12" s="16" t="s">
        <v>12</v>
      </c>
      <c r="K12" s="20">
        <v>1.396497718405063E-11</v>
      </c>
      <c r="L12" s="1">
        <v>-7.1571658314112082E-18</v>
      </c>
      <c r="M12" s="16">
        <v>3</v>
      </c>
      <c r="N12" s="2" t="s">
        <v>12</v>
      </c>
    </row>
    <row r="13" spans="1:16" x14ac:dyDescent="0.25">
      <c r="A13" s="64"/>
      <c r="B13" s="1">
        <v>11</v>
      </c>
      <c r="C13" s="1">
        <v>25</v>
      </c>
      <c r="D13" s="1">
        <v>-13.443359375</v>
      </c>
      <c r="E13" s="1">
        <v>7.9140625</v>
      </c>
      <c r="F13" s="2">
        <v>24</v>
      </c>
      <c r="G13" s="12">
        <v>2.1115501193187111E-7</v>
      </c>
      <c r="H13" s="1">
        <v>-6.2654389530270394E-18</v>
      </c>
      <c r="I13" s="16">
        <v>60</v>
      </c>
      <c r="J13" s="16" t="s">
        <v>12</v>
      </c>
      <c r="K13" s="20">
        <v>1.114703834416552E-10</v>
      </c>
      <c r="L13" s="1">
        <v>-7.1571655876756803E-18</v>
      </c>
      <c r="M13" s="16">
        <v>3</v>
      </c>
      <c r="N13" s="2" t="s">
        <v>12</v>
      </c>
    </row>
    <row r="14" spans="1:16" x14ac:dyDescent="0.25">
      <c r="A14" s="64"/>
      <c r="B14" s="1">
        <v>12</v>
      </c>
      <c r="C14" s="1">
        <v>8</v>
      </c>
      <c r="D14" s="1">
        <v>-3.390625</v>
      </c>
      <c r="E14" s="1">
        <v>2.9375</v>
      </c>
      <c r="F14" s="2">
        <v>18</v>
      </c>
      <c r="G14" s="12">
        <v>-4.4600469928044669E-6</v>
      </c>
      <c r="H14" s="1">
        <v>3.9068325783867068E-16</v>
      </c>
      <c r="I14" s="16">
        <v>56</v>
      </c>
      <c r="J14" s="16" t="s">
        <v>12</v>
      </c>
      <c r="K14" s="20">
        <v>1.1403648640008889E-12</v>
      </c>
      <c r="L14" s="1">
        <v>-7.1571658351702721E-18</v>
      </c>
      <c r="M14" s="16">
        <v>3</v>
      </c>
      <c r="N14" s="2" t="s">
        <v>12</v>
      </c>
    </row>
    <row r="15" spans="1:16" x14ac:dyDescent="0.25">
      <c r="A15" s="64"/>
      <c r="B15" s="1">
        <v>13</v>
      </c>
      <c r="C15" s="1">
        <v>-21</v>
      </c>
      <c r="D15" s="1">
        <v>-9.609375</v>
      </c>
      <c r="E15" s="1">
        <v>4.62890625</v>
      </c>
      <c r="F15" s="2">
        <v>20</v>
      </c>
      <c r="G15" s="12">
        <v>2.0174037008242289E-7</v>
      </c>
      <c r="H15" s="1">
        <v>-6.3431841112111872E-18</v>
      </c>
      <c r="I15" s="16">
        <v>60</v>
      </c>
      <c r="J15" s="16" t="s">
        <v>12</v>
      </c>
      <c r="K15" s="20">
        <v>6.3083362594133764E-12</v>
      </c>
      <c r="L15" s="1">
        <v>-7.1571658344468605E-18</v>
      </c>
      <c r="M15" s="16">
        <v>3</v>
      </c>
      <c r="N15" s="2" t="s">
        <v>12</v>
      </c>
    </row>
    <row r="16" spans="1:16" x14ac:dyDescent="0.25">
      <c r="A16" s="64"/>
      <c r="B16" s="1">
        <v>14</v>
      </c>
      <c r="C16" s="1">
        <v>49</v>
      </c>
      <c r="D16" s="1">
        <v>56.59375</v>
      </c>
      <c r="E16" s="1">
        <v>66.0859375</v>
      </c>
      <c r="F16" s="2">
        <v>18</v>
      </c>
      <c r="G16" s="12">
        <v>62.748185990666421</v>
      </c>
      <c r="H16" s="1">
        <v>-0.921148305494916</v>
      </c>
      <c r="I16" s="16">
        <v>58</v>
      </c>
      <c r="J16" s="16" t="s">
        <v>13</v>
      </c>
      <c r="K16" s="20">
        <v>62.748177644768731</v>
      </c>
      <c r="L16" s="1">
        <v>-0.92114830549519733</v>
      </c>
      <c r="M16" s="16">
        <v>11</v>
      </c>
      <c r="N16" s="2" t="s">
        <v>13</v>
      </c>
    </row>
    <row r="17" spans="1:14" x14ac:dyDescent="0.25">
      <c r="A17" s="64"/>
      <c r="B17" s="1">
        <v>15</v>
      </c>
      <c r="C17" s="1">
        <v>96</v>
      </c>
      <c r="D17" s="1">
        <v>38.3349609375</v>
      </c>
      <c r="E17" s="1">
        <v>70.37109375</v>
      </c>
      <c r="F17" s="2">
        <v>26</v>
      </c>
      <c r="G17" s="12">
        <v>62.748185341959022</v>
      </c>
      <c r="H17" s="1">
        <v>-0.92114830549501292</v>
      </c>
      <c r="I17" s="16">
        <v>62</v>
      </c>
      <c r="J17" s="16" t="s">
        <v>13</v>
      </c>
      <c r="K17" s="20">
        <v>62.748180194787757</v>
      </c>
      <c r="L17" s="1">
        <v>-0.92114830549533322</v>
      </c>
      <c r="M17" s="16">
        <v>15</v>
      </c>
      <c r="N17" s="2" t="s">
        <v>13</v>
      </c>
    </row>
    <row r="18" spans="1:14" x14ac:dyDescent="0.25">
      <c r="A18" s="64"/>
      <c r="B18" s="1">
        <v>16</v>
      </c>
      <c r="C18" s="1">
        <v>28</v>
      </c>
      <c r="D18" s="1">
        <v>-10.443359375</v>
      </c>
      <c r="E18" s="1">
        <v>10.9140625</v>
      </c>
      <c r="F18" s="2">
        <v>24</v>
      </c>
      <c r="G18" s="12">
        <v>2.2366285651931371E-6</v>
      </c>
      <c r="H18" s="1">
        <v>9.2892960821396981E-17</v>
      </c>
      <c r="I18" s="16">
        <v>60</v>
      </c>
      <c r="J18" s="16" t="s">
        <v>12</v>
      </c>
      <c r="K18" s="20">
        <v>1.016130008441883E-9</v>
      </c>
      <c r="L18" s="1">
        <v>-7.1571451939212296E-18</v>
      </c>
      <c r="M18" s="16">
        <v>3</v>
      </c>
      <c r="N18" s="2" t="s">
        <v>12</v>
      </c>
    </row>
    <row r="19" spans="1:14" x14ac:dyDescent="0.25">
      <c r="A19" s="64"/>
      <c r="B19" s="1">
        <v>17</v>
      </c>
      <c r="C19" s="1">
        <v>-10</v>
      </c>
      <c r="D19" s="1">
        <v>-2.40625</v>
      </c>
      <c r="E19" s="1">
        <v>7.0859375</v>
      </c>
      <c r="F19" s="2">
        <v>18</v>
      </c>
      <c r="G19" s="12">
        <v>-6.4965424810100863E-6</v>
      </c>
      <c r="H19" s="1">
        <v>8.3694417674559583E-16</v>
      </c>
      <c r="I19" s="16">
        <v>58</v>
      </c>
      <c r="J19" s="16" t="s">
        <v>12</v>
      </c>
      <c r="K19" s="20">
        <v>2.171126273488549E-11</v>
      </c>
      <c r="L19" s="1">
        <v>-7.1571658259537128E-18</v>
      </c>
      <c r="M19" s="16">
        <v>3</v>
      </c>
      <c r="N19" s="2" t="s">
        <v>12</v>
      </c>
    </row>
    <row r="20" spans="1:14" x14ac:dyDescent="0.25">
      <c r="A20" s="64"/>
      <c r="B20" s="1">
        <v>18</v>
      </c>
      <c r="C20" s="1">
        <v>0</v>
      </c>
      <c r="D20" s="1">
        <v>-1</v>
      </c>
      <c r="E20" s="1">
        <v>1</v>
      </c>
      <c r="F20" s="2">
        <v>6</v>
      </c>
      <c r="G20" s="12">
        <v>6.2930483840590991E-6</v>
      </c>
      <c r="H20" s="1">
        <v>7.8489193684734684E-16</v>
      </c>
      <c r="I20" s="16">
        <v>52</v>
      </c>
      <c r="J20" s="16" t="s">
        <v>12</v>
      </c>
      <c r="K20" s="20">
        <v>2.8459703601472872E-13</v>
      </c>
      <c r="L20" s="1">
        <v>-7.1571658351869831E-18</v>
      </c>
      <c r="M20" s="16">
        <v>3</v>
      </c>
      <c r="N20" s="2" t="s">
        <v>12</v>
      </c>
    </row>
    <row r="21" spans="1:14" x14ac:dyDescent="0.25">
      <c r="A21" s="64"/>
      <c r="B21" s="1">
        <v>19</v>
      </c>
      <c r="C21" s="1">
        <v>80</v>
      </c>
      <c r="D21" s="1">
        <v>54.37109375</v>
      </c>
      <c r="E21" s="1">
        <v>68.609375</v>
      </c>
      <c r="F21" s="2">
        <v>22</v>
      </c>
      <c r="G21" s="12">
        <v>62.748182600621092</v>
      </c>
      <c r="H21" s="1">
        <v>-0.92114830549528259</v>
      </c>
      <c r="I21" s="16">
        <v>60</v>
      </c>
      <c r="J21" s="16" t="s">
        <v>13</v>
      </c>
      <c r="K21" s="20">
        <v>62.748180692484837</v>
      </c>
      <c r="L21" s="1">
        <v>-0.92114830549533711</v>
      </c>
      <c r="M21" s="16">
        <v>15</v>
      </c>
      <c r="N21" s="2" t="s">
        <v>13</v>
      </c>
    </row>
    <row r="22" spans="1:14" x14ac:dyDescent="0.25">
      <c r="A22" s="64"/>
      <c r="B22" s="1">
        <v>20</v>
      </c>
      <c r="C22" s="1">
        <v>-5</v>
      </c>
      <c r="D22" s="1">
        <v>-1.625</v>
      </c>
      <c r="E22" s="1">
        <v>2.59375</v>
      </c>
      <c r="F22" s="2">
        <v>14</v>
      </c>
      <c r="G22" s="12">
        <v>-7.3228561185026879E-6</v>
      </c>
      <c r="H22" s="1">
        <v>1.065327334671836E-15</v>
      </c>
      <c r="I22" s="16">
        <v>54</v>
      </c>
      <c r="J22" s="16" t="s">
        <v>12</v>
      </c>
      <c r="K22" s="20">
        <v>6.5762305896107731E-13</v>
      </c>
      <c r="L22" s="1">
        <v>-7.1571658351833084E-18</v>
      </c>
      <c r="M22" s="16">
        <v>3</v>
      </c>
      <c r="N22" s="2" t="s">
        <v>12</v>
      </c>
    </row>
    <row r="23" spans="1:14" x14ac:dyDescent="0.25">
      <c r="A23" s="64"/>
      <c r="B23" s="1">
        <v>21</v>
      </c>
      <c r="C23" s="1">
        <v>13</v>
      </c>
      <c r="D23" s="1">
        <v>-4.0859375</v>
      </c>
      <c r="E23" s="1">
        <v>5.40625</v>
      </c>
      <c r="F23" s="2">
        <v>20</v>
      </c>
      <c r="G23" s="12">
        <v>-4.1753124731984288E-6</v>
      </c>
      <c r="H23" s="1">
        <v>3.415075566942376E-16</v>
      </c>
      <c r="I23" s="16">
        <v>58</v>
      </c>
      <c r="J23" s="16" t="s">
        <v>12</v>
      </c>
      <c r="K23" s="20">
        <v>8.1470781726836194E-12</v>
      </c>
      <c r="L23" s="1">
        <v>-7.1571658339317929E-18</v>
      </c>
      <c r="M23" s="16">
        <v>3</v>
      </c>
      <c r="N23" s="2" t="s">
        <v>12</v>
      </c>
    </row>
    <row r="24" spans="1:14" x14ac:dyDescent="0.25">
      <c r="A24" s="64"/>
      <c r="B24" s="1">
        <v>22</v>
      </c>
      <c r="C24" s="1">
        <v>65</v>
      </c>
      <c r="D24" s="1">
        <v>61.625</v>
      </c>
      <c r="E24" s="1">
        <v>63.5</v>
      </c>
      <c r="F24" s="2">
        <v>12</v>
      </c>
      <c r="G24" s="12">
        <v>62.748183402234332</v>
      </c>
      <c r="H24" s="1">
        <v>-0.92114830549522697</v>
      </c>
      <c r="I24" s="16">
        <v>50</v>
      </c>
      <c r="J24" s="16" t="s">
        <v>13</v>
      </c>
      <c r="K24" s="20">
        <v>62.748182930629767</v>
      </c>
      <c r="L24" s="1">
        <v>-0.92114830549526205</v>
      </c>
      <c r="M24" s="16">
        <v>7</v>
      </c>
      <c r="N24" s="2" t="s">
        <v>13</v>
      </c>
    </row>
    <row r="25" spans="1:14" x14ac:dyDescent="0.25">
      <c r="A25" s="64"/>
      <c r="B25" s="1">
        <v>23</v>
      </c>
      <c r="C25" s="1">
        <v>-26</v>
      </c>
      <c r="D25" s="1">
        <v>-8.9140625</v>
      </c>
      <c r="E25" s="1">
        <v>12.443359375</v>
      </c>
      <c r="F25" s="2">
        <v>22</v>
      </c>
      <c r="G25" s="12">
        <v>-8.8631330680631192E-7</v>
      </c>
      <c r="H25" s="1">
        <v>8.5538676927146439E-18</v>
      </c>
      <c r="I25" s="16">
        <v>60</v>
      </c>
      <c r="J25" s="16" t="s">
        <v>12</v>
      </c>
      <c r="K25" s="20">
        <v>2.528603721507189E-9</v>
      </c>
      <c r="L25" s="1">
        <v>-7.1570379811925819E-18</v>
      </c>
      <c r="M25" s="16">
        <v>3</v>
      </c>
      <c r="N25" s="2" t="s">
        <v>12</v>
      </c>
    </row>
    <row r="26" spans="1:14" x14ac:dyDescent="0.25">
      <c r="A26" s="64"/>
      <c r="B26" s="1">
        <v>24</v>
      </c>
      <c r="C26" s="1">
        <v>-14</v>
      </c>
      <c r="D26" s="1">
        <v>-6.40625</v>
      </c>
      <c r="E26" s="1">
        <v>3.0859375</v>
      </c>
      <c r="F26" s="2">
        <v>18</v>
      </c>
      <c r="G26" s="12">
        <v>-4.018629445895966E-6</v>
      </c>
      <c r="H26" s="1">
        <v>3.1583052277655871E-16</v>
      </c>
      <c r="I26" s="16">
        <v>58</v>
      </c>
      <c r="J26" s="16" t="s">
        <v>12</v>
      </c>
      <c r="K26" s="20">
        <v>1.608050065480193E-12</v>
      </c>
      <c r="L26" s="1">
        <v>-7.1571658351487849E-18</v>
      </c>
      <c r="M26" s="16">
        <v>3</v>
      </c>
      <c r="N26" s="2" t="s">
        <v>12</v>
      </c>
    </row>
    <row r="27" spans="1:14" x14ac:dyDescent="0.25">
      <c r="A27" s="64"/>
      <c r="B27" s="1">
        <v>25</v>
      </c>
      <c r="C27" s="1">
        <v>-4</v>
      </c>
      <c r="D27" s="1">
        <v>-1.75</v>
      </c>
      <c r="E27" s="1">
        <v>1.0625</v>
      </c>
      <c r="F27" s="2">
        <v>12</v>
      </c>
      <c r="G27" s="12">
        <v>-5.0147729306253556E-6</v>
      </c>
      <c r="H27" s="1">
        <v>4.9580183018199756E-16</v>
      </c>
      <c r="I27" s="16">
        <v>52</v>
      </c>
      <c r="J27" s="16" t="s">
        <v>12</v>
      </c>
      <c r="K27" s="20">
        <v>3.2131571691952588E-13</v>
      </c>
      <c r="L27" s="1">
        <v>-7.1571658351868937E-18</v>
      </c>
      <c r="M27" s="16">
        <v>3</v>
      </c>
      <c r="N27" s="2" t="s">
        <v>12</v>
      </c>
    </row>
    <row r="28" spans="1:14" x14ac:dyDescent="0.25">
      <c r="A28" s="64"/>
      <c r="B28" s="1">
        <v>26</v>
      </c>
      <c r="C28" s="1">
        <v>23</v>
      </c>
      <c r="D28" s="1">
        <v>-15.443359375</v>
      </c>
      <c r="E28" s="1">
        <v>5.9140625</v>
      </c>
      <c r="F28" s="2">
        <v>24</v>
      </c>
      <c r="G28" s="12">
        <v>-1.13916133883785E-6</v>
      </c>
      <c r="H28" s="1">
        <v>1.8796615528434989E-17</v>
      </c>
      <c r="I28" s="16">
        <v>60</v>
      </c>
      <c r="J28" s="16" t="s">
        <v>12</v>
      </c>
      <c r="K28" s="20">
        <v>2.1601200038590021E-11</v>
      </c>
      <c r="L28" s="1">
        <v>-7.157165826048088E-18</v>
      </c>
      <c r="M28" s="16">
        <v>3</v>
      </c>
      <c r="N28" s="2" t="s">
        <v>12</v>
      </c>
    </row>
    <row r="29" spans="1:14" x14ac:dyDescent="0.25">
      <c r="A29" s="64"/>
      <c r="B29" s="1">
        <v>27</v>
      </c>
      <c r="C29" s="1">
        <v>87</v>
      </c>
      <c r="D29" s="1">
        <v>48.556640625</v>
      </c>
      <c r="E29" s="1">
        <v>69.9140625</v>
      </c>
      <c r="F29" s="2">
        <v>24</v>
      </c>
      <c r="G29" s="12">
        <v>62.748188307185544</v>
      </c>
      <c r="H29" s="1">
        <v>-0.92114830549446702</v>
      </c>
      <c r="I29" s="16">
        <v>60</v>
      </c>
      <c r="J29" s="16" t="s">
        <v>13</v>
      </c>
      <c r="K29" s="20">
        <v>62.74818037138008</v>
      </c>
      <c r="L29" s="1">
        <v>-0.92114830549533555</v>
      </c>
      <c r="M29" s="16">
        <v>15</v>
      </c>
      <c r="N29" s="2" t="s">
        <v>13</v>
      </c>
    </row>
    <row r="30" spans="1:14" x14ac:dyDescent="0.25">
      <c r="A30" s="64"/>
      <c r="B30" s="1">
        <v>28</v>
      </c>
      <c r="C30" s="1">
        <v>78</v>
      </c>
      <c r="D30" s="1">
        <v>52.37109375</v>
      </c>
      <c r="E30" s="1">
        <v>66.609375</v>
      </c>
      <c r="F30" s="2">
        <v>22</v>
      </c>
      <c r="G30" s="12">
        <v>62.74818125030567</v>
      </c>
      <c r="H30" s="1">
        <v>-0.92114830549533233</v>
      </c>
      <c r="I30" s="16">
        <v>60</v>
      </c>
      <c r="J30" s="16" t="s">
        <v>13</v>
      </c>
      <c r="K30" s="20">
        <v>62.748180690510146</v>
      </c>
      <c r="L30" s="1">
        <v>-0.92114830549533711</v>
      </c>
      <c r="M30" s="16">
        <v>15</v>
      </c>
      <c r="N30" s="2" t="s">
        <v>13</v>
      </c>
    </row>
    <row r="31" spans="1:14" x14ac:dyDescent="0.25">
      <c r="A31" s="64"/>
      <c r="B31" s="1">
        <v>29</v>
      </c>
      <c r="C31" s="1">
        <v>-33</v>
      </c>
      <c r="D31" s="1">
        <v>-7.37109375</v>
      </c>
      <c r="E31" s="1">
        <v>24.6650390625</v>
      </c>
      <c r="F31" s="2">
        <v>24</v>
      </c>
      <c r="G31" s="12">
        <v>3.2288606160025661E-6</v>
      </c>
      <c r="H31" s="1">
        <v>2.0135362267596269E-16</v>
      </c>
      <c r="I31" s="16">
        <v>62</v>
      </c>
      <c r="J31" s="16" t="s">
        <v>12</v>
      </c>
      <c r="K31" s="20">
        <v>-1.249989581276838E-9</v>
      </c>
      <c r="L31" s="1">
        <v>-7.1571345744646418E-18</v>
      </c>
      <c r="M31" s="16">
        <v>7</v>
      </c>
      <c r="N31" s="2" t="s">
        <v>12</v>
      </c>
    </row>
    <row r="32" spans="1:14" x14ac:dyDescent="0.25">
      <c r="A32" s="64"/>
      <c r="B32" s="1">
        <v>30</v>
      </c>
      <c r="C32" s="1">
        <v>78</v>
      </c>
      <c r="D32" s="1">
        <v>52.37109375</v>
      </c>
      <c r="E32" s="1">
        <v>66.609375</v>
      </c>
      <c r="F32" s="2">
        <v>22</v>
      </c>
      <c r="G32" s="12">
        <v>62.74818125030567</v>
      </c>
      <c r="H32" s="1">
        <v>-0.92114830549533233</v>
      </c>
      <c r="I32" s="16">
        <v>60</v>
      </c>
      <c r="J32" s="16" t="s">
        <v>13</v>
      </c>
      <c r="K32" s="20">
        <v>62.748180690510146</v>
      </c>
      <c r="L32" s="1">
        <v>-0.92114830549533711</v>
      </c>
      <c r="M32" s="16">
        <v>15</v>
      </c>
      <c r="N32" s="2" t="s">
        <v>13</v>
      </c>
    </row>
    <row r="33" spans="1:14" x14ac:dyDescent="0.25">
      <c r="A33" s="64"/>
      <c r="B33" s="1">
        <v>31</v>
      </c>
      <c r="C33" s="1">
        <v>-49</v>
      </c>
      <c r="D33" s="1">
        <v>-10.556640625</v>
      </c>
      <c r="E33" s="1">
        <v>37.49755859375</v>
      </c>
      <c r="F33" s="2">
        <v>26</v>
      </c>
      <c r="G33" s="12">
        <v>9.4032175607704766E-7</v>
      </c>
      <c r="H33" s="1">
        <v>1.0526925806629351E-17</v>
      </c>
      <c r="I33" s="16">
        <v>64</v>
      </c>
      <c r="J33" s="16" t="s">
        <v>12</v>
      </c>
      <c r="K33" s="20">
        <v>-2.1862445907827678E-6</v>
      </c>
      <c r="L33" s="1">
        <v>8.8436162042321726E-17</v>
      </c>
      <c r="M33" s="16">
        <v>15</v>
      </c>
      <c r="N33" s="2" t="s">
        <v>12</v>
      </c>
    </row>
    <row r="34" spans="1:14" x14ac:dyDescent="0.25">
      <c r="A34" s="64"/>
      <c r="B34" s="1">
        <v>32</v>
      </c>
      <c r="C34" s="1">
        <v>90</v>
      </c>
      <c r="D34" s="1">
        <v>51.556640625</v>
      </c>
      <c r="E34" s="1">
        <v>72.9140625</v>
      </c>
      <c r="F34" s="2">
        <v>24</v>
      </c>
      <c r="G34" s="12">
        <v>62.748190332662553</v>
      </c>
      <c r="H34" s="1">
        <v>-0.92114830549394244</v>
      </c>
      <c r="I34" s="16">
        <v>60</v>
      </c>
      <c r="J34" s="16" t="s">
        <v>13</v>
      </c>
      <c r="K34" s="20">
        <v>62.748180679711432</v>
      </c>
      <c r="L34" s="1">
        <v>-0.92114830549533711</v>
      </c>
      <c r="M34" s="16">
        <v>15</v>
      </c>
      <c r="N34" s="2" t="s">
        <v>13</v>
      </c>
    </row>
    <row r="35" spans="1:14" x14ac:dyDescent="0.25">
      <c r="A35" s="64"/>
      <c r="B35" s="1">
        <v>33</v>
      </c>
      <c r="C35" s="1">
        <v>-28</v>
      </c>
      <c r="D35" s="1">
        <v>-10.9140625</v>
      </c>
      <c r="E35" s="1">
        <v>10.443359375</v>
      </c>
      <c r="F35" s="2">
        <v>22</v>
      </c>
      <c r="G35" s="12">
        <v>-2.236629562930083E-6</v>
      </c>
      <c r="H35" s="1">
        <v>9.2893090316399009E-17</v>
      </c>
      <c r="I35" s="16">
        <v>60</v>
      </c>
      <c r="J35" s="16" t="s">
        <v>12</v>
      </c>
      <c r="K35" s="20">
        <v>7.3995360211785081E-10</v>
      </c>
      <c r="L35" s="1">
        <v>-7.1571548912144969E-18</v>
      </c>
      <c r="M35" s="16">
        <v>3</v>
      </c>
      <c r="N35" s="2" t="s">
        <v>12</v>
      </c>
    </row>
    <row r="36" spans="1:14" x14ac:dyDescent="0.25">
      <c r="A36" s="64"/>
      <c r="B36" s="1">
        <v>34</v>
      </c>
      <c r="C36" s="1">
        <v>43</v>
      </c>
      <c r="D36" s="1">
        <v>-14.6650390625</v>
      </c>
      <c r="E36" s="1">
        <v>17.37109375</v>
      </c>
      <c r="F36" s="2">
        <v>26</v>
      </c>
      <c r="G36" s="12">
        <v>9.0135735321730782E-6</v>
      </c>
      <c r="H36" s="1">
        <v>1.617732909494466E-15</v>
      </c>
      <c r="I36" s="16">
        <v>62</v>
      </c>
      <c r="J36" s="16" t="s">
        <v>12</v>
      </c>
      <c r="K36" s="20">
        <v>-1.15398013881193E-7</v>
      </c>
      <c r="L36" s="1">
        <v>-6.8908307651465827E-18</v>
      </c>
      <c r="M36" s="16">
        <v>3</v>
      </c>
      <c r="N36" s="2" t="s">
        <v>12</v>
      </c>
    </row>
    <row r="37" spans="1:14" x14ac:dyDescent="0.25">
      <c r="A37" s="64"/>
      <c r="B37" s="1">
        <v>35</v>
      </c>
      <c r="C37" s="1">
        <v>-5</v>
      </c>
      <c r="D37" s="1">
        <v>-1.625</v>
      </c>
      <c r="E37" s="1">
        <v>2.59375</v>
      </c>
      <c r="F37" s="2">
        <v>14</v>
      </c>
      <c r="G37" s="12">
        <v>-7.3228561185026879E-6</v>
      </c>
      <c r="H37" s="1">
        <v>1.065327334671836E-15</v>
      </c>
      <c r="I37" s="16">
        <v>54</v>
      </c>
      <c r="J37" s="16" t="s">
        <v>12</v>
      </c>
      <c r="K37" s="20">
        <v>6.5762305896107731E-13</v>
      </c>
      <c r="L37" s="1">
        <v>-7.1571658351833084E-18</v>
      </c>
      <c r="M37" s="16">
        <v>3</v>
      </c>
      <c r="N37" s="2" t="s">
        <v>12</v>
      </c>
    </row>
    <row r="38" spans="1:14" x14ac:dyDescent="0.25">
      <c r="A38" s="64"/>
      <c r="B38" s="1">
        <v>36</v>
      </c>
      <c r="C38" s="1">
        <v>32</v>
      </c>
      <c r="D38" s="1">
        <v>-6.443359375</v>
      </c>
      <c r="E38" s="1">
        <v>14.9140625</v>
      </c>
      <c r="F38" s="2">
        <v>24</v>
      </c>
      <c r="G38" s="12">
        <v>-4.8673256390718236E-6</v>
      </c>
      <c r="H38" s="1">
        <v>4.6666005547653259E-16</v>
      </c>
      <c r="I38" s="16">
        <v>60</v>
      </c>
      <c r="J38" s="16" t="s">
        <v>12</v>
      </c>
      <c r="K38" s="20">
        <v>4.2787810845221433E-9</v>
      </c>
      <c r="L38" s="1">
        <v>-7.1567997143178661E-18</v>
      </c>
      <c r="M38" s="16">
        <v>3</v>
      </c>
      <c r="N38" s="2" t="s">
        <v>12</v>
      </c>
    </row>
    <row r="39" spans="1:14" x14ac:dyDescent="0.25">
      <c r="A39" s="64"/>
      <c r="B39" s="1">
        <v>37</v>
      </c>
      <c r="C39" s="1">
        <v>94</v>
      </c>
      <c r="D39" s="1">
        <v>55.556640625</v>
      </c>
      <c r="E39" s="1">
        <v>76.9140625</v>
      </c>
      <c r="F39" s="2">
        <v>24</v>
      </c>
      <c r="G39" s="12">
        <v>62.748183228706679</v>
      </c>
      <c r="H39" s="1">
        <v>-0.92114830549524074</v>
      </c>
      <c r="I39" s="16">
        <v>60</v>
      </c>
      <c r="J39" s="16" t="s">
        <v>13</v>
      </c>
      <c r="K39" s="20">
        <v>62.748179361456998</v>
      </c>
      <c r="L39" s="1">
        <v>-0.92114830549531046</v>
      </c>
      <c r="M39" s="16">
        <v>15</v>
      </c>
      <c r="N39" s="2" t="s">
        <v>13</v>
      </c>
    </row>
    <row r="40" spans="1:14" x14ac:dyDescent="0.25">
      <c r="A40" s="64"/>
      <c r="B40" s="1">
        <v>38</v>
      </c>
      <c r="C40" s="1">
        <v>60</v>
      </c>
      <c r="D40" s="1">
        <v>61.5</v>
      </c>
      <c r="E40" s="1">
        <v>63.375</v>
      </c>
      <c r="F40" s="2">
        <v>10</v>
      </c>
      <c r="G40" s="12">
        <v>62.748187857019538</v>
      </c>
      <c r="H40" s="1">
        <v>-0.92114830549456683</v>
      </c>
      <c r="I40" s="16">
        <v>50</v>
      </c>
      <c r="J40" s="16" t="s">
        <v>13</v>
      </c>
      <c r="K40" s="20">
        <v>62.748182324896511</v>
      </c>
      <c r="L40" s="1">
        <v>-0.92114830549529736</v>
      </c>
      <c r="M40" s="16">
        <v>7</v>
      </c>
      <c r="N40" s="2" t="s">
        <v>13</v>
      </c>
    </row>
    <row r="41" spans="1:14" x14ac:dyDescent="0.25">
      <c r="A41" s="64"/>
      <c r="B41" s="1">
        <v>39</v>
      </c>
      <c r="C41" s="1">
        <v>-35</v>
      </c>
      <c r="D41" s="1">
        <v>-9.37109375</v>
      </c>
      <c r="E41" s="1">
        <v>22.6650390625</v>
      </c>
      <c r="F41" s="2">
        <v>24</v>
      </c>
      <c r="G41" s="12">
        <v>-2.8553673400049792E-6</v>
      </c>
      <c r="H41" s="1">
        <v>1.5590531277317009E-16</v>
      </c>
      <c r="I41" s="16">
        <v>62</v>
      </c>
      <c r="J41" s="16" t="s">
        <v>12</v>
      </c>
      <c r="K41" s="20">
        <v>-7.1059959403676592E-11</v>
      </c>
      <c r="L41" s="1">
        <v>-7.1571657335565597E-18</v>
      </c>
      <c r="M41" s="16">
        <v>7</v>
      </c>
      <c r="N41" s="2" t="s">
        <v>12</v>
      </c>
    </row>
    <row r="42" spans="1:14" x14ac:dyDescent="0.25">
      <c r="A42" s="64"/>
      <c r="B42" s="1">
        <v>40</v>
      </c>
      <c r="C42" s="1">
        <v>-1</v>
      </c>
      <c r="D42" s="1">
        <v>-1</v>
      </c>
      <c r="E42" s="1">
        <v>0.5</v>
      </c>
      <c r="F42" s="2">
        <v>6</v>
      </c>
      <c r="G42" s="12">
        <v>-6.3639788615038599E-6</v>
      </c>
      <c r="H42" s="1">
        <v>8.0284743039531919E-16</v>
      </c>
      <c r="I42" s="16">
        <v>50</v>
      </c>
      <c r="J42" s="16" t="s">
        <v>12</v>
      </c>
      <c r="K42" s="20">
        <v>2.4990218194223448E-13</v>
      </c>
      <c r="L42" s="1">
        <v>-7.1571658351870478E-18</v>
      </c>
      <c r="M42" s="16">
        <v>3</v>
      </c>
      <c r="N42" s="2" t="s">
        <v>12</v>
      </c>
    </row>
    <row r="43" spans="1:14" x14ac:dyDescent="0.25">
      <c r="A43" s="64"/>
      <c r="B43" s="1">
        <v>41</v>
      </c>
      <c r="C43" s="1">
        <v>76</v>
      </c>
      <c r="D43" s="1">
        <v>58.9140625</v>
      </c>
      <c r="E43" s="1">
        <v>68.40625</v>
      </c>
      <c r="F43" s="2">
        <v>20</v>
      </c>
      <c r="G43" s="12">
        <v>62.748185833985083</v>
      </c>
      <c r="H43" s="1">
        <v>-0.92114830549494053</v>
      </c>
      <c r="I43" s="16">
        <v>58</v>
      </c>
      <c r="J43" s="16" t="s">
        <v>13</v>
      </c>
      <c r="K43" s="20">
        <v>62.748180177300227</v>
      </c>
      <c r="L43" s="1">
        <v>-0.92114830549533311</v>
      </c>
      <c r="M43" s="16">
        <v>11</v>
      </c>
      <c r="N43" s="2" t="s">
        <v>13</v>
      </c>
    </row>
    <row r="44" spans="1:14" x14ac:dyDescent="0.25">
      <c r="A44" s="64"/>
      <c r="B44" s="1">
        <v>42</v>
      </c>
      <c r="C44" s="1">
        <v>-27</v>
      </c>
      <c r="D44" s="1">
        <v>-9.9140625</v>
      </c>
      <c r="E44" s="1">
        <v>11.443359375</v>
      </c>
      <c r="F44" s="2">
        <v>22</v>
      </c>
      <c r="G44" s="12">
        <v>-1.561473109001707E-6</v>
      </c>
      <c r="H44" s="1">
        <v>4.160681361133599E-17</v>
      </c>
      <c r="I44" s="16">
        <v>60</v>
      </c>
      <c r="J44" s="16" t="s">
        <v>12</v>
      </c>
      <c r="K44" s="20">
        <v>1.425521491647607E-9</v>
      </c>
      <c r="L44" s="1">
        <v>-7.1571252057766308E-18</v>
      </c>
      <c r="M44" s="16">
        <v>3</v>
      </c>
      <c r="N44" s="2" t="s">
        <v>12</v>
      </c>
    </row>
    <row r="45" spans="1:14" x14ac:dyDescent="0.25">
      <c r="A45" s="64"/>
      <c r="B45" s="1">
        <v>43</v>
      </c>
      <c r="C45" s="1">
        <v>18</v>
      </c>
      <c r="D45" s="1">
        <v>-7.62890625</v>
      </c>
      <c r="E45" s="1">
        <v>6.609375</v>
      </c>
      <c r="F45" s="2">
        <v>22</v>
      </c>
      <c r="G45" s="12">
        <v>1.040980945744274E-6</v>
      </c>
      <c r="H45" s="1">
        <v>1.451565139031998E-17</v>
      </c>
      <c r="I45" s="16">
        <v>60</v>
      </c>
      <c r="J45" s="16" t="s">
        <v>12</v>
      </c>
      <c r="K45" s="20">
        <v>2.9931326116203441E-11</v>
      </c>
      <c r="L45" s="1">
        <v>-7.1571658175375977E-18</v>
      </c>
      <c r="M45" s="16">
        <v>3</v>
      </c>
      <c r="N45" s="2" t="s">
        <v>12</v>
      </c>
    </row>
    <row r="46" spans="1:14" x14ac:dyDescent="0.25">
      <c r="A46" s="64"/>
      <c r="B46" s="1">
        <v>44</v>
      </c>
      <c r="C46" s="1">
        <v>91</v>
      </c>
      <c r="D46" s="1">
        <v>52.556640625</v>
      </c>
      <c r="E46" s="1">
        <v>73.9140625</v>
      </c>
      <c r="F46" s="2">
        <v>24</v>
      </c>
      <c r="G46" s="12">
        <v>62.748181203232797</v>
      </c>
      <c r="H46" s="1">
        <v>-0.92114830549533311</v>
      </c>
      <c r="I46" s="16">
        <v>60</v>
      </c>
      <c r="J46" s="16" t="s">
        <v>13</v>
      </c>
      <c r="K46" s="20">
        <v>62.748180693929577</v>
      </c>
      <c r="L46" s="1">
        <v>-0.92114830549533711</v>
      </c>
      <c r="M46" s="16">
        <v>15</v>
      </c>
      <c r="N46" s="2" t="s">
        <v>13</v>
      </c>
    </row>
    <row r="47" spans="1:14" x14ac:dyDescent="0.25">
      <c r="A47" s="64"/>
      <c r="B47" s="1">
        <v>45</v>
      </c>
      <c r="C47" s="1">
        <v>10</v>
      </c>
      <c r="D47" s="1">
        <v>-7.0859375</v>
      </c>
      <c r="E47" s="1">
        <v>2.40625</v>
      </c>
      <c r="F47" s="2">
        <v>20</v>
      </c>
      <c r="G47" s="12">
        <v>6.4965425143800927E-6</v>
      </c>
      <c r="H47" s="1">
        <v>8.3694406855789788E-16</v>
      </c>
      <c r="I47" s="16">
        <v>58</v>
      </c>
      <c r="J47" s="16" t="s">
        <v>12</v>
      </c>
      <c r="K47" s="20">
        <v>9.9722697784741018E-13</v>
      </c>
      <c r="L47" s="1">
        <v>-7.1571658351751193E-18</v>
      </c>
      <c r="M47" s="16">
        <v>3</v>
      </c>
      <c r="N47" s="2" t="s">
        <v>12</v>
      </c>
    </row>
    <row r="48" spans="1:14" x14ac:dyDescent="0.25">
      <c r="A48" s="64"/>
      <c r="B48" s="1">
        <v>46</v>
      </c>
      <c r="C48" s="1">
        <v>-44</v>
      </c>
      <c r="D48" s="1">
        <v>-18.37109375</v>
      </c>
      <c r="E48" s="1">
        <v>13.6650390625</v>
      </c>
      <c r="F48" s="2">
        <v>24</v>
      </c>
      <c r="G48" s="12">
        <v>-7.5110110924496277E-6</v>
      </c>
      <c r="H48" s="1">
        <v>1.1211486543362601E-15</v>
      </c>
      <c r="I48" s="16">
        <v>62</v>
      </c>
      <c r="J48" s="16" t="s">
        <v>12</v>
      </c>
      <c r="K48" s="20">
        <v>6.7533921698190947E-9</v>
      </c>
      <c r="L48" s="1">
        <v>-7.1562537298097816E-18</v>
      </c>
      <c r="M48" s="16">
        <v>3</v>
      </c>
      <c r="N48" s="2" t="s">
        <v>12</v>
      </c>
    </row>
    <row r="49" spans="1:14" x14ac:dyDescent="0.25">
      <c r="A49" s="64"/>
      <c r="B49" s="1">
        <v>47</v>
      </c>
      <c r="C49" s="1">
        <v>31</v>
      </c>
      <c r="D49" s="1">
        <v>-7.443359375</v>
      </c>
      <c r="E49" s="1">
        <v>13.9140625</v>
      </c>
      <c r="F49" s="2">
        <v>24</v>
      </c>
      <c r="G49" s="12">
        <v>4.2621040535945041E-6</v>
      </c>
      <c r="H49" s="1">
        <v>3.5615341510485471E-16</v>
      </c>
      <c r="I49" s="16">
        <v>60</v>
      </c>
      <c r="J49" s="16" t="s">
        <v>12</v>
      </c>
      <c r="K49" s="20">
        <v>4.526087489136958E-9</v>
      </c>
      <c r="L49" s="1">
        <v>-7.1567561665342982E-18</v>
      </c>
      <c r="M49" s="16">
        <v>3</v>
      </c>
      <c r="N49" s="2" t="s">
        <v>12</v>
      </c>
    </row>
    <row r="50" spans="1:14" x14ac:dyDescent="0.25">
      <c r="A50" s="64"/>
      <c r="B50" s="1">
        <v>48</v>
      </c>
      <c r="C50" s="1">
        <v>52</v>
      </c>
      <c r="D50" s="1">
        <v>59.59375</v>
      </c>
      <c r="E50" s="1">
        <v>69.0859375</v>
      </c>
      <c r="F50" s="2">
        <v>18</v>
      </c>
      <c r="G50" s="12">
        <v>62.748182369547933</v>
      </c>
      <c r="H50" s="1">
        <v>-0.92114830549529492</v>
      </c>
      <c r="I50" s="16">
        <v>58</v>
      </c>
      <c r="J50" s="16" t="s">
        <v>13</v>
      </c>
      <c r="K50" s="20">
        <v>62.748179987152113</v>
      </c>
      <c r="L50" s="1">
        <v>-0.92114830549532956</v>
      </c>
      <c r="M50" s="16">
        <v>11</v>
      </c>
      <c r="N50" s="2" t="s">
        <v>13</v>
      </c>
    </row>
    <row r="51" spans="1:14" x14ac:dyDescent="0.25">
      <c r="A51" s="64"/>
      <c r="B51" s="1">
        <v>49</v>
      </c>
      <c r="C51" s="1">
        <v>-48</v>
      </c>
      <c r="D51" s="1">
        <v>-22.37109375</v>
      </c>
      <c r="E51" s="1">
        <v>9.6650390625</v>
      </c>
      <c r="F51" s="2">
        <v>24</v>
      </c>
      <c r="G51" s="12">
        <v>7.5885913309994347E-6</v>
      </c>
      <c r="H51" s="1">
        <v>1.1445771336914041E-15</v>
      </c>
      <c r="I51" s="16">
        <v>62</v>
      </c>
      <c r="J51" s="16" t="s">
        <v>12</v>
      </c>
      <c r="K51" s="20">
        <v>5.4326972518172894E-10</v>
      </c>
      <c r="L51" s="1">
        <v>-7.1571599372323456E-18</v>
      </c>
      <c r="M51" s="16">
        <v>3</v>
      </c>
      <c r="N51" s="2" t="s">
        <v>12</v>
      </c>
    </row>
    <row r="52" spans="1:14" x14ac:dyDescent="0.25">
      <c r="A52" s="64"/>
      <c r="B52" s="1">
        <v>50</v>
      </c>
      <c r="C52" s="1">
        <v>34</v>
      </c>
      <c r="D52" s="1">
        <v>-23.6650390625</v>
      </c>
      <c r="E52" s="1">
        <v>8.37109375</v>
      </c>
      <c r="F52" s="2">
        <v>26</v>
      </c>
      <c r="G52" s="12">
        <v>-4.7314230426880123E-6</v>
      </c>
      <c r="H52" s="1">
        <v>4.405701568965005E-16</v>
      </c>
      <c r="I52" s="16">
        <v>62</v>
      </c>
      <c r="J52" s="16" t="s">
        <v>12</v>
      </c>
      <c r="K52" s="20">
        <v>1.9424661221349791E-10</v>
      </c>
      <c r="L52" s="1">
        <v>-7.1571650822981444E-18</v>
      </c>
      <c r="M52" s="16">
        <v>3</v>
      </c>
      <c r="N52" s="2" t="s">
        <v>12</v>
      </c>
    </row>
    <row r="53" spans="1:14" x14ac:dyDescent="0.25">
      <c r="A53" s="64"/>
      <c r="B53" s="1">
        <v>51</v>
      </c>
      <c r="C53" s="1">
        <v>50</v>
      </c>
      <c r="D53" s="1">
        <v>57.59375</v>
      </c>
      <c r="E53" s="1">
        <v>67.0859375</v>
      </c>
      <c r="F53" s="2">
        <v>18</v>
      </c>
      <c r="G53" s="12">
        <v>62.748187133872108</v>
      </c>
      <c r="H53" s="1">
        <v>-0.92114830549471471</v>
      </c>
      <c r="I53" s="16">
        <v>58</v>
      </c>
      <c r="J53" s="16" t="s">
        <v>13</v>
      </c>
      <c r="K53" s="20">
        <v>62.748180027087344</v>
      </c>
      <c r="L53" s="1">
        <v>-0.92114830549533033</v>
      </c>
      <c r="M53" s="16">
        <v>11</v>
      </c>
      <c r="N53" s="2" t="s">
        <v>13</v>
      </c>
    </row>
    <row r="54" spans="1:14" x14ac:dyDescent="0.25">
      <c r="A54" s="64"/>
      <c r="B54" s="1">
        <v>52</v>
      </c>
      <c r="C54" s="1">
        <v>-13</v>
      </c>
      <c r="D54" s="1">
        <v>-5.40625</v>
      </c>
      <c r="E54" s="1">
        <v>4.0859375</v>
      </c>
      <c r="F54" s="2">
        <v>18</v>
      </c>
      <c r="G54" s="12">
        <v>4.1753124801139336E-6</v>
      </c>
      <c r="H54" s="1">
        <v>3.4150748274402812E-16</v>
      </c>
      <c r="I54" s="16">
        <v>58</v>
      </c>
      <c r="J54" s="16" t="s">
        <v>12</v>
      </c>
      <c r="K54" s="20">
        <v>3.2781765490154839E-12</v>
      </c>
      <c r="L54" s="1">
        <v>-7.1571658350006255E-18</v>
      </c>
      <c r="M54" s="16">
        <v>3</v>
      </c>
      <c r="N54" s="2" t="s">
        <v>12</v>
      </c>
    </row>
    <row r="55" spans="1:14" x14ac:dyDescent="0.25">
      <c r="A55" s="64"/>
      <c r="B55" s="1">
        <v>53</v>
      </c>
      <c r="C55" s="1">
        <v>88</v>
      </c>
      <c r="D55" s="1">
        <v>49.556640625</v>
      </c>
      <c r="E55" s="1">
        <v>70.9140625</v>
      </c>
      <c r="F55" s="2">
        <v>24</v>
      </c>
      <c r="G55" s="12">
        <v>62.748188982346058</v>
      </c>
      <c r="H55" s="1">
        <v>-0.92114830549430593</v>
      </c>
      <c r="I55" s="16">
        <v>60</v>
      </c>
      <c r="J55" s="16" t="s">
        <v>13</v>
      </c>
      <c r="K55" s="20">
        <v>62.748180587843883</v>
      </c>
      <c r="L55" s="1">
        <v>-0.92114830549533688</v>
      </c>
      <c r="M55" s="16">
        <v>15</v>
      </c>
      <c r="N55" s="2" t="s">
        <v>13</v>
      </c>
    </row>
    <row r="56" spans="1:14" x14ac:dyDescent="0.25">
      <c r="A56" s="64"/>
      <c r="B56" s="1">
        <v>54</v>
      </c>
      <c r="C56" s="1">
        <v>61</v>
      </c>
      <c r="D56" s="1">
        <v>62</v>
      </c>
      <c r="E56" s="1">
        <v>63.25</v>
      </c>
      <c r="F56" s="2">
        <v>8</v>
      </c>
      <c r="G56" s="12">
        <v>62.748184356830848</v>
      </c>
      <c r="H56" s="1">
        <v>-0.92114830549513582</v>
      </c>
      <c r="I56" s="16">
        <v>50</v>
      </c>
      <c r="J56" s="16" t="s">
        <v>13</v>
      </c>
      <c r="K56" s="20">
        <v>62.748180913190431</v>
      </c>
      <c r="L56" s="1">
        <v>-0.92114830549533633</v>
      </c>
      <c r="M56" s="16">
        <v>7</v>
      </c>
      <c r="N56" s="2" t="s">
        <v>13</v>
      </c>
    </row>
    <row r="57" spans="1:14" x14ac:dyDescent="0.25">
      <c r="A57" s="64"/>
      <c r="B57" s="1">
        <v>55</v>
      </c>
      <c r="C57" s="1">
        <v>85</v>
      </c>
      <c r="D57" s="1">
        <v>46.556640625</v>
      </c>
      <c r="E57" s="1">
        <v>67.9140625</v>
      </c>
      <c r="F57" s="2">
        <v>24</v>
      </c>
      <c r="G57" s="12">
        <v>62.748186956871223</v>
      </c>
      <c r="H57" s="1">
        <v>-0.92114830549474846</v>
      </c>
      <c r="I57" s="16">
        <v>60</v>
      </c>
      <c r="J57" s="16" t="s">
        <v>13</v>
      </c>
      <c r="K57" s="20">
        <v>62.74818043044948</v>
      </c>
      <c r="L57" s="1">
        <v>-0.92114830549533611</v>
      </c>
      <c r="M57" s="16">
        <v>15</v>
      </c>
      <c r="N57" s="2" t="s">
        <v>13</v>
      </c>
    </row>
    <row r="58" spans="1:14" x14ac:dyDescent="0.25">
      <c r="A58" s="64"/>
      <c r="B58" s="1">
        <v>56</v>
      </c>
      <c r="C58" s="1">
        <v>-42</v>
      </c>
      <c r="D58" s="1">
        <v>-16.37109375</v>
      </c>
      <c r="E58" s="1">
        <v>15.6650390625</v>
      </c>
      <c r="F58" s="2">
        <v>24</v>
      </c>
      <c r="G58" s="12">
        <v>7.6625696332122414E-6</v>
      </c>
      <c r="H58" s="1">
        <v>1.1671422329241729E-15</v>
      </c>
      <c r="I58" s="16">
        <v>62</v>
      </c>
      <c r="J58" s="16" t="s">
        <v>12</v>
      </c>
      <c r="K58" s="20">
        <v>7.6271334389009201E-10</v>
      </c>
      <c r="L58" s="1">
        <v>-7.1571542074130054E-18</v>
      </c>
      <c r="M58" s="16">
        <v>3</v>
      </c>
      <c r="N58" s="2" t="s">
        <v>12</v>
      </c>
    </row>
    <row r="59" spans="1:14" x14ac:dyDescent="0.25">
      <c r="A59" s="64"/>
      <c r="B59" s="1">
        <v>57</v>
      </c>
      <c r="C59" s="1">
        <v>87</v>
      </c>
      <c r="D59" s="1">
        <v>48.556640625</v>
      </c>
      <c r="E59" s="1">
        <v>69.9140625</v>
      </c>
      <c r="F59" s="2">
        <v>24</v>
      </c>
      <c r="G59" s="12">
        <v>62.748188307185544</v>
      </c>
      <c r="H59" s="1">
        <v>-0.92114830549446702</v>
      </c>
      <c r="I59" s="16">
        <v>60</v>
      </c>
      <c r="J59" s="16" t="s">
        <v>13</v>
      </c>
      <c r="K59" s="20">
        <v>62.74818037138008</v>
      </c>
      <c r="L59" s="1">
        <v>-0.92114830549533555</v>
      </c>
      <c r="M59" s="16">
        <v>15</v>
      </c>
      <c r="N59" s="2" t="s">
        <v>13</v>
      </c>
    </row>
    <row r="60" spans="1:14" x14ac:dyDescent="0.25">
      <c r="A60" s="64"/>
      <c r="B60" s="1">
        <v>58</v>
      </c>
      <c r="C60" s="1">
        <v>-25</v>
      </c>
      <c r="D60" s="1">
        <v>-7.9140625</v>
      </c>
      <c r="E60" s="1">
        <v>13.443359375</v>
      </c>
      <c r="F60" s="2">
        <v>22</v>
      </c>
      <c r="G60" s="12">
        <v>-2.1115524341819639E-7</v>
      </c>
      <c r="H60" s="1">
        <v>-6.2654331996045672E-18</v>
      </c>
      <c r="I60" s="16">
        <v>60</v>
      </c>
      <c r="J60" s="16" t="s">
        <v>12</v>
      </c>
      <c r="K60" s="20">
        <v>3.9458948235031797E-9</v>
      </c>
      <c r="L60" s="1">
        <v>-7.1568544689561177E-18</v>
      </c>
      <c r="M60" s="16">
        <v>3</v>
      </c>
      <c r="N60" s="2" t="s">
        <v>12</v>
      </c>
    </row>
    <row r="61" spans="1:14" x14ac:dyDescent="0.25">
      <c r="A61" s="64"/>
      <c r="B61" s="1">
        <v>59</v>
      </c>
      <c r="C61" s="1">
        <v>-37</v>
      </c>
      <c r="D61" s="1">
        <v>-11.37109375</v>
      </c>
      <c r="E61" s="1">
        <v>20.6650390625</v>
      </c>
      <c r="F61" s="2">
        <v>24</v>
      </c>
      <c r="G61" s="12">
        <v>-8.9395952659496713E-6</v>
      </c>
      <c r="H61" s="1">
        <v>1.591170184946527E-15</v>
      </c>
      <c r="I61" s="16">
        <v>62</v>
      </c>
      <c r="J61" s="16" t="s">
        <v>12</v>
      </c>
      <c r="K61" s="20">
        <v>-3.8745977012643896E-6</v>
      </c>
      <c r="L61" s="1">
        <v>2.930930159455728E-16</v>
      </c>
      <c r="M61" s="16">
        <v>3</v>
      </c>
      <c r="N61" s="2" t="s">
        <v>12</v>
      </c>
    </row>
    <row r="62" spans="1:14" x14ac:dyDescent="0.25">
      <c r="A62" s="64"/>
      <c r="B62" s="1">
        <v>60</v>
      </c>
      <c r="C62" s="1">
        <v>46</v>
      </c>
      <c r="D62" s="1">
        <v>57.390625</v>
      </c>
      <c r="E62" s="1">
        <v>71.62890625</v>
      </c>
      <c r="F62" s="2">
        <v>20</v>
      </c>
      <c r="G62" s="12">
        <v>62.748181868975969</v>
      </c>
      <c r="H62" s="1">
        <v>-0.92114830549531646</v>
      </c>
      <c r="I62" s="16">
        <v>60</v>
      </c>
      <c r="J62" s="16" t="s">
        <v>13</v>
      </c>
      <c r="K62" s="20">
        <v>62.748188332607548</v>
      </c>
      <c r="L62" s="1">
        <v>-0.92114830549446125</v>
      </c>
      <c r="M62" s="16">
        <v>11</v>
      </c>
      <c r="N62" s="2" t="s">
        <v>13</v>
      </c>
    </row>
    <row r="63" spans="1:14" x14ac:dyDescent="0.25">
      <c r="A63" s="64"/>
      <c r="B63" s="1">
        <v>61</v>
      </c>
      <c r="C63" s="1">
        <v>23</v>
      </c>
      <c r="D63" s="1">
        <v>-15.443359375</v>
      </c>
      <c r="E63" s="1">
        <v>5.9140625</v>
      </c>
      <c r="F63" s="2">
        <v>24</v>
      </c>
      <c r="G63" s="12">
        <v>-1.13916133883785E-6</v>
      </c>
      <c r="H63" s="1">
        <v>1.8796615528434989E-17</v>
      </c>
      <c r="I63" s="16">
        <v>60</v>
      </c>
      <c r="J63" s="16" t="s">
        <v>12</v>
      </c>
      <c r="K63" s="20">
        <v>2.1601200038590021E-11</v>
      </c>
      <c r="L63" s="1">
        <v>-7.157165826048088E-18</v>
      </c>
      <c r="M63" s="16">
        <v>3</v>
      </c>
      <c r="N63" s="2" t="s">
        <v>12</v>
      </c>
    </row>
    <row r="64" spans="1:14" x14ac:dyDescent="0.25">
      <c r="A64" s="64"/>
      <c r="B64" s="1">
        <v>62</v>
      </c>
      <c r="C64" s="1">
        <v>28</v>
      </c>
      <c r="D64" s="1">
        <v>-10.443359375</v>
      </c>
      <c r="E64" s="1">
        <v>10.9140625</v>
      </c>
      <c r="F64" s="2">
        <v>24</v>
      </c>
      <c r="G64" s="12">
        <v>2.2366285651931371E-6</v>
      </c>
      <c r="H64" s="1">
        <v>9.2892960821396981E-17</v>
      </c>
      <c r="I64" s="16">
        <v>60</v>
      </c>
      <c r="J64" s="16" t="s">
        <v>12</v>
      </c>
      <c r="K64" s="20">
        <v>1.016130008441883E-9</v>
      </c>
      <c r="L64" s="1">
        <v>-7.1571451939212296E-18</v>
      </c>
      <c r="M64" s="16">
        <v>3</v>
      </c>
      <c r="N64" s="2" t="s">
        <v>12</v>
      </c>
    </row>
    <row r="65" spans="1:14" x14ac:dyDescent="0.25">
      <c r="A65" s="64"/>
      <c r="B65" s="1">
        <v>63</v>
      </c>
      <c r="C65" s="1">
        <v>-15</v>
      </c>
      <c r="D65" s="1">
        <v>-3.609375</v>
      </c>
      <c r="E65" s="1">
        <v>10.62890625</v>
      </c>
      <c r="F65" s="2">
        <v>20</v>
      </c>
      <c r="G65" s="12">
        <v>-2.2837023621540022E-6</v>
      </c>
      <c r="H65" s="1">
        <v>9.7148784282467758E-17</v>
      </c>
      <c r="I65" s="16">
        <v>60</v>
      </c>
      <c r="J65" s="16" t="s">
        <v>12</v>
      </c>
      <c r="K65" s="20">
        <v>4.2387778242014402E-10</v>
      </c>
      <c r="L65" s="1">
        <v>-7.1571622455508949E-18</v>
      </c>
      <c r="M65" s="16">
        <v>3</v>
      </c>
      <c r="N65" s="2" t="s">
        <v>12</v>
      </c>
    </row>
    <row r="66" spans="1:14" x14ac:dyDescent="0.25">
      <c r="A66" s="64"/>
      <c r="B66" s="1">
        <v>64</v>
      </c>
      <c r="C66" s="1">
        <v>92</v>
      </c>
      <c r="D66" s="1">
        <v>53.556640625</v>
      </c>
      <c r="E66" s="1">
        <v>74.9140625</v>
      </c>
      <c r="F66" s="2">
        <v>24</v>
      </c>
      <c r="G66" s="12">
        <v>62.748172073803147</v>
      </c>
      <c r="H66" s="1">
        <v>-0.92114830549422111</v>
      </c>
      <c r="I66" s="16">
        <v>60</v>
      </c>
      <c r="J66" s="16" t="s">
        <v>13</v>
      </c>
      <c r="K66" s="20">
        <v>62.748180638332492</v>
      </c>
      <c r="L66" s="1">
        <v>-0.92114830549533699</v>
      </c>
      <c r="M66" s="16">
        <v>15</v>
      </c>
      <c r="N66" s="2" t="s">
        <v>13</v>
      </c>
    </row>
    <row r="67" spans="1:14" x14ac:dyDescent="0.25">
      <c r="A67" s="64"/>
      <c r="B67" s="1">
        <v>65</v>
      </c>
      <c r="C67" s="1">
        <v>64</v>
      </c>
      <c r="D67" s="1">
        <v>61.75</v>
      </c>
      <c r="E67" s="1">
        <v>63</v>
      </c>
      <c r="F67" s="2">
        <v>10</v>
      </c>
      <c r="G67" s="12">
        <v>62.748186902423477</v>
      </c>
      <c r="H67" s="1">
        <v>-0.92114830549475857</v>
      </c>
      <c r="I67" s="16">
        <v>50</v>
      </c>
      <c r="J67" s="16" t="s">
        <v>13</v>
      </c>
      <c r="K67" s="20">
        <v>62.748180626509757</v>
      </c>
      <c r="L67" s="1">
        <v>-0.92114830549533711</v>
      </c>
      <c r="M67" s="16">
        <v>7</v>
      </c>
      <c r="N67" s="2" t="s">
        <v>13</v>
      </c>
    </row>
    <row r="68" spans="1:14" x14ac:dyDescent="0.25">
      <c r="A68" s="64"/>
      <c r="B68" s="1">
        <v>66</v>
      </c>
      <c r="C68" s="1">
        <v>-27</v>
      </c>
      <c r="D68" s="1">
        <v>-9.9140625</v>
      </c>
      <c r="E68" s="1">
        <v>11.443359375</v>
      </c>
      <c r="F68" s="2">
        <v>22</v>
      </c>
      <c r="G68" s="12">
        <v>-1.561473109001707E-6</v>
      </c>
      <c r="H68" s="1">
        <v>4.160681361133599E-17</v>
      </c>
      <c r="I68" s="16">
        <v>60</v>
      </c>
      <c r="J68" s="16" t="s">
        <v>12</v>
      </c>
      <c r="K68" s="20">
        <v>1.425521491647607E-9</v>
      </c>
      <c r="L68" s="1">
        <v>-7.1571252057766308E-18</v>
      </c>
      <c r="M68" s="16">
        <v>3</v>
      </c>
      <c r="N68" s="2" t="s">
        <v>12</v>
      </c>
    </row>
    <row r="69" spans="1:14" x14ac:dyDescent="0.25">
      <c r="A69" s="64"/>
      <c r="B69" s="1">
        <v>67</v>
      </c>
      <c r="C69" s="1">
        <v>36</v>
      </c>
      <c r="D69" s="1">
        <v>-21.6650390625</v>
      </c>
      <c r="E69" s="1">
        <v>10.37109375</v>
      </c>
      <c r="F69" s="2">
        <v>26</v>
      </c>
      <c r="G69" s="12">
        <v>-7.7365463915757696E-6</v>
      </c>
      <c r="H69" s="1">
        <v>1.189925905126751E-15</v>
      </c>
      <c r="I69" s="16">
        <v>62</v>
      </c>
      <c r="J69" s="16" t="s">
        <v>12</v>
      </c>
      <c r="K69" s="20">
        <v>9.2543732981950253E-10</v>
      </c>
      <c r="L69" s="1">
        <v>-7.1571487148243725E-18</v>
      </c>
      <c r="M69" s="16">
        <v>3</v>
      </c>
      <c r="N69" s="2" t="s">
        <v>12</v>
      </c>
    </row>
    <row r="70" spans="1:14" x14ac:dyDescent="0.25">
      <c r="A70" s="64"/>
      <c r="B70" s="1">
        <v>68</v>
      </c>
      <c r="C70" s="1">
        <v>-6</v>
      </c>
      <c r="D70" s="1">
        <v>-2.625</v>
      </c>
      <c r="E70" s="1">
        <v>1.59375</v>
      </c>
      <c r="F70" s="2">
        <v>14</v>
      </c>
      <c r="G70" s="12">
        <v>6.4720678859267977E-6</v>
      </c>
      <c r="H70" s="1">
        <v>8.3059603035596259E-16</v>
      </c>
      <c r="I70" s="16">
        <v>54</v>
      </c>
      <c r="J70" s="16" t="s">
        <v>12</v>
      </c>
      <c r="K70" s="20">
        <v>4.530486017467901E-13</v>
      </c>
      <c r="L70" s="1">
        <v>-7.1571658351860232E-18</v>
      </c>
      <c r="M70" s="16">
        <v>3</v>
      </c>
      <c r="N70" s="2" t="s">
        <v>12</v>
      </c>
    </row>
    <row r="71" spans="1:14" x14ac:dyDescent="0.25">
      <c r="A71" s="64"/>
      <c r="B71" s="1">
        <v>69</v>
      </c>
      <c r="C71" s="1">
        <v>63</v>
      </c>
      <c r="D71" s="1">
        <v>62</v>
      </c>
      <c r="E71" s="1">
        <v>64</v>
      </c>
      <c r="F71" s="2">
        <v>6</v>
      </c>
      <c r="G71" s="12">
        <v>62.748177375861722</v>
      </c>
      <c r="H71" s="1">
        <v>-0.92114830549517168</v>
      </c>
      <c r="I71" s="16">
        <v>52</v>
      </c>
      <c r="J71" s="16" t="s">
        <v>13</v>
      </c>
      <c r="K71" s="20">
        <v>62.748179169041848</v>
      </c>
      <c r="L71" s="1">
        <v>-0.92114830549530213</v>
      </c>
      <c r="M71" s="16">
        <v>7</v>
      </c>
      <c r="N71" s="2" t="s">
        <v>13</v>
      </c>
    </row>
    <row r="72" spans="1:14" x14ac:dyDescent="0.25">
      <c r="A72" s="64"/>
      <c r="B72" s="1">
        <v>70</v>
      </c>
      <c r="C72" s="1">
        <v>57</v>
      </c>
      <c r="D72" s="1">
        <v>60.375</v>
      </c>
      <c r="E72" s="1">
        <v>64.59375</v>
      </c>
      <c r="F72" s="2">
        <v>14</v>
      </c>
      <c r="G72" s="12">
        <v>62.748183779746597</v>
      </c>
      <c r="H72" s="1">
        <v>-0.92114830549519433</v>
      </c>
      <c r="I72" s="16">
        <v>54</v>
      </c>
      <c r="J72" s="16" t="s">
        <v>13</v>
      </c>
      <c r="K72" s="20">
        <v>62.748180693132959</v>
      </c>
      <c r="L72" s="1">
        <v>-0.92114830549533711</v>
      </c>
      <c r="M72" s="16">
        <v>11</v>
      </c>
      <c r="N72" s="2" t="s">
        <v>13</v>
      </c>
    </row>
    <row r="73" spans="1:14" x14ac:dyDescent="0.25">
      <c r="A73" s="64"/>
      <c r="B73" s="1">
        <v>71</v>
      </c>
      <c r="C73" s="1">
        <v>77</v>
      </c>
      <c r="D73" s="1">
        <v>51.37109375</v>
      </c>
      <c r="E73" s="1">
        <v>65.609375</v>
      </c>
      <c r="F73" s="2">
        <v>22</v>
      </c>
      <c r="G73" s="12">
        <v>62.74818384334371</v>
      </c>
      <c r="H73" s="1">
        <v>-0.92114830549518822</v>
      </c>
      <c r="I73" s="16">
        <v>60</v>
      </c>
      <c r="J73" s="16" t="s">
        <v>13</v>
      </c>
      <c r="K73" s="20">
        <v>62.748180693904693</v>
      </c>
      <c r="L73" s="1">
        <v>-0.92114830549533711</v>
      </c>
      <c r="M73" s="16">
        <v>15</v>
      </c>
      <c r="N73" s="2" t="s">
        <v>13</v>
      </c>
    </row>
    <row r="74" spans="1:14" x14ac:dyDescent="0.25">
      <c r="A74" s="64"/>
      <c r="B74" s="1">
        <v>72</v>
      </c>
      <c r="C74" s="1">
        <v>-4</v>
      </c>
      <c r="D74" s="1">
        <v>-1.75</v>
      </c>
      <c r="E74" s="1">
        <v>1.0625</v>
      </c>
      <c r="F74" s="2">
        <v>12</v>
      </c>
      <c r="G74" s="12">
        <v>-5.0147729306253556E-6</v>
      </c>
      <c r="H74" s="1">
        <v>4.9580183018199756E-16</v>
      </c>
      <c r="I74" s="16">
        <v>52</v>
      </c>
      <c r="J74" s="16" t="s">
        <v>12</v>
      </c>
      <c r="K74" s="20">
        <v>3.2131571691952588E-13</v>
      </c>
      <c r="L74" s="1">
        <v>-7.1571658351868937E-18</v>
      </c>
      <c r="M74" s="16">
        <v>3</v>
      </c>
      <c r="N74" s="2" t="s">
        <v>12</v>
      </c>
    </row>
    <row r="75" spans="1:14" x14ac:dyDescent="0.25">
      <c r="A75" s="64"/>
      <c r="B75" s="1">
        <v>73</v>
      </c>
      <c r="C75" s="1">
        <v>57</v>
      </c>
      <c r="D75" s="1">
        <v>60.375</v>
      </c>
      <c r="E75" s="1">
        <v>64.59375</v>
      </c>
      <c r="F75" s="2">
        <v>14</v>
      </c>
      <c r="G75" s="12">
        <v>62.748183779746597</v>
      </c>
      <c r="H75" s="1">
        <v>-0.92114830549519433</v>
      </c>
      <c r="I75" s="16">
        <v>54</v>
      </c>
      <c r="J75" s="16" t="s">
        <v>13</v>
      </c>
      <c r="K75" s="20">
        <v>62.748180693132959</v>
      </c>
      <c r="L75" s="1">
        <v>-0.92114830549533711</v>
      </c>
      <c r="M75" s="16">
        <v>11</v>
      </c>
      <c r="N75" s="2" t="s">
        <v>13</v>
      </c>
    </row>
    <row r="76" spans="1:14" x14ac:dyDescent="0.25">
      <c r="A76" s="64"/>
      <c r="B76" s="1">
        <v>74</v>
      </c>
      <c r="C76" s="1">
        <v>83</v>
      </c>
      <c r="D76" s="1">
        <v>57.37109375</v>
      </c>
      <c r="E76" s="1">
        <v>71.609375</v>
      </c>
      <c r="F76" s="2">
        <v>22</v>
      </c>
      <c r="G76" s="12">
        <v>62.748181357901068</v>
      </c>
      <c r="H76" s="1">
        <v>-0.92114830549533044</v>
      </c>
      <c r="I76" s="16">
        <v>60</v>
      </c>
      <c r="J76" s="16" t="s">
        <v>13</v>
      </c>
      <c r="K76" s="20">
        <v>62.74818779555914</v>
      </c>
      <c r="L76" s="1">
        <v>-0.92114830549458016</v>
      </c>
      <c r="M76" s="16">
        <v>11</v>
      </c>
      <c r="N76" s="2" t="s">
        <v>13</v>
      </c>
    </row>
    <row r="77" spans="1:14" x14ac:dyDescent="0.25">
      <c r="A77" s="64"/>
      <c r="B77" s="1">
        <v>75</v>
      </c>
      <c r="C77" s="1">
        <v>78</v>
      </c>
      <c r="D77" s="1">
        <v>52.37109375</v>
      </c>
      <c r="E77" s="1">
        <v>66.609375</v>
      </c>
      <c r="F77" s="2">
        <v>22</v>
      </c>
      <c r="G77" s="12">
        <v>62.74818125030567</v>
      </c>
      <c r="H77" s="1">
        <v>-0.92114830549533233</v>
      </c>
      <c r="I77" s="16">
        <v>60</v>
      </c>
      <c r="J77" s="16" t="s">
        <v>13</v>
      </c>
      <c r="K77" s="20">
        <v>62.748180690510146</v>
      </c>
      <c r="L77" s="1">
        <v>-0.92114830549533711</v>
      </c>
      <c r="M77" s="16">
        <v>15</v>
      </c>
      <c r="N77" s="2" t="s">
        <v>13</v>
      </c>
    </row>
    <row r="78" spans="1:14" x14ac:dyDescent="0.25">
      <c r="A78" s="64"/>
      <c r="B78" s="1">
        <v>76</v>
      </c>
      <c r="C78" s="1">
        <v>1</v>
      </c>
      <c r="D78" s="1">
        <v>-0.5</v>
      </c>
      <c r="E78" s="1">
        <v>1</v>
      </c>
      <c r="F78" s="2">
        <v>8</v>
      </c>
      <c r="G78" s="12">
        <v>6.3639788639145123E-6</v>
      </c>
      <c r="H78" s="1">
        <v>8.0284731653423231E-16</v>
      </c>
      <c r="I78" s="16">
        <v>50</v>
      </c>
      <c r="J78" s="16" t="s">
        <v>12</v>
      </c>
      <c r="K78" s="20">
        <v>2.5860667706117772E-13</v>
      </c>
      <c r="L78" s="1">
        <v>-7.1571658351870616E-18</v>
      </c>
      <c r="M78" s="16">
        <v>3</v>
      </c>
      <c r="N78" s="2" t="s">
        <v>12</v>
      </c>
    </row>
    <row r="79" spans="1:14" x14ac:dyDescent="0.25">
      <c r="A79" s="64"/>
      <c r="B79" s="1">
        <v>77</v>
      </c>
      <c r="C79" s="1">
        <v>41</v>
      </c>
      <c r="D79" s="1">
        <v>-16.6650390625</v>
      </c>
      <c r="E79" s="1">
        <v>15.37109375</v>
      </c>
      <c r="F79" s="2">
        <v>26</v>
      </c>
      <c r="G79" s="12">
        <v>-6.1600072161220526E-6</v>
      </c>
      <c r="H79" s="1">
        <v>7.5175666762097677E-16</v>
      </c>
      <c r="I79" s="16">
        <v>62</v>
      </c>
      <c r="J79" s="16" t="s">
        <v>12</v>
      </c>
      <c r="K79" s="20">
        <v>4.7010507531896703E-9</v>
      </c>
      <c r="L79" s="1">
        <v>-7.1567238799034002E-18</v>
      </c>
      <c r="M79" s="16">
        <v>3</v>
      </c>
      <c r="N79" s="2" t="s">
        <v>12</v>
      </c>
    </row>
    <row r="80" spans="1:14" x14ac:dyDescent="0.25">
      <c r="A80" s="64"/>
      <c r="B80" s="1">
        <v>78</v>
      </c>
      <c r="C80" s="1">
        <v>89</v>
      </c>
      <c r="D80" s="1">
        <v>50.556640625</v>
      </c>
      <c r="E80" s="1">
        <v>71.9140625</v>
      </c>
      <c r="F80" s="2">
        <v>24</v>
      </c>
      <c r="G80" s="12">
        <v>62.748189657504042</v>
      </c>
      <c r="H80" s="1">
        <v>-0.92114830549413107</v>
      </c>
      <c r="I80" s="16">
        <v>60</v>
      </c>
      <c r="J80" s="16" t="s">
        <v>13</v>
      </c>
      <c r="K80" s="20">
        <v>62.748180641551421</v>
      </c>
      <c r="L80" s="1">
        <v>-0.92114830549533699</v>
      </c>
      <c r="M80" s="16">
        <v>15</v>
      </c>
      <c r="N80" s="2" t="s">
        <v>13</v>
      </c>
    </row>
    <row r="81" spans="1:14" x14ac:dyDescent="0.25">
      <c r="A81" s="64"/>
      <c r="B81" s="1">
        <v>79</v>
      </c>
      <c r="C81" s="1">
        <v>70</v>
      </c>
      <c r="D81" s="1">
        <v>58.609375</v>
      </c>
      <c r="E81" s="1">
        <v>64.9375</v>
      </c>
      <c r="F81" s="2">
        <v>18</v>
      </c>
      <c r="G81" s="12">
        <v>62.748184291395148</v>
      </c>
      <c r="H81" s="1">
        <v>-0.92114830549514293</v>
      </c>
      <c r="I81" s="16">
        <v>56</v>
      </c>
      <c r="J81" s="16" t="s">
        <v>13</v>
      </c>
      <c r="K81" s="20">
        <v>62.748180596612492</v>
      </c>
      <c r="L81" s="1">
        <v>-0.92114830549533688</v>
      </c>
      <c r="M81" s="16">
        <v>11</v>
      </c>
      <c r="N81" s="2" t="s">
        <v>13</v>
      </c>
    </row>
    <row r="82" spans="1:14" x14ac:dyDescent="0.25">
      <c r="A82" s="64"/>
      <c r="B82" s="1">
        <v>80</v>
      </c>
      <c r="C82" s="1">
        <v>68</v>
      </c>
      <c r="D82" s="1">
        <v>60.40625</v>
      </c>
      <c r="E82" s="1">
        <v>64.625</v>
      </c>
      <c r="F82" s="2">
        <v>16</v>
      </c>
      <c r="G82" s="12">
        <v>62.748184630534453</v>
      </c>
      <c r="H82" s="1">
        <v>-0.92114830549510462</v>
      </c>
      <c r="I82" s="16">
        <v>54</v>
      </c>
      <c r="J82" s="16" t="s">
        <v>13</v>
      </c>
      <c r="K82" s="20">
        <v>62.748180693327413</v>
      </c>
      <c r="L82" s="1">
        <v>-0.92114830549533711</v>
      </c>
      <c r="M82" s="16">
        <v>11</v>
      </c>
      <c r="N82" s="2" t="s">
        <v>13</v>
      </c>
    </row>
    <row r="83" spans="1:14" x14ac:dyDescent="0.25">
      <c r="A83" s="64"/>
      <c r="B83" s="1">
        <v>81</v>
      </c>
      <c r="C83" s="1">
        <v>-2</v>
      </c>
      <c r="D83" s="1">
        <v>-0.5</v>
      </c>
      <c r="E83" s="1">
        <v>1.375</v>
      </c>
      <c r="F83" s="2">
        <v>10</v>
      </c>
      <c r="G83" s="12">
        <v>-6.0457799190070171E-6</v>
      </c>
      <c r="H83" s="1">
        <v>7.238719851214832E-16</v>
      </c>
      <c r="I83" s="16">
        <v>50</v>
      </c>
      <c r="J83" s="16" t="s">
        <v>12</v>
      </c>
      <c r="K83" s="20">
        <v>2.7816363104495208E-13</v>
      </c>
      <c r="L83" s="1">
        <v>-7.1571658351870046E-18</v>
      </c>
      <c r="M83" s="16">
        <v>3</v>
      </c>
      <c r="N83" s="2" t="s">
        <v>12</v>
      </c>
    </row>
    <row r="84" spans="1:14" x14ac:dyDescent="0.25">
      <c r="A84" s="64"/>
      <c r="B84" s="1">
        <v>82</v>
      </c>
      <c r="C84" s="1">
        <v>51</v>
      </c>
      <c r="D84" s="1">
        <v>58.59375</v>
      </c>
      <c r="E84" s="1">
        <v>68.0859375</v>
      </c>
      <c r="F84" s="2">
        <v>18</v>
      </c>
      <c r="G84" s="12">
        <v>62.748181226342147</v>
      </c>
      <c r="H84" s="1">
        <v>-0.92114830549533289</v>
      </c>
      <c r="I84" s="16">
        <v>58</v>
      </c>
      <c r="J84" s="16" t="s">
        <v>13</v>
      </c>
      <c r="K84" s="20">
        <v>62.748180453440881</v>
      </c>
      <c r="L84" s="1">
        <v>-0.92114830549533622</v>
      </c>
      <c r="M84" s="16">
        <v>11</v>
      </c>
      <c r="N84" s="2" t="s">
        <v>13</v>
      </c>
    </row>
    <row r="85" spans="1:14" x14ac:dyDescent="0.25">
      <c r="A85" s="64"/>
      <c r="B85" s="1">
        <v>83</v>
      </c>
      <c r="C85" s="1">
        <v>83</v>
      </c>
      <c r="D85" s="1">
        <v>57.37109375</v>
      </c>
      <c r="E85" s="1">
        <v>71.609375</v>
      </c>
      <c r="F85" s="2">
        <v>22</v>
      </c>
      <c r="G85" s="12">
        <v>62.748181357901068</v>
      </c>
      <c r="H85" s="1">
        <v>-0.92114830549533044</v>
      </c>
      <c r="I85" s="16">
        <v>60</v>
      </c>
      <c r="J85" s="16" t="s">
        <v>13</v>
      </c>
      <c r="K85" s="20">
        <v>62.74818779555914</v>
      </c>
      <c r="L85" s="1">
        <v>-0.92114830549458016</v>
      </c>
      <c r="M85" s="16">
        <v>11</v>
      </c>
      <c r="N85" s="2" t="s">
        <v>13</v>
      </c>
    </row>
    <row r="86" spans="1:14" x14ac:dyDescent="0.25">
      <c r="A86" s="64"/>
      <c r="B86" s="1">
        <v>84</v>
      </c>
      <c r="C86" s="1">
        <v>-47</v>
      </c>
      <c r="D86" s="1">
        <v>-21.37109375</v>
      </c>
      <c r="E86" s="1">
        <v>10.6650390625</v>
      </c>
      <c r="F86" s="2">
        <v>24</v>
      </c>
      <c r="G86" s="12">
        <v>6.0860294759604779E-6</v>
      </c>
      <c r="H86" s="1">
        <v>7.3363787507229941E-16</v>
      </c>
      <c r="I86" s="16">
        <v>62</v>
      </c>
      <c r="J86" s="16" t="s">
        <v>12</v>
      </c>
      <c r="K86" s="20">
        <v>1.1468040042349869E-9</v>
      </c>
      <c r="L86" s="1">
        <v>-7.1571395423119307E-18</v>
      </c>
      <c r="M86" s="16">
        <v>3</v>
      </c>
      <c r="N86" s="2" t="s">
        <v>12</v>
      </c>
    </row>
    <row r="87" spans="1:14" x14ac:dyDescent="0.25">
      <c r="A87" s="64"/>
      <c r="B87" s="1">
        <v>85</v>
      </c>
      <c r="C87" s="1">
        <v>-42</v>
      </c>
      <c r="D87" s="1">
        <v>-16.37109375</v>
      </c>
      <c r="E87" s="1">
        <v>15.6650390625</v>
      </c>
      <c r="F87" s="2">
        <v>24</v>
      </c>
      <c r="G87" s="12">
        <v>7.6625696332122414E-6</v>
      </c>
      <c r="H87" s="1">
        <v>1.1671422329241729E-15</v>
      </c>
      <c r="I87" s="16">
        <v>62</v>
      </c>
      <c r="J87" s="16" t="s">
        <v>12</v>
      </c>
      <c r="K87" s="20">
        <v>7.6271334389009201E-10</v>
      </c>
      <c r="L87" s="1">
        <v>-7.1571542074130054E-18</v>
      </c>
      <c r="M87" s="16">
        <v>3</v>
      </c>
      <c r="N87" s="2" t="s">
        <v>12</v>
      </c>
    </row>
    <row r="88" spans="1:14" x14ac:dyDescent="0.25">
      <c r="A88" s="64"/>
      <c r="B88" s="1">
        <v>86</v>
      </c>
      <c r="C88" s="1">
        <v>-22</v>
      </c>
      <c r="D88" s="1">
        <v>-4.9140625</v>
      </c>
      <c r="E88" s="1">
        <v>16.443359375</v>
      </c>
      <c r="F88" s="2">
        <v>22</v>
      </c>
      <c r="G88" s="12">
        <v>1.8143194585513799E-6</v>
      </c>
      <c r="H88" s="1">
        <v>5.8677919800442785E-17</v>
      </c>
      <c r="I88" s="16">
        <v>60</v>
      </c>
      <c r="J88" s="16" t="s">
        <v>12</v>
      </c>
      <c r="K88" s="20">
        <v>-1.1598993253457529E-8</v>
      </c>
      <c r="L88" s="1">
        <v>-7.1544749979752496E-18</v>
      </c>
      <c r="M88" s="16">
        <v>3</v>
      </c>
      <c r="N88" s="2" t="s">
        <v>12</v>
      </c>
    </row>
    <row r="89" spans="1:14" x14ac:dyDescent="0.25">
      <c r="A89" s="64"/>
      <c r="B89" s="1">
        <v>87</v>
      </c>
      <c r="C89" s="1">
        <v>88</v>
      </c>
      <c r="D89" s="1">
        <v>49.556640625</v>
      </c>
      <c r="E89" s="1">
        <v>70.9140625</v>
      </c>
      <c r="F89" s="2">
        <v>24</v>
      </c>
      <c r="G89" s="12">
        <v>62.748188982346058</v>
      </c>
      <c r="H89" s="1">
        <v>-0.92114830549430593</v>
      </c>
      <c r="I89" s="16">
        <v>60</v>
      </c>
      <c r="J89" s="16" t="s">
        <v>13</v>
      </c>
      <c r="K89" s="20">
        <v>62.748180587843883</v>
      </c>
      <c r="L89" s="1">
        <v>-0.92114830549533688</v>
      </c>
      <c r="M89" s="16">
        <v>15</v>
      </c>
      <c r="N89" s="2" t="s">
        <v>13</v>
      </c>
    </row>
    <row r="90" spans="1:14" x14ac:dyDescent="0.25">
      <c r="A90" s="64"/>
      <c r="B90" s="1">
        <v>88</v>
      </c>
      <c r="C90" s="1">
        <v>93</v>
      </c>
      <c r="D90" s="1">
        <v>54.556640625</v>
      </c>
      <c r="E90" s="1">
        <v>75.9140625</v>
      </c>
      <c r="F90" s="2">
        <v>24</v>
      </c>
      <c r="G90" s="12">
        <v>62.748182553549043</v>
      </c>
      <c r="H90" s="1">
        <v>-0.92114830549528515</v>
      </c>
      <c r="I90" s="16">
        <v>60</v>
      </c>
      <c r="J90" s="16" t="s">
        <v>13</v>
      </c>
      <c r="K90" s="20">
        <v>62.748180037462362</v>
      </c>
      <c r="L90" s="1">
        <v>-0.92114830549533055</v>
      </c>
      <c r="M90" s="16">
        <v>15</v>
      </c>
      <c r="N90" s="2" t="s">
        <v>13</v>
      </c>
    </row>
    <row r="91" spans="1:14" x14ac:dyDescent="0.25">
      <c r="A91" s="64"/>
      <c r="B91" s="1">
        <v>89</v>
      </c>
      <c r="C91" s="1">
        <v>-35</v>
      </c>
      <c r="D91" s="1">
        <v>-9.37109375</v>
      </c>
      <c r="E91" s="1">
        <v>22.6650390625</v>
      </c>
      <c r="F91" s="2">
        <v>24</v>
      </c>
      <c r="G91" s="12">
        <v>-2.8553673400049792E-6</v>
      </c>
      <c r="H91" s="1">
        <v>1.5590531277317009E-16</v>
      </c>
      <c r="I91" s="16">
        <v>62</v>
      </c>
      <c r="J91" s="16" t="s">
        <v>12</v>
      </c>
      <c r="K91" s="20">
        <v>-7.1059959403676592E-11</v>
      </c>
      <c r="L91" s="1">
        <v>-7.1571657335565597E-18</v>
      </c>
      <c r="M91" s="16">
        <v>7</v>
      </c>
      <c r="N91" s="2" t="s">
        <v>12</v>
      </c>
    </row>
    <row r="92" spans="1:14" x14ac:dyDescent="0.25">
      <c r="A92" s="64"/>
      <c r="B92" s="1">
        <v>90</v>
      </c>
      <c r="C92" s="1">
        <v>70</v>
      </c>
      <c r="D92" s="1">
        <v>58.609375</v>
      </c>
      <c r="E92" s="1">
        <v>64.9375</v>
      </c>
      <c r="F92" s="2">
        <v>18</v>
      </c>
      <c r="G92" s="12">
        <v>62.748184291395148</v>
      </c>
      <c r="H92" s="1">
        <v>-0.92114830549514293</v>
      </c>
      <c r="I92" s="16">
        <v>56</v>
      </c>
      <c r="J92" s="16" t="s">
        <v>13</v>
      </c>
      <c r="K92" s="20">
        <v>62.748180596612492</v>
      </c>
      <c r="L92" s="1">
        <v>-0.92114830549533688</v>
      </c>
      <c r="M92" s="16">
        <v>11</v>
      </c>
      <c r="N92" s="2" t="s">
        <v>13</v>
      </c>
    </row>
    <row r="93" spans="1:14" x14ac:dyDescent="0.25">
      <c r="A93" s="64"/>
      <c r="B93" s="1">
        <v>91</v>
      </c>
      <c r="C93" s="1">
        <v>-39</v>
      </c>
      <c r="D93" s="1">
        <v>-13.37109375</v>
      </c>
      <c r="E93" s="1">
        <v>18.6650390625</v>
      </c>
      <c r="F93" s="2">
        <v>24</v>
      </c>
      <c r="G93" s="12">
        <v>-5.9344704325021889E-6</v>
      </c>
      <c r="H93" s="1">
        <v>6.972016738238618E-16</v>
      </c>
      <c r="I93" s="16">
        <v>62</v>
      </c>
      <c r="J93" s="16" t="s">
        <v>12</v>
      </c>
      <c r="K93" s="20">
        <v>-5.4971512414281507E-7</v>
      </c>
      <c r="L93" s="1">
        <v>-1.1134265368449461E-18</v>
      </c>
      <c r="M93" s="16">
        <v>3</v>
      </c>
      <c r="N93" s="2" t="s">
        <v>12</v>
      </c>
    </row>
    <row r="94" spans="1:14" x14ac:dyDescent="0.25">
      <c r="A94" s="64"/>
      <c r="B94" s="1">
        <v>92</v>
      </c>
      <c r="C94" s="1">
        <v>76</v>
      </c>
      <c r="D94" s="1">
        <v>58.9140625</v>
      </c>
      <c r="E94" s="1">
        <v>68.40625</v>
      </c>
      <c r="F94" s="2">
        <v>20</v>
      </c>
      <c r="G94" s="12">
        <v>62.748185833985083</v>
      </c>
      <c r="H94" s="1">
        <v>-0.92114830549494053</v>
      </c>
      <c r="I94" s="16">
        <v>58</v>
      </c>
      <c r="J94" s="16" t="s">
        <v>13</v>
      </c>
      <c r="K94" s="20">
        <v>62.748180177300227</v>
      </c>
      <c r="L94" s="1">
        <v>-0.92114830549533311</v>
      </c>
      <c r="M94" s="16">
        <v>11</v>
      </c>
      <c r="N94" s="2" t="s">
        <v>13</v>
      </c>
    </row>
    <row r="95" spans="1:14" x14ac:dyDescent="0.25">
      <c r="A95" s="64"/>
      <c r="B95" s="1">
        <v>93</v>
      </c>
      <c r="C95" s="1">
        <v>-36</v>
      </c>
      <c r="D95" s="1">
        <v>-10.37109375</v>
      </c>
      <c r="E95" s="1">
        <v>21.6650390625</v>
      </c>
      <c r="F95" s="2">
        <v>24</v>
      </c>
      <c r="G95" s="12">
        <v>7.7365478721701456E-6</v>
      </c>
      <c r="H95" s="1">
        <v>1.18992622414989E-15</v>
      </c>
      <c r="I95" s="16">
        <v>62</v>
      </c>
      <c r="J95" s="16" t="s">
        <v>12</v>
      </c>
      <c r="K95" s="20">
        <v>-1.617931286721549E-12</v>
      </c>
      <c r="L95" s="1">
        <v>-7.1571658351191595E-18</v>
      </c>
      <c r="M95" s="16">
        <v>7</v>
      </c>
      <c r="N95" s="2" t="s">
        <v>12</v>
      </c>
    </row>
    <row r="96" spans="1:14" x14ac:dyDescent="0.25">
      <c r="A96" s="64"/>
      <c r="B96" s="1">
        <v>94</v>
      </c>
      <c r="C96" s="1">
        <v>67</v>
      </c>
      <c r="D96" s="1">
        <v>59.40625</v>
      </c>
      <c r="E96" s="1">
        <v>63.625</v>
      </c>
      <c r="F96" s="2">
        <v>16</v>
      </c>
      <c r="G96" s="12">
        <v>62.748182017399131</v>
      </c>
      <c r="H96" s="1">
        <v>-0.9211483054953109</v>
      </c>
      <c r="I96" s="16">
        <v>54</v>
      </c>
      <c r="J96" s="16" t="s">
        <v>13</v>
      </c>
      <c r="K96" s="20">
        <v>62.748180693458004</v>
      </c>
      <c r="L96" s="1">
        <v>-0.92114830549533711</v>
      </c>
      <c r="M96" s="16">
        <v>11</v>
      </c>
      <c r="N96" s="2" t="s">
        <v>13</v>
      </c>
    </row>
    <row r="97" spans="1:14" x14ac:dyDescent="0.25">
      <c r="A97" s="64"/>
      <c r="B97" s="1">
        <v>95</v>
      </c>
      <c r="C97" s="1">
        <v>65</v>
      </c>
      <c r="D97" s="1">
        <v>61.625</v>
      </c>
      <c r="E97" s="1">
        <v>63.5</v>
      </c>
      <c r="F97" s="2">
        <v>12</v>
      </c>
      <c r="G97" s="12">
        <v>62.748183402234332</v>
      </c>
      <c r="H97" s="1">
        <v>-0.92114830549522697</v>
      </c>
      <c r="I97" s="16">
        <v>50</v>
      </c>
      <c r="J97" s="16" t="s">
        <v>13</v>
      </c>
      <c r="K97" s="20">
        <v>62.748182930629767</v>
      </c>
      <c r="L97" s="1">
        <v>-0.92114830549526205</v>
      </c>
      <c r="M97" s="16">
        <v>7</v>
      </c>
      <c r="N97" s="2" t="s">
        <v>13</v>
      </c>
    </row>
    <row r="98" spans="1:14" x14ac:dyDescent="0.25">
      <c r="A98" s="64"/>
      <c r="B98" s="1">
        <v>96</v>
      </c>
      <c r="C98" s="1">
        <v>-49</v>
      </c>
      <c r="D98" s="1">
        <v>-10.556640625</v>
      </c>
      <c r="E98" s="1">
        <v>37.49755859375</v>
      </c>
      <c r="F98" s="2">
        <v>26</v>
      </c>
      <c r="G98" s="12">
        <v>9.4032175607704766E-7</v>
      </c>
      <c r="H98" s="1">
        <v>1.0526925806629351E-17</v>
      </c>
      <c r="I98" s="16">
        <v>64</v>
      </c>
      <c r="J98" s="16" t="s">
        <v>12</v>
      </c>
      <c r="K98" s="20">
        <v>-2.1862445907827678E-6</v>
      </c>
      <c r="L98" s="1">
        <v>8.8436162042321726E-17</v>
      </c>
      <c r="M98" s="16">
        <v>15</v>
      </c>
      <c r="N98" s="2" t="s">
        <v>12</v>
      </c>
    </row>
    <row r="99" spans="1:14" x14ac:dyDescent="0.25">
      <c r="A99" s="64"/>
      <c r="B99" s="1">
        <v>97</v>
      </c>
      <c r="C99" s="1">
        <v>-49</v>
      </c>
      <c r="D99" s="1">
        <v>-10.556640625</v>
      </c>
      <c r="E99" s="1">
        <v>37.49755859375</v>
      </c>
      <c r="F99" s="2">
        <v>26</v>
      </c>
      <c r="G99" s="12">
        <v>9.4032175607704766E-7</v>
      </c>
      <c r="H99" s="1">
        <v>1.0526925806629351E-17</v>
      </c>
      <c r="I99" s="16">
        <v>64</v>
      </c>
      <c r="J99" s="16" t="s">
        <v>12</v>
      </c>
      <c r="K99" s="20">
        <v>-2.1862445907827678E-6</v>
      </c>
      <c r="L99" s="1">
        <v>8.8436162042321726E-17</v>
      </c>
      <c r="M99" s="16">
        <v>15</v>
      </c>
      <c r="N99" s="2" t="s">
        <v>12</v>
      </c>
    </row>
    <row r="100" spans="1:14" x14ac:dyDescent="0.25">
      <c r="A100" s="64"/>
      <c r="B100" s="1">
        <v>98</v>
      </c>
      <c r="C100" s="1">
        <v>91</v>
      </c>
      <c r="D100" s="1">
        <v>52.556640625</v>
      </c>
      <c r="E100" s="1">
        <v>73.9140625</v>
      </c>
      <c r="F100" s="2">
        <v>24</v>
      </c>
      <c r="G100" s="12">
        <v>62.748181203232797</v>
      </c>
      <c r="H100" s="1">
        <v>-0.92114830549533311</v>
      </c>
      <c r="I100" s="16">
        <v>60</v>
      </c>
      <c r="J100" s="16" t="s">
        <v>13</v>
      </c>
      <c r="K100" s="20">
        <v>62.748180693929577</v>
      </c>
      <c r="L100" s="1">
        <v>-0.92114830549533711</v>
      </c>
      <c r="M100" s="16">
        <v>15</v>
      </c>
      <c r="N100" s="2" t="s">
        <v>13</v>
      </c>
    </row>
    <row r="101" spans="1:14" x14ac:dyDescent="0.25">
      <c r="A101" s="64"/>
      <c r="B101" s="1">
        <v>99</v>
      </c>
      <c r="C101" s="1">
        <v>26</v>
      </c>
      <c r="D101" s="1">
        <v>-12.443359375</v>
      </c>
      <c r="E101" s="1">
        <v>8.9140625</v>
      </c>
      <c r="F101" s="2">
        <v>24</v>
      </c>
      <c r="G101" s="12">
        <v>8.8631326592141391E-7</v>
      </c>
      <c r="H101" s="1">
        <v>8.5538503003093273E-18</v>
      </c>
      <c r="I101" s="16">
        <v>60</v>
      </c>
      <c r="J101" s="16" t="s">
        <v>12</v>
      </c>
      <c r="K101" s="20">
        <v>2.4317796076114062E-10</v>
      </c>
      <c r="L101" s="1">
        <v>-7.1571646546627551E-18</v>
      </c>
      <c r="M101" s="16">
        <v>3</v>
      </c>
      <c r="N101" s="2" t="s">
        <v>12</v>
      </c>
    </row>
    <row r="102" spans="1:14" ht="15.75" customHeight="1" thickBot="1" x14ac:dyDescent="0.3">
      <c r="A102" s="65"/>
      <c r="B102" s="3">
        <v>100</v>
      </c>
      <c r="C102" s="3">
        <v>1</v>
      </c>
      <c r="D102" s="3">
        <v>-0.5</v>
      </c>
      <c r="E102" s="3">
        <v>1</v>
      </c>
      <c r="F102" s="4">
        <v>8</v>
      </c>
      <c r="G102" s="13">
        <v>6.3639788639145123E-6</v>
      </c>
      <c r="H102" s="3">
        <v>8.0284731653423231E-16</v>
      </c>
      <c r="I102" s="17">
        <v>50</v>
      </c>
      <c r="J102" s="17" t="s">
        <v>12</v>
      </c>
      <c r="K102" s="21">
        <v>2.5860667706117772E-13</v>
      </c>
      <c r="L102" s="3">
        <v>-7.1571658351870616E-18</v>
      </c>
      <c r="M102" s="17">
        <v>3</v>
      </c>
      <c r="N102" s="4" t="s">
        <v>12</v>
      </c>
    </row>
    <row r="103" spans="1:14" x14ac:dyDescent="0.25">
      <c r="A103" s="69" t="s">
        <v>29</v>
      </c>
      <c r="B103" s="5">
        <v>1</v>
      </c>
      <c r="C103" s="5">
        <v>55</v>
      </c>
      <c r="D103" s="5">
        <v>59</v>
      </c>
      <c r="E103" s="5">
        <v>71</v>
      </c>
      <c r="F103" s="6">
        <v>12</v>
      </c>
      <c r="G103" s="11">
        <v>62.74818554092834</v>
      </c>
      <c r="H103" s="5">
        <v>-0.9211483054949845</v>
      </c>
      <c r="I103" s="15">
        <v>58</v>
      </c>
      <c r="J103" s="15" t="s">
        <v>13</v>
      </c>
      <c r="K103" s="19">
        <v>62.748183030345139</v>
      </c>
      <c r="L103" s="5">
        <v>-0.92114830549525528</v>
      </c>
      <c r="M103" s="15">
        <v>11</v>
      </c>
      <c r="N103" s="6" t="s">
        <v>13</v>
      </c>
    </row>
    <row r="104" spans="1:14" x14ac:dyDescent="0.25">
      <c r="A104" s="64"/>
      <c r="B104" s="1">
        <v>2</v>
      </c>
      <c r="C104" s="1">
        <v>-28</v>
      </c>
      <c r="D104" s="1">
        <v>-12</v>
      </c>
      <c r="E104" s="1">
        <v>36</v>
      </c>
      <c r="F104" s="2">
        <v>16</v>
      </c>
      <c r="G104" s="12">
        <v>-2.1041974893180018E-6</v>
      </c>
      <c r="H104" s="1">
        <v>8.1395794570900855E-17</v>
      </c>
      <c r="I104" s="16">
        <v>64</v>
      </c>
      <c r="J104" s="16" t="s">
        <v>12</v>
      </c>
      <c r="K104" s="20">
        <v>-2.541238928099637E-7</v>
      </c>
      <c r="L104" s="1">
        <v>-5.8655844916685307E-18</v>
      </c>
      <c r="M104" s="16">
        <v>15</v>
      </c>
      <c r="N104" s="2" t="s">
        <v>12</v>
      </c>
    </row>
    <row r="105" spans="1:14" x14ac:dyDescent="0.25">
      <c r="A105" s="64"/>
      <c r="B105" s="1">
        <v>3</v>
      </c>
      <c r="C105" s="1">
        <v>64</v>
      </c>
      <c r="D105" s="1">
        <v>62</v>
      </c>
      <c r="E105" s="1">
        <v>64</v>
      </c>
      <c r="F105" s="2">
        <v>8</v>
      </c>
      <c r="G105" s="12">
        <v>62.748177375861722</v>
      </c>
      <c r="H105" s="1">
        <v>-0.92114830549517168</v>
      </c>
      <c r="I105" s="16">
        <v>52</v>
      </c>
      <c r="J105" s="16" t="s">
        <v>13</v>
      </c>
      <c r="K105" s="20">
        <v>62.748179169041848</v>
      </c>
      <c r="L105" s="1">
        <v>-0.92114830549530213</v>
      </c>
      <c r="M105" s="16">
        <v>7</v>
      </c>
      <c r="N105" s="2" t="s">
        <v>13</v>
      </c>
    </row>
    <row r="106" spans="1:14" x14ac:dyDescent="0.25">
      <c r="A106" s="64"/>
      <c r="B106" s="1">
        <v>4</v>
      </c>
      <c r="C106" s="1">
        <v>24</v>
      </c>
      <c r="D106" s="1">
        <v>-8</v>
      </c>
      <c r="E106" s="1">
        <v>16</v>
      </c>
      <c r="F106" s="2">
        <v>16</v>
      </c>
      <c r="G106" s="12">
        <v>-5.674438125866543E-6</v>
      </c>
      <c r="H106" s="1">
        <v>6.3682784608606034E-16</v>
      </c>
      <c r="I106" s="16">
        <v>62</v>
      </c>
      <c r="J106" s="16" t="s">
        <v>12</v>
      </c>
      <c r="K106" s="20">
        <v>-4.5397254459125753E-9</v>
      </c>
      <c r="L106" s="1">
        <v>-7.1567536122134368E-18</v>
      </c>
      <c r="M106" s="16">
        <v>3</v>
      </c>
      <c r="N106" s="2" t="s">
        <v>12</v>
      </c>
    </row>
    <row r="107" spans="1:14" x14ac:dyDescent="0.25">
      <c r="A107" s="64"/>
      <c r="B107" s="1">
        <v>5</v>
      </c>
      <c r="C107" s="1">
        <v>66</v>
      </c>
      <c r="D107" s="1">
        <v>58</v>
      </c>
      <c r="E107" s="1">
        <v>64</v>
      </c>
      <c r="F107" s="2">
        <v>12</v>
      </c>
      <c r="G107" s="12">
        <v>62.748176770348053</v>
      </c>
      <c r="H107" s="1">
        <v>-0.92114830549510573</v>
      </c>
      <c r="I107" s="16">
        <v>56</v>
      </c>
      <c r="J107" s="16" t="s">
        <v>13</v>
      </c>
      <c r="K107" s="20">
        <v>62.74818066140427</v>
      </c>
      <c r="L107" s="1">
        <v>-0.92114830549533711</v>
      </c>
      <c r="M107" s="16">
        <v>11</v>
      </c>
      <c r="N107" s="2" t="s">
        <v>13</v>
      </c>
    </row>
    <row r="108" spans="1:14" x14ac:dyDescent="0.25">
      <c r="A108" s="64"/>
      <c r="B108" s="1">
        <v>6</v>
      </c>
      <c r="C108" s="1">
        <v>73</v>
      </c>
      <c r="D108" s="1">
        <v>57</v>
      </c>
      <c r="E108" s="1">
        <v>69</v>
      </c>
      <c r="F108" s="2">
        <v>14</v>
      </c>
      <c r="G108" s="12">
        <v>62.748184055341653</v>
      </c>
      <c r="H108" s="1">
        <v>-0.92114830549516757</v>
      </c>
      <c r="I108" s="16">
        <v>58</v>
      </c>
      <c r="J108" s="16" t="s">
        <v>13</v>
      </c>
      <c r="K108" s="20">
        <v>62.7481806565062</v>
      </c>
      <c r="L108" s="1">
        <v>-0.92114830549533699</v>
      </c>
      <c r="M108" s="16">
        <v>11</v>
      </c>
      <c r="N108" s="2" t="s">
        <v>13</v>
      </c>
    </row>
    <row r="109" spans="1:14" x14ac:dyDescent="0.25">
      <c r="A109" s="64"/>
      <c r="B109" s="1">
        <v>7</v>
      </c>
      <c r="C109" s="1">
        <v>50</v>
      </c>
      <c r="D109" s="1">
        <v>58</v>
      </c>
      <c r="E109" s="1">
        <v>82</v>
      </c>
      <c r="F109" s="2">
        <v>14</v>
      </c>
      <c r="G109" s="12">
        <v>62.748187158859913</v>
      </c>
      <c r="H109" s="1">
        <v>-0.92114830549470972</v>
      </c>
      <c r="I109" s="16">
        <v>62</v>
      </c>
      <c r="J109" s="16" t="s">
        <v>13</v>
      </c>
      <c r="K109" s="20">
        <v>62.748180315616217</v>
      </c>
      <c r="L109" s="1">
        <v>-0.921148305495335</v>
      </c>
      <c r="M109" s="16">
        <v>15</v>
      </c>
      <c r="N109" s="2" t="s">
        <v>13</v>
      </c>
    </row>
    <row r="110" spans="1:14" x14ac:dyDescent="0.25">
      <c r="A110" s="64"/>
      <c r="B110" s="1">
        <v>8</v>
      </c>
      <c r="C110" s="1">
        <v>-38</v>
      </c>
      <c r="D110" s="1">
        <v>-22</v>
      </c>
      <c r="E110" s="1">
        <v>26</v>
      </c>
      <c r="F110" s="2">
        <v>16</v>
      </c>
      <c r="G110" s="12">
        <v>2.454896371255652E-6</v>
      </c>
      <c r="H110" s="1">
        <v>1.1337313595762449E-16</v>
      </c>
      <c r="I110" s="16">
        <v>64</v>
      </c>
      <c r="J110" s="16" t="s">
        <v>12</v>
      </c>
      <c r="K110" s="20">
        <v>-1.9614017279057239E-8</v>
      </c>
      <c r="L110" s="1">
        <v>-7.1494714653019419E-18</v>
      </c>
      <c r="M110" s="16">
        <v>7</v>
      </c>
      <c r="N110" s="2" t="s">
        <v>12</v>
      </c>
    </row>
    <row r="111" spans="1:14" x14ac:dyDescent="0.25">
      <c r="A111" s="64"/>
      <c r="B111" s="1">
        <v>9</v>
      </c>
      <c r="C111" s="1">
        <v>86</v>
      </c>
      <c r="D111" s="1">
        <v>54</v>
      </c>
      <c r="E111" s="1">
        <v>78</v>
      </c>
      <c r="F111" s="2">
        <v>16</v>
      </c>
      <c r="G111" s="12">
        <v>62.748182619310313</v>
      </c>
      <c r="H111" s="1">
        <v>-0.92114830549528148</v>
      </c>
      <c r="I111" s="16">
        <v>62</v>
      </c>
      <c r="J111" s="16" t="s">
        <v>13</v>
      </c>
      <c r="K111" s="20">
        <v>62.748175201448682</v>
      </c>
      <c r="L111" s="1">
        <v>-0.92114830549488391</v>
      </c>
      <c r="M111" s="16">
        <v>15</v>
      </c>
      <c r="N111" s="2" t="s">
        <v>13</v>
      </c>
    </row>
    <row r="112" spans="1:14" x14ac:dyDescent="0.25">
      <c r="A112" s="64"/>
      <c r="B112" s="1">
        <v>10</v>
      </c>
      <c r="C112" s="1">
        <v>77</v>
      </c>
      <c r="D112" s="1">
        <v>45</v>
      </c>
      <c r="E112" s="1">
        <v>69</v>
      </c>
      <c r="F112" s="2">
        <v>16</v>
      </c>
      <c r="G112" s="12">
        <v>62.748184321640878</v>
      </c>
      <c r="H112" s="1">
        <v>-0.9211483054951396</v>
      </c>
      <c r="I112" s="16">
        <v>62</v>
      </c>
      <c r="J112" s="16" t="s">
        <v>13</v>
      </c>
      <c r="K112" s="20">
        <v>62.748179786152527</v>
      </c>
      <c r="L112" s="1">
        <v>-0.92114830549532456</v>
      </c>
      <c r="M112" s="16">
        <v>15</v>
      </c>
      <c r="N112" s="2" t="s">
        <v>13</v>
      </c>
    </row>
    <row r="113" spans="1:14" x14ac:dyDescent="0.25">
      <c r="A113" s="64"/>
      <c r="B113" s="1">
        <v>11</v>
      </c>
      <c r="C113" s="1">
        <v>74</v>
      </c>
      <c r="D113" s="1">
        <v>58</v>
      </c>
      <c r="E113" s="1">
        <v>70</v>
      </c>
      <c r="F113" s="2">
        <v>14</v>
      </c>
      <c r="G113" s="12">
        <v>62.748175884614547</v>
      </c>
      <c r="H113" s="1">
        <v>-0.92114830549498961</v>
      </c>
      <c r="I113" s="16">
        <v>58</v>
      </c>
      <c r="J113" s="16" t="s">
        <v>13</v>
      </c>
      <c r="K113" s="20">
        <v>62.748178760889822</v>
      </c>
      <c r="L113" s="1">
        <v>-0.92114830549528082</v>
      </c>
      <c r="M113" s="16">
        <v>11</v>
      </c>
      <c r="N113" s="2" t="s">
        <v>13</v>
      </c>
    </row>
    <row r="114" spans="1:14" x14ac:dyDescent="0.25">
      <c r="A114" s="64"/>
      <c r="B114" s="1">
        <v>12</v>
      </c>
      <c r="C114" s="1">
        <v>8</v>
      </c>
      <c r="D114" s="1">
        <v>-8</v>
      </c>
      <c r="E114" s="1">
        <v>4</v>
      </c>
      <c r="F114" s="2">
        <v>14</v>
      </c>
      <c r="G114" s="12">
        <v>-1.485587250737157E-6</v>
      </c>
      <c r="H114" s="1">
        <v>3.6982237117169528E-17</v>
      </c>
      <c r="I114" s="16">
        <v>58</v>
      </c>
      <c r="J114" s="16" t="s">
        <v>12</v>
      </c>
      <c r="K114" s="20">
        <v>3.544531996557042E-12</v>
      </c>
      <c r="L114" s="1">
        <v>-7.1571658349666705E-18</v>
      </c>
      <c r="M114" s="16">
        <v>3</v>
      </c>
      <c r="N114" s="2" t="s">
        <v>12</v>
      </c>
    </row>
    <row r="115" spans="1:14" x14ac:dyDescent="0.25">
      <c r="A115" s="64"/>
      <c r="B115" s="1">
        <v>13</v>
      </c>
      <c r="C115" s="1">
        <v>-31</v>
      </c>
      <c r="D115" s="1">
        <v>-15</v>
      </c>
      <c r="E115" s="1">
        <v>33</v>
      </c>
      <c r="F115" s="2">
        <v>16</v>
      </c>
      <c r="G115" s="12">
        <v>2.630246718214753E-6</v>
      </c>
      <c r="H115" s="1">
        <v>1.3120676648203181E-16</v>
      </c>
      <c r="I115" s="16">
        <v>64</v>
      </c>
      <c r="J115" s="16" t="s">
        <v>12</v>
      </c>
      <c r="K115" s="20">
        <v>-2.9193743127083498E-7</v>
      </c>
      <c r="L115" s="1">
        <v>-5.4526139339727304E-18</v>
      </c>
      <c r="M115" s="16">
        <v>11</v>
      </c>
      <c r="N115" s="2" t="s">
        <v>12</v>
      </c>
    </row>
    <row r="116" spans="1:14" x14ac:dyDescent="0.25">
      <c r="A116" s="64"/>
      <c r="B116" s="1">
        <v>14</v>
      </c>
      <c r="C116" s="1">
        <v>54</v>
      </c>
      <c r="D116" s="1">
        <v>58</v>
      </c>
      <c r="E116" s="1">
        <v>70</v>
      </c>
      <c r="F116" s="2">
        <v>12</v>
      </c>
      <c r="G116" s="12">
        <v>62.748175884614547</v>
      </c>
      <c r="H116" s="1">
        <v>-0.92114830549498961</v>
      </c>
      <c r="I116" s="16">
        <v>58</v>
      </c>
      <c r="J116" s="16" t="s">
        <v>13</v>
      </c>
      <c r="K116" s="20">
        <v>62.748178760889822</v>
      </c>
      <c r="L116" s="1">
        <v>-0.92114830549528082</v>
      </c>
      <c r="M116" s="16">
        <v>11</v>
      </c>
      <c r="N116" s="2" t="s">
        <v>13</v>
      </c>
    </row>
    <row r="117" spans="1:14" x14ac:dyDescent="0.25">
      <c r="A117" s="64"/>
      <c r="B117" s="1">
        <v>15</v>
      </c>
      <c r="C117" s="1">
        <v>81</v>
      </c>
      <c r="D117" s="1">
        <v>49</v>
      </c>
      <c r="E117" s="1">
        <v>73</v>
      </c>
      <c r="F117" s="2">
        <v>16</v>
      </c>
      <c r="G117" s="12">
        <v>62.748175242540817</v>
      </c>
      <c r="H117" s="1">
        <v>-0.92114830549489057</v>
      </c>
      <c r="I117" s="16">
        <v>62</v>
      </c>
      <c r="J117" s="16" t="s">
        <v>13</v>
      </c>
      <c r="K117" s="20">
        <v>62.748181375806652</v>
      </c>
      <c r="L117" s="1">
        <v>-0.92114830549533011</v>
      </c>
      <c r="M117" s="16">
        <v>15</v>
      </c>
      <c r="N117" s="2" t="s">
        <v>13</v>
      </c>
    </row>
    <row r="118" spans="1:14" x14ac:dyDescent="0.25">
      <c r="A118" s="64"/>
      <c r="B118" s="1">
        <v>16</v>
      </c>
      <c r="C118" s="1">
        <v>32</v>
      </c>
      <c r="D118" s="1">
        <v>-32</v>
      </c>
      <c r="E118" s="1">
        <v>16</v>
      </c>
      <c r="F118" s="2">
        <v>18</v>
      </c>
      <c r="G118" s="12">
        <v>-1.4027994297981381E-6</v>
      </c>
      <c r="H118" s="1">
        <v>3.2199771586364401E-17</v>
      </c>
      <c r="I118" s="16">
        <v>64</v>
      </c>
      <c r="J118" s="16" t="s">
        <v>12</v>
      </c>
      <c r="K118" s="20">
        <v>-9.0794718314096489E-9</v>
      </c>
      <c r="L118" s="1">
        <v>-7.1555170173508843E-18</v>
      </c>
      <c r="M118" s="16">
        <v>3</v>
      </c>
      <c r="N118" s="2" t="s">
        <v>12</v>
      </c>
    </row>
    <row r="119" spans="1:14" x14ac:dyDescent="0.25">
      <c r="A119" s="64"/>
      <c r="B119" s="1">
        <v>17</v>
      </c>
      <c r="C119" s="1">
        <v>23</v>
      </c>
      <c r="D119" s="1">
        <v>-9</v>
      </c>
      <c r="E119" s="1">
        <v>15</v>
      </c>
      <c r="F119" s="2">
        <v>16</v>
      </c>
      <c r="G119" s="12">
        <v>5.1069941004917049E-6</v>
      </c>
      <c r="H119" s="1">
        <v>5.1447056308171101E-16</v>
      </c>
      <c r="I119" s="16">
        <v>62</v>
      </c>
      <c r="J119" s="16" t="s">
        <v>12</v>
      </c>
      <c r="K119" s="20">
        <v>5.1211207700322742E-9</v>
      </c>
      <c r="L119" s="1">
        <v>-7.1566413636864055E-18</v>
      </c>
      <c r="M119" s="16">
        <v>3</v>
      </c>
      <c r="N119" s="2" t="s">
        <v>12</v>
      </c>
    </row>
    <row r="120" spans="1:14" x14ac:dyDescent="0.25">
      <c r="A120" s="64"/>
      <c r="B120" s="1">
        <v>18</v>
      </c>
      <c r="C120" s="1">
        <v>78</v>
      </c>
      <c r="D120" s="1">
        <v>46</v>
      </c>
      <c r="E120" s="1">
        <v>70</v>
      </c>
      <c r="F120" s="2">
        <v>16</v>
      </c>
      <c r="G120" s="12">
        <v>62.748187158859878</v>
      </c>
      <c r="H120" s="1">
        <v>-0.92114830549470983</v>
      </c>
      <c r="I120" s="16">
        <v>62</v>
      </c>
      <c r="J120" s="16" t="s">
        <v>13</v>
      </c>
      <c r="K120" s="20">
        <v>62.748180078324538</v>
      </c>
      <c r="L120" s="1">
        <v>-0.92114830549533133</v>
      </c>
      <c r="M120" s="16">
        <v>15</v>
      </c>
      <c r="N120" s="2" t="s">
        <v>13</v>
      </c>
    </row>
    <row r="121" spans="1:14" x14ac:dyDescent="0.25">
      <c r="A121" s="64"/>
      <c r="B121" s="1">
        <v>19</v>
      </c>
      <c r="C121" s="1">
        <v>23</v>
      </c>
      <c r="D121" s="1">
        <v>-9</v>
      </c>
      <c r="E121" s="1">
        <v>15</v>
      </c>
      <c r="F121" s="2">
        <v>16</v>
      </c>
      <c r="G121" s="12">
        <v>5.1069941004917049E-6</v>
      </c>
      <c r="H121" s="1">
        <v>5.1447056308171101E-16</v>
      </c>
      <c r="I121" s="16">
        <v>62</v>
      </c>
      <c r="J121" s="16" t="s">
        <v>12</v>
      </c>
      <c r="K121" s="20">
        <v>5.1211207700322742E-9</v>
      </c>
      <c r="L121" s="1">
        <v>-7.1566413636864055E-18</v>
      </c>
      <c r="M121" s="16">
        <v>3</v>
      </c>
      <c r="N121" s="2" t="s">
        <v>12</v>
      </c>
    </row>
    <row r="122" spans="1:14" x14ac:dyDescent="0.25">
      <c r="A122" s="64"/>
      <c r="B122" s="1">
        <v>20</v>
      </c>
      <c r="C122" s="1">
        <v>82</v>
      </c>
      <c r="D122" s="1">
        <v>50</v>
      </c>
      <c r="E122" s="1">
        <v>74</v>
      </c>
      <c r="F122" s="2">
        <v>16</v>
      </c>
      <c r="G122" s="12">
        <v>62.748184889084541</v>
      </c>
      <c r="H122" s="1">
        <v>-0.92114830549507287</v>
      </c>
      <c r="I122" s="16">
        <v>62</v>
      </c>
      <c r="J122" s="16" t="s">
        <v>13</v>
      </c>
      <c r="K122" s="20">
        <v>62.748180699694302</v>
      </c>
      <c r="L122" s="1">
        <v>-0.92114830549533699</v>
      </c>
      <c r="M122" s="16">
        <v>15</v>
      </c>
      <c r="N122" s="2" t="s">
        <v>13</v>
      </c>
    </row>
    <row r="123" spans="1:14" x14ac:dyDescent="0.25">
      <c r="A123" s="64"/>
      <c r="B123" s="1">
        <v>21</v>
      </c>
      <c r="C123" s="1">
        <v>-40</v>
      </c>
      <c r="D123" s="1">
        <v>-24</v>
      </c>
      <c r="E123" s="1">
        <v>24</v>
      </c>
      <c r="F123" s="2">
        <v>16</v>
      </c>
      <c r="G123" s="12">
        <v>-1.335703195184251E-16</v>
      </c>
      <c r="H123" s="1">
        <v>-7.1571658351860586E-18</v>
      </c>
      <c r="I123" s="16">
        <v>64</v>
      </c>
      <c r="J123" s="16" t="s">
        <v>12</v>
      </c>
      <c r="K123" s="20">
        <v>-9.8160706073120038E-10</v>
      </c>
      <c r="L123" s="1">
        <v>-7.1571465553090933E-18</v>
      </c>
      <c r="M123" s="16">
        <v>7</v>
      </c>
      <c r="N123" s="2" t="s">
        <v>12</v>
      </c>
    </row>
    <row r="124" spans="1:14" x14ac:dyDescent="0.25">
      <c r="A124" s="64"/>
      <c r="B124" s="1">
        <v>22</v>
      </c>
      <c r="C124" s="1">
        <v>-2</v>
      </c>
      <c r="D124" s="1">
        <v>-1</v>
      </c>
      <c r="E124" s="1">
        <v>2</v>
      </c>
      <c r="F124" s="2">
        <v>8</v>
      </c>
      <c r="G124" s="12">
        <v>-4.7197862785858873E-6</v>
      </c>
      <c r="H124" s="1">
        <v>4.3837052692481121E-16</v>
      </c>
      <c r="I124" s="16">
        <v>52</v>
      </c>
      <c r="J124" s="16" t="s">
        <v>12</v>
      </c>
      <c r="K124" s="20">
        <v>4.027748898565321E-13</v>
      </c>
      <c r="L124" s="1">
        <v>-7.1571658351864253E-18</v>
      </c>
      <c r="M124" s="16">
        <v>3</v>
      </c>
      <c r="N124" s="2" t="s">
        <v>12</v>
      </c>
    </row>
    <row r="125" spans="1:14" x14ac:dyDescent="0.25">
      <c r="A125" s="64"/>
      <c r="B125" s="1">
        <v>23</v>
      </c>
      <c r="C125" s="1">
        <v>95</v>
      </c>
      <c r="D125" s="1">
        <v>31</v>
      </c>
      <c r="E125" s="1">
        <v>79</v>
      </c>
      <c r="F125" s="2">
        <v>18</v>
      </c>
      <c r="G125" s="12">
        <v>62.748185085893638</v>
      </c>
      <c r="H125" s="1">
        <v>-0.92114830549504756</v>
      </c>
      <c r="I125" s="16">
        <v>64</v>
      </c>
      <c r="J125" s="16" t="s">
        <v>13</v>
      </c>
      <c r="K125" s="20">
        <v>62.748180694856721</v>
      </c>
      <c r="L125" s="1">
        <v>-0.92114830549533711</v>
      </c>
      <c r="M125" s="16">
        <v>23</v>
      </c>
      <c r="N125" s="2" t="s">
        <v>13</v>
      </c>
    </row>
    <row r="126" spans="1:14" x14ac:dyDescent="0.25">
      <c r="A126" s="64"/>
      <c r="B126" s="1">
        <v>24</v>
      </c>
      <c r="C126" s="1">
        <v>-46</v>
      </c>
      <c r="D126" s="1">
        <v>-30</v>
      </c>
      <c r="E126" s="1">
        <v>18</v>
      </c>
      <c r="F126" s="2">
        <v>16</v>
      </c>
      <c r="G126" s="12">
        <v>1.052100379602182E-6</v>
      </c>
      <c r="H126" s="1">
        <v>1.498112887744037E-17</v>
      </c>
      <c r="I126" s="16">
        <v>64</v>
      </c>
      <c r="J126" s="16" t="s">
        <v>12</v>
      </c>
      <c r="K126" s="20">
        <v>-3.6821083391506662E-7</v>
      </c>
      <c r="L126" s="1">
        <v>-4.4455781592648203E-18</v>
      </c>
      <c r="M126" s="16">
        <v>3</v>
      </c>
      <c r="N126" s="2" t="s">
        <v>12</v>
      </c>
    </row>
    <row r="127" spans="1:14" x14ac:dyDescent="0.25">
      <c r="A127" s="64"/>
      <c r="B127" s="1">
        <v>25</v>
      </c>
      <c r="C127" s="1">
        <v>53</v>
      </c>
      <c r="D127" s="1">
        <v>57</v>
      </c>
      <c r="E127" s="1">
        <v>69</v>
      </c>
      <c r="F127" s="2">
        <v>12</v>
      </c>
      <c r="G127" s="12">
        <v>62.748184055341653</v>
      </c>
      <c r="H127" s="1">
        <v>-0.92114830549516757</v>
      </c>
      <c r="I127" s="16">
        <v>58</v>
      </c>
      <c r="J127" s="16" t="s">
        <v>13</v>
      </c>
      <c r="K127" s="20">
        <v>62.7481806565062</v>
      </c>
      <c r="L127" s="1">
        <v>-0.92114830549533699</v>
      </c>
      <c r="M127" s="16">
        <v>11</v>
      </c>
      <c r="N127" s="2" t="s">
        <v>13</v>
      </c>
    </row>
    <row r="128" spans="1:14" x14ac:dyDescent="0.25">
      <c r="A128" s="64"/>
      <c r="B128" s="1">
        <v>26</v>
      </c>
      <c r="C128" s="1">
        <v>-7</v>
      </c>
      <c r="D128" s="1">
        <v>-3</v>
      </c>
      <c r="E128" s="1">
        <v>9</v>
      </c>
      <c r="F128" s="2">
        <v>12</v>
      </c>
      <c r="G128" s="12">
        <v>2.2283808014949242E-6</v>
      </c>
      <c r="H128" s="1">
        <v>9.215643405224215E-17</v>
      </c>
      <c r="I128" s="16">
        <v>58</v>
      </c>
      <c r="J128" s="16" t="s">
        <v>12</v>
      </c>
      <c r="K128" s="20">
        <v>1.1220832499556491E-10</v>
      </c>
      <c r="L128" s="1">
        <v>-7.1571655843811568E-18</v>
      </c>
      <c r="M128" s="16">
        <v>3</v>
      </c>
      <c r="N128" s="2" t="s">
        <v>12</v>
      </c>
    </row>
    <row r="129" spans="1:14" x14ac:dyDescent="0.25">
      <c r="A129" s="64"/>
      <c r="B129" s="1">
        <v>27</v>
      </c>
      <c r="C129" s="1">
        <v>18</v>
      </c>
      <c r="D129" s="1">
        <v>-14</v>
      </c>
      <c r="E129" s="1">
        <v>10</v>
      </c>
      <c r="F129" s="2">
        <v>16</v>
      </c>
      <c r="G129" s="12">
        <v>4.5395505702400879E-6</v>
      </c>
      <c r="H129" s="1">
        <v>4.049931809315064E-16</v>
      </c>
      <c r="I129" s="16">
        <v>62</v>
      </c>
      <c r="J129" s="16" t="s">
        <v>12</v>
      </c>
      <c r="K129" s="20">
        <v>5.9489716736276177E-10</v>
      </c>
      <c r="L129" s="1">
        <v>-7.1571587624836904E-18</v>
      </c>
      <c r="M129" s="16">
        <v>3</v>
      </c>
      <c r="N129" s="2" t="s">
        <v>12</v>
      </c>
    </row>
    <row r="130" spans="1:14" x14ac:dyDescent="0.25">
      <c r="A130" s="64"/>
      <c r="B130" s="1">
        <v>28</v>
      </c>
      <c r="C130" s="1">
        <v>13</v>
      </c>
      <c r="D130" s="1">
        <v>-19</v>
      </c>
      <c r="E130" s="1">
        <v>5</v>
      </c>
      <c r="F130" s="2">
        <v>16</v>
      </c>
      <c r="G130" s="12">
        <v>3.9721076979770033E-6</v>
      </c>
      <c r="H130" s="1">
        <v>3.0839558972631269E-16</v>
      </c>
      <c r="I130" s="16">
        <v>62</v>
      </c>
      <c r="J130" s="16" t="s">
        <v>12</v>
      </c>
      <c r="K130" s="20">
        <v>1.034209827830259E-11</v>
      </c>
      <c r="L130" s="1">
        <v>-7.1571658331398412E-18</v>
      </c>
      <c r="M130" s="16">
        <v>3</v>
      </c>
      <c r="N130" s="2" t="s">
        <v>12</v>
      </c>
    </row>
    <row r="131" spans="1:14" x14ac:dyDescent="0.25">
      <c r="A131" s="64"/>
      <c r="B131" s="1">
        <v>29</v>
      </c>
      <c r="C131" s="1">
        <v>91</v>
      </c>
      <c r="D131" s="1">
        <v>27</v>
      </c>
      <c r="E131" s="1">
        <v>75</v>
      </c>
      <c r="F131" s="2">
        <v>18</v>
      </c>
      <c r="G131" s="12">
        <v>62.748188592904903</v>
      </c>
      <c r="H131" s="1">
        <v>-0.92114830549440052</v>
      </c>
      <c r="I131" s="16">
        <v>64</v>
      </c>
      <c r="J131" s="16" t="s">
        <v>13</v>
      </c>
      <c r="K131" s="20">
        <v>62.748180128537868</v>
      </c>
      <c r="L131" s="1">
        <v>-0.92114830549533222</v>
      </c>
      <c r="M131" s="16">
        <v>15</v>
      </c>
      <c r="N131" s="2" t="s">
        <v>13</v>
      </c>
    </row>
    <row r="132" spans="1:14" x14ac:dyDescent="0.25">
      <c r="A132" s="64"/>
      <c r="B132" s="1">
        <v>30</v>
      </c>
      <c r="C132" s="1">
        <v>-49</v>
      </c>
      <c r="D132" s="1">
        <v>-17</v>
      </c>
      <c r="E132" s="1">
        <v>79</v>
      </c>
      <c r="F132" s="2">
        <v>18</v>
      </c>
      <c r="G132" s="12">
        <v>6.4298553518740486E-6</v>
      </c>
      <c r="H132" s="1">
        <v>8.1970357325519107E-16</v>
      </c>
      <c r="I132" s="16">
        <v>68</v>
      </c>
      <c r="J132" s="16" t="s">
        <v>12</v>
      </c>
      <c r="K132" s="20">
        <v>-3.3248358985397811E-7</v>
      </c>
      <c r="L132" s="1">
        <v>-4.9462560943988618E-18</v>
      </c>
      <c r="M132" s="16">
        <v>15</v>
      </c>
      <c r="N132" s="2" t="s">
        <v>12</v>
      </c>
    </row>
    <row r="133" spans="1:14" x14ac:dyDescent="0.25">
      <c r="A133" s="64"/>
      <c r="B133" s="1">
        <v>31</v>
      </c>
      <c r="C133" s="1">
        <v>53</v>
      </c>
      <c r="D133" s="1">
        <v>57</v>
      </c>
      <c r="E133" s="1">
        <v>69</v>
      </c>
      <c r="F133" s="2">
        <v>12</v>
      </c>
      <c r="G133" s="12">
        <v>62.748184055341653</v>
      </c>
      <c r="H133" s="1">
        <v>-0.92114830549516757</v>
      </c>
      <c r="I133" s="16">
        <v>58</v>
      </c>
      <c r="J133" s="16" t="s">
        <v>13</v>
      </c>
      <c r="K133" s="20">
        <v>62.7481806565062</v>
      </c>
      <c r="L133" s="1">
        <v>-0.92114830549533699</v>
      </c>
      <c r="M133" s="16">
        <v>11</v>
      </c>
      <c r="N133" s="2" t="s">
        <v>13</v>
      </c>
    </row>
    <row r="134" spans="1:14" x14ac:dyDescent="0.25">
      <c r="A134" s="64"/>
      <c r="B134" s="1">
        <v>32</v>
      </c>
      <c r="C134" s="1">
        <v>82</v>
      </c>
      <c r="D134" s="1">
        <v>50</v>
      </c>
      <c r="E134" s="1">
        <v>74</v>
      </c>
      <c r="F134" s="2">
        <v>16</v>
      </c>
      <c r="G134" s="12">
        <v>62.748184889084541</v>
      </c>
      <c r="H134" s="1">
        <v>-0.92114830549507287</v>
      </c>
      <c r="I134" s="16">
        <v>62</v>
      </c>
      <c r="J134" s="16" t="s">
        <v>13</v>
      </c>
      <c r="K134" s="20">
        <v>62.748180699694302</v>
      </c>
      <c r="L134" s="1">
        <v>-0.92114830549533699</v>
      </c>
      <c r="M134" s="16">
        <v>15</v>
      </c>
      <c r="N134" s="2" t="s">
        <v>13</v>
      </c>
    </row>
    <row r="135" spans="1:14" x14ac:dyDescent="0.25">
      <c r="A135" s="64"/>
      <c r="B135" s="1">
        <v>33</v>
      </c>
      <c r="C135" s="1">
        <v>8</v>
      </c>
      <c r="D135" s="1">
        <v>-8</v>
      </c>
      <c r="E135" s="1">
        <v>4</v>
      </c>
      <c r="F135" s="2">
        <v>14</v>
      </c>
      <c r="G135" s="12">
        <v>-1.485587250737157E-6</v>
      </c>
      <c r="H135" s="1">
        <v>3.6982237117169528E-17</v>
      </c>
      <c r="I135" s="16">
        <v>58</v>
      </c>
      <c r="J135" s="16" t="s">
        <v>12</v>
      </c>
      <c r="K135" s="20">
        <v>3.544531996557042E-12</v>
      </c>
      <c r="L135" s="1">
        <v>-7.1571658349666705E-18</v>
      </c>
      <c r="M135" s="16">
        <v>3</v>
      </c>
      <c r="N135" s="2" t="s">
        <v>12</v>
      </c>
    </row>
    <row r="136" spans="1:14" x14ac:dyDescent="0.25">
      <c r="A136" s="64"/>
      <c r="B136" s="1">
        <v>34</v>
      </c>
      <c r="C136" s="1">
        <v>64</v>
      </c>
      <c r="D136" s="1">
        <v>62</v>
      </c>
      <c r="E136" s="1">
        <v>64</v>
      </c>
      <c r="F136" s="2">
        <v>8</v>
      </c>
      <c r="G136" s="12">
        <v>62.748177375861722</v>
      </c>
      <c r="H136" s="1">
        <v>-0.92114830549517168</v>
      </c>
      <c r="I136" s="16">
        <v>52</v>
      </c>
      <c r="J136" s="16" t="s">
        <v>13</v>
      </c>
      <c r="K136" s="20">
        <v>62.748179169041848</v>
      </c>
      <c r="L136" s="1">
        <v>-0.92114830549530213</v>
      </c>
      <c r="M136" s="16">
        <v>7</v>
      </c>
      <c r="N136" s="2" t="s">
        <v>13</v>
      </c>
    </row>
    <row r="137" spans="1:14" x14ac:dyDescent="0.25">
      <c r="A137" s="64"/>
      <c r="B137" s="1">
        <v>35</v>
      </c>
      <c r="C137" s="1">
        <v>89</v>
      </c>
      <c r="D137" s="1">
        <v>25</v>
      </c>
      <c r="E137" s="1">
        <v>73</v>
      </c>
      <c r="F137" s="2">
        <v>18</v>
      </c>
      <c r="G137" s="12">
        <v>62.748186138004613</v>
      </c>
      <c r="H137" s="1">
        <v>-0.92114830549489224</v>
      </c>
      <c r="I137" s="16">
        <v>64</v>
      </c>
      <c r="J137" s="16" t="s">
        <v>13</v>
      </c>
      <c r="K137" s="20">
        <v>62.748180979786163</v>
      </c>
      <c r="L137" s="1">
        <v>-0.92114830549533588</v>
      </c>
      <c r="M137" s="16">
        <v>19</v>
      </c>
      <c r="N137" s="2" t="s">
        <v>13</v>
      </c>
    </row>
    <row r="138" spans="1:14" x14ac:dyDescent="0.25">
      <c r="A138" s="64"/>
      <c r="B138" s="1">
        <v>36</v>
      </c>
      <c r="C138" s="1">
        <v>36</v>
      </c>
      <c r="D138" s="1">
        <v>-28</v>
      </c>
      <c r="E138" s="1">
        <v>20</v>
      </c>
      <c r="F138" s="2">
        <v>18</v>
      </c>
      <c r="G138" s="12">
        <v>3.5069953806304109E-6</v>
      </c>
      <c r="H138" s="1">
        <v>2.3882313461823109E-16</v>
      </c>
      <c r="I138" s="16">
        <v>64</v>
      </c>
      <c r="J138" s="16" t="s">
        <v>12</v>
      </c>
      <c r="K138" s="20">
        <v>-3.2707496844530751E-6</v>
      </c>
      <c r="L138" s="1">
        <v>2.0679893354874391E-16</v>
      </c>
      <c r="M138" s="16">
        <v>3</v>
      </c>
      <c r="N138" s="2" t="s">
        <v>12</v>
      </c>
    </row>
    <row r="139" spans="1:14" x14ac:dyDescent="0.25">
      <c r="A139" s="64"/>
      <c r="B139" s="1">
        <v>37</v>
      </c>
      <c r="C139" s="1">
        <v>-25</v>
      </c>
      <c r="D139" s="1">
        <v>-9</v>
      </c>
      <c r="E139" s="1">
        <v>39</v>
      </c>
      <c r="F139" s="2">
        <v>16</v>
      </c>
      <c r="G139" s="12">
        <v>1.578148263477143E-6</v>
      </c>
      <c r="H139" s="1">
        <v>4.2653858801316452E-17</v>
      </c>
      <c r="I139" s="16">
        <v>64</v>
      </c>
      <c r="J139" s="16" t="s">
        <v>12</v>
      </c>
      <c r="K139" s="20">
        <v>-4.9751093810229403E-7</v>
      </c>
      <c r="L139" s="1">
        <v>-2.2068186899655309E-18</v>
      </c>
      <c r="M139" s="16">
        <v>19</v>
      </c>
      <c r="N139" s="2" t="s">
        <v>12</v>
      </c>
    </row>
    <row r="140" spans="1:14" x14ac:dyDescent="0.25">
      <c r="A140" s="64"/>
      <c r="B140" s="1">
        <v>38</v>
      </c>
      <c r="C140" s="1">
        <v>19</v>
      </c>
      <c r="D140" s="1">
        <v>-13</v>
      </c>
      <c r="E140" s="1">
        <v>11</v>
      </c>
      <c r="F140" s="2">
        <v>16</v>
      </c>
      <c r="G140" s="12">
        <v>-6.2418820010372404E-6</v>
      </c>
      <c r="H140" s="1">
        <v>7.720647086012875E-16</v>
      </c>
      <c r="I140" s="16">
        <v>62</v>
      </c>
      <c r="J140" s="16" t="s">
        <v>12</v>
      </c>
      <c r="K140" s="20">
        <v>1.200738916261811E-9</v>
      </c>
      <c r="L140" s="1">
        <v>-7.1571370105065648E-18</v>
      </c>
      <c r="M140" s="16">
        <v>3</v>
      </c>
      <c r="N140" s="2" t="s">
        <v>12</v>
      </c>
    </row>
    <row r="141" spans="1:14" x14ac:dyDescent="0.25">
      <c r="A141" s="64"/>
      <c r="B141" s="1">
        <v>39</v>
      </c>
      <c r="C141" s="1">
        <v>98</v>
      </c>
      <c r="D141" s="1">
        <v>34</v>
      </c>
      <c r="E141" s="1">
        <v>82</v>
      </c>
      <c r="F141" s="2">
        <v>18</v>
      </c>
      <c r="G141" s="12">
        <v>62.748188768250692</v>
      </c>
      <c r="H141" s="1">
        <v>-0.92114830549435844</v>
      </c>
      <c r="I141" s="16">
        <v>64</v>
      </c>
      <c r="J141" s="16" t="s">
        <v>13</v>
      </c>
      <c r="K141" s="20">
        <v>62.748179356993482</v>
      </c>
      <c r="L141" s="1">
        <v>-0.92114830549531013</v>
      </c>
      <c r="M141" s="16">
        <v>19</v>
      </c>
      <c r="N141" s="2" t="s">
        <v>13</v>
      </c>
    </row>
    <row r="142" spans="1:14" x14ac:dyDescent="0.25">
      <c r="A142" s="64"/>
      <c r="B142" s="1">
        <v>40</v>
      </c>
      <c r="C142" s="1">
        <v>71</v>
      </c>
      <c r="D142" s="1">
        <v>55</v>
      </c>
      <c r="E142" s="1">
        <v>67</v>
      </c>
      <c r="F142" s="2">
        <v>14</v>
      </c>
      <c r="G142" s="12">
        <v>62.748173656231003</v>
      </c>
      <c r="H142" s="1">
        <v>-0.92114830549459314</v>
      </c>
      <c r="I142" s="16">
        <v>58</v>
      </c>
      <c r="J142" s="16" t="s">
        <v>13</v>
      </c>
      <c r="K142" s="20">
        <v>62.748180694578473</v>
      </c>
      <c r="L142" s="1">
        <v>-0.92114830549533711</v>
      </c>
      <c r="M142" s="16">
        <v>15</v>
      </c>
      <c r="N142" s="2" t="s">
        <v>13</v>
      </c>
    </row>
    <row r="143" spans="1:14" x14ac:dyDescent="0.25">
      <c r="A143" s="64"/>
      <c r="B143" s="1">
        <v>41</v>
      </c>
      <c r="C143" s="1">
        <v>92</v>
      </c>
      <c r="D143" s="1">
        <v>28</v>
      </c>
      <c r="E143" s="1">
        <v>76</v>
      </c>
      <c r="F143" s="2">
        <v>18</v>
      </c>
      <c r="G143" s="12">
        <v>62.748181403559023</v>
      </c>
      <c r="H143" s="1">
        <v>-0.92114830549532956</v>
      </c>
      <c r="I143" s="16">
        <v>64</v>
      </c>
      <c r="J143" s="16" t="s">
        <v>13</v>
      </c>
      <c r="K143" s="20">
        <v>62.748180707949608</v>
      </c>
      <c r="L143" s="1">
        <v>-0.92114830549533711</v>
      </c>
      <c r="M143" s="16">
        <v>19</v>
      </c>
      <c r="N143" s="2" t="s">
        <v>13</v>
      </c>
    </row>
    <row r="144" spans="1:14" x14ac:dyDescent="0.25">
      <c r="A144" s="64"/>
      <c r="B144" s="1">
        <v>42</v>
      </c>
      <c r="C144" s="1">
        <v>64</v>
      </c>
      <c r="D144" s="1">
        <v>62</v>
      </c>
      <c r="E144" s="1">
        <v>64</v>
      </c>
      <c r="F144" s="2">
        <v>8</v>
      </c>
      <c r="G144" s="12">
        <v>62.748177375861722</v>
      </c>
      <c r="H144" s="1">
        <v>-0.92114830549517168</v>
      </c>
      <c r="I144" s="16">
        <v>52</v>
      </c>
      <c r="J144" s="16" t="s">
        <v>13</v>
      </c>
      <c r="K144" s="20">
        <v>62.748179169041848</v>
      </c>
      <c r="L144" s="1">
        <v>-0.92114830549530213</v>
      </c>
      <c r="M144" s="16">
        <v>7</v>
      </c>
      <c r="N144" s="2" t="s">
        <v>13</v>
      </c>
    </row>
    <row r="145" spans="1:14" x14ac:dyDescent="0.25">
      <c r="A145" s="64"/>
      <c r="B145" s="1">
        <v>43</v>
      </c>
      <c r="C145" s="1">
        <v>46</v>
      </c>
      <c r="D145" s="1">
        <v>54</v>
      </c>
      <c r="E145" s="1">
        <v>78</v>
      </c>
      <c r="F145" s="2">
        <v>14</v>
      </c>
      <c r="G145" s="12">
        <v>62.748182619310313</v>
      </c>
      <c r="H145" s="1">
        <v>-0.92114830549528148</v>
      </c>
      <c r="I145" s="16">
        <v>62</v>
      </c>
      <c r="J145" s="16" t="s">
        <v>13</v>
      </c>
      <c r="K145" s="20">
        <v>62.748175201448682</v>
      </c>
      <c r="L145" s="1">
        <v>-0.92114830549488391</v>
      </c>
      <c r="M145" s="16">
        <v>15</v>
      </c>
      <c r="N145" s="2" t="s">
        <v>13</v>
      </c>
    </row>
    <row r="146" spans="1:14" x14ac:dyDescent="0.25">
      <c r="A146" s="64"/>
      <c r="B146" s="1">
        <v>44</v>
      </c>
      <c r="C146" s="1">
        <v>50</v>
      </c>
      <c r="D146" s="1">
        <v>58</v>
      </c>
      <c r="E146" s="1">
        <v>82</v>
      </c>
      <c r="F146" s="2">
        <v>14</v>
      </c>
      <c r="G146" s="12">
        <v>62.748187158859913</v>
      </c>
      <c r="H146" s="1">
        <v>-0.92114830549470972</v>
      </c>
      <c r="I146" s="16">
        <v>62</v>
      </c>
      <c r="J146" s="16" t="s">
        <v>13</v>
      </c>
      <c r="K146" s="20">
        <v>62.748180315616217</v>
      </c>
      <c r="L146" s="1">
        <v>-0.921148305495335</v>
      </c>
      <c r="M146" s="16">
        <v>15</v>
      </c>
      <c r="N146" s="2" t="s">
        <v>13</v>
      </c>
    </row>
    <row r="147" spans="1:14" x14ac:dyDescent="0.25">
      <c r="A147" s="64"/>
      <c r="B147" s="1">
        <v>45</v>
      </c>
      <c r="C147" s="1">
        <v>85</v>
      </c>
      <c r="D147" s="1">
        <v>53</v>
      </c>
      <c r="E147" s="1">
        <v>77</v>
      </c>
      <c r="F147" s="2">
        <v>16</v>
      </c>
      <c r="G147" s="12">
        <v>62.748186591416001</v>
      </c>
      <c r="H147" s="1">
        <v>-0.92114830549481508</v>
      </c>
      <c r="I147" s="16">
        <v>62</v>
      </c>
      <c r="J147" s="16" t="s">
        <v>13</v>
      </c>
      <c r="K147" s="20">
        <v>62.748178872025463</v>
      </c>
      <c r="L147" s="1">
        <v>-0.92114830549528715</v>
      </c>
      <c r="M147" s="16">
        <v>15</v>
      </c>
      <c r="N147" s="2" t="s">
        <v>13</v>
      </c>
    </row>
    <row r="148" spans="1:14" x14ac:dyDescent="0.25">
      <c r="A148" s="64"/>
      <c r="B148" s="1">
        <v>46</v>
      </c>
      <c r="C148" s="1">
        <v>80</v>
      </c>
      <c r="D148" s="1">
        <v>48</v>
      </c>
      <c r="E148" s="1">
        <v>72</v>
      </c>
      <c r="F148" s="2">
        <v>16</v>
      </c>
      <c r="G148" s="12">
        <v>62.74818602397464</v>
      </c>
      <c r="H148" s="1">
        <v>-0.92114830549491078</v>
      </c>
      <c r="I148" s="16">
        <v>62</v>
      </c>
      <c r="J148" s="16" t="s">
        <v>13</v>
      </c>
      <c r="K148" s="20">
        <v>62.748182244660683</v>
      </c>
      <c r="L148" s="1">
        <v>-0.92114830549530113</v>
      </c>
      <c r="M148" s="16">
        <v>15</v>
      </c>
      <c r="N148" s="2" t="s">
        <v>13</v>
      </c>
    </row>
    <row r="149" spans="1:14" x14ac:dyDescent="0.25">
      <c r="A149" s="64"/>
      <c r="B149" s="1">
        <v>47</v>
      </c>
      <c r="C149" s="1">
        <v>-42</v>
      </c>
      <c r="D149" s="1">
        <v>-26</v>
      </c>
      <c r="E149" s="1">
        <v>22</v>
      </c>
      <c r="F149" s="2">
        <v>16</v>
      </c>
      <c r="G149" s="12">
        <v>-2.4548970829566358E-6</v>
      </c>
      <c r="H149" s="1">
        <v>1.1337325000220631E-16</v>
      </c>
      <c r="I149" s="16">
        <v>64</v>
      </c>
      <c r="J149" s="16" t="s">
        <v>12</v>
      </c>
      <c r="K149" s="20">
        <v>-4.0400899495640961E-11</v>
      </c>
      <c r="L149" s="1">
        <v>-7.1571658021780476E-18</v>
      </c>
      <c r="M149" s="16">
        <v>7</v>
      </c>
      <c r="N149" s="2" t="s">
        <v>12</v>
      </c>
    </row>
    <row r="150" spans="1:14" x14ac:dyDescent="0.25">
      <c r="A150" s="64"/>
      <c r="B150" s="1">
        <v>48</v>
      </c>
      <c r="C150" s="1">
        <v>0</v>
      </c>
      <c r="D150" s="1">
        <v>-1</v>
      </c>
      <c r="E150" s="1">
        <v>1</v>
      </c>
      <c r="F150" s="2">
        <v>6</v>
      </c>
      <c r="G150" s="12">
        <v>6.2930483840590991E-6</v>
      </c>
      <c r="H150" s="1">
        <v>7.8489193684734684E-16</v>
      </c>
      <c r="I150" s="16">
        <v>52</v>
      </c>
      <c r="J150" s="16" t="s">
        <v>12</v>
      </c>
      <c r="K150" s="20">
        <v>2.8459703601472872E-13</v>
      </c>
      <c r="L150" s="1">
        <v>-7.1571658351869831E-18</v>
      </c>
      <c r="M150" s="16">
        <v>3</v>
      </c>
      <c r="N150" s="2" t="s">
        <v>12</v>
      </c>
    </row>
    <row r="151" spans="1:14" x14ac:dyDescent="0.25">
      <c r="A151" s="64"/>
      <c r="B151" s="1">
        <v>49</v>
      </c>
      <c r="C151" s="1">
        <v>-43</v>
      </c>
      <c r="D151" s="1">
        <v>-27</v>
      </c>
      <c r="E151" s="1">
        <v>21</v>
      </c>
      <c r="F151" s="2">
        <v>16</v>
      </c>
      <c r="G151" s="12">
        <v>-3.6823455403942569E-6</v>
      </c>
      <c r="H151" s="1">
        <v>2.6403624086083621E-16</v>
      </c>
      <c r="I151" s="16">
        <v>64</v>
      </c>
      <c r="J151" s="16" t="s">
        <v>12</v>
      </c>
      <c r="K151" s="20">
        <v>-8.4970025253551506E-6</v>
      </c>
      <c r="L151" s="1">
        <v>1.43682394890395E-15</v>
      </c>
      <c r="M151" s="16">
        <v>3</v>
      </c>
      <c r="N151" s="2" t="s">
        <v>12</v>
      </c>
    </row>
    <row r="152" spans="1:14" x14ac:dyDescent="0.25">
      <c r="A152" s="64"/>
      <c r="B152" s="1">
        <v>50</v>
      </c>
      <c r="C152" s="1">
        <v>-1</v>
      </c>
      <c r="D152" s="1">
        <v>-1</v>
      </c>
      <c r="E152" s="1">
        <v>1</v>
      </c>
      <c r="F152" s="2">
        <v>6</v>
      </c>
      <c r="G152" s="12">
        <v>6.2930483840590991E-6</v>
      </c>
      <c r="H152" s="1">
        <v>7.8489193684734684E-16</v>
      </c>
      <c r="I152" s="16">
        <v>52</v>
      </c>
      <c r="J152" s="16" t="s">
        <v>12</v>
      </c>
      <c r="K152" s="20">
        <v>2.8459703601472872E-13</v>
      </c>
      <c r="L152" s="1">
        <v>-7.1571658351869831E-18</v>
      </c>
      <c r="M152" s="16">
        <v>3</v>
      </c>
      <c r="N152" s="2" t="s">
        <v>12</v>
      </c>
    </row>
    <row r="153" spans="1:14" x14ac:dyDescent="0.25">
      <c r="A153" s="64"/>
      <c r="B153" s="1">
        <v>51</v>
      </c>
      <c r="C153" s="1">
        <v>64</v>
      </c>
      <c r="D153" s="1">
        <v>62</v>
      </c>
      <c r="E153" s="1">
        <v>64</v>
      </c>
      <c r="F153" s="2">
        <v>8</v>
      </c>
      <c r="G153" s="12">
        <v>62.748177375861722</v>
      </c>
      <c r="H153" s="1">
        <v>-0.92114830549517168</v>
      </c>
      <c r="I153" s="16">
        <v>52</v>
      </c>
      <c r="J153" s="16" t="s">
        <v>13</v>
      </c>
      <c r="K153" s="20">
        <v>62.748179169041848</v>
      </c>
      <c r="L153" s="1">
        <v>-0.92114830549530213</v>
      </c>
      <c r="M153" s="16">
        <v>7</v>
      </c>
      <c r="N153" s="2" t="s">
        <v>13</v>
      </c>
    </row>
    <row r="154" spans="1:14" x14ac:dyDescent="0.25">
      <c r="A154" s="64"/>
      <c r="B154" s="1">
        <v>52</v>
      </c>
      <c r="C154" s="1">
        <v>-40</v>
      </c>
      <c r="D154" s="1">
        <v>-24</v>
      </c>
      <c r="E154" s="1">
        <v>24</v>
      </c>
      <c r="F154" s="2">
        <v>16</v>
      </c>
      <c r="G154" s="12">
        <v>-1.335703195184251E-16</v>
      </c>
      <c r="H154" s="1">
        <v>-7.1571658351860586E-18</v>
      </c>
      <c r="I154" s="16">
        <v>64</v>
      </c>
      <c r="J154" s="16" t="s">
        <v>12</v>
      </c>
      <c r="K154" s="20">
        <v>-9.8160706073120038E-10</v>
      </c>
      <c r="L154" s="1">
        <v>-7.1571465553090933E-18</v>
      </c>
      <c r="M154" s="16">
        <v>7</v>
      </c>
      <c r="N154" s="2" t="s">
        <v>12</v>
      </c>
    </row>
    <row r="155" spans="1:14" x14ac:dyDescent="0.25">
      <c r="A155" s="64"/>
      <c r="B155" s="1">
        <v>53</v>
      </c>
      <c r="C155" s="1">
        <v>84</v>
      </c>
      <c r="D155" s="1">
        <v>52</v>
      </c>
      <c r="E155" s="1">
        <v>76</v>
      </c>
      <c r="F155" s="2">
        <v>16</v>
      </c>
      <c r="G155" s="12">
        <v>62.748183754197271</v>
      </c>
      <c r="H155" s="1">
        <v>-0.92114830549519655</v>
      </c>
      <c r="I155" s="16">
        <v>62</v>
      </c>
      <c r="J155" s="16" t="s">
        <v>13</v>
      </c>
      <c r="K155" s="20">
        <v>62.748180663985288</v>
      </c>
      <c r="L155" s="1">
        <v>-0.92114830549533699</v>
      </c>
      <c r="M155" s="16">
        <v>15</v>
      </c>
      <c r="N155" s="2" t="s">
        <v>13</v>
      </c>
    </row>
    <row r="156" spans="1:14" x14ac:dyDescent="0.25">
      <c r="A156" s="64"/>
      <c r="B156" s="1">
        <v>54</v>
      </c>
      <c r="C156" s="1">
        <v>81</v>
      </c>
      <c r="D156" s="1">
        <v>49</v>
      </c>
      <c r="E156" s="1">
        <v>73</v>
      </c>
      <c r="F156" s="2">
        <v>16</v>
      </c>
      <c r="G156" s="12">
        <v>62.748175242540817</v>
      </c>
      <c r="H156" s="1">
        <v>-0.92114830549489057</v>
      </c>
      <c r="I156" s="16">
        <v>62</v>
      </c>
      <c r="J156" s="16" t="s">
        <v>13</v>
      </c>
      <c r="K156" s="20">
        <v>62.748181375806652</v>
      </c>
      <c r="L156" s="1">
        <v>-0.92114830549533011</v>
      </c>
      <c r="M156" s="16">
        <v>15</v>
      </c>
      <c r="N156" s="2" t="s">
        <v>13</v>
      </c>
    </row>
    <row r="157" spans="1:14" x14ac:dyDescent="0.25">
      <c r="A157" s="64"/>
      <c r="B157" s="1">
        <v>55</v>
      </c>
      <c r="C157" s="1">
        <v>43</v>
      </c>
      <c r="D157" s="1">
        <v>-21</v>
      </c>
      <c r="E157" s="1">
        <v>27</v>
      </c>
      <c r="F157" s="2">
        <v>18</v>
      </c>
      <c r="G157" s="12">
        <v>3.6823446211768231E-6</v>
      </c>
      <c r="H157" s="1">
        <v>2.640360392280768E-16</v>
      </c>
      <c r="I157" s="16">
        <v>64</v>
      </c>
      <c r="J157" s="16" t="s">
        <v>12</v>
      </c>
      <c r="K157" s="20">
        <v>-7.9688211880325117E-8</v>
      </c>
      <c r="L157" s="1">
        <v>-7.0301608962198416E-18</v>
      </c>
      <c r="M157" s="16">
        <v>7</v>
      </c>
      <c r="N157" s="2" t="s">
        <v>12</v>
      </c>
    </row>
    <row r="158" spans="1:14" x14ac:dyDescent="0.25">
      <c r="A158" s="64"/>
      <c r="B158" s="1">
        <v>56</v>
      </c>
      <c r="C158" s="1">
        <v>-37</v>
      </c>
      <c r="D158" s="1">
        <v>-21</v>
      </c>
      <c r="E158" s="1">
        <v>27</v>
      </c>
      <c r="F158" s="2">
        <v>16</v>
      </c>
      <c r="G158" s="12">
        <v>3.6823446211768231E-6</v>
      </c>
      <c r="H158" s="1">
        <v>2.640360392280768E-16</v>
      </c>
      <c r="I158" s="16">
        <v>64</v>
      </c>
      <c r="J158" s="16" t="s">
        <v>12</v>
      </c>
      <c r="K158" s="20">
        <v>-7.9688211880325117E-8</v>
      </c>
      <c r="L158" s="1">
        <v>-7.0301608962198416E-18</v>
      </c>
      <c r="M158" s="16">
        <v>7</v>
      </c>
      <c r="N158" s="2" t="s">
        <v>12</v>
      </c>
    </row>
    <row r="159" spans="1:14" x14ac:dyDescent="0.25">
      <c r="A159" s="64"/>
      <c r="B159" s="1">
        <v>57</v>
      </c>
      <c r="C159" s="1">
        <v>73</v>
      </c>
      <c r="D159" s="1">
        <v>57</v>
      </c>
      <c r="E159" s="1">
        <v>69</v>
      </c>
      <c r="F159" s="2">
        <v>14</v>
      </c>
      <c r="G159" s="12">
        <v>62.748184055341653</v>
      </c>
      <c r="H159" s="1">
        <v>-0.92114830549516757</v>
      </c>
      <c r="I159" s="16">
        <v>58</v>
      </c>
      <c r="J159" s="16" t="s">
        <v>13</v>
      </c>
      <c r="K159" s="20">
        <v>62.7481806565062</v>
      </c>
      <c r="L159" s="1">
        <v>-0.92114830549533699</v>
      </c>
      <c r="M159" s="16">
        <v>11</v>
      </c>
      <c r="N159" s="2" t="s">
        <v>13</v>
      </c>
    </row>
    <row r="160" spans="1:14" x14ac:dyDescent="0.25">
      <c r="A160" s="64"/>
      <c r="B160" s="1">
        <v>58</v>
      </c>
      <c r="C160" s="1">
        <v>17</v>
      </c>
      <c r="D160" s="1">
        <v>-15</v>
      </c>
      <c r="E160" s="1">
        <v>9</v>
      </c>
      <c r="F160" s="2">
        <v>16</v>
      </c>
      <c r="G160" s="12">
        <v>-5.106993651578451E-6</v>
      </c>
      <c r="H160" s="1">
        <v>5.1447056324201721E-16</v>
      </c>
      <c r="I160" s="16">
        <v>62</v>
      </c>
      <c r="J160" s="16" t="s">
        <v>12</v>
      </c>
      <c r="K160" s="20">
        <v>2.8041454093061192E-10</v>
      </c>
      <c r="L160" s="1">
        <v>-7.157164265061803E-18</v>
      </c>
      <c r="M160" s="16">
        <v>3</v>
      </c>
      <c r="N160" s="2" t="s">
        <v>12</v>
      </c>
    </row>
    <row r="161" spans="1:14" x14ac:dyDescent="0.25">
      <c r="A161" s="64"/>
      <c r="B161" s="1">
        <v>59</v>
      </c>
      <c r="C161" s="1">
        <v>-50</v>
      </c>
      <c r="D161" s="1">
        <v>-18</v>
      </c>
      <c r="E161" s="1">
        <v>78</v>
      </c>
      <c r="F161" s="2">
        <v>18</v>
      </c>
      <c r="G161" s="12">
        <v>-3.214927041021181E-6</v>
      </c>
      <c r="H161" s="1">
        <v>1.9955798066146559E-16</v>
      </c>
      <c r="I161" s="16">
        <v>68</v>
      </c>
      <c r="J161" s="16" t="s">
        <v>12</v>
      </c>
      <c r="K161" s="20">
        <v>2.7367234599180398E-13</v>
      </c>
      <c r="L161" s="1">
        <v>-7.1571658351870539E-18</v>
      </c>
      <c r="M161" s="16">
        <v>7</v>
      </c>
      <c r="N161" s="2" t="s">
        <v>12</v>
      </c>
    </row>
    <row r="162" spans="1:14" x14ac:dyDescent="0.25">
      <c r="A162" s="64"/>
      <c r="B162" s="1">
        <v>60</v>
      </c>
      <c r="C162" s="1">
        <v>96</v>
      </c>
      <c r="D162" s="1">
        <v>32</v>
      </c>
      <c r="E162" s="1">
        <v>80</v>
      </c>
      <c r="F162" s="2">
        <v>18</v>
      </c>
      <c r="G162" s="12">
        <v>62.748186313353663</v>
      </c>
      <c r="H162" s="1">
        <v>-0.92114830549486315</v>
      </c>
      <c r="I162" s="16">
        <v>64</v>
      </c>
      <c r="J162" s="16" t="s">
        <v>13</v>
      </c>
      <c r="K162" s="20">
        <v>62.748180695229941</v>
      </c>
      <c r="L162" s="1">
        <v>-0.92114830549533711</v>
      </c>
      <c r="M162" s="16">
        <v>23</v>
      </c>
      <c r="N162" s="2" t="s">
        <v>13</v>
      </c>
    </row>
    <row r="163" spans="1:14" x14ac:dyDescent="0.25">
      <c r="A163" s="64"/>
      <c r="B163" s="1">
        <v>61</v>
      </c>
      <c r="C163" s="1">
        <v>-22</v>
      </c>
      <c r="D163" s="1">
        <v>-14</v>
      </c>
      <c r="E163" s="1">
        <v>10</v>
      </c>
      <c r="F163" s="2">
        <v>14</v>
      </c>
      <c r="G163" s="12">
        <v>4.5395505702400879E-6</v>
      </c>
      <c r="H163" s="1">
        <v>4.049931809315064E-16</v>
      </c>
      <c r="I163" s="16">
        <v>62</v>
      </c>
      <c r="J163" s="16" t="s">
        <v>12</v>
      </c>
      <c r="K163" s="20">
        <v>5.9489716736276177E-10</v>
      </c>
      <c r="L163" s="1">
        <v>-7.1571587624836904E-18</v>
      </c>
      <c r="M163" s="16">
        <v>3</v>
      </c>
      <c r="N163" s="2" t="s">
        <v>12</v>
      </c>
    </row>
    <row r="164" spans="1:14" x14ac:dyDescent="0.25">
      <c r="A164" s="64"/>
      <c r="B164" s="1">
        <v>62</v>
      </c>
      <c r="C164" s="1">
        <v>27</v>
      </c>
      <c r="D164" s="1">
        <v>-37</v>
      </c>
      <c r="E164" s="1">
        <v>11</v>
      </c>
      <c r="F164" s="2">
        <v>18</v>
      </c>
      <c r="G164" s="12">
        <v>8.7674783754353871E-7</v>
      </c>
      <c r="H164" s="1">
        <v>8.2165616921202227E-18</v>
      </c>
      <c r="I164" s="16">
        <v>64</v>
      </c>
      <c r="J164" s="16" t="s">
        <v>12</v>
      </c>
      <c r="K164" s="20">
        <v>1.708736065799585E-9</v>
      </c>
      <c r="L164" s="1">
        <v>-7.1571074549755547E-18</v>
      </c>
      <c r="M164" s="16">
        <v>3</v>
      </c>
      <c r="N164" s="2" t="s">
        <v>12</v>
      </c>
    </row>
    <row r="165" spans="1:14" x14ac:dyDescent="0.25">
      <c r="A165" s="64"/>
      <c r="B165" s="1">
        <v>63</v>
      </c>
      <c r="C165" s="1">
        <v>10</v>
      </c>
      <c r="D165" s="1">
        <v>-6</v>
      </c>
      <c r="E165" s="1">
        <v>6</v>
      </c>
      <c r="F165" s="2">
        <v>14</v>
      </c>
      <c r="G165" s="12">
        <v>-3.5518632577214581E-16</v>
      </c>
      <c r="H165" s="1">
        <v>-7.1571658351860586E-18</v>
      </c>
      <c r="I165" s="16">
        <v>58</v>
      </c>
      <c r="J165" s="16" t="s">
        <v>12</v>
      </c>
      <c r="K165" s="20">
        <v>1.6154056405614979E-11</v>
      </c>
      <c r="L165" s="1">
        <v>-7.1571658301122794E-18</v>
      </c>
      <c r="M165" s="16">
        <v>3</v>
      </c>
      <c r="N165" s="2" t="s">
        <v>12</v>
      </c>
    </row>
    <row r="166" spans="1:14" x14ac:dyDescent="0.25">
      <c r="A166" s="64"/>
      <c r="B166" s="1">
        <v>64</v>
      </c>
      <c r="C166" s="1">
        <v>73</v>
      </c>
      <c r="D166" s="1">
        <v>57</v>
      </c>
      <c r="E166" s="1">
        <v>69</v>
      </c>
      <c r="F166" s="2">
        <v>14</v>
      </c>
      <c r="G166" s="12">
        <v>62.748184055341653</v>
      </c>
      <c r="H166" s="1">
        <v>-0.92114830549516757</v>
      </c>
      <c r="I166" s="16">
        <v>58</v>
      </c>
      <c r="J166" s="16" t="s">
        <v>13</v>
      </c>
      <c r="K166" s="20">
        <v>62.7481806565062</v>
      </c>
      <c r="L166" s="1">
        <v>-0.92114830549533699</v>
      </c>
      <c r="M166" s="16">
        <v>11</v>
      </c>
      <c r="N166" s="2" t="s">
        <v>13</v>
      </c>
    </row>
    <row r="167" spans="1:14" x14ac:dyDescent="0.25">
      <c r="A167" s="64"/>
      <c r="B167" s="1">
        <v>65</v>
      </c>
      <c r="C167" s="1">
        <v>72</v>
      </c>
      <c r="D167" s="1">
        <v>56</v>
      </c>
      <c r="E167" s="1">
        <v>68</v>
      </c>
      <c r="F167" s="2">
        <v>14</v>
      </c>
      <c r="G167" s="12">
        <v>62.748174399023441</v>
      </c>
      <c r="H167" s="1">
        <v>-0.9211483054947418</v>
      </c>
      <c r="I167" s="16">
        <v>58</v>
      </c>
      <c r="J167" s="16" t="s">
        <v>13</v>
      </c>
      <c r="K167" s="20">
        <v>62.748173104019067</v>
      </c>
      <c r="L167" s="1">
        <v>-0.92114830549447191</v>
      </c>
      <c r="M167" s="16">
        <v>11</v>
      </c>
      <c r="N167" s="2" t="s">
        <v>13</v>
      </c>
    </row>
    <row r="168" spans="1:14" x14ac:dyDescent="0.25">
      <c r="A168" s="64"/>
      <c r="B168" s="1">
        <v>66</v>
      </c>
      <c r="C168" s="1">
        <v>-18</v>
      </c>
      <c r="D168" s="1">
        <v>-10</v>
      </c>
      <c r="E168" s="1">
        <v>14</v>
      </c>
      <c r="F168" s="2">
        <v>14</v>
      </c>
      <c r="G168" s="12">
        <v>-4.5395501926465812E-6</v>
      </c>
      <c r="H168" s="1">
        <v>4.0499319402438408E-16</v>
      </c>
      <c r="I168" s="16">
        <v>62</v>
      </c>
      <c r="J168" s="16" t="s">
        <v>12</v>
      </c>
      <c r="K168" s="20">
        <v>5.571827730432059E-9</v>
      </c>
      <c r="L168" s="1">
        <v>-7.1565449800137098E-18</v>
      </c>
      <c r="M168" s="16">
        <v>3</v>
      </c>
      <c r="N168" s="2" t="s">
        <v>12</v>
      </c>
    </row>
    <row r="169" spans="1:14" x14ac:dyDescent="0.25">
      <c r="A169" s="64"/>
      <c r="B169" s="1">
        <v>67</v>
      </c>
      <c r="C169" s="1">
        <v>-47</v>
      </c>
      <c r="D169" s="1">
        <v>-31</v>
      </c>
      <c r="E169" s="1">
        <v>17</v>
      </c>
      <c r="F169" s="2">
        <v>16</v>
      </c>
      <c r="G169" s="12">
        <v>-1.7535100002966409E-7</v>
      </c>
      <c r="H169" s="1">
        <v>-6.5422047938583453E-18</v>
      </c>
      <c r="I169" s="16">
        <v>64</v>
      </c>
      <c r="J169" s="16" t="s">
        <v>12</v>
      </c>
      <c r="K169" s="20">
        <v>-9.227130380807824E-8</v>
      </c>
      <c r="L169" s="1">
        <v>-6.986885135172879E-18</v>
      </c>
      <c r="M169" s="16">
        <v>3</v>
      </c>
      <c r="N169" s="2" t="s">
        <v>12</v>
      </c>
    </row>
    <row r="170" spans="1:14" x14ac:dyDescent="0.25">
      <c r="A170" s="64"/>
      <c r="B170" s="1">
        <v>68</v>
      </c>
      <c r="C170" s="1">
        <v>-47</v>
      </c>
      <c r="D170" s="1">
        <v>-31</v>
      </c>
      <c r="E170" s="1">
        <v>17</v>
      </c>
      <c r="F170" s="2">
        <v>16</v>
      </c>
      <c r="G170" s="12">
        <v>-1.7535100002966409E-7</v>
      </c>
      <c r="H170" s="1">
        <v>-6.5422047938583453E-18</v>
      </c>
      <c r="I170" s="16">
        <v>64</v>
      </c>
      <c r="J170" s="16" t="s">
        <v>12</v>
      </c>
      <c r="K170" s="20">
        <v>-9.227130380807824E-8</v>
      </c>
      <c r="L170" s="1">
        <v>-6.986885135172879E-18</v>
      </c>
      <c r="M170" s="16">
        <v>3</v>
      </c>
      <c r="N170" s="2" t="s">
        <v>12</v>
      </c>
    </row>
    <row r="171" spans="1:14" x14ac:dyDescent="0.25">
      <c r="A171" s="64"/>
      <c r="B171" s="1">
        <v>69</v>
      </c>
      <c r="C171" s="1">
        <v>-4</v>
      </c>
      <c r="D171" s="1">
        <v>-2</v>
      </c>
      <c r="E171" s="1">
        <v>4</v>
      </c>
      <c r="F171" s="2">
        <v>10</v>
      </c>
      <c r="G171" s="12">
        <v>-1.201865295322554E-6</v>
      </c>
      <c r="H171" s="1">
        <v>2.1732448736349471E-17</v>
      </c>
      <c r="I171" s="16">
        <v>56</v>
      </c>
      <c r="J171" s="16" t="s">
        <v>12</v>
      </c>
      <c r="K171" s="20">
        <v>1.8238170646523588E-12</v>
      </c>
      <c r="L171" s="1">
        <v>-7.1571658351359074E-18</v>
      </c>
      <c r="M171" s="16">
        <v>3</v>
      </c>
      <c r="N171" s="2" t="s">
        <v>12</v>
      </c>
    </row>
    <row r="172" spans="1:14" x14ac:dyDescent="0.25">
      <c r="A172" s="64"/>
      <c r="B172" s="1">
        <v>70</v>
      </c>
      <c r="C172" s="1">
        <v>-40</v>
      </c>
      <c r="D172" s="1">
        <v>-24</v>
      </c>
      <c r="E172" s="1">
        <v>24</v>
      </c>
      <c r="F172" s="2">
        <v>16</v>
      </c>
      <c r="G172" s="12">
        <v>-1.335703195184251E-16</v>
      </c>
      <c r="H172" s="1">
        <v>-7.1571658351860586E-18</v>
      </c>
      <c r="I172" s="16">
        <v>64</v>
      </c>
      <c r="J172" s="16" t="s">
        <v>12</v>
      </c>
      <c r="K172" s="20">
        <v>-9.8160706073120038E-10</v>
      </c>
      <c r="L172" s="1">
        <v>-7.1571465553090933E-18</v>
      </c>
      <c r="M172" s="16">
        <v>7</v>
      </c>
      <c r="N172" s="2" t="s">
        <v>12</v>
      </c>
    </row>
    <row r="173" spans="1:14" x14ac:dyDescent="0.25">
      <c r="A173" s="64"/>
      <c r="B173" s="1">
        <v>71</v>
      </c>
      <c r="C173" s="1">
        <v>41</v>
      </c>
      <c r="D173" s="1">
        <v>-23</v>
      </c>
      <c r="E173" s="1">
        <v>25</v>
      </c>
      <c r="F173" s="2">
        <v>18</v>
      </c>
      <c r="G173" s="12">
        <v>1.227451865788494E-6</v>
      </c>
      <c r="H173" s="1">
        <v>2.2975584781705889E-17</v>
      </c>
      <c r="I173" s="16">
        <v>64</v>
      </c>
      <c r="J173" s="16" t="s">
        <v>12</v>
      </c>
      <c r="K173" s="20">
        <v>-4.5285122982735496E-9</v>
      </c>
      <c r="L173" s="1">
        <v>-7.1567556459841044E-18</v>
      </c>
      <c r="M173" s="16">
        <v>7</v>
      </c>
      <c r="N173" s="2" t="s">
        <v>12</v>
      </c>
    </row>
    <row r="174" spans="1:14" x14ac:dyDescent="0.25">
      <c r="A174" s="64"/>
      <c r="B174" s="1">
        <v>72</v>
      </c>
      <c r="C174" s="1">
        <v>-34</v>
      </c>
      <c r="D174" s="1">
        <v>-18</v>
      </c>
      <c r="E174" s="1">
        <v>30</v>
      </c>
      <c r="F174" s="2">
        <v>16</v>
      </c>
      <c r="G174" s="12">
        <v>-1.0521002686493941E-6</v>
      </c>
      <c r="H174" s="1">
        <v>1.4981143133197891E-17</v>
      </c>
      <c r="I174" s="16">
        <v>64</v>
      </c>
      <c r="J174" s="16" t="s">
        <v>12</v>
      </c>
      <c r="K174" s="20">
        <v>-3.6829445867060478E-6</v>
      </c>
      <c r="L174" s="1">
        <v>2.641244838639422E-16</v>
      </c>
      <c r="M174" s="16">
        <v>7</v>
      </c>
      <c r="N174" s="2" t="s">
        <v>12</v>
      </c>
    </row>
    <row r="175" spans="1:14" x14ac:dyDescent="0.25">
      <c r="A175" s="64"/>
      <c r="B175" s="1">
        <v>73</v>
      </c>
      <c r="C175" s="1">
        <v>92</v>
      </c>
      <c r="D175" s="1">
        <v>28</v>
      </c>
      <c r="E175" s="1">
        <v>76</v>
      </c>
      <c r="F175" s="2">
        <v>18</v>
      </c>
      <c r="G175" s="12">
        <v>62.748181403559023</v>
      </c>
      <c r="H175" s="1">
        <v>-0.92114830549532956</v>
      </c>
      <c r="I175" s="16">
        <v>64</v>
      </c>
      <c r="J175" s="16" t="s">
        <v>13</v>
      </c>
      <c r="K175" s="20">
        <v>62.748180707949608</v>
      </c>
      <c r="L175" s="1">
        <v>-0.92114830549533711</v>
      </c>
      <c r="M175" s="16">
        <v>19</v>
      </c>
      <c r="N175" s="2" t="s">
        <v>13</v>
      </c>
    </row>
    <row r="176" spans="1:14" x14ac:dyDescent="0.25">
      <c r="A176" s="64"/>
      <c r="B176" s="1">
        <v>74</v>
      </c>
      <c r="C176" s="1">
        <v>39</v>
      </c>
      <c r="D176" s="1">
        <v>-25</v>
      </c>
      <c r="E176" s="1">
        <v>23</v>
      </c>
      <c r="F176" s="2">
        <v>18</v>
      </c>
      <c r="G176" s="12">
        <v>-1.2274485932714911E-6</v>
      </c>
      <c r="H176" s="1">
        <v>2.2975446186912202E-17</v>
      </c>
      <c r="I176" s="16">
        <v>64</v>
      </c>
      <c r="J176" s="16" t="s">
        <v>12</v>
      </c>
      <c r="K176" s="20">
        <v>-2.0147861575597749E-10</v>
      </c>
      <c r="L176" s="1">
        <v>-7.1571650215013508E-18</v>
      </c>
      <c r="M176" s="16">
        <v>7</v>
      </c>
      <c r="N176" s="2" t="s">
        <v>12</v>
      </c>
    </row>
    <row r="177" spans="1:14" x14ac:dyDescent="0.25">
      <c r="A177" s="64"/>
      <c r="B177" s="1">
        <v>75</v>
      </c>
      <c r="C177" s="1">
        <v>85</v>
      </c>
      <c r="D177" s="1">
        <v>53</v>
      </c>
      <c r="E177" s="1">
        <v>77</v>
      </c>
      <c r="F177" s="2">
        <v>16</v>
      </c>
      <c r="G177" s="12">
        <v>62.748186591416001</v>
      </c>
      <c r="H177" s="1">
        <v>-0.92114830549481508</v>
      </c>
      <c r="I177" s="16">
        <v>62</v>
      </c>
      <c r="J177" s="16" t="s">
        <v>13</v>
      </c>
      <c r="K177" s="20">
        <v>62.748178872025463</v>
      </c>
      <c r="L177" s="1">
        <v>-0.92114830549528715</v>
      </c>
      <c r="M177" s="16">
        <v>15</v>
      </c>
      <c r="N177" s="2" t="s">
        <v>13</v>
      </c>
    </row>
    <row r="178" spans="1:14" x14ac:dyDescent="0.25">
      <c r="A178" s="64"/>
      <c r="B178" s="1">
        <v>76</v>
      </c>
      <c r="C178" s="1">
        <v>93</v>
      </c>
      <c r="D178" s="1">
        <v>29</v>
      </c>
      <c r="E178" s="1">
        <v>77</v>
      </c>
      <c r="F178" s="2">
        <v>18</v>
      </c>
      <c r="G178" s="12">
        <v>62.748182631007907</v>
      </c>
      <c r="H178" s="1">
        <v>-0.92114830549528093</v>
      </c>
      <c r="I178" s="16">
        <v>64</v>
      </c>
      <c r="J178" s="16" t="s">
        <v>13</v>
      </c>
      <c r="K178" s="20">
        <v>62.748179259447987</v>
      </c>
      <c r="L178" s="1">
        <v>-0.92114830549530613</v>
      </c>
      <c r="M178" s="16">
        <v>19</v>
      </c>
      <c r="N178" s="2" t="s">
        <v>13</v>
      </c>
    </row>
    <row r="179" spans="1:14" x14ac:dyDescent="0.25">
      <c r="A179" s="64"/>
      <c r="B179" s="1">
        <v>77</v>
      </c>
      <c r="C179" s="1">
        <v>90</v>
      </c>
      <c r="D179" s="1">
        <v>26</v>
      </c>
      <c r="E179" s="1">
        <v>74</v>
      </c>
      <c r="F179" s="2">
        <v>18</v>
      </c>
      <c r="G179" s="12">
        <v>62.748187365448089</v>
      </c>
      <c r="H179" s="1">
        <v>-0.92114830549466908</v>
      </c>
      <c r="I179" s="16">
        <v>64</v>
      </c>
      <c r="J179" s="16" t="s">
        <v>13</v>
      </c>
      <c r="K179" s="20">
        <v>62.748180686175168</v>
      </c>
      <c r="L179" s="1">
        <v>-0.92114830549533711</v>
      </c>
      <c r="M179" s="16">
        <v>19</v>
      </c>
      <c r="N179" s="2" t="s">
        <v>13</v>
      </c>
    </row>
    <row r="180" spans="1:14" x14ac:dyDescent="0.25">
      <c r="A180" s="64"/>
      <c r="B180" s="1">
        <v>78</v>
      </c>
      <c r="C180" s="1">
        <v>-20</v>
      </c>
      <c r="D180" s="1">
        <v>-12</v>
      </c>
      <c r="E180" s="1">
        <v>12</v>
      </c>
      <c r="F180" s="2">
        <v>14</v>
      </c>
      <c r="G180" s="12">
        <v>3.4046629144600081E-6</v>
      </c>
      <c r="H180" s="1">
        <v>2.246773947653345E-16</v>
      </c>
      <c r="I180" s="16">
        <v>62</v>
      </c>
      <c r="J180" s="16" t="s">
        <v>12</v>
      </c>
      <c r="K180" s="20">
        <v>2.2658432965113359E-9</v>
      </c>
      <c r="L180" s="1">
        <v>-7.1570631746480834E-18</v>
      </c>
      <c r="M180" s="16">
        <v>3</v>
      </c>
      <c r="N180" s="2" t="s">
        <v>12</v>
      </c>
    </row>
    <row r="181" spans="1:14" x14ac:dyDescent="0.25">
      <c r="A181" s="64"/>
      <c r="B181" s="1">
        <v>79</v>
      </c>
      <c r="C181" s="1">
        <v>-24</v>
      </c>
      <c r="D181" s="1">
        <v>-8</v>
      </c>
      <c r="E181" s="1">
        <v>40</v>
      </c>
      <c r="F181" s="2">
        <v>16</v>
      </c>
      <c r="G181" s="12">
        <v>2.8055963877233428E-6</v>
      </c>
      <c r="H181" s="1">
        <v>1.5027023074747451E-16</v>
      </c>
      <c r="I181" s="16">
        <v>64</v>
      </c>
      <c r="J181" s="16" t="s">
        <v>12</v>
      </c>
      <c r="K181" s="20">
        <v>-1.964551084874405E-6</v>
      </c>
      <c r="L181" s="1">
        <v>7.0032071135510149E-17</v>
      </c>
      <c r="M181" s="16">
        <v>19</v>
      </c>
      <c r="N181" s="2" t="s">
        <v>12</v>
      </c>
    </row>
    <row r="182" spans="1:14" x14ac:dyDescent="0.25">
      <c r="A182" s="64"/>
      <c r="B182" s="1">
        <v>80</v>
      </c>
      <c r="C182" s="1">
        <v>98</v>
      </c>
      <c r="D182" s="1">
        <v>34</v>
      </c>
      <c r="E182" s="1">
        <v>82</v>
      </c>
      <c r="F182" s="2">
        <v>18</v>
      </c>
      <c r="G182" s="12">
        <v>62.748188768250692</v>
      </c>
      <c r="H182" s="1">
        <v>-0.92114830549435844</v>
      </c>
      <c r="I182" s="16">
        <v>64</v>
      </c>
      <c r="J182" s="16" t="s">
        <v>13</v>
      </c>
      <c r="K182" s="20">
        <v>62.748179356993482</v>
      </c>
      <c r="L182" s="1">
        <v>-0.92114830549531013</v>
      </c>
      <c r="M182" s="16">
        <v>19</v>
      </c>
      <c r="N182" s="2" t="s">
        <v>13</v>
      </c>
    </row>
    <row r="183" spans="1:14" x14ac:dyDescent="0.25">
      <c r="A183" s="64"/>
      <c r="B183" s="1">
        <v>81</v>
      </c>
      <c r="C183" s="1">
        <v>-36</v>
      </c>
      <c r="D183" s="1">
        <v>-20</v>
      </c>
      <c r="E183" s="1">
        <v>28</v>
      </c>
      <c r="F183" s="2">
        <v>16</v>
      </c>
      <c r="G183" s="12">
        <v>-3.506996566283311E-6</v>
      </c>
      <c r="H183" s="1">
        <v>2.3882336402499059E-16</v>
      </c>
      <c r="I183" s="16">
        <v>64</v>
      </c>
      <c r="J183" s="16" t="s">
        <v>12</v>
      </c>
      <c r="K183" s="20">
        <v>-3.0537354047867681E-7</v>
      </c>
      <c r="L183" s="1">
        <v>-5.2921031041795671E-18</v>
      </c>
      <c r="M183" s="16">
        <v>7</v>
      </c>
      <c r="N183" s="2" t="s">
        <v>12</v>
      </c>
    </row>
    <row r="184" spans="1:14" x14ac:dyDescent="0.25">
      <c r="A184" s="64"/>
      <c r="B184" s="1">
        <v>82</v>
      </c>
      <c r="C184" s="1">
        <v>51</v>
      </c>
      <c r="D184" s="1">
        <v>55</v>
      </c>
      <c r="E184" s="1">
        <v>67</v>
      </c>
      <c r="F184" s="2">
        <v>12</v>
      </c>
      <c r="G184" s="12">
        <v>62.748173656231003</v>
      </c>
      <c r="H184" s="1">
        <v>-0.92114830549459314</v>
      </c>
      <c r="I184" s="16">
        <v>58</v>
      </c>
      <c r="J184" s="16" t="s">
        <v>13</v>
      </c>
      <c r="K184" s="20">
        <v>62.748180694578473</v>
      </c>
      <c r="L184" s="1">
        <v>-0.92114830549533711</v>
      </c>
      <c r="M184" s="16">
        <v>15</v>
      </c>
      <c r="N184" s="2" t="s">
        <v>13</v>
      </c>
    </row>
    <row r="185" spans="1:14" x14ac:dyDescent="0.25">
      <c r="A185" s="64"/>
      <c r="B185" s="1">
        <v>83</v>
      </c>
      <c r="C185" s="1">
        <v>-1</v>
      </c>
      <c r="D185" s="1">
        <v>-1</v>
      </c>
      <c r="E185" s="1">
        <v>1</v>
      </c>
      <c r="F185" s="2">
        <v>6</v>
      </c>
      <c r="G185" s="12">
        <v>6.2930483840590991E-6</v>
      </c>
      <c r="H185" s="1">
        <v>7.8489193684734684E-16</v>
      </c>
      <c r="I185" s="16">
        <v>52</v>
      </c>
      <c r="J185" s="16" t="s">
        <v>12</v>
      </c>
      <c r="K185" s="20">
        <v>2.8459703601472872E-13</v>
      </c>
      <c r="L185" s="1">
        <v>-7.1571658351869831E-18</v>
      </c>
      <c r="M185" s="16">
        <v>3</v>
      </c>
      <c r="N185" s="2" t="s">
        <v>12</v>
      </c>
    </row>
    <row r="186" spans="1:14" x14ac:dyDescent="0.25">
      <c r="A186" s="64"/>
      <c r="B186" s="1">
        <v>84</v>
      </c>
      <c r="C186" s="1">
        <v>-29</v>
      </c>
      <c r="D186" s="1">
        <v>-13</v>
      </c>
      <c r="E186" s="1">
        <v>35</v>
      </c>
      <c r="F186" s="2">
        <v>16</v>
      </c>
      <c r="G186" s="12">
        <v>-3.331645894313986E-6</v>
      </c>
      <c r="H186" s="1">
        <v>2.148401514314266E-16</v>
      </c>
      <c r="I186" s="16">
        <v>64</v>
      </c>
      <c r="J186" s="16" t="s">
        <v>12</v>
      </c>
      <c r="K186" s="20">
        <v>-5.1318824501740471E-6</v>
      </c>
      <c r="L186" s="1">
        <v>5.1956722996870035E-16</v>
      </c>
      <c r="M186" s="16">
        <v>11</v>
      </c>
      <c r="N186" s="2" t="s">
        <v>12</v>
      </c>
    </row>
    <row r="187" spans="1:14" x14ac:dyDescent="0.25">
      <c r="A187" s="64"/>
      <c r="B187" s="1">
        <v>85</v>
      </c>
      <c r="C187" s="1">
        <v>-36</v>
      </c>
      <c r="D187" s="1">
        <v>-20</v>
      </c>
      <c r="E187" s="1">
        <v>28</v>
      </c>
      <c r="F187" s="2">
        <v>16</v>
      </c>
      <c r="G187" s="12">
        <v>-3.506996566283311E-6</v>
      </c>
      <c r="H187" s="1">
        <v>2.3882336402499059E-16</v>
      </c>
      <c r="I187" s="16">
        <v>64</v>
      </c>
      <c r="J187" s="16" t="s">
        <v>12</v>
      </c>
      <c r="K187" s="20">
        <v>-3.0537354047867681E-7</v>
      </c>
      <c r="L187" s="1">
        <v>-5.2921031041795671E-18</v>
      </c>
      <c r="M187" s="16">
        <v>7</v>
      </c>
      <c r="N187" s="2" t="s">
        <v>12</v>
      </c>
    </row>
    <row r="188" spans="1:14" x14ac:dyDescent="0.25">
      <c r="A188" s="64"/>
      <c r="B188" s="1">
        <v>86</v>
      </c>
      <c r="C188" s="1">
        <v>31</v>
      </c>
      <c r="D188" s="1">
        <v>-33</v>
      </c>
      <c r="E188" s="1">
        <v>15</v>
      </c>
      <c r="F188" s="2">
        <v>18</v>
      </c>
      <c r="G188" s="12">
        <v>-2.630252263303606E-6</v>
      </c>
      <c r="H188" s="1">
        <v>1.312073971934337E-16</v>
      </c>
      <c r="I188" s="16">
        <v>64</v>
      </c>
      <c r="J188" s="16" t="s">
        <v>12</v>
      </c>
      <c r="K188" s="20">
        <v>9.388701773014397E-9</v>
      </c>
      <c r="L188" s="1">
        <v>-7.1554029652080291E-18</v>
      </c>
      <c r="M188" s="16">
        <v>3</v>
      </c>
      <c r="N188" s="2" t="s">
        <v>12</v>
      </c>
    </row>
    <row r="189" spans="1:14" x14ac:dyDescent="0.25">
      <c r="A189" s="64"/>
      <c r="B189" s="1">
        <v>87</v>
      </c>
      <c r="C189" s="1">
        <v>18</v>
      </c>
      <c r="D189" s="1">
        <v>-14</v>
      </c>
      <c r="E189" s="1">
        <v>10</v>
      </c>
      <c r="F189" s="2">
        <v>16</v>
      </c>
      <c r="G189" s="12">
        <v>4.5395505702400879E-6</v>
      </c>
      <c r="H189" s="1">
        <v>4.049931809315064E-16</v>
      </c>
      <c r="I189" s="16">
        <v>62</v>
      </c>
      <c r="J189" s="16" t="s">
        <v>12</v>
      </c>
      <c r="K189" s="20">
        <v>5.9489716736276177E-10</v>
      </c>
      <c r="L189" s="1">
        <v>-7.1571587624836904E-18</v>
      </c>
      <c r="M189" s="16">
        <v>3</v>
      </c>
      <c r="N189" s="2" t="s">
        <v>12</v>
      </c>
    </row>
    <row r="190" spans="1:14" x14ac:dyDescent="0.25">
      <c r="A190" s="64"/>
      <c r="B190" s="1">
        <v>88</v>
      </c>
      <c r="C190" s="1">
        <v>13</v>
      </c>
      <c r="D190" s="1">
        <v>-19</v>
      </c>
      <c r="E190" s="1">
        <v>5</v>
      </c>
      <c r="F190" s="2">
        <v>16</v>
      </c>
      <c r="G190" s="12">
        <v>3.9721076979770033E-6</v>
      </c>
      <c r="H190" s="1">
        <v>3.0839558972631269E-16</v>
      </c>
      <c r="I190" s="16">
        <v>62</v>
      </c>
      <c r="J190" s="16" t="s">
        <v>12</v>
      </c>
      <c r="K190" s="20">
        <v>1.034209827830259E-11</v>
      </c>
      <c r="L190" s="1">
        <v>-7.1571658331398412E-18</v>
      </c>
      <c r="M190" s="16">
        <v>3</v>
      </c>
      <c r="N190" s="2" t="s">
        <v>12</v>
      </c>
    </row>
    <row r="191" spans="1:14" x14ac:dyDescent="0.25">
      <c r="A191" s="64"/>
      <c r="B191" s="1">
        <v>89</v>
      </c>
      <c r="C191" s="1">
        <v>56</v>
      </c>
      <c r="D191" s="1">
        <v>60</v>
      </c>
      <c r="E191" s="1">
        <v>72</v>
      </c>
      <c r="F191" s="2">
        <v>12</v>
      </c>
      <c r="G191" s="12">
        <v>62.748186283722063</v>
      </c>
      <c r="H191" s="1">
        <v>-0.92114830549486815</v>
      </c>
      <c r="I191" s="16">
        <v>58</v>
      </c>
      <c r="J191" s="16" t="s">
        <v>13</v>
      </c>
      <c r="K191" s="20">
        <v>62.748185907980442</v>
      </c>
      <c r="L191" s="1">
        <v>-0.92114830549492899</v>
      </c>
      <c r="M191" s="16">
        <v>11</v>
      </c>
      <c r="N191" s="2" t="s">
        <v>13</v>
      </c>
    </row>
    <row r="192" spans="1:14" x14ac:dyDescent="0.25">
      <c r="A192" s="64"/>
      <c r="B192" s="1">
        <v>90</v>
      </c>
      <c r="C192" s="1">
        <v>66</v>
      </c>
      <c r="D192" s="1">
        <v>58</v>
      </c>
      <c r="E192" s="1">
        <v>64</v>
      </c>
      <c r="F192" s="2">
        <v>12</v>
      </c>
      <c r="G192" s="12">
        <v>62.748176770348053</v>
      </c>
      <c r="H192" s="1">
        <v>-0.92114830549510573</v>
      </c>
      <c r="I192" s="16">
        <v>56</v>
      </c>
      <c r="J192" s="16" t="s">
        <v>13</v>
      </c>
      <c r="K192" s="20">
        <v>62.74818066140427</v>
      </c>
      <c r="L192" s="1">
        <v>-0.92114830549533711</v>
      </c>
      <c r="M192" s="16">
        <v>11</v>
      </c>
      <c r="N192" s="2" t="s">
        <v>13</v>
      </c>
    </row>
    <row r="193" spans="1:14" x14ac:dyDescent="0.25">
      <c r="A193" s="64"/>
      <c r="B193" s="1">
        <v>91</v>
      </c>
      <c r="C193" s="1">
        <v>58</v>
      </c>
      <c r="D193" s="1">
        <v>60</v>
      </c>
      <c r="E193" s="1">
        <v>66</v>
      </c>
      <c r="F193" s="2">
        <v>10</v>
      </c>
      <c r="G193" s="12">
        <v>62.748181577808751</v>
      </c>
      <c r="H193" s="1">
        <v>-0.92114830549532545</v>
      </c>
      <c r="I193" s="16">
        <v>56</v>
      </c>
      <c r="J193" s="16" t="s">
        <v>13</v>
      </c>
      <c r="K193" s="20">
        <v>62.74818069435392</v>
      </c>
      <c r="L193" s="1">
        <v>-0.92114830549533711</v>
      </c>
      <c r="M193" s="16">
        <v>11</v>
      </c>
      <c r="N193" s="2" t="s">
        <v>13</v>
      </c>
    </row>
    <row r="194" spans="1:14" x14ac:dyDescent="0.25">
      <c r="A194" s="64"/>
      <c r="B194" s="1">
        <v>92</v>
      </c>
      <c r="C194" s="1">
        <v>-49</v>
      </c>
      <c r="D194" s="1">
        <v>-17</v>
      </c>
      <c r="E194" s="1">
        <v>79</v>
      </c>
      <c r="F194" s="2">
        <v>18</v>
      </c>
      <c r="G194" s="12">
        <v>6.4298553518740486E-6</v>
      </c>
      <c r="H194" s="1">
        <v>8.1970357325519107E-16</v>
      </c>
      <c r="I194" s="16">
        <v>68</v>
      </c>
      <c r="J194" s="16" t="s">
        <v>12</v>
      </c>
      <c r="K194" s="20">
        <v>-3.3248358985397811E-7</v>
      </c>
      <c r="L194" s="1">
        <v>-4.9462560943988618E-18</v>
      </c>
      <c r="M194" s="16">
        <v>15</v>
      </c>
      <c r="N194" s="2" t="s">
        <v>12</v>
      </c>
    </row>
    <row r="195" spans="1:14" x14ac:dyDescent="0.25">
      <c r="A195" s="64"/>
      <c r="B195" s="1">
        <v>93</v>
      </c>
      <c r="C195" s="1">
        <v>-20</v>
      </c>
      <c r="D195" s="1">
        <v>-12</v>
      </c>
      <c r="E195" s="1">
        <v>12</v>
      </c>
      <c r="F195" s="2">
        <v>14</v>
      </c>
      <c r="G195" s="12">
        <v>3.4046629144600081E-6</v>
      </c>
      <c r="H195" s="1">
        <v>2.246773947653345E-16</v>
      </c>
      <c r="I195" s="16">
        <v>62</v>
      </c>
      <c r="J195" s="16" t="s">
        <v>12</v>
      </c>
      <c r="K195" s="20">
        <v>2.2658432965113359E-9</v>
      </c>
      <c r="L195" s="1">
        <v>-7.1570631746480834E-18</v>
      </c>
      <c r="M195" s="16">
        <v>3</v>
      </c>
      <c r="N195" s="2" t="s">
        <v>12</v>
      </c>
    </row>
    <row r="196" spans="1:14" x14ac:dyDescent="0.25">
      <c r="A196" s="64"/>
      <c r="B196" s="1">
        <v>94</v>
      </c>
      <c r="C196" s="1">
        <v>-36</v>
      </c>
      <c r="D196" s="1">
        <v>-20</v>
      </c>
      <c r="E196" s="1">
        <v>28</v>
      </c>
      <c r="F196" s="2">
        <v>16</v>
      </c>
      <c r="G196" s="12">
        <v>-3.506996566283311E-6</v>
      </c>
      <c r="H196" s="1">
        <v>2.3882336402499059E-16</v>
      </c>
      <c r="I196" s="16">
        <v>64</v>
      </c>
      <c r="J196" s="16" t="s">
        <v>12</v>
      </c>
      <c r="K196" s="20">
        <v>-3.0537354047867681E-7</v>
      </c>
      <c r="L196" s="1">
        <v>-5.2921031041795671E-18</v>
      </c>
      <c r="M196" s="16">
        <v>7</v>
      </c>
      <c r="N196" s="2" t="s">
        <v>12</v>
      </c>
    </row>
    <row r="197" spans="1:14" x14ac:dyDescent="0.25">
      <c r="A197" s="64"/>
      <c r="B197" s="1">
        <v>95</v>
      </c>
      <c r="C197" s="1">
        <v>93</v>
      </c>
      <c r="D197" s="1">
        <v>29</v>
      </c>
      <c r="E197" s="1">
        <v>77</v>
      </c>
      <c r="F197" s="2">
        <v>18</v>
      </c>
      <c r="G197" s="12">
        <v>62.748182631007907</v>
      </c>
      <c r="H197" s="1">
        <v>-0.92114830549528093</v>
      </c>
      <c r="I197" s="16">
        <v>64</v>
      </c>
      <c r="J197" s="16" t="s">
        <v>13</v>
      </c>
      <c r="K197" s="20">
        <v>62.748179259447987</v>
      </c>
      <c r="L197" s="1">
        <v>-0.92114830549530613</v>
      </c>
      <c r="M197" s="16">
        <v>19</v>
      </c>
      <c r="N197" s="2" t="s">
        <v>13</v>
      </c>
    </row>
    <row r="198" spans="1:14" x14ac:dyDescent="0.25">
      <c r="A198" s="64"/>
      <c r="B198" s="1">
        <v>96</v>
      </c>
      <c r="C198" s="1">
        <v>92</v>
      </c>
      <c r="D198" s="1">
        <v>28</v>
      </c>
      <c r="E198" s="1">
        <v>76</v>
      </c>
      <c r="F198" s="2">
        <v>18</v>
      </c>
      <c r="G198" s="12">
        <v>62.748181403559023</v>
      </c>
      <c r="H198" s="1">
        <v>-0.92114830549532956</v>
      </c>
      <c r="I198" s="16">
        <v>64</v>
      </c>
      <c r="J198" s="16" t="s">
        <v>13</v>
      </c>
      <c r="K198" s="20">
        <v>62.748180707949608</v>
      </c>
      <c r="L198" s="1">
        <v>-0.92114830549533711</v>
      </c>
      <c r="M198" s="16">
        <v>19</v>
      </c>
      <c r="N198" s="2" t="s">
        <v>13</v>
      </c>
    </row>
    <row r="199" spans="1:14" x14ac:dyDescent="0.25">
      <c r="A199" s="64"/>
      <c r="B199" s="1">
        <v>97</v>
      </c>
      <c r="C199" s="1">
        <v>-30</v>
      </c>
      <c r="D199" s="1">
        <v>-14</v>
      </c>
      <c r="E199" s="1">
        <v>34</v>
      </c>
      <c r="F199" s="2">
        <v>16</v>
      </c>
      <c r="G199" s="12">
        <v>3.8576945168655308E-6</v>
      </c>
      <c r="H199" s="1">
        <v>2.9047893917786951E-16</v>
      </c>
      <c r="I199" s="16">
        <v>64</v>
      </c>
      <c r="J199" s="16" t="s">
        <v>12</v>
      </c>
      <c r="K199" s="20">
        <v>-1.28081778579702E-6</v>
      </c>
      <c r="L199" s="1">
        <v>2.565272969270822E-17</v>
      </c>
      <c r="M199" s="16">
        <v>11</v>
      </c>
      <c r="N199" s="2" t="s">
        <v>12</v>
      </c>
    </row>
    <row r="200" spans="1:14" x14ac:dyDescent="0.25">
      <c r="A200" s="64"/>
      <c r="B200" s="1">
        <v>98</v>
      </c>
      <c r="C200" s="1">
        <v>-47</v>
      </c>
      <c r="D200" s="1">
        <v>-31</v>
      </c>
      <c r="E200" s="1">
        <v>17</v>
      </c>
      <c r="F200" s="2">
        <v>16</v>
      </c>
      <c r="G200" s="12">
        <v>-1.7535100002966409E-7</v>
      </c>
      <c r="H200" s="1">
        <v>-6.5422047938583453E-18</v>
      </c>
      <c r="I200" s="16">
        <v>64</v>
      </c>
      <c r="J200" s="16" t="s">
        <v>12</v>
      </c>
      <c r="K200" s="20">
        <v>-9.227130380807824E-8</v>
      </c>
      <c r="L200" s="1">
        <v>-6.986885135172879E-18</v>
      </c>
      <c r="M200" s="16">
        <v>3</v>
      </c>
      <c r="N200" s="2" t="s">
        <v>12</v>
      </c>
    </row>
    <row r="201" spans="1:14" x14ac:dyDescent="0.25">
      <c r="A201" s="64"/>
      <c r="B201" s="1">
        <v>99</v>
      </c>
      <c r="C201" s="1">
        <v>22</v>
      </c>
      <c r="D201" s="1">
        <v>-10</v>
      </c>
      <c r="E201" s="1">
        <v>14</v>
      </c>
      <c r="F201" s="2">
        <v>16</v>
      </c>
      <c r="G201" s="12">
        <v>-4.5395501926465812E-6</v>
      </c>
      <c r="H201" s="1">
        <v>4.0499319402438408E-16</v>
      </c>
      <c r="I201" s="16">
        <v>62</v>
      </c>
      <c r="J201" s="16" t="s">
        <v>12</v>
      </c>
      <c r="K201" s="20">
        <v>5.571827730432059E-9</v>
      </c>
      <c r="L201" s="1">
        <v>-7.1565449800137098E-18</v>
      </c>
      <c r="M201" s="16">
        <v>3</v>
      </c>
      <c r="N201" s="2" t="s">
        <v>12</v>
      </c>
    </row>
    <row r="202" spans="1:14" ht="15.75" customHeight="1" thickBot="1" x14ac:dyDescent="0.3">
      <c r="A202" s="65"/>
      <c r="B202" s="27">
        <v>100</v>
      </c>
      <c r="C202" s="27">
        <v>-50</v>
      </c>
      <c r="D202" s="27">
        <v>-18</v>
      </c>
      <c r="E202" s="27">
        <v>78</v>
      </c>
      <c r="F202" s="28">
        <v>18</v>
      </c>
      <c r="G202" s="29">
        <v>-3.214927041021181E-6</v>
      </c>
      <c r="H202" s="27">
        <v>1.9955798066146559E-16</v>
      </c>
      <c r="I202" s="30">
        <v>68</v>
      </c>
      <c r="J202" s="30" t="s">
        <v>12</v>
      </c>
      <c r="K202" s="31">
        <v>2.7367234599180398E-13</v>
      </c>
      <c r="L202" s="27">
        <v>-7.1571658351870539E-18</v>
      </c>
      <c r="M202" s="30">
        <v>7</v>
      </c>
      <c r="N202" s="28" t="s">
        <v>12</v>
      </c>
    </row>
    <row r="203" spans="1:14" x14ac:dyDescent="0.25">
      <c r="A203" s="63" t="s">
        <v>30</v>
      </c>
      <c r="B203" s="22">
        <v>1</v>
      </c>
      <c r="C203" s="22">
        <v>70</v>
      </c>
      <c r="D203" s="22">
        <v>54.375</v>
      </c>
      <c r="E203" s="22">
        <v>67.5</v>
      </c>
      <c r="F203" s="23">
        <v>12</v>
      </c>
      <c r="G203" s="24">
        <v>62.748173609806209</v>
      </c>
      <c r="H203" s="22">
        <v>-0.92114830549458326</v>
      </c>
      <c r="I203" s="25">
        <v>58</v>
      </c>
      <c r="J203" s="25" t="s">
        <v>13</v>
      </c>
      <c r="K203" s="26">
        <v>62.748180693089793</v>
      </c>
      <c r="L203" s="22">
        <v>-0.92114830549533711</v>
      </c>
      <c r="M203" s="25">
        <v>15</v>
      </c>
      <c r="N203" s="23" t="s">
        <v>13</v>
      </c>
    </row>
    <row r="204" spans="1:14" x14ac:dyDescent="0.25">
      <c r="A204" s="64"/>
      <c r="B204" s="1">
        <v>2</v>
      </c>
      <c r="C204" s="1">
        <v>35</v>
      </c>
      <c r="D204" s="1">
        <v>-62.65625</v>
      </c>
      <c r="E204" s="1">
        <v>19.375</v>
      </c>
      <c r="F204" s="2">
        <v>16</v>
      </c>
      <c r="G204" s="12">
        <v>7.5775839021341856E-6</v>
      </c>
      <c r="H204" s="1">
        <v>1.141238321889674E-15</v>
      </c>
      <c r="I204" s="16">
        <v>66</v>
      </c>
      <c r="J204" s="16" t="s">
        <v>12</v>
      </c>
      <c r="K204" s="20">
        <v>-2.2211525336249719E-6</v>
      </c>
      <c r="L204" s="1">
        <v>9.1513225694315894E-17</v>
      </c>
      <c r="M204" s="16">
        <v>3</v>
      </c>
      <c r="N204" s="2" t="s">
        <v>12</v>
      </c>
    </row>
    <row r="205" spans="1:14" x14ac:dyDescent="0.25">
      <c r="A205" s="64"/>
      <c r="B205" s="1">
        <v>3</v>
      </c>
      <c r="C205" s="1">
        <v>87</v>
      </c>
      <c r="D205" s="1">
        <v>47.9375</v>
      </c>
      <c r="E205" s="1">
        <v>80.75</v>
      </c>
      <c r="F205" s="2">
        <v>14</v>
      </c>
      <c r="G205" s="12">
        <v>62.748187309586967</v>
      </c>
      <c r="H205" s="1">
        <v>-0.92114830549468019</v>
      </c>
      <c r="I205" s="16">
        <v>62</v>
      </c>
      <c r="J205" s="16" t="s">
        <v>13</v>
      </c>
      <c r="K205" s="20">
        <v>62.748185049658851</v>
      </c>
      <c r="L205" s="1">
        <v>-0.92114830549505244</v>
      </c>
      <c r="M205" s="16">
        <v>15</v>
      </c>
      <c r="N205" s="2" t="s">
        <v>13</v>
      </c>
    </row>
    <row r="206" spans="1:14" x14ac:dyDescent="0.25">
      <c r="A206" s="64"/>
      <c r="B206" s="1">
        <v>4</v>
      </c>
      <c r="C206" s="1">
        <v>-45</v>
      </c>
      <c r="D206" s="1">
        <v>-5.9375</v>
      </c>
      <c r="E206" s="1">
        <v>199.140625</v>
      </c>
      <c r="F206" s="2">
        <v>16</v>
      </c>
      <c r="G206" s="12">
        <v>62.748177612071757</v>
      </c>
      <c r="H206" s="1">
        <v>-0.92114830549519433</v>
      </c>
      <c r="I206" s="16">
        <v>70</v>
      </c>
      <c r="J206" s="16" t="s">
        <v>13</v>
      </c>
      <c r="K206" s="20">
        <v>62.74818051471609</v>
      </c>
      <c r="L206" s="1">
        <v>-0.92114830549533666</v>
      </c>
      <c r="M206" s="16">
        <v>27</v>
      </c>
      <c r="N206" s="2" t="s">
        <v>13</v>
      </c>
    </row>
    <row r="207" spans="1:14" x14ac:dyDescent="0.25">
      <c r="A207" s="64"/>
      <c r="B207" s="1">
        <v>5</v>
      </c>
      <c r="C207" s="1">
        <v>-1</v>
      </c>
      <c r="D207" s="1">
        <v>-1</v>
      </c>
      <c r="E207" s="1">
        <v>1.5</v>
      </c>
      <c r="F207" s="2">
        <v>6</v>
      </c>
      <c r="G207" s="12">
        <v>-7.0796794267686213E-6</v>
      </c>
      <c r="H207" s="1">
        <v>9.9528011355510605E-16</v>
      </c>
      <c r="I207" s="16">
        <v>52</v>
      </c>
      <c r="J207" s="16" t="s">
        <v>12</v>
      </c>
      <c r="K207" s="20">
        <v>3.3325503679326388E-13</v>
      </c>
      <c r="L207" s="1">
        <v>-7.1571658351868891E-18</v>
      </c>
      <c r="M207" s="16">
        <v>3</v>
      </c>
      <c r="N207" s="2" t="s">
        <v>12</v>
      </c>
    </row>
    <row r="208" spans="1:14" x14ac:dyDescent="0.25">
      <c r="A208" s="64"/>
      <c r="B208" s="1">
        <v>6</v>
      </c>
      <c r="C208" s="1">
        <v>46</v>
      </c>
      <c r="D208" s="1">
        <v>52.25</v>
      </c>
      <c r="E208" s="1">
        <v>85.0625</v>
      </c>
      <c r="F208" s="2">
        <v>12</v>
      </c>
      <c r="G208" s="12">
        <v>62.748189650292893</v>
      </c>
      <c r="H208" s="1">
        <v>-0.92114830549413296</v>
      </c>
      <c r="I208" s="16">
        <v>62</v>
      </c>
      <c r="J208" s="16" t="s">
        <v>13</v>
      </c>
      <c r="K208" s="20">
        <v>62.748180679519308</v>
      </c>
      <c r="L208" s="1">
        <v>-0.92114830549533711</v>
      </c>
      <c r="M208" s="16">
        <v>19</v>
      </c>
      <c r="N208" s="2" t="s">
        <v>13</v>
      </c>
    </row>
    <row r="209" spans="1:14" x14ac:dyDescent="0.25">
      <c r="A209" s="64"/>
      <c r="B209" s="1">
        <v>7</v>
      </c>
      <c r="C209" s="1">
        <v>-43</v>
      </c>
      <c r="D209" s="1">
        <v>-3.9375</v>
      </c>
      <c r="E209" s="1">
        <v>201.140625</v>
      </c>
      <c r="F209" s="2">
        <v>16</v>
      </c>
      <c r="G209" s="12">
        <v>62.748188090693077</v>
      </c>
      <c r="H209" s="1">
        <v>-0.92114830549451576</v>
      </c>
      <c r="I209" s="16">
        <v>70</v>
      </c>
      <c r="J209" s="16" t="s">
        <v>13</v>
      </c>
      <c r="K209" s="20">
        <v>62.74818068736451</v>
      </c>
      <c r="L209" s="1">
        <v>-0.92114830549533699</v>
      </c>
      <c r="M209" s="16">
        <v>27</v>
      </c>
      <c r="N209" s="2" t="s">
        <v>13</v>
      </c>
    </row>
    <row r="210" spans="1:14" x14ac:dyDescent="0.25">
      <c r="A210" s="64"/>
      <c r="B210" s="1">
        <v>8</v>
      </c>
      <c r="C210" s="1">
        <v>20</v>
      </c>
      <c r="D210" s="1">
        <v>-19.0625</v>
      </c>
      <c r="E210" s="1">
        <v>13.75</v>
      </c>
      <c r="F210" s="2">
        <v>14</v>
      </c>
      <c r="G210" s="12">
        <v>4.8321390462538984E-6</v>
      </c>
      <c r="H210" s="1">
        <v>4.5983414595125065E-16</v>
      </c>
      <c r="I210" s="16">
        <v>62</v>
      </c>
      <c r="J210" s="16" t="s">
        <v>12</v>
      </c>
      <c r="K210" s="20">
        <v>7.0880495638957298E-9</v>
      </c>
      <c r="L210" s="1">
        <v>-7.1561610900032525E-18</v>
      </c>
      <c r="M210" s="16">
        <v>3</v>
      </c>
      <c r="N210" s="2" t="s">
        <v>12</v>
      </c>
    </row>
    <row r="211" spans="1:14" x14ac:dyDescent="0.25">
      <c r="A211" s="64"/>
      <c r="B211" s="1">
        <v>9</v>
      </c>
      <c r="C211" s="1">
        <v>32</v>
      </c>
      <c r="D211" s="1">
        <v>-65.65625</v>
      </c>
      <c r="E211" s="1">
        <v>16.375</v>
      </c>
      <c r="F211" s="2">
        <v>16</v>
      </c>
      <c r="G211" s="12">
        <v>-6.4430606040969726E-6</v>
      </c>
      <c r="H211" s="1">
        <v>8.2310349107454123E-16</v>
      </c>
      <c r="I211" s="16">
        <v>66</v>
      </c>
      <c r="J211" s="16" t="s">
        <v>12</v>
      </c>
      <c r="K211" s="20">
        <v>-3.4496047843749012E-8</v>
      </c>
      <c r="L211" s="1">
        <v>-7.1333659785932368E-18</v>
      </c>
      <c r="M211" s="16">
        <v>3</v>
      </c>
      <c r="N211" s="2" t="s">
        <v>12</v>
      </c>
    </row>
    <row r="212" spans="1:14" x14ac:dyDescent="0.25">
      <c r="A212" s="64"/>
      <c r="B212" s="1">
        <v>10</v>
      </c>
      <c r="C212" s="1">
        <v>-32</v>
      </c>
      <c r="D212" s="1">
        <v>7.0625</v>
      </c>
      <c r="E212" s="1">
        <v>212.140625</v>
      </c>
      <c r="F212" s="2">
        <v>16</v>
      </c>
      <c r="G212" s="12">
        <v>62.748182054861132</v>
      </c>
      <c r="H212" s="1">
        <v>-0.92114830549530935</v>
      </c>
      <c r="I212" s="16">
        <v>70</v>
      </c>
      <c r="J212" s="16" t="s">
        <v>13</v>
      </c>
      <c r="K212" s="20">
        <v>62.748180568655123</v>
      </c>
      <c r="L212" s="1">
        <v>-0.92114830549533688</v>
      </c>
      <c r="M212" s="16">
        <v>27</v>
      </c>
      <c r="N212" s="2" t="s">
        <v>13</v>
      </c>
    </row>
    <row r="213" spans="1:14" x14ac:dyDescent="0.25">
      <c r="A213" s="64"/>
      <c r="B213" s="1">
        <v>11</v>
      </c>
      <c r="C213" s="1">
        <v>-27</v>
      </c>
      <c r="D213" s="1">
        <v>-20.75</v>
      </c>
      <c r="E213" s="1">
        <v>12.0625</v>
      </c>
      <c r="F213" s="2">
        <v>12</v>
      </c>
      <c r="G213" s="12">
        <v>4.7257425834426674E-6</v>
      </c>
      <c r="H213" s="1">
        <v>4.3949565096081862E-16</v>
      </c>
      <c r="I213" s="16">
        <v>62</v>
      </c>
      <c r="J213" s="16" t="s">
        <v>12</v>
      </c>
      <c r="K213" s="20">
        <v>2.9889102730779349E-9</v>
      </c>
      <c r="L213" s="1">
        <v>-7.1569871903757606E-18</v>
      </c>
      <c r="M213" s="16">
        <v>3</v>
      </c>
      <c r="N213" s="2" t="s">
        <v>12</v>
      </c>
    </row>
    <row r="214" spans="1:14" x14ac:dyDescent="0.25">
      <c r="A214" s="64"/>
      <c r="B214" s="1">
        <v>12</v>
      </c>
      <c r="C214" s="1">
        <v>-44</v>
      </c>
      <c r="D214" s="1">
        <v>-4.9375</v>
      </c>
      <c r="E214" s="1">
        <v>200.140625</v>
      </c>
      <c r="F214" s="2">
        <v>16</v>
      </c>
      <c r="G214" s="12">
        <v>62.748178606833577</v>
      </c>
      <c r="H214" s="1">
        <v>-0.9211483054952716</v>
      </c>
      <c r="I214" s="16">
        <v>70</v>
      </c>
      <c r="J214" s="16" t="s">
        <v>13</v>
      </c>
      <c r="K214" s="20">
        <v>62.748180693359622</v>
      </c>
      <c r="L214" s="1">
        <v>-0.92114830549533711</v>
      </c>
      <c r="M214" s="16">
        <v>27</v>
      </c>
      <c r="N214" s="2" t="s">
        <v>13</v>
      </c>
    </row>
    <row r="215" spans="1:14" x14ac:dyDescent="0.25">
      <c r="A215" s="64"/>
      <c r="B215" s="1">
        <v>13</v>
      </c>
      <c r="C215" s="1">
        <v>39</v>
      </c>
      <c r="D215" s="1">
        <v>-58.65625</v>
      </c>
      <c r="E215" s="1">
        <v>23.375</v>
      </c>
      <c r="F215" s="2">
        <v>16</v>
      </c>
      <c r="G215" s="12">
        <v>5.5286729414851704E-6</v>
      </c>
      <c r="H215" s="1">
        <v>6.0416727431818763E-16</v>
      </c>
      <c r="I215" s="16">
        <v>66</v>
      </c>
      <c r="J215" s="16" t="s">
        <v>12</v>
      </c>
      <c r="K215" s="20">
        <v>-4.7496945041779269E-10</v>
      </c>
      <c r="L215" s="1">
        <v>-7.157161318994636E-18</v>
      </c>
      <c r="M215" s="16">
        <v>7</v>
      </c>
      <c r="N215" s="2" t="s">
        <v>12</v>
      </c>
    </row>
    <row r="216" spans="1:14" x14ac:dyDescent="0.25">
      <c r="A216" s="64"/>
      <c r="B216" s="1">
        <v>14</v>
      </c>
      <c r="C216" s="1">
        <v>-28</v>
      </c>
      <c r="D216" s="1">
        <v>11.0625</v>
      </c>
      <c r="E216" s="1">
        <v>216.140625</v>
      </c>
      <c r="F216" s="2">
        <v>16</v>
      </c>
      <c r="G216" s="12">
        <v>62.748177544806211</v>
      </c>
      <c r="H216" s="1">
        <v>-0.92114830549518811</v>
      </c>
      <c r="I216" s="16">
        <v>70</v>
      </c>
      <c r="J216" s="16" t="s">
        <v>13</v>
      </c>
      <c r="K216" s="20">
        <v>62.748169192182928</v>
      </c>
      <c r="L216" s="1">
        <v>-0.92114830549335025</v>
      </c>
      <c r="M216" s="16">
        <v>23</v>
      </c>
      <c r="N216" s="2" t="s">
        <v>13</v>
      </c>
    </row>
    <row r="217" spans="1:14" x14ac:dyDescent="0.25">
      <c r="A217" s="64"/>
      <c r="B217" s="1">
        <v>15</v>
      </c>
      <c r="C217" s="1">
        <v>-17</v>
      </c>
      <c r="D217" s="1">
        <v>-10.75</v>
      </c>
      <c r="E217" s="1">
        <v>22.0625</v>
      </c>
      <c r="F217" s="2">
        <v>12</v>
      </c>
      <c r="G217" s="12">
        <v>5.7010374643837632E-6</v>
      </c>
      <c r="H217" s="1">
        <v>6.4287934629587682E-16</v>
      </c>
      <c r="I217" s="16">
        <v>62</v>
      </c>
      <c r="J217" s="16" t="s">
        <v>12</v>
      </c>
      <c r="K217" s="20">
        <v>-1.3817029962560221E-11</v>
      </c>
      <c r="L217" s="1">
        <v>-7.1571658312435629E-18</v>
      </c>
      <c r="M217" s="16">
        <v>7</v>
      </c>
      <c r="N217" s="2" t="s">
        <v>12</v>
      </c>
    </row>
    <row r="218" spans="1:14" x14ac:dyDescent="0.25">
      <c r="A218" s="64"/>
      <c r="B218" s="1">
        <v>16</v>
      </c>
      <c r="C218" s="1">
        <v>-25</v>
      </c>
      <c r="D218" s="1">
        <v>-18.75</v>
      </c>
      <c r="E218" s="1">
        <v>14.0625</v>
      </c>
      <c r="F218" s="2">
        <v>12</v>
      </c>
      <c r="G218" s="12">
        <v>8.6446518660240575E-6</v>
      </c>
      <c r="H218" s="1">
        <v>1.4874428741098119E-15</v>
      </c>
      <c r="I218" s="16">
        <v>62</v>
      </c>
      <c r="J218" s="16" t="s">
        <v>12</v>
      </c>
      <c r="K218" s="20">
        <v>7.7927318861753449E-9</v>
      </c>
      <c r="L218" s="1">
        <v>-7.1559513718686351E-18</v>
      </c>
      <c r="M218" s="16">
        <v>3</v>
      </c>
      <c r="N218" s="2" t="s">
        <v>12</v>
      </c>
    </row>
    <row r="219" spans="1:14" x14ac:dyDescent="0.25">
      <c r="A219" s="64"/>
      <c r="B219" s="1">
        <v>17</v>
      </c>
      <c r="C219" s="1">
        <v>77</v>
      </c>
      <c r="D219" s="1">
        <v>37.9375</v>
      </c>
      <c r="E219" s="1">
        <v>70.75</v>
      </c>
      <c r="F219" s="2">
        <v>14</v>
      </c>
      <c r="G219" s="12">
        <v>62.748186334292903</v>
      </c>
      <c r="H219" s="1">
        <v>-0.92114830549485949</v>
      </c>
      <c r="I219" s="16">
        <v>62</v>
      </c>
      <c r="J219" s="16" t="s">
        <v>13</v>
      </c>
      <c r="K219" s="20">
        <v>62.748179240255709</v>
      </c>
      <c r="L219" s="1">
        <v>-0.92114830549530535</v>
      </c>
      <c r="M219" s="16">
        <v>15</v>
      </c>
      <c r="N219" s="2" t="s">
        <v>13</v>
      </c>
    </row>
    <row r="220" spans="1:14" x14ac:dyDescent="0.25">
      <c r="A220" s="64"/>
      <c r="B220" s="1">
        <v>18</v>
      </c>
      <c r="C220" s="1">
        <v>29</v>
      </c>
      <c r="D220" s="1">
        <v>-68.65625</v>
      </c>
      <c r="E220" s="1">
        <v>13.375</v>
      </c>
      <c r="F220" s="2">
        <v>16</v>
      </c>
      <c r="G220" s="12">
        <v>6.2059978992426009E-6</v>
      </c>
      <c r="H220" s="1">
        <v>7.6313097685617616E-16</v>
      </c>
      <c r="I220" s="16">
        <v>66</v>
      </c>
      <c r="J220" s="16" t="s">
        <v>12</v>
      </c>
      <c r="K220" s="20">
        <v>8.6208515711786127E-9</v>
      </c>
      <c r="L220" s="1">
        <v>-7.1556795310854657E-18</v>
      </c>
      <c r="M220" s="16">
        <v>3</v>
      </c>
      <c r="N220" s="2" t="s">
        <v>12</v>
      </c>
    </row>
    <row r="221" spans="1:14" x14ac:dyDescent="0.25">
      <c r="A221" s="64"/>
      <c r="B221" s="1">
        <v>19</v>
      </c>
      <c r="C221" s="1">
        <v>-29</v>
      </c>
      <c r="D221" s="1">
        <v>10.0625</v>
      </c>
      <c r="E221" s="1">
        <v>215.140625</v>
      </c>
      <c r="F221" s="2">
        <v>16</v>
      </c>
      <c r="G221" s="12">
        <v>62.748176550043951</v>
      </c>
      <c r="H221" s="1">
        <v>-0.92114830549507909</v>
      </c>
      <c r="I221" s="16">
        <v>70</v>
      </c>
      <c r="J221" s="16" t="s">
        <v>13</v>
      </c>
      <c r="K221" s="20">
        <v>62.748180685729402</v>
      </c>
      <c r="L221" s="1">
        <v>-0.92114830549533711</v>
      </c>
      <c r="M221" s="16">
        <v>27</v>
      </c>
      <c r="N221" s="2" t="s">
        <v>13</v>
      </c>
    </row>
    <row r="222" spans="1:14" x14ac:dyDescent="0.25">
      <c r="A222" s="64"/>
      <c r="B222" s="1">
        <v>20</v>
      </c>
      <c r="C222" s="1">
        <v>67</v>
      </c>
      <c r="D222" s="1">
        <v>60.75</v>
      </c>
      <c r="E222" s="1">
        <v>66</v>
      </c>
      <c r="F222" s="2">
        <v>10</v>
      </c>
      <c r="G222" s="12">
        <v>62.748182028508232</v>
      </c>
      <c r="H222" s="1">
        <v>-0.92114830549531046</v>
      </c>
      <c r="I222" s="16">
        <v>56</v>
      </c>
      <c r="J222" s="16" t="s">
        <v>13</v>
      </c>
      <c r="K222" s="20">
        <v>62.748180687878339</v>
      </c>
      <c r="L222" s="1">
        <v>-0.92114830549533711</v>
      </c>
      <c r="M222" s="16">
        <v>11</v>
      </c>
      <c r="N222" s="2" t="s">
        <v>13</v>
      </c>
    </row>
    <row r="223" spans="1:14" x14ac:dyDescent="0.25">
      <c r="A223" s="64"/>
      <c r="B223" s="1">
        <v>21</v>
      </c>
      <c r="C223" s="1">
        <v>66</v>
      </c>
      <c r="D223" s="1">
        <v>59.75</v>
      </c>
      <c r="E223" s="1">
        <v>65</v>
      </c>
      <c r="F223" s="2">
        <v>10</v>
      </c>
      <c r="G223" s="12">
        <v>62.748176920579468</v>
      </c>
      <c r="H223" s="1">
        <v>-0.92114830549512305</v>
      </c>
      <c r="I223" s="16">
        <v>56</v>
      </c>
      <c r="J223" s="16" t="s">
        <v>13</v>
      </c>
      <c r="K223" s="20">
        <v>62.748180683554317</v>
      </c>
      <c r="L223" s="1">
        <v>-0.92114830549533699</v>
      </c>
      <c r="M223" s="16">
        <v>11</v>
      </c>
      <c r="N223" s="2" t="s">
        <v>13</v>
      </c>
    </row>
    <row r="224" spans="1:14" x14ac:dyDescent="0.25">
      <c r="A224" s="64"/>
      <c r="B224" s="1">
        <v>22</v>
      </c>
      <c r="C224" s="1">
        <v>58</v>
      </c>
      <c r="D224" s="1">
        <v>60.5</v>
      </c>
      <c r="E224" s="1">
        <v>73.625</v>
      </c>
      <c r="F224" s="2">
        <v>10</v>
      </c>
      <c r="G224" s="12">
        <v>62.748182059083092</v>
      </c>
      <c r="H224" s="1">
        <v>-0.92114830549530913</v>
      </c>
      <c r="I224" s="16">
        <v>58</v>
      </c>
      <c r="J224" s="16" t="s">
        <v>13</v>
      </c>
      <c r="K224" s="20">
        <v>62.748192040590091</v>
      </c>
      <c r="L224" s="1">
        <v>-0.92114830549340432</v>
      </c>
      <c r="M224" s="16">
        <v>11</v>
      </c>
      <c r="N224" s="2" t="s">
        <v>13</v>
      </c>
    </row>
    <row r="225" spans="1:14" x14ac:dyDescent="0.25">
      <c r="A225" s="64"/>
      <c r="B225" s="1">
        <v>23</v>
      </c>
      <c r="C225" s="1">
        <v>-5</v>
      </c>
      <c r="D225" s="1">
        <v>-2.5</v>
      </c>
      <c r="E225" s="1">
        <v>10.625</v>
      </c>
      <c r="F225" s="2">
        <v>10</v>
      </c>
      <c r="G225" s="12">
        <v>-6.7315665267891789E-6</v>
      </c>
      <c r="H225" s="1">
        <v>8.9912265279977249E-16</v>
      </c>
      <c r="I225" s="16">
        <v>58</v>
      </c>
      <c r="J225" s="16" t="s">
        <v>12</v>
      </c>
      <c r="K225" s="20">
        <v>3.1757007811318501E-10</v>
      </c>
      <c r="L225" s="1">
        <v>-7.1571638210271727E-18</v>
      </c>
      <c r="M225" s="16">
        <v>3</v>
      </c>
      <c r="N225" s="2" t="s">
        <v>12</v>
      </c>
    </row>
    <row r="226" spans="1:14" x14ac:dyDescent="0.25">
      <c r="A226" s="64"/>
      <c r="B226" s="1">
        <v>24</v>
      </c>
      <c r="C226" s="1">
        <v>69</v>
      </c>
      <c r="D226" s="1">
        <v>53.375</v>
      </c>
      <c r="E226" s="1">
        <v>66.5</v>
      </c>
      <c r="F226" s="2">
        <v>12</v>
      </c>
      <c r="G226" s="12">
        <v>62.74818456601281</v>
      </c>
      <c r="H226" s="1">
        <v>-0.92114830549511217</v>
      </c>
      <c r="I226" s="16">
        <v>58</v>
      </c>
      <c r="J226" s="16" t="s">
        <v>13</v>
      </c>
      <c r="K226" s="20">
        <v>62.748180693486312</v>
      </c>
      <c r="L226" s="1">
        <v>-0.92114830549533699</v>
      </c>
      <c r="M226" s="16">
        <v>15</v>
      </c>
      <c r="N226" s="2" t="s">
        <v>13</v>
      </c>
    </row>
    <row r="227" spans="1:14" x14ac:dyDescent="0.25">
      <c r="A227" s="64"/>
      <c r="B227" s="1">
        <v>25</v>
      </c>
      <c r="C227" s="1">
        <v>58</v>
      </c>
      <c r="D227" s="1">
        <v>60.5</v>
      </c>
      <c r="E227" s="1">
        <v>73.625</v>
      </c>
      <c r="F227" s="2">
        <v>10</v>
      </c>
      <c r="G227" s="12">
        <v>62.748182059083092</v>
      </c>
      <c r="H227" s="1">
        <v>-0.92114830549530913</v>
      </c>
      <c r="I227" s="16">
        <v>58</v>
      </c>
      <c r="J227" s="16" t="s">
        <v>13</v>
      </c>
      <c r="K227" s="20">
        <v>62.748192040590091</v>
      </c>
      <c r="L227" s="1">
        <v>-0.92114830549340432</v>
      </c>
      <c r="M227" s="16">
        <v>11</v>
      </c>
      <c r="N227" s="2" t="s">
        <v>13</v>
      </c>
    </row>
    <row r="228" spans="1:14" x14ac:dyDescent="0.25">
      <c r="A228" s="64"/>
      <c r="B228" s="1">
        <v>26</v>
      </c>
      <c r="C228" s="1">
        <v>-24</v>
      </c>
      <c r="D228" s="1">
        <v>-17.75</v>
      </c>
      <c r="E228" s="1">
        <v>15.0625</v>
      </c>
      <c r="F228" s="2">
        <v>12</v>
      </c>
      <c r="G228" s="12">
        <v>5.9492944764640028E-6</v>
      </c>
      <c r="H228" s="1">
        <v>7.0072487601060397E-16</v>
      </c>
      <c r="I228" s="16">
        <v>62</v>
      </c>
      <c r="J228" s="16" t="s">
        <v>12</v>
      </c>
      <c r="K228" s="20">
        <v>7.1212779850742246E-9</v>
      </c>
      <c r="L228" s="1">
        <v>-7.156151647231767E-18</v>
      </c>
      <c r="M228" s="16">
        <v>3</v>
      </c>
      <c r="N228" s="2" t="s">
        <v>12</v>
      </c>
    </row>
    <row r="229" spans="1:14" x14ac:dyDescent="0.25">
      <c r="A229" s="64"/>
      <c r="B229" s="1">
        <v>27</v>
      </c>
      <c r="C229" s="1">
        <v>70</v>
      </c>
      <c r="D229" s="1">
        <v>54.375</v>
      </c>
      <c r="E229" s="1">
        <v>67.5</v>
      </c>
      <c r="F229" s="2">
        <v>12</v>
      </c>
      <c r="G229" s="12">
        <v>62.748173609806209</v>
      </c>
      <c r="H229" s="1">
        <v>-0.92114830549458326</v>
      </c>
      <c r="I229" s="16">
        <v>58</v>
      </c>
      <c r="J229" s="16" t="s">
        <v>13</v>
      </c>
      <c r="K229" s="20">
        <v>62.748180693089793</v>
      </c>
      <c r="L229" s="1">
        <v>-0.92114830549533711</v>
      </c>
      <c r="M229" s="16">
        <v>15</v>
      </c>
      <c r="N229" s="2" t="s">
        <v>13</v>
      </c>
    </row>
    <row r="230" spans="1:14" x14ac:dyDescent="0.25">
      <c r="A230" s="64"/>
      <c r="B230" s="1">
        <v>28</v>
      </c>
      <c r="C230" s="1">
        <v>27</v>
      </c>
      <c r="D230" s="1">
        <v>-12.0625</v>
      </c>
      <c r="E230" s="1">
        <v>20.75</v>
      </c>
      <c r="F230" s="2">
        <v>14</v>
      </c>
      <c r="G230" s="12">
        <v>-4.7257428033279981E-6</v>
      </c>
      <c r="H230" s="1">
        <v>4.3949577753195859E-16</v>
      </c>
      <c r="I230" s="16">
        <v>62</v>
      </c>
      <c r="J230" s="16" t="s">
        <v>12</v>
      </c>
      <c r="K230" s="20">
        <v>-4.3603531123361492E-6</v>
      </c>
      <c r="L230" s="1">
        <v>3.730964586667402E-16</v>
      </c>
      <c r="M230" s="16">
        <v>3</v>
      </c>
      <c r="N230" s="2" t="s">
        <v>12</v>
      </c>
    </row>
    <row r="231" spans="1:14" x14ac:dyDescent="0.25">
      <c r="A231" s="64"/>
      <c r="B231" s="1">
        <v>29</v>
      </c>
      <c r="C231" s="1">
        <v>-2</v>
      </c>
      <c r="D231" s="1">
        <v>-1</v>
      </c>
      <c r="E231" s="1">
        <v>4.25</v>
      </c>
      <c r="F231" s="2">
        <v>8</v>
      </c>
      <c r="G231" s="12">
        <v>4.3567619627486359E-6</v>
      </c>
      <c r="H231" s="1">
        <v>3.7247029098123362E-16</v>
      </c>
      <c r="I231" s="16">
        <v>56</v>
      </c>
      <c r="J231" s="16" t="s">
        <v>12</v>
      </c>
      <c r="K231" s="20">
        <v>1.3686713869933279E-12</v>
      </c>
      <c r="L231" s="1">
        <v>-7.1571658351609013E-18</v>
      </c>
      <c r="M231" s="16">
        <v>3</v>
      </c>
      <c r="N231" s="2" t="s">
        <v>12</v>
      </c>
    </row>
    <row r="232" spans="1:14" x14ac:dyDescent="0.25">
      <c r="A232" s="64"/>
      <c r="B232" s="1">
        <v>30</v>
      </c>
      <c r="C232" s="1">
        <v>-31</v>
      </c>
      <c r="D232" s="1">
        <v>8.0625</v>
      </c>
      <c r="E232" s="1">
        <v>213.140625</v>
      </c>
      <c r="F232" s="2">
        <v>16</v>
      </c>
      <c r="G232" s="12">
        <v>62.748183049621971</v>
      </c>
      <c r="H232" s="1">
        <v>-0.92114830549525384</v>
      </c>
      <c r="I232" s="16">
        <v>70</v>
      </c>
      <c r="J232" s="16" t="s">
        <v>13</v>
      </c>
      <c r="K232" s="20">
        <v>62.748180676866262</v>
      </c>
      <c r="L232" s="1">
        <v>-0.92114830549533722</v>
      </c>
      <c r="M232" s="16">
        <v>27</v>
      </c>
      <c r="N232" s="2" t="s">
        <v>13</v>
      </c>
    </row>
    <row r="233" spans="1:14" x14ac:dyDescent="0.25">
      <c r="A233" s="64"/>
      <c r="B233" s="1">
        <v>31</v>
      </c>
      <c r="C233" s="1">
        <v>42</v>
      </c>
      <c r="D233" s="1">
        <v>-55.65625</v>
      </c>
      <c r="E233" s="1">
        <v>26.375</v>
      </c>
      <c r="F233" s="2">
        <v>16</v>
      </c>
      <c r="G233" s="12">
        <v>-7.1203866128688718E-6</v>
      </c>
      <c r="H233" s="1">
        <v>1.0068410085394489E-15</v>
      </c>
      <c r="I233" s="16">
        <v>66</v>
      </c>
      <c r="J233" s="16" t="s">
        <v>12</v>
      </c>
      <c r="K233" s="20">
        <v>-5.0954985126274501E-8</v>
      </c>
      <c r="L233" s="1">
        <v>-7.1052371667146561E-18</v>
      </c>
      <c r="M233" s="16">
        <v>7</v>
      </c>
      <c r="N233" s="2" t="s">
        <v>12</v>
      </c>
    </row>
    <row r="234" spans="1:14" x14ac:dyDescent="0.25">
      <c r="A234" s="64"/>
      <c r="B234" s="1">
        <v>32</v>
      </c>
      <c r="C234" s="1">
        <v>97</v>
      </c>
      <c r="D234" s="1">
        <v>-0.65625</v>
      </c>
      <c r="E234" s="1">
        <v>81.375</v>
      </c>
      <c r="F234" s="2">
        <v>16</v>
      </c>
      <c r="G234" s="12">
        <v>62.748172752823081</v>
      </c>
      <c r="H234" s="1">
        <v>-0.92114830549438986</v>
      </c>
      <c r="I234" s="16">
        <v>66</v>
      </c>
      <c r="J234" s="16" t="s">
        <v>13</v>
      </c>
      <c r="K234" s="20">
        <v>62.748180693789351</v>
      </c>
      <c r="L234" s="1">
        <v>-0.92114830549533711</v>
      </c>
      <c r="M234" s="16">
        <v>23</v>
      </c>
      <c r="N234" s="2" t="s">
        <v>13</v>
      </c>
    </row>
    <row r="235" spans="1:14" x14ac:dyDescent="0.25">
      <c r="A235" s="64"/>
      <c r="B235" s="1">
        <v>33</v>
      </c>
      <c r="C235" s="1">
        <v>78</v>
      </c>
      <c r="D235" s="1">
        <v>38.9375</v>
      </c>
      <c r="E235" s="1">
        <v>71.75</v>
      </c>
      <c r="F235" s="2">
        <v>14</v>
      </c>
      <c r="G235" s="12">
        <v>62.748183638935167</v>
      </c>
      <c r="H235" s="1">
        <v>-0.92114830549520699</v>
      </c>
      <c r="I235" s="16">
        <v>62</v>
      </c>
      <c r="J235" s="16" t="s">
        <v>13</v>
      </c>
      <c r="K235" s="20">
        <v>62.748179263031098</v>
      </c>
      <c r="L235" s="1">
        <v>-0.92114830549530624</v>
      </c>
      <c r="M235" s="16">
        <v>15</v>
      </c>
      <c r="N235" s="2" t="s">
        <v>13</v>
      </c>
    </row>
    <row r="236" spans="1:14" x14ac:dyDescent="0.25">
      <c r="A236" s="64"/>
      <c r="B236" s="1">
        <v>34</v>
      </c>
      <c r="C236" s="1">
        <v>-29</v>
      </c>
      <c r="D236" s="1">
        <v>10.0625</v>
      </c>
      <c r="E236" s="1">
        <v>215.140625</v>
      </c>
      <c r="F236" s="2">
        <v>16</v>
      </c>
      <c r="G236" s="12">
        <v>62.748176550043951</v>
      </c>
      <c r="H236" s="1">
        <v>-0.92114830549507909</v>
      </c>
      <c r="I236" s="16">
        <v>70</v>
      </c>
      <c r="J236" s="16" t="s">
        <v>13</v>
      </c>
      <c r="K236" s="20">
        <v>62.748180685729402</v>
      </c>
      <c r="L236" s="1">
        <v>-0.92114830549533711</v>
      </c>
      <c r="M236" s="16">
        <v>27</v>
      </c>
      <c r="N236" s="2" t="s">
        <v>13</v>
      </c>
    </row>
    <row r="237" spans="1:14" x14ac:dyDescent="0.25">
      <c r="A237" s="64"/>
      <c r="B237" s="1">
        <v>35</v>
      </c>
      <c r="C237" s="1">
        <v>-44</v>
      </c>
      <c r="D237" s="1">
        <v>-4.9375</v>
      </c>
      <c r="E237" s="1">
        <v>200.140625</v>
      </c>
      <c r="F237" s="2">
        <v>16</v>
      </c>
      <c r="G237" s="12">
        <v>62.748178606833577</v>
      </c>
      <c r="H237" s="1">
        <v>-0.9211483054952716</v>
      </c>
      <c r="I237" s="16">
        <v>70</v>
      </c>
      <c r="J237" s="16" t="s">
        <v>13</v>
      </c>
      <c r="K237" s="20">
        <v>62.748180693359622</v>
      </c>
      <c r="L237" s="1">
        <v>-0.92114830549533711</v>
      </c>
      <c r="M237" s="16">
        <v>27</v>
      </c>
      <c r="N237" s="2" t="s">
        <v>13</v>
      </c>
    </row>
    <row r="238" spans="1:14" x14ac:dyDescent="0.25">
      <c r="A238" s="64"/>
      <c r="B238" s="1">
        <v>36</v>
      </c>
      <c r="C238" s="1">
        <v>-23</v>
      </c>
      <c r="D238" s="1">
        <v>-16.75</v>
      </c>
      <c r="E238" s="1">
        <v>16.0625</v>
      </c>
      <c r="F238" s="2">
        <v>12</v>
      </c>
      <c r="G238" s="12">
        <v>-6.0556893757509036E-6</v>
      </c>
      <c r="H238" s="1">
        <v>7.2627036494088523E-16</v>
      </c>
      <c r="I238" s="16">
        <v>62</v>
      </c>
      <c r="J238" s="16" t="s">
        <v>12</v>
      </c>
      <c r="K238" s="20">
        <v>-8.9132297828927061E-9</v>
      </c>
      <c r="L238" s="1">
        <v>-7.1555768417176089E-18</v>
      </c>
      <c r="M238" s="16">
        <v>3</v>
      </c>
      <c r="N238" s="2" t="s">
        <v>12</v>
      </c>
    </row>
    <row r="239" spans="1:14" x14ac:dyDescent="0.25">
      <c r="A239" s="64"/>
      <c r="B239" s="1">
        <v>37</v>
      </c>
      <c r="C239" s="1">
        <v>78</v>
      </c>
      <c r="D239" s="1">
        <v>38.9375</v>
      </c>
      <c r="E239" s="1">
        <v>71.75</v>
      </c>
      <c r="F239" s="2">
        <v>14</v>
      </c>
      <c r="G239" s="12">
        <v>62.748183638935167</v>
      </c>
      <c r="H239" s="1">
        <v>-0.92114830549520699</v>
      </c>
      <c r="I239" s="16">
        <v>62</v>
      </c>
      <c r="J239" s="16" t="s">
        <v>13</v>
      </c>
      <c r="K239" s="20">
        <v>62.748179263031098</v>
      </c>
      <c r="L239" s="1">
        <v>-0.92114830549530624</v>
      </c>
      <c r="M239" s="16">
        <v>15</v>
      </c>
      <c r="N239" s="2" t="s">
        <v>13</v>
      </c>
    </row>
    <row r="240" spans="1:14" x14ac:dyDescent="0.25">
      <c r="A240" s="64"/>
      <c r="B240" s="1">
        <v>38</v>
      </c>
      <c r="C240" s="1">
        <v>15</v>
      </c>
      <c r="D240" s="1">
        <v>-24.0625</v>
      </c>
      <c r="E240" s="1">
        <v>8.75</v>
      </c>
      <c r="F240" s="2">
        <v>14</v>
      </c>
      <c r="G240" s="12">
        <v>8.999307853495344E-6</v>
      </c>
      <c r="H240" s="1">
        <v>1.612593590064611E-15</v>
      </c>
      <c r="I240" s="16">
        <v>62</v>
      </c>
      <c r="J240" s="16" t="s">
        <v>12</v>
      </c>
      <c r="K240" s="20">
        <v>2.6645316004093232E-10</v>
      </c>
      <c r="L240" s="1">
        <v>-7.1571644176368066E-18</v>
      </c>
      <c r="M240" s="16">
        <v>3</v>
      </c>
      <c r="N240" s="2" t="s">
        <v>12</v>
      </c>
    </row>
    <row r="241" spans="1:14" x14ac:dyDescent="0.25">
      <c r="A241" s="64"/>
      <c r="B241" s="1">
        <v>39</v>
      </c>
      <c r="C241" s="1">
        <v>-43</v>
      </c>
      <c r="D241" s="1">
        <v>-3.9375</v>
      </c>
      <c r="E241" s="1">
        <v>201.140625</v>
      </c>
      <c r="F241" s="2">
        <v>16</v>
      </c>
      <c r="G241" s="12">
        <v>62.748188090693077</v>
      </c>
      <c r="H241" s="1">
        <v>-0.92114830549451576</v>
      </c>
      <c r="I241" s="16">
        <v>70</v>
      </c>
      <c r="J241" s="16" t="s">
        <v>13</v>
      </c>
      <c r="K241" s="20">
        <v>62.74818068736451</v>
      </c>
      <c r="L241" s="1">
        <v>-0.92114830549533699</v>
      </c>
      <c r="M241" s="16">
        <v>27</v>
      </c>
      <c r="N241" s="2" t="s">
        <v>13</v>
      </c>
    </row>
    <row r="242" spans="1:14" x14ac:dyDescent="0.25">
      <c r="A242" s="64"/>
      <c r="B242" s="1">
        <v>40</v>
      </c>
      <c r="C242" s="1">
        <v>32</v>
      </c>
      <c r="D242" s="1">
        <v>-65.65625</v>
      </c>
      <c r="E242" s="1">
        <v>16.375</v>
      </c>
      <c r="F242" s="2">
        <v>16</v>
      </c>
      <c r="G242" s="12">
        <v>-6.4430606040969726E-6</v>
      </c>
      <c r="H242" s="1">
        <v>8.2310349107454123E-16</v>
      </c>
      <c r="I242" s="16">
        <v>66</v>
      </c>
      <c r="J242" s="16" t="s">
        <v>12</v>
      </c>
      <c r="K242" s="20">
        <v>-3.4496047843749012E-8</v>
      </c>
      <c r="L242" s="1">
        <v>-7.1333659785932368E-18</v>
      </c>
      <c r="M242" s="16">
        <v>3</v>
      </c>
      <c r="N242" s="2" t="s">
        <v>12</v>
      </c>
    </row>
    <row r="243" spans="1:14" x14ac:dyDescent="0.25">
      <c r="A243" s="64"/>
      <c r="B243" s="1">
        <v>41</v>
      </c>
      <c r="C243" s="1">
        <v>-3</v>
      </c>
      <c r="D243" s="1">
        <v>-2</v>
      </c>
      <c r="E243" s="1">
        <v>3.25</v>
      </c>
      <c r="F243" s="2">
        <v>8</v>
      </c>
      <c r="G243" s="12">
        <v>5.5586270030330439E-6</v>
      </c>
      <c r="H243" s="1">
        <v>6.1080946734753711E-16</v>
      </c>
      <c r="I243" s="16">
        <v>56</v>
      </c>
      <c r="J243" s="16" t="s">
        <v>12</v>
      </c>
      <c r="K243" s="20">
        <v>1.092282500884077E-12</v>
      </c>
      <c r="L243" s="1">
        <v>-7.1571658351720132E-18</v>
      </c>
      <c r="M243" s="16">
        <v>3</v>
      </c>
      <c r="N243" s="2" t="s">
        <v>12</v>
      </c>
    </row>
    <row r="244" spans="1:14" x14ac:dyDescent="0.25">
      <c r="A244" s="64"/>
      <c r="B244" s="1">
        <v>42</v>
      </c>
      <c r="C244" s="1">
        <v>39</v>
      </c>
      <c r="D244" s="1">
        <v>-58.65625</v>
      </c>
      <c r="E244" s="1">
        <v>23.375</v>
      </c>
      <c r="F244" s="2">
        <v>16</v>
      </c>
      <c r="G244" s="12">
        <v>5.5286729414851704E-6</v>
      </c>
      <c r="H244" s="1">
        <v>6.0416727431818763E-16</v>
      </c>
      <c r="I244" s="16">
        <v>66</v>
      </c>
      <c r="J244" s="16" t="s">
        <v>12</v>
      </c>
      <c r="K244" s="20">
        <v>-4.7496945041779269E-10</v>
      </c>
      <c r="L244" s="1">
        <v>-7.157161318994636E-18</v>
      </c>
      <c r="M244" s="16">
        <v>7</v>
      </c>
      <c r="N244" s="2" t="s">
        <v>12</v>
      </c>
    </row>
    <row r="245" spans="1:14" x14ac:dyDescent="0.25">
      <c r="A245" s="64"/>
      <c r="B245" s="1">
        <v>43</v>
      </c>
      <c r="C245" s="1">
        <v>20</v>
      </c>
      <c r="D245" s="1">
        <v>-19.0625</v>
      </c>
      <c r="E245" s="1">
        <v>13.75</v>
      </c>
      <c r="F245" s="2">
        <v>14</v>
      </c>
      <c r="G245" s="12">
        <v>4.8321390462538984E-6</v>
      </c>
      <c r="H245" s="1">
        <v>4.5983414595125065E-16</v>
      </c>
      <c r="I245" s="16">
        <v>62</v>
      </c>
      <c r="J245" s="16" t="s">
        <v>12</v>
      </c>
      <c r="K245" s="20">
        <v>7.0880495638957298E-9</v>
      </c>
      <c r="L245" s="1">
        <v>-7.1561610900032525E-18</v>
      </c>
      <c r="M245" s="16">
        <v>3</v>
      </c>
      <c r="N245" s="2" t="s">
        <v>12</v>
      </c>
    </row>
    <row r="246" spans="1:14" x14ac:dyDescent="0.25">
      <c r="A246" s="64"/>
      <c r="B246" s="1">
        <v>44</v>
      </c>
      <c r="C246" s="1">
        <v>53</v>
      </c>
      <c r="D246" s="1">
        <v>55.5</v>
      </c>
      <c r="E246" s="1">
        <v>68.625</v>
      </c>
      <c r="F246" s="2">
        <v>10</v>
      </c>
      <c r="G246" s="12">
        <v>62.74818809428271</v>
      </c>
      <c r="H246" s="1">
        <v>-0.9211483054945151</v>
      </c>
      <c r="I246" s="16">
        <v>58</v>
      </c>
      <c r="J246" s="16" t="s">
        <v>13</v>
      </c>
      <c r="K246" s="20">
        <v>62.748180695114257</v>
      </c>
      <c r="L246" s="1">
        <v>-0.92114830549533711</v>
      </c>
      <c r="M246" s="16">
        <v>15</v>
      </c>
      <c r="N246" s="2" t="s">
        <v>13</v>
      </c>
    </row>
    <row r="247" spans="1:14" x14ac:dyDescent="0.25">
      <c r="A247" s="64"/>
      <c r="B247" s="1">
        <v>45</v>
      </c>
      <c r="C247" s="1">
        <v>-17</v>
      </c>
      <c r="D247" s="1">
        <v>-10.75</v>
      </c>
      <c r="E247" s="1">
        <v>22.0625</v>
      </c>
      <c r="F247" s="2">
        <v>12</v>
      </c>
      <c r="G247" s="12">
        <v>5.7010374643837632E-6</v>
      </c>
      <c r="H247" s="1">
        <v>6.4287934629587682E-16</v>
      </c>
      <c r="I247" s="16">
        <v>62</v>
      </c>
      <c r="J247" s="16" t="s">
        <v>12</v>
      </c>
      <c r="K247" s="20">
        <v>-1.3817029962560221E-11</v>
      </c>
      <c r="L247" s="1">
        <v>-7.1571658312435629E-18</v>
      </c>
      <c r="M247" s="16">
        <v>7</v>
      </c>
      <c r="N247" s="2" t="s">
        <v>12</v>
      </c>
    </row>
    <row r="248" spans="1:14" x14ac:dyDescent="0.25">
      <c r="A248" s="64"/>
      <c r="B248" s="1">
        <v>46</v>
      </c>
      <c r="C248" s="1">
        <v>-13</v>
      </c>
      <c r="D248" s="1">
        <v>-6.75</v>
      </c>
      <c r="E248" s="1">
        <v>26.0625</v>
      </c>
      <c r="F248" s="2">
        <v>12</v>
      </c>
      <c r="G248" s="12">
        <v>-5.0803954362435902E-6</v>
      </c>
      <c r="H248" s="1">
        <v>5.0905123562963735E-16</v>
      </c>
      <c r="I248" s="16">
        <v>62</v>
      </c>
      <c r="J248" s="16" t="s">
        <v>12</v>
      </c>
      <c r="K248" s="20">
        <v>-9.9192762792436212E-9</v>
      </c>
      <c r="L248" s="1">
        <v>-7.1551979051344068E-18</v>
      </c>
      <c r="M248" s="16">
        <v>7</v>
      </c>
      <c r="N248" s="2" t="s">
        <v>12</v>
      </c>
    </row>
    <row r="249" spans="1:14" x14ac:dyDescent="0.25">
      <c r="A249" s="64"/>
      <c r="B249" s="1">
        <v>47</v>
      </c>
      <c r="C249" s="1">
        <v>1</v>
      </c>
      <c r="D249" s="1">
        <v>-1.5</v>
      </c>
      <c r="E249" s="1">
        <v>1</v>
      </c>
      <c r="F249" s="2">
        <v>8</v>
      </c>
      <c r="G249" s="12">
        <v>7.0796794297385289E-6</v>
      </c>
      <c r="H249" s="1">
        <v>9.9527998704744103E-16</v>
      </c>
      <c r="I249" s="16">
        <v>52</v>
      </c>
      <c r="J249" s="16" t="s">
        <v>12</v>
      </c>
      <c r="K249" s="20">
        <v>3.050598155026263E-13</v>
      </c>
      <c r="L249" s="1">
        <v>-7.1571658351868937E-18</v>
      </c>
      <c r="M249" s="16">
        <v>3</v>
      </c>
      <c r="N249" s="2" t="s">
        <v>12</v>
      </c>
    </row>
    <row r="250" spans="1:14" x14ac:dyDescent="0.25">
      <c r="A250" s="64"/>
      <c r="B250" s="1">
        <v>48</v>
      </c>
      <c r="C250" s="1">
        <v>-26</v>
      </c>
      <c r="D250" s="1">
        <v>-19.75</v>
      </c>
      <c r="E250" s="1">
        <v>13.0625</v>
      </c>
      <c r="F250" s="2">
        <v>12</v>
      </c>
      <c r="G250" s="12">
        <v>-7.2792404017406363E-6</v>
      </c>
      <c r="H250" s="1">
        <v>1.0525897161603799E-15</v>
      </c>
      <c r="I250" s="16">
        <v>62</v>
      </c>
      <c r="J250" s="16" t="s">
        <v>12</v>
      </c>
      <c r="K250" s="20">
        <v>5.2655139062823949E-9</v>
      </c>
      <c r="L250" s="1">
        <v>-7.1566113698099128E-18</v>
      </c>
      <c r="M250" s="16">
        <v>3</v>
      </c>
      <c r="N250" s="2" t="s">
        <v>12</v>
      </c>
    </row>
    <row r="251" spans="1:14" x14ac:dyDescent="0.25">
      <c r="A251" s="64"/>
      <c r="B251" s="1">
        <v>49</v>
      </c>
      <c r="C251" s="1">
        <v>81</v>
      </c>
      <c r="D251" s="1">
        <v>41.9375</v>
      </c>
      <c r="E251" s="1">
        <v>74.75</v>
      </c>
      <c r="F251" s="2">
        <v>14</v>
      </c>
      <c r="G251" s="12">
        <v>62.748184862484997</v>
      </c>
      <c r="H251" s="1">
        <v>-0.92114830549507631</v>
      </c>
      <c r="I251" s="16">
        <v>62</v>
      </c>
      <c r="J251" s="16" t="s">
        <v>13</v>
      </c>
      <c r="K251" s="20">
        <v>62.748180672783263</v>
      </c>
      <c r="L251" s="1">
        <v>-0.92114830549533711</v>
      </c>
      <c r="M251" s="16">
        <v>19</v>
      </c>
      <c r="N251" s="2" t="s">
        <v>13</v>
      </c>
    </row>
    <row r="252" spans="1:14" x14ac:dyDescent="0.25">
      <c r="A252" s="64"/>
      <c r="B252" s="1">
        <v>50</v>
      </c>
      <c r="C252" s="1">
        <v>-16</v>
      </c>
      <c r="D252" s="1">
        <v>-9.75</v>
      </c>
      <c r="E252" s="1">
        <v>23.0625</v>
      </c>
      <c r="F252" s="2">
        <v>12</v>
      </c>
      <c r="G252" s="12">
        <v>-6.3039459660110428E-6</v>
      </c>
      <c r="H252" s="1">
        <v>7.8763758570976878E-16</v>
      </c>
      <c r="I252" s="16">
        <v>62</v>
      </c>
      <c r="J252" s="16" t="s">
        <v>12</v>
      </c>
      <c r="K252" s="20">
        <v>-1.513610251387452E-10</v>
      </c>
      <c r="L252" s="1">
        <v>-7.1571653756215304E-18</v>
      </c>
      <c r="M252" s="16">
        <v>7</v>
      </c>
      <c r="N252" s="2" t="s">
        <v>12</v>
      </c>
    </row>
    <row r="253" spans="1:14" x14ac:dyDescent="0.25">
      <c r="A253" s="64"/>
      <c r="B253" s="1">
        <v>51</v>
      </c>
      <c r="C253" s="1">
        <v>-12</v>
      </c>
      <c r="D253" s="1">
        <v>-5.75</v>
      </c>
      <c r="E253" s="1">
        <v>27.0625</v>
      </c>
      <c r="F253" s="2">
        <v>12</v>
      </c>
      <c r="G253" s="12">
        <v>-7.7757535789897903E-6</v>
      </c>
      <c r="H253" s="1">
        <v>1.202089778522745E-15</v>
      </c>
      <c r="I253" s="16">
        <v>62</v>
      </c>
      <c r="J253" s="16" t="s">
        <v>12</v>
      </c>
      <c r="K253" s="20">
        <v>-3.5668901203046587E-8</v>
      </c>
      <c r="L253" s="1">
        <v>-7.1317201041207569E-18</v>
      </c>
      <c r="M253" s="16">
        <v>7</v>
      </c>
      <c r="N253" s="2" t="s">
        <v>12</v>
      </c>
    </row>
    <row r="254" spans="1:14" x14ac:dyDescent="0.25">
      <c r="A254" s="64"/>
      <c r="B254" s="1">
        <v>52</v>
      </c>
      <c r="C254" s="1">
        <v>-24</v>
      </c>
      <c r="D254" s="1">
        <v>-17.75</v>
      </c>
      <c r="E254" s="1">
        <v>15.0625</v>
      </c>
      <c r="F254" s="2">
        <v>12</v>
      </c>
      <c r="G254" s="12">
        <v>5.9492944764640028E-6</v>
      </c>
      <c r="H254" s="1">
        <v>7.0072487601060397E-16</v>
      </c>
      <c r="I254" s="16">
        <v>62</v>
      </c>
      <c r="J254" s="16" t="s">
        <v>12</v>
      </c>
      <c r="K254" s="20">
        <v>7.1212779850742246E-9</v>
      </c>
      <c r="L254" s="1">
        <v>-7.156151647231767E-18</v>
      </c>
      <c r="M254" s="16">
        <v>3</v>
      </c>
      <c r="N254" s="2" t="s">
        <v>12</v>
      </c>
    </row>
    <row r="255" spans="1:14" x14ac:dyDescent="0.25">
      <c r="A255" s="64"/>
      <c r="B255" s="1">
        <v>53</v>
      </c>
      <c r="C255" s="1">
        <v>11</v>
      </c>
      <c r="D255" s="1">
        <v>-28.0625</v>
      </c>
      <c r="E255" s="1">
        <v>4.75</v>
      </c>
      <c r="F255" s="2">
        <v>14</v>
      </c>
      <c r="G255" s="12">
        <v>-8.1481383231992494E-6</v>
      </c>
      <c r="H255" s="1">
        <v>1.3206860701282401E-15</v>
      </c>
      <c r="I255" s="16">
        <v>62</v>
      </c>
      <c r="J255" s="16" t="s">
        <v>12</v>
      </c>
      <c r="K255" s="20">
        <v>8.9112318581483592E-12</v>
      </c>
      <c r="L255" s="1">
        <v>-7.1571658336780062E-18</v>
      </c>
      <c r="M255" s="16">
        <v>3</v>
      </c>
      <c r="N255" s="2" t="s">
        <v>12</v>
      </c>
    </row>
    <row r="256" spans="1:14" x14ac:dyDescent="0.25">
      <c r="A256" s="64"/>
      <c r="B256" s="1">
        <v>54</v>
      </c>
      <c r="C256" s="1">
        <v>70</v>
      </c>
      <c r="D256" s="1">
        <v>54.375</v>
      </c>
      <c r="E256" s="1">
        <v>67.5</v>
      </c>
      <c r="F256" s="2">
        <v>12</v>
      </c>
      <c r="G256" s="12">
        <v>62.748173609806209</v>
      </c>
      <c r="H256" s="1">
        <v>-0.92114830549458326</v>
      </c>
      <c r="I256" s="16">
        <v>58</v>
      </c>
      <c r="J256" s="16" t="s">
        <v>13</v>
      </c>
      <c r="K256" s="20">
        <v>62.748180693089793</v>
      </c>
      <c r="L256" s="1">
        <v>-0.92114830549533711</v>
      </c>
      <c r="M256" s="16">
        <v>15</v>
      </c>
      <c r="N256" s="2" t="s">
        <v>13</v>
      </c>
    </row>
    <row r="257" spans="1:14" x14ac:dyDescent="0.25">
      <c r="A257" s="64"/>
      <c r="B257" s="1">
        <v>55</v>
      </c>
      <c r="C257" s="1">
        <v>-44</v>
      </c>
      <c r="D257" s="1">
        <v>-4.9375</v>
      </c>
      <c r="E257" s="1">
        <v>200.140625</v>
      </c>
      <c r="F257" s="2">
        <v>16</v>
      </c>
      <c r="G257" s="12">
        <v>62.748178606833577</v>
      </c>
      <c r="H257" s="1">
        <v>-0.9211483054952716</v>
      </c>
      <c r="I257" s="16">
        <v>70</v>
      </c>
      <c r="J257" s="16" t="s">
        <v>13</v>
      </c>
      <c r="K257" s="20">
        <v>62.748180693359622</v>
      </c>
      <c r="L257" s="1">
        <v>-0.92114830549533711</v>
      </c>
      <c r="M257" s="16">
        <v>27</v>
      </c>
      <c r="N257" s="2" t="s">
        <v>13</v>
      </c>
    </row>
    <row r="258" spans="1:14" x14ac:dyDescent="0.25">
      <c r="A258" s="64"/>
      <c r="B258" s="1">
        <v>56</v>
      </c>
      <c r="C258" s="1">
        <v>-45</v>
      </c>
      <c r="D258" s="1">
        <v>-5.9375</v>
      </c>
      <c r="E258" s="1">
        <v>199.140625</v>
      </c>
      <c r="F258" s="2">
        <v>16</v>
      </c>
      <c r="G258" s="12">
        <v>62.748177612071757</v>
      </c>
      <c r="H258" s="1">
        <v>-0.92114830549519433</v>
      </c>
      <c r="I258" s="16">
        <v>70</v>
      </c>
      <c r="J258" s="16" t="s">
        <v>13</v>
      </c>
      <c r="K258" s="20">
        <v>62.74818051471609</v>
      </c>
      <c r="L258" s="1">
        <v>-0.92114830549533666</v>
      </c>
      <c r="M258" s="16">
        <v>27</v>
      </c>
      <c r="N258" s="2" t="s">
        <v>13</v>
      </c>
    </row>
    <row r="259" spans="1:14" x14ac:dyDescent="0.25">
      <c r="A259" s="64"/>
      <c r="B259" s="1">
        <v>57</v>
      </c>
      <c r="C259" s="1">
        <v>22</v>
      </c>
      <c r="D259" s="1">
        <v>-17.0625</v>
      </c>
      <c r="E259" s="1">
        <v>15.75</v>
      </c>
      <c r="F259" s="2">
        <v>14</v>
      </c>
      <c r="G259" s="12">
        <v>8.7510479678100606E-6</v>
      </c>
      <c r="H259" s="1">
        <v>1.524459566156068E-15</v>
      </c>
      <c r="I259" s="16">
        <v>62</v>
      </c>
      <c r="J259" s="16" t="s">
        <v>12</v>
      </c>
      <c r="K259" s="20">
        <v>-8.1899604403971882E-10</v>
      </c>
      <c r="L259" s="1">
        <v>-7.1571524127296031E-18</v>
      </c>
      <c r="M259" s="16">
        <v>3</v>
      </c>
      <c r="N259" s="2" t="s">
        <v>12</v>
      </c>
    </row>
    <row r="260" spans="1:14" x14ac:dyDescent="0.25">
      <c r="A260" s="64"/>
      <c r="B260" s="1">
        <v>58</v>
      </c>
      <c r="C260" s="1">
        <v>32</v>
      </c>
      <c r="D260" s="1">
        <v>-65.65625</v>
      </c>
      <c r="E260" s="1">
        <v>16.375</v>
      </c>
      <c r="F260" s="2">
        <v>16</v>
      </c>
      <c r="G260" s="12">
        <v>-6.4430606040969726E-6</v>
      </c>
      <c r="H260" s="1">
        <v>8.2310349107454123E-16</v>
      </c>
      <c r="I260" s="16">
        <v>66</v>
      </c>
      <c r="J260" s="16" t="s">
        <v>12</v>
      </c>
      <c r="K260" s="20">
        <v>-3.4496047843749012E-8</v>
      </c>
      <c r="L260" s="1">
        <v>-7.1333659785932368E-18</v>
      </c>
      <c r="M260" s="16">
        <v>3</v>
      </c>
      <c r="N260" s="2" t="s">
        <v>12</v>
      </c>
    </row>
    <row r="261" spans="1:14" x14ac:dyDescent="0.25">
      <c r="A261" s="64"/>
      <c r="B261" s="1">
        <v>59</v>
      </c>
      <c r="C261" s="1">
        <v>-41</v>
      </c>
      <c r="D261" s="1">
        <v>-1.9375</v>
      </c>
      <c r="E261" s="1">
        <v>203.140625</v>
      </c>
      <c r="F261" s="2">
        <v>16</v>
      </c>
      <c r="G261" s="12">
        <v>5.5006134286423749E-6</v>
      </c>
      <c r="H261" s="1">
        <v>5.9797774651956651E-16</v>
      </c>
      <c r="I261" s="16">
        <v>70</v>
      </c>
      <c r="J261" s="16" t="s">
        <v>12</v>
      </c>
      <c r="K261" s="20">
        <v>8.3649246925866783E-14</v>
      </c>
      <c r="L261" s="1">
        <v>-7.1571658351866302E-18</v>
      </c>
      <c r="M261" s="16">
        <v>3</v>
      </c>
      <c r="N261" s="2" t="s">
        <v>12</v>
      </c>
    </row>
    <row r="262" spans="1:14" x14ac:dyDescent="0.25">
      <c r="A262" s="64"/>
      <c r="B262" s="1">
        <v>60</v>
      </c>
      <c r="C262" s="1">
        <v>32</v>
      </c>
      <c r="D262" s="1">
        <v>-65.65625</v>
      </c>
      <c r="E262" s="1">
        <v>16.375</v>
      </c>
      <c r="F262" s="2">
        <v>16</v>
      </c>
      <c r="G262" s="12">
        <v>-6.4430606040969726E-6</v>
      </c>
      <c r="H262" s="1">
        <v>8.2310349107454123E-16</v>
      </c>
      <c r="I262" s="16">
        <v>66</v>
      </c>
      <c r="J262" s="16" t="s">
        <v>12</v>
      </c>
      <c r="K262" s="20">
        <v>-3.4496047843749012E-8</v>
      </c>
      <c r="L262" s="1">
        <v>-7.1333659785932368E-18</v>
      </c>
      <c r="M262" s="16">
        <v>3</v>
      </c>
      <c r="N262" s="2" t="s">
        <v>12</v>
      </c>
    </row>
    <row r="263" spans="1:14" x14ac:dyDescent="0.25">
      <c r="A263" s="64"/>
      <c r="B263" s="1">
        <v>61</v>
      </c>
      <c r="C263" s="1">
        <v>-21</v>
      </c>
      <c r="D263" s="1">
        <v>-14.75</v>
      </c>
      <c r="E263" s="1">
        <v>18.0625</v>
      </c>
      <c r="F263" s="2">
        <v>12</v>
      </c>
      <c r="G263" s="12">
        <v>7.1728446045160207E-6</v>
      </c>
      <c r="H263" s="1">
        <v>1.0218367640629449E-15</v>
      </c>
      <c r="I263" s="16">
        <v>62</v>
      </c>
      <c r="J263" s="16" t="s">
        <v>12</v>
      </c>
      <c r="K263" s="20">
        <v>-2.8658771807253022E-7</v>
      </c>
      <c r="L263" s="1">
        <v>-5.5145128546276578E-18</v>
      </c>
      <c r="M263" s="16">
        <v>3</v>
      </c>
      <c r="N263" s="2" t="s">
        <v>12</v>
      </c>
    </row>
    <row r="264" spans="1:14" x14ac:dyDescent="0.25">
      <c r="A264" s="64"/>
      <c r="B264" s="1">
        <v>62</v>
      </c>
      <c r="C264" s="1">
        <v>99</v>
      </c>
      <c r="D264" s="1">
        <v>1.34375</v>
      </c>
      <c r="E264" s="1">
        <v>83.375</v>
      </c>
      <c r="F264" s="2">
        <v>16</v>
      </c>
      <c r="G264" s="12">
        <v>62.748185063219097</v>
      </c>
      <c r="H264" s="1">
        <v>-0.92114830549505056</v>
      </c>
      <c r="I264" s="16">
        <v>66</v>
      </c>
      <c r="J264" s="16" t="s">
        <v>13</v>
      </c>
      <c r="K264" s="20">
        <v>62.748180695200809</v>
      </c>
      <c r="L264" s="1">
        <v>-0.92114830549533699</v>
      </c>
      <c r="M264" s="16">
        <v>23</v>
      </c>
      <c r="N264" s="2" t="s">
        <v>13</v>
      </c>
    </row>
    <row r="265" spans="1:14" x14ac:dyDescent="0.25">
      <c r="A265" s="64"/>
      <c r="B265" s="1">
        <v>63</v>
      </c>
      <c r="C265" s="1">
        <v>93</v>
      </c>
      <c r="D265" s="1">
        <v>-4.65625</v>
      </c>
      <c r="E265" s="1">
        <v>77.375</v>
      </c>
      <c r="F265" s="2">
        <v>16</v>
      </c>
      <c r="G265" s="12">
        <v>9.3132295467560441E-8</v>
      </c>
      <c r="H265" s="1">
        <v>-6.9836941836330929E-18</v>
      </c>
      <c r="I265" s="16">
        <v>66</v>
      </c>
      <c r="J265" s="16" t="s">
        <v>12</v>
      </c>
      <c r="K265" s="20">
        <v>2.5640280505119012E-13</v>
      </c>
      <c r="L265" s="1">
        <v>-7.1571658351870847E-18</v>
      </c>
      <c r="M265" s="16">
        <v>7</v>
      </c>
      <c r="N265" s="2" t="s">
        <v>12</v>
      </c>
    </row>
    <row r="266" spans="1:14" x14ac:dyDescent="0.25">
      <c r="A266" s="64"/>
      <c r="B266" s="1">
        <v>64</v>
      </c>
      <c r="C266" s="1">
        <v>-12</v>
      </c>
      <c r="D266" s="1">
        <v>-5.75</v>
      </c>
      <c r="E266" s="1">
        <v>27.0625</v>
      </c>
      <c r="F266" s="2">
        <v>12</v>
      </c>
      <c r="G266" s="12">
        <v>-7.7757535789897903E-6</v>
      </c>
      <c r="H266" s="1">
        <v>1.202089778522745E-15</v>
      </c>
      <c r="I266" s="16">
        <v>62</v>
      </c>
      <c r="J266" s="16" t="s">
        <v>12</v>
      </c>
      <c r="K266" s="20">
        <v>-3.5668901203046587E-8</v>
      </c>
      <c r="L266" s="1">
        <v>-7.1317201041207569E-18</v>
      </c>
      <c r="M266" s="16">
        <v>7</v>
      </c>
      <c r="N266" s="2" t="s">
        <v>12</v>
      </c>
    </row>
    <row r="267" spans="1:14" x14ac:dyDescent="0.25">
      <c r="A267" s="64"/>
      <c r="B267" s="1">
        <v>65</v>
      </c>
      <c r="C267" s="1">
        <v>-46</v>
      </c>
      <c r="D267" s="1">
        <v>-6.9375</v>
      </c>
      <c r="E267" s="1">
        <v>198.140625</v>
      </c>
      <c r="F267" s="2">
        <v>16</v>
      </c>
      <c r="G267" s="12">
        <v>62.74817661731079</v>
      </c>
      <c r="H267" s="1">
        <v>-0.92114830549508742</v>
      </c>
      <c r="I267" s="16">
        <v>70</v>
      </c>
      <c r="J267" s="16" t="s">
        <v>13</v>
      </c>
      <c r="K267" s="20">
        <v>62.7481797615606</v>
      </c>
      <c r="L267" s="1">
        <v>-0.921148305495324</v>
      </c>
      <c r="M267" s="16">
        <v>27</v>
      </c>
      <c r="N267" s="2" t="s">
        <v>13</v>
      </c>
    </row>
    <row r="268" spans="1:14" x14ac:dyDescent="0.25">
      <c r="A268" s="64"/>
      <c r="B268" s="1">
        <v>66</v>
      </c>
      <c r="C268" s="1">
        <v>30</v>
      </c>
      <c r="D268" s="1">
        <v>-67.65625</v>
      </c>
      <c r="E268" s="1">
        <v>14.375</v>
      </c>
      <c r="F268" s="2">
        <v>16</v>
      </c>
      <c r="G268" s="12">
        <v>7.9162447792099867E-6</v>
      </c>
      <c r="H268" s="1">
        <v>1.246181391053467E-15</v>
      </c>
      <c r="I268" s="16">
        <v>66</v>
      </c>
      <c r="J268" s="16" t="s">
        <v>12</v>
      </c>
      <c r="K268" s="20">
        <v>1.209673388979812E-8</v>
      </c>
      <c r="L268" s="1">
        <v>-7.1542393245675714E-18</v>
      </c>
      <c r="M268" s="16">
        <v>3</v>
      </c>
      <c r="N268" s="2" t="s">
        <v>12</v>
      </c>
    </row>
    <row r="269" spans="1:14" x14ac:dyDescent="0.25">
      <c r="A269" s="64"/>
      <c r="B269" s="1">
        <v>67</v>
      </c>
      <c r="C269" s="1">
        <v>39</v>
      </c>
      <c r="D269" s="1">
        <v>-58.65625</v>
      </c>
      <c r="E269" s="1">
        <v>23.375</v>
      </c>
      <c r="F269" s="2">
        <v>16</v>
      </c>
      <c r="G269" s="12">
        <v>5.5286729414851704E-6</v>
      </c>
      <c r="H269" s="1">
        <v>6.0416727431818763E-16</v>
      </c>
      <c r="I269" s="16">
        <v>66</v>
      </c>
      <c r="J269" s="16" t="s">
        <v>12</v>
      </c>
      <c r="K269" s="20">
        <v>-4.7496945041779269E-10</v>
      </c>
      <c r="L269" s="1">
        <v>-7.157161318994636E-18</v>
      </c>
      <c r="M269" s="16">
        <v>7</v>
      </c>
      <c r="N269" s="2" t="s">
        <v>12</v>
      </c>
    </row>
    <row r="270" spans="1:14" x14ac:dyDescent="0.25">
      <c r="A270" s="64"/>
      <c r="B270" s="1">
        <v>68</v>
      </c>
      <c r="C270" s="1">
        <v>63</v>
      </c>
      <c r="D270" s="1">
        <v>62</v>
      </c>
      <c r="E270" s="1">
        <v>64</v>
      </c>
      <c r="F270" s="2">
        <v>6</v>
      </c>
      <c r="G270" s="12">
        <v>62.748177375861722</v>
      </c>
      <c r="H270" s="1">
        <v>-0.92114830549517168</v>
      </c>
      <c r="I270" s="16">
        <v>52</v>
      </c>
      <c r="J270" s="16" t="s">
        <v>13</v>
      </c>
      <c r="K270" s="20">
        <v>62.748179169041848</v>
      </c>
      <c r="L270" s="1">
        <v>-0.92114830549530213</v>
      </c>
      <c r="M270" s="16">
        <v>7</v>
      </c>
      <c r="N270" s="2" t="s">
        <v>13</v>
      </c>
    </row>
    <row r="271" spans="1:14" x14ac:dyDescent="0.25">
      <c r="A271" s="64"/>
      <c r="B271" s="1">
        <v>69</v>
      </c>
      <c r="C271" s="1">
        <v>95</v>
      </c>
      <c r="D271" s="1">
        <v>-2.65625</v>
      </c>
      <c r="E271" s="1">
        <v>79.375</v>
      </c>
      <c r="F271" s="2">
        <v>16</v>
      </c>
      <c r="G271" s="12">
        <v>3.5136275121913371E-6</v>
      </c>
      <c r="H271" s="1">
        <v>2.3975436845187842E-16</v>
      </c>
      <c r="I271" s="16">
        <v>66</v>
      </c>
      <c r="J271" s="16" t="s">
        <v>12</v>
      </c>
      <c r="K271" s="20">
        <v>-3.8594851870720391E-7</v>
      </c>
      <c r="L271" s="1">
        <v>-4.1780371821357426E-18</v>
      </c>
      <c r="M271" s="16">
        <v>15</v>
      </c>
      <c r="N271" s="2" t="s">
        <v>12</v>
      </c>
    </row>
    <row r="272" spans="1:14" x14ac:dyDescent="0.25">
      <c r="A272" s="64"/>
      <c r="B272" s="1">
        <v>70</v>
      </c>
      <c r="C272" s="1">
        <v>0</v>
      </c>
      <c r="D272" s="1">
        <v>-1</v>
      </c>
      <c r="E272" s="1">
        <v>1</v>
      </c>
      <c r="F272" s="2">
        <v>6</v>
      </c>
      <c r="G272" s="12">
        <v>6.2930483840590991E-6</v>
      </c>
      <c r="H272" s="1">
        <v>7.8489193684734684E-16</v>
      </c>
      <c r="I272" s="16">
        <v>52</v>
      </c>
      <c r="J272" s="16" t="s">
        <v>12</v>
      </c>
      <c r="K272" s="20">
        <v>2.8459703601472872E-13</v>
      </c>
      <c r="L272" s="1">
        <v>-7.1571658351869831E-18</v>
      </c>
      <c r="M272" s="16">
        <v>3</v>
      </c>
      <c r="N272" s="2" t="s">
        <v>12</v>
      </c>
    </row>
    <row r="273" spans="1:14" x14ac:dyDescent="0.25">
      <c r="A273" s="64"/>
      <c r="B273" s="1">
        <v>71</v>
      </c>
      <c r="C273" s="1">
        <v>71</v>
      </c>
      <c r="D273" s="1">
        <v>55.375</v>
      </c>
      <c r="E273" s="1">
        <v>68.5</v>
      </c>
      <c r="F273" s="2">
        <v>12</v>
      </c>
      <c r="G273" s="12">
        <v>62.748182151934529</v>
      </c>
      <c r="H273" s="1">
        <v>-0.92114830549530513</v>
      </c>
      <c r="I273" s="16">
        <v>58</v>
      </c>
      <c r="J273" s="16" t="s">
        <v>13</v>
      </c>
      <c r="K273" s="20">
        <v>62.748180694712637</v>
      </c>
      <c r="L273" s="1">
        <v>-0.92114830549533711</v>
      </c>
      <c r="M273" s="16">
        <v>15</v>
      </c>
      <c r="N273" s="2" t="s">
        <v>13</v>
      </c>
    </row>
    <row r="274" spans="1:14" x14ac:dyDescent="0.25">
      <c r="A274" s="64"/>
      <c r="B274" s="1">
        <v>72</v>
      </c>
      <c r="C274" s="1">
        <v>-16</v>
      </c>
      <c r="D274" s="1">
        <v>-9.75</v>
      </c>
      <c r="E274" s="1">
        <v>23.0625</v>
      </c>
      <c r="F274" s="2">
        <v>12</v>
      </c>
      <c r="G274" s="12">
        <v>-6.3039459660110428E-6</v>
      </c>
      <c r="H274" s="1">
        <v>7.8763758570976878E-16</v>
      </c>
      <c r="I274" s="16">
        <v>62</v>
      </c>
      <c r="J274" s="16" t="s">
        <v>12</v>
      </c>
      <c r="K274" s="20">
        <v>-1.513610251387452E-10</v>
      </c>
      <c r="L274" s="1">
        <v>-7.1571653756215304E-18</v>
      </c>
      <c r="M274" s="16">
        <v>7</v>
      </c>
      <c r="N274" s="2" t="s">
        <v>12</v>
      </c>
    </row>
    <row r="275" spans="1:14" x14ac:dyDescent="0.25">
      <c r="A275" s="64"/>
      <c r="B275" s="1">
        <v>73</v>
      </c>
      <c r="C275" s="1">
        <v>-17</v>
      </c>
      <c r="D275" s="1">
        <v>-10.75</v>
      </c>
      <c r="E275" s="1">
        <v>22.0625</v>
      </c>
      <c r="F275" s="2">
        <v>12</v>
      </c>
      <c r="G275" s="12">
        <v>5.7010374643837632E-6</v>
      </c>
      <c r="H275" s="1">
        <v>6.4287934629587682E-16</v>
      </c>
      <c r="I275" s="16">
        <v>62</v>
      </c>
      <c r="J275" s="16" t="s">
        <v>12</v>
      </c>
      <c r="K275" s="20">
        <v>-1.3817029962560221E-11</v>
      </c>
      <c r="L275" s="1">
        <v>-7.1571658312435629E-18</v>
      </c>
      <c r="M275" s="16">
        <v>7</v>
      </c>
      <c r="N275" s="2" t="s">
        <v>12</v>
      </c>
    </row>
    <row r="276" spans="1:14" x14ac:dyDescent="0.25">
      <c r="A276" s="64"/>
      <c r="B276" s="1">
        <v>74</v>
      </c>
      <c r="C276" s="1">
        <v>56</v>
      </c>
      <c r="D276" s="1">
        <v>58.5</v>
      </c>
      <c r="E276" s="1">
        <v>71.625</v>
      </c>
      <c r="F276" s="2">
        <v>10</v>
      </c>
      <c r="G276" s="12">
        <v>62.748174723996321</v>
      </c>
      <c r="H276" s="1">
        <v>-0.92114830549480176</v>
      </c>
      <c r="I276" s="16">
        <v>58</v>
      </c>
      <c r="J276" s="16" t="s">
        <v>13</v>
      </c>
      <c r="K276" s="20">
        <v>62.748180695127232</v>
      </c>
      <c r="L276" s="1">
        <v>-0.92114830549533711</v>
      </c>
      <c r="M276" s="16">
        <v>15</v>
      </c>
      <c r="N276" s="2" t="s">
        <v>13</v>
      </c>
    </row>
    <row r="277" spans="1:14" x14ac:dyDescent="0.25">
      <c r="A277" s="64"/>
      <c r="B277" s="1">
        <v>75</v>
      </c>
      <c r="C277" s="1">
        <v>-15</v>
      </c>
      <c r="D277" s="1">
        <v>-8.75</v>
      </c>
      <c r="E277" s="1">
        <v>24.0625</v>
      </c>
      <c r="F277" s="2">
        <v>12</v>
      </c>
      <c r="G277" s="12">
        <v>-8.9993043260276482E-6</v>
      </c>
      <c r="H277" s="1">
        <v>1.612592482152946E-15</v>
      </c>
      <c r="I277" s="16">
        <v>62</v>
      </c>
      <c r="J277" s="16" t="s">
        <v>12</v>
      </c>
      <c r="K277" s="20">
        <v>-6.6431223804334211E-10</v>
      </c>
      <c r="L277" s="1">
        <v>-7.1571570029962479E-18</v>
      </c>
      <c r="M277" s="16">
        <v>7</v>
      </c>
      <c r="N277" s="2" t="s">
        <v>12</v>
      </c>
    </row>
    <row r="278" spans="1:14" x14ac:dyDescent="0.25">
      <c r="A278" s="64"/>
      <c r="B278" s="1">
        <v>76</v>
      </c>
      <c r="C278" s="1">
        <v>82</v>
      </c>
      <c r="D278" s="1">
        <v>42.9375</v>
      </c>
      <c r="E278" s="1">
        <v>75.75</v>
      </c>
      <c r="F278" s="2">
        <v>14</v>
      </c>
      <c r="G278" s="12">
        <v>62.748182167127233</v>
      </c>
      <c r="H278" s="1">
        <v>-0.92114830549530458</v>
      </c>
      <c r="I278" s="16">
        <v>62</v>
      </c>
      <c r="J278" s="16" t="s">
        <v>13</v>
      </c>
      <c r="K278" s="20">
        <v>62.748180683059523</v>
      </c>
      <c r="L278" s="1">
        <v>-0.92114830549533711</v>
      </c>
      <c r="M278" s="16">
        <v>19</v>
      </c>
      <c r="N278" s="2" t="s">
        <v>13</v>
      </c>
    </row>
    <row r="279" spans="1:14" x14ac:dyDescent="0.25">
      <c r="A279" s="64"/>
      <c r="B279" s="1">
        <v>77</v>
      </c>
      <c r="C279" s="1">
        <v>-42</v>
      </c>
      <c r="D279" s="1">
        <v>-2.9375</v>
      </c>
      <c r="E279" s="1">
        <v>202.140625</v>
      </c>
      <c r="F279" s="2">
        <v>16</v>
      </c>
      <c r="G279" s="12">
        <v>-3.9832474306155411E-6</v>
      </c>
      <c r="H279" s="1">
        <v>3.1016807185999968E-16</v>
      </c>
      <c r="I279" s="16">
        <v>70</v>
      </c>
      <c r="J279" s="16" t="s">
        <v>12</v>
      </c>
      <c r="K279" s="20">
        <v>5.9096452808638043E-14</v>
      </c>
      <c r="L279" s="1">
        <v>-7.1571658351865486E-18</v>
      </c>
      <c r="M279" s="16">
        <v>3</v>
      </c>
      <c r="N279" s="2" t="s">
        <v>12</v>
      </c>
    </row>
    <row r="280" spans="1:14" x14ac:dyDescent="0.25">
      <c r="A280" s="64"/>
      <c r="B280" s="1">
        <v>78</v>
      </c>
      <c r="C280" s="1">
        <v>66</v>
      </c>
      <c r="D280" s="1">
        <v>59.75</v>
      </c>
      <c r="E280" s="1">
        <v>65</v>
      </c>
      <c r="F280" s="2">
        <v>10</v>
      </c>
      <c r="G280" s="12">
        <v>62.748176920579468</v>
      </c>
      <c r="H280" s="1">
        <v>-0.92114830549512305</v>
      </c>
      <c r="I280" s="16">
        <v>56</v>
      </c>
      <c r="J280" s="16" t="s">
        <v>13</v>
      </c>
      <c r="K280" s="20">
        <v>62.748180683554317</v>
      </c>
      <c r="L280" s="1">
        <v>-0.92114830549533699</v>
      </c>
      <c r="M280" s="16">
        <v>11</v>
      </c>
      <c r="N280" s="2" t="s">
        <v>13</v>
      </c>
    </row>
    <row r="281" spans="1:14" x14ac:dyDescent="0.25">
      <c r="A281" s="64"/>
      <c r="B281" s="1">
        <v>79</v>
      </c>
      <c r="C281" s="1">
        <v>-23</v>
      </c>
      <c r="D281" s="1">
        <v>-16.75</v>
      </c>
      <c r="E281" s="1">
        <v>16.0625</v>
      </c>
      <c r="F281" s="2">
        <v>12</v>
      </c>
      <c r="G281" s="12">
        <v>-6.0556893757509036E-6</v>
      </c>
      <c r="H281" s="1">
        <v>7.2627036494088523E-16</v>
      </c>
      <c r="I281" s="16">
        <v>62</v>
      </c>
      <c r="J281" s="16" t="s">
        <v>12</v>
      </c>
      <c r="K281" s="20">
        <v>-8.9132297828927061E-9</v>
      </c>
      <c r="L281" s="1">
        <v>-7.1555768417176089E-18</v>
      </c>
      <c r="M281" s="16">
        <v>3</v>
      </c>
      <c r="N281" s="2" t="s">
        <v>12</v>
      </c>
    </row>
    <row r="282" spans="1:14" x14ac:dyDescent="0.25">
      <c r="A282" s="64"/>
      <c r="B282" s="1">
        <v>80</v>
      </c>
      <c r="C282" s="1">
        <v>96</v>
      </c>
      <c r="D282" s="1">
        <v>-1.65625</v>
      </c>
      <c r="E282" s="1">
        <v>80.375</v>
      </c>
      <c r="F282" s="2">
        <v>16</v>
      </c>
      <c r="G282" s="12">
        <v>-3.6660258260206689E-6</v>
      </c>
      <c r="H282" s="1">
        <v>2.6163777427783911E-16</v>
      </c>
      <c r="I282" s="16">
        <v>66</v>
      </c>
      <c r="J282" s="16" t="s">
        <v>12</v>
      </c>
      <c r="K282" s="20">
        <v>-1.5293774382608701E-6</v>
      </c>
      <c r="L282" s="1">
        <v>3.9622754893187883E-17</v>
      </c>
      <c r="M282" s="16">
        <v>15</v>
      </c>
      <c r="N282" s="2" t="s">
        <v>12</v>
      </c>
    </row>
    <row r="283" spans="1:14" x14ac:dyDescent="0.25">
      <c r="A283" s="64"/>
      <c r="B283" s="1">
        <v>81</v>
      </c>
      <c r="C283" s="1">
        <v>95</v>
      </c>
      <c r="D283" s="1">
        <v>-2.65625</v>
      </c>
      <c r="E283" s="1">
        <v>79.375</v>
      </c>
      <c r="F283" s="2">
        <v>16</v>
      </c>
      <c r="G283" s="12">
        <v>3.5136275121913371E-6</v>
      </c>
      <c r="H283" s="1">
        <v>2.3975436845187842E-16</v>
      </c>
      <c r="I283" s="16">
        <v>66</v>
      </c>
      <c r="J283" s="16" t="s">
        <v>12</v>
      </c>
      <c r="K283" s="20">
        <v>-3.8594851870720391E-7</v>
      </c>
      <c r="L283" s="1">
        <v>-4.1780371821357426E-18</v>
      </c>
      <c r="M283" s="16">
        <v>15</v>
      </c>
      <c r="N283" s="2" t="s">
        <v>12</v>
      </c>
    </row>
    <row r="284" spans="1:14" x14ac:dyDescent="0.25">
      <c r="A284" s="64"/>
      <c r="B284" s="1">
        <v>82</v>
      </c>
      <c r="C284" s="1">
        <v>26</v>
      </c>
      <c r="D284" s="1">
        <v>-13.0625</v>
      </c>
      <c r="E284" s="1">
        <v>19.75</v>
      </c>
      <c r="F284" s="2">
        <v>14</v>
      </c>
      <c r="G284" s="12">
        <v>7.2792417306885947E-6</v>
      </c>
      <c r="H284" s="1">
        <v>1.0525899721712779E-15</v>
      </c>
      <c r="I284" s="16">
        <v>62</v>
      </c>
      <c r="J284" s="16" t="s">
        <v>12</v>
      </c>
      <c r="K284" s="20">
        <v>-1.723309761867265E-6</v>
      </c>
      <c r="L284" s="1">
        <v>5.2238780371116418E-17</v>
      </c>
      <c r="M284" s="16">
        <v>3</v>
      </c>
      <c r="N284" s="2" t="s">
        <v>12</v>
      </c>
    </row>
    <row r="285" spans="1:14" x14ac:dyDescent="0.25">
      <c r="A285" s="64"/>
      <c r="B285" s="1">
        <v>83</v>
      </c>
      <c r="C285" s="1">
        <v>38</v>
      </c>
      <c r="D285" s="1">
        <v>-59.65625</v>
      </c>
      <c r="E285" s="1">
        <v>22.375</v>
      </c>
      <c r="F285" s="2">
        <v>16</v>
      </c>
      <c r="G285" s="12">
        <v>-5.0714767369722506E-6</v>
      </c>
      <c r="H285" s="1">
        <v>5.0724040565034379E-16</v>
      </c>
      <c r="I285" s="16">
        <v>66</v>
      </c>
      <c r="J285" s="16" t="s">
        <v>12</v>
      </c>
      <c r="K285" s="20">
        <v>-1.061912604358628E-10</v>
      </c>
      <c r="L285" s="1">
        <v>-7.1571656086993303E-18</v>
      </c>
      <c r="M285" s="16">
        <v>7</v>
      </c>
      <c r="N285" s="2" t="s">
        <v>12</v>
      </c>
    </row>
    <row r="286" spans="1:14" x14ac:dyDescent="0.25">
      <c r="A286" s="64"/>
      <c r="B286" s="1">
        <v>84</v>
      </c>
      <c r="C286" s="1">
        <v>81</v>
      </c>
      <c r="D286" s="1">
        <v>41.9375</v>
      </c>
      <c r="E286" s="1">
        <v>74.75</v>
      </c>
      <c r="F286" s="2">
        <v>14</v>
      </c>
      <c r="G286" s="12">
        <v>62.748184862484997</v>
      </c>
      <c r="H286" s="1">
        <v>-0.92114830549507631</v>
      </c>
      <c r="I286" s="16">
        <v>62</v>
      </c>
      <c r="J286" s="16" t="s">
        <v>13</v>
      </c>
      <c r="K286" s="20">
        <v>62.748180672783263</v>
      </c>
      <c r="L286" s="1">
        <v>-0.92114830549533711</v>
      </c>
      <c r="M286" s="16">
        <v>19</v>
      </c>
      <c r="N286" s="2" t="s">
        <v>13</v>
      </c>
    </row>
    <row r="287" spans="1:14" x14ac:dyDescent="0.25">
      <c r="A287" s="64"/>
      <c r="B287" s="1">
        <v>85</v>
      </c>
      <c r="C287" s="1">
        <v>92</v>
      </c>
      <c r="D287" s="1">
        <v>-5.65625</v>
      </c>
      <c r="E287" s="1">
        <v>76.375</v>
      </c>
      <c r="F287" s="2">
        <v>16</v>
      </c>
      <c r="G287" s="12">
        <v>-1.617115409268166E-6</v>
      </c>
      <c r="H287" s="1">
        <v>4.5144093646921482E-17</v>
      </c>
      <c r="I287" s="16">
        <v>66</v>
      </c>
      <c r="J287" s="16" t="s">
        <v>12</v>
      </c>
      <c r="K287" s="20">
        <v>3.9409045057195571E-13</v>
      </c>
      <c r="L287" s="1">
        <v>-7.1571658351864623E-18</v>
      </c>
      <c r="M287" s="16">
        <v>7</v>
      </c>
      <c r="N287" s="2" t="s">
        <v>12</v>
      </c>
    </row>
    <row r="288" spans="1:14" x14ac:dyDescent="0.25">
      <c r="A288" s="64"/>
      <c r="B288" s="1">
        <v>86</v>
      </c>
      <c r="C288" s="1">
        <v>32</v>
      </c>
      <c r="D288" s="1">
        <v>-65.65625</v>
      </c>
      <c r="E288" s="1">
        <v>16.375</v>
      </c>
      <c r="F288" s="2">
        <v>16</v>
      </c>
      <c r="G288" s="12">
        <v>-6.4430606040969726E-6</v>
      </c>
      <c r="H288" s="1">
        <v>8.2310349107454123E-16</v>
      </c>
      <c r="I288" s="16">
        <v>66</v>
      </c>
      <c r="J288" s="16" t="s">
        <v>12</v>
      </c>
      <c r="K288" s="20">
        <v>-3.4496047843749012E-8</v>
      </c>
      <c r="L288" s="1">
        <v>-7.1333659785932368E-18</v>
      </c>
      <c r="M288" s="16">
        <v>3</v>
      </c>
      <c r="N288" s="2" t="s">
        <v>12</v>
      </c>
    </row>
    <row r="289" spans="1:14" x14ac:dyDescent="0.25">
      <c r="A289" s="64"/>
      <c r="B289" s="1">
        <v>87</v>
      </c>
      <c r="C289" s="1">
        <v>61</v>
      </c>
      <c r="D289" s="1">
        <v>61</v>
      </c>
      <c r="E289" s="1">
        <v>63.5</v>
      </c>
      <c r="F289" s="2">
        <v>6</v>
      </c>
      <c r="G289" s="12">
        <v>62.748181309017014</v>
      </c>
      <c r="H289" s="1">
        <v>-0.92114830549533133</v>
      </c>
      <c r="I289" s="16">
        <v>52</v>
      </c>
      <c r="J289" s="16" t="s">
        <v>13</v>
      </c>
      <c r="K289" s="20">
        <v>62.748187212122417</v>
      </c>
      <c r="L289" s="1">
        <v>-0.92114830549469928</v>
      </c>
      <c r="M289" s="16">
        <v>7</v>
      </c>
      <c r="N289" s="2" t="s">
        <v>13</v>
      </c>
    </row>
    <row r="290" spans="1:14" x14ac:dyDescent="0.25">
      <c r="A290" s="64"/>
      <c r="B290" s="1">
        <v>88</v>
      </c>
      <c r="C290" s="1">
        <v>33</v>
      </c>
      <c r="D290" s="1">
        <v>-64.65625</v>
      </c>
      <c r="E290" s="1">
        <v>17.375</v>
      </c>
      <c r="F290" s="2">
        <v>16</v>
      </c>
      <c r="G290" s="12">
        <v>-4.7328138149378816E-6</v>
      </c>
      <c r="H290" s="1">
        <v>4.4083340886876442E-16</v>
      </c>
      <c r="I290" s="16">
        <v>66</v>
      </c>
      <c r="J290" s="16" t="s">
        <v>12</v>
      </c>
      <c r="K290" s="20">
        <v>-1.998207144820115E-7</v>
      </c>
      <c r="L290" s="1">
        <v>-6.358597679284823E-18</v>
      </c>
      <c r="M290" s="16">
        <v>3</v>
      </c>
      <c r="N290" s="2" t="s">
        <v>12</v>
      </c>
    </row>
    <row r="291" spans="1:14" x14ac:dyDescent="0.25">
      <c r="A291" s="64"/>
      <c r="B291" s="1">
        <v>89</v>
      </c>
      <c r="C291" s="1">
        <v>87</v>
      </c>
      <c r="D291" s="1">
        <v>47.9375</v>
      </c>
      <c r="E291" s="1">
        <v>80.75</v>
      </c>
      <c r="F291" s="2">
        <v>14</v>
      </c>
      <c r="G291" s="12">
        <v>62.748187309586967</v>
      </c>
      <c r="H291" s="1">
        <v>-0.92114830549468019</v>
      </c>
      <c r="I291" s="16">
        <v>62</v>
      </c>
      <c r="J291" s="16" t="s">
        <v>13</v>
      </c>
      <c r="K291" s="20">
        <v>62.748185049658851</v>
      </c>
      <c r="L291" s="1">
        <v>-0.92114830549505244</v>
      </c>
      <c r="M291" s="16">
        <v>15</v>
      </c>
      <c r="N291" s="2" t="s">
        <v>13</v>
      </c>
    </row>
    <row r="292" spans="1:14" x14ac:dyDescent="0.25">
      <c r="A292" s="64"/>
      <c r="B292" s="1">
        <v>90</v>
      </c>
      <c r="C292" s="1">
        <v>-47</v>
      </c>
      <c r="D292" s="1">
        <v>-7.9375</v>
      </c>
      <c r="E292" s="1">
        <v>197.140625</v>
      </c>
      <c r="F292" s="2">
        <v>16</v>
      </c>
      <c r="G292" s="12">
        <v>62.748184111650353</v>
      </c>
      <c r="H292" s="1">
        <v>-0.92114830549516169</v>
      </c>
      <c r="I292" s="16">
        <v>70</v>
      </c>
      <c r="J292" s="16" t="s">
        <v>13</v>
      </c>
      <c r="K292" s="20">
        <v>62.748178444077027</v>
      </c>
      <c r="L292" s="1">
        <v>-0.92114830549526105</v>
      </c>
      <c r="M292" s="16">
        <v>27</v>
      </c>
      <c r="N292" s="2" t="s">
        <v>13</v>
      </c>
    </row>
    <row r="293" spans="1:14" x14ac:dyDescent="0.25">
      <c r="A293" s="64"/>
      <c r="B293" s="1">
        <v>91</v>
      </c>
      <c r="C293" s="1">
        <v>11</v>
      </c>
      <c r="D293" s="1">
        <v>-28.0625</v>
      </c>
      <c r="E293" s="1">
        <v>4.75</v>
      </c>
      <c r="F293" s="2">
        <v>14</v>
      </c>
      <c r="G293" s="12">
        <v>-8.1481383231992494E-6</v>
      </c>
      <c r="H293" s="1">
        <v>1.3206860701282401E-15</v>
      </c>
      <c r="I293" s="16">
        <v>62</v>
      </c>
      <c r="J293" s="16" t="s">
        <v>12</v>
      </c>
      <c r="K293" s="20">
        <v>8.9112318581483592E-12</v>
      </c>
      <c r="L293" s="1">
        <v>-7.1571658336780062E-18</v>
      </c>
      <c r="M293" s="16">
        <v>3</v>
      </c>
      <c r="N293" s="2" t="s">
        <v>12</v>
      </c>
    </row>
    <row r="294" spans="1:14" x14ac:dyDescent="0.25">
      <c r="A294" s="64"/>
      <c r="B294" s="1">
        <v>92</v>
      </c>
      <c r="C294" s="1">
        <v>-7</v>
      </c>
      <c r="D294" s="1">
        <v>-4.5</v>
      </c>
      <c r="E294" s="1">
        <v>8.625</v>
      </c>
      <c r="F294" s="2">
        <v>10</v>
      </c>
      <c r="G294" s="12">
        <v>5.431678352241918E-6</v>
      </c>
      <c r="H294" s="1">
        <v>5.8290537975662288E-16</v>
      </c>
      <c r="I294" s="16">
        <v>58</v>
      </c>
      <c r="J294" s="16" t="s">
        <v>12</v>
      </c>
      <c r="K294" s="20">
        <v>1.1204897588093569E-10</v>
      </c>
      <c r="L294" s="1">
        <v>-7.1571655850943872E-18</v>
      </c>
      <c r="M294" s="16">
        <v>3</v>
      </c>
      <c r="N294" s="2" t="s">
        <v>12</v>
      </c>
    </row>
    <row r="295" spans="1:14" x14ac:dyDescent="0.25">
      <c r="A295" s="64"/>
      <c r="B295" s="1">
        <v>93</v>
      </c>
      <c r="C295" s="1">
        <v>7</v>
      </c>
      <c r="D295" s="1">
        <v>-8.625</v>
      </c>
      <c r="E295" s="1">
        <v>4.5</v>
      </c>
      <c r="F295" s="2">
        <v>12</v>
      </c>
      <c r="G295" s="12">
        <v>-5.4316782148886951E-6</v>
      </c>
      <c r="H295" s="1">
        <v>5.82905447618875E-16</v>
      </c>
      <c r="I295" s="16">
        <v>58</v>
      </c>
      <c r="J295" s="16" t="s">
        <v>12</v>
      </c>
      <c r="K295" s="20">
        <v>5.4703149502920699E-12</v>
      </c>
      <c r="L295" s="1">
        <v>-7.1571658346368003E-18</v>
      </c>
      <c r="M295" s="16">
        <v>3</v>
      </c>
      <c r="N295" s="2" t="s">
        <v>12</v>
      </c>
    </row>
    <row r="296" spans="1:14" x14ac:dyDescent="0.25">
      <c r="A296" s="64"/>
      <c r="B296" s="1">
        <v>94</v>
      </c>
      <c r="C296" s="1">
        <v>-44</v>
      </c>
      <c r="D296" s="1">
        <v>-4.9375</v>
      </c>
      <c r="E296" s="1">
        <v>200.140625</v>
      </c>
      <c r="F296" s="2">
        <v>16</v>
      </c>
      <c r="G296" s="12">
        <v>62.748178606833577</v>
      </c>
      <c r="H296" s="1">
        <v>-0.9211483054952716</v>
      </c>
      <c r="I296" s="16">
        <v>70</v>
      </c>
      <c r="J296" s="16" t="s">
        <v>13</v>
      </c>
      <c r="K296" s="20">
        <v>62.748180693359622</v>
      </c>
      <c r="L296" s="1">
        <v>-0.92114830549533711</v>
      </c>
      <c r="M296" s="16">
        <v>27</v>
      </c>
      <c r="N296" s="2" t="s">
        <v>13</v>
      </c>
    </row>
    <row r="297" spans="1:14" x14ac:dyDescent="0.25">
      <c r="A297" s="64"/>
      <c r="B297" s="1">
        <v>95</v>
      </c>
      <c r="C297" s="1">
        <v>-28</v>
      </c>
      <c r="D297" s="1">
        <v>11.0625</v>
      </c>
      <c r="E297" s="1">
        <v>216.140625</v>
      </c>
      <c r="F297" s="2">
        <v>16</v>
      </c>
      <c r="G297" s="12">
        <v>62.748177544806211</v>
      </c>
      <c r="H297" s="1">
        <v>-0.92114830549518811</v>
      </c>
      <c r="I297" s="16">
        <v>70</v>
      </c>
      <c r="J297" s="16" t="s">
        <v>13</v>
      </c>
      <c r="K297" s="20">
        <v>62.748169192182928</v>
      </c>
      <c r="L297" s="1">
        <v>-0.92114830549335025</v>
      </c>
      <c r="M297" s="16">
        <v>23</v>
      </c>
      <c r="N297" s="2" t="s">
        <v>13</v>
      </c>
    </row>
    <row r="298" spans="1:14" x14ac:dyDescent="0.25">
      <c r="A298" s="64"/>
      <c r="B298" s="1">
        <v>96</v>
      </c>
      <c r="C298" s="1">
        <v>25</v>
      </c>
      <c r="D298" s="1">
        <v>-14.0625</v>
      </c>
      <c r="E298" s="1">
        <v>18.75</v>
      </c>
      <c r="F298" s="2">
        <v>14</v>
      </c>
      <c r="G298" s="12">
        <v>-8.6446518821053219E-6</v>
      </c>
      <c r="H298" s="1">
        <v>1.4874430351697931E-15</v>
      </c>
      <c r="I298" s="16">
        <v>62</v>
      </c>
      <c r="J298" s="16" t="s">
        <v>12</v>
      </c>
      <c r="K298" s="20">
        <v>-6.2252182889736233E-7</v>
      </c>
      <c r="L298" s="1">
        <v>5.9350831282245599E-19</v>
      </c>
      <c r="M298" s="16">
        <v>3</v>
      </c>
      <c r="N298" s="2" t="s">
        <v>12</v>
      </c>
    </row>
    <row r="299" spans="1:14" x14ac:dyDescent="0.25">
      <c r="A299" s="64"/>
      <c r="B299" s="1">
        <v>97</v>
      </c>
      <c r="C299" s="1">
        <v>35</v>
      </c>
      <c r="D299" s="1">
        <v>-62.65625</v>
      </c>
      <c r="E299" s="1">
        <v>19.375</v>
      </c>
      <c r="F299" s="2">
        <v>16</v>
      </c>
      <c r="G299" s="12">
        <v>7.5775839021341856E-6</v>
      </c>
      <c r="H299" s="1">
        <v>1.141238321889674E-15</v>
      </c>
      <c r="I299" s="16">
        <v>66</v>
      </c>
      <c r="J299" s="16" t="s">
        <v>12</v>
      </c>
      <c r="K299" s="20">
        <v>-2.2211525336249719E-6</v>
      </c>
      <c r="L299" s="1">
        <v>9.1513225694315894E-17</v>
      </c>
      <c r="M299" s="16">
        <v>3</v>
      </c>
      <c r="N299" s="2" t="s">
        <v>12</v>
      </c>
    </row>
    <row r="300" spans="1:14" x14ac:dyDescent="0.25">
      <c r="A300" s="64"/>
      <c r="B300" s="1">
        <v>98</v>
      </c>
      <c r="C300" s="1">
        <v>41</v>
      </c>
      <c r="D300" s="1">
        <v>-56.65625</v>
      </c>
      <c r="E300" s="1">
        <v>25.375</v>
      </c>
      <c r="F300" s="2">
        <v>16</v>
      </c>
      <c r="G300" s="12">
        <v>-8.8306286477985564E-6</v>
      </c>
      <c r="H300" s="1">
        <v>1.552442959893112E-15</v>
      </c>
      <c r="I300" s="16">
        <v>66</v>
      </c>
      <c r="J300" s="16" t="s">
        <v>12</v>
      </c>
      <c r="K300" s="20">
        <v>-1.1875951774370601E-8</v>
      </c>
      <c r="L300" s="1">
        <v>-7.1543449637633154E-18</v>
      </c>
      <c r="M300" s="16">
        <v>7</v>
      </c>
      <c r="N300" s="2" t="s">
        <v>12</v>
      </c>
    </row>
    <row r="301" spans="1:14" x14ac:dyDescent="0.25">
      <c r="A301" s="64"/>
      <c r="B301" s="1">
        <v>99</v>
      </c>
      <c r="C301" s="1">
        <v>37</v>
      </c>
      <c r="D301" s="1">
        <v>-60.65625</v>
      </c>
      <c r="E301" s="1">
        <v>21.375</v>
      </c>
      <c r="F301" s="2">
        <v>16</v>
      </c>
      <c r="G301" s="12">
        <v>-6.7817245288294306E-6</v>
      </c>
      <c r="H301" s="1">
        <v>9.1267864685765238E-16</v>
      </c>
      <c r="I301" s="16">
        <v>66</v>
      </c>
      <c r="J301" s="16" t="s">
        <v>12</v>
      </c>
      <c r="K301" s="20">
        <v>-1.594755372829426E-5</v>
      </c>
      <c r="L301" s="1">
        <v>5.0793323759317047E-15</v>
      </c>
      <c r="M301" s="16">
        <v>3</v>
      </c>
      <c r="N301" s="2" t="s">
        <v>12</v>
      </c>
    </row>
    <row r="302" spans="1:14" ht="15.75" customHeight="1" thickBot="1" x14ac:dyDescent="0.3">
      <c r="A302" s="65"/>
      <c r="B302" s="3">
        <v>100</v>
      </c>
      <c r="C302" s="3">
        <v>-49</v>
      </c>
      <c r="D302" s="27">
        <v>-33.375</v>
      </c>
      <c r="E302" s="27">
        <v>48.65625</v>
      </c>
      <c r="F302" s="28">
        <v>14</v>
      </c>
      <c r="G302" s="13">
        <v>-4.8513458945546807E-6</v>
      </c>
      <c r="H302" s="3">
        <v>4.6355401756974475E-16</v>
      </c>
      <c r="I302" s="17">
        <v>66</v>
      </c>
      <c r="J302" s="17" t="s">
        <v>12</v>
      </c>
      <c r="K302" s="21">
        <v>2.2008560411610248E-11</v>
      </c>
      <c r="L302" s="3">
        <v>-7.1571658256965026E-18</v>
      </c>
      <c r="M302" s="17">
        <v>7</v>
      </c>
      <c r="N302" s="4" t="s">
        <v>12</v>
      </c>
    </row>
    <row r="303" spans="1:14" ht="15.75" customHeight="1" thickBot="1" x14ac:dyDescent="0.3">
      <c r="A303" s="66" t="s">
        <v>14</v>
      </c>
      <c r="B303" s="67"/>
      <c r="C303" s="67"/>
      <c r="D303" s="41">
        <v>-100</v>
      </c>
      <c r="E303" s="42">
        <v>100</v>
      </c>
      <c r="F303" s="43">
        <v>0</v>
      </c>
      <c r="G303" s="34"/>
      <c r="H303" s="32"/>
      <c r="I303" s="35"/>
      <c r="J303" s="35"/>
      <c r="K303" s="36"/>
      <c r="L303" s="32"/>
      <c r="M303" s="35"/>
      <c r="N303" s="33"/>
    </row>
  </sheetData>
  <mergeCells count="7">
    <mergeCell ref="K1:N1"/>
    <mergeCell ref="A203:A302"/>
    <mergeCell ref="A303:C303"/>
    <mergeCell ref="A1:F1"/>
    <mergeCell ref="A103:A202"/>
    <mergeCell ref="A3:A102"/>
    <mergeCell ref="G1:J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I6" sqref="I6:L7"/>
    </sheetView>
  </sheetViews>
  <sheetFormatPr defaultColWidth="8.85546875"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86" t="s">
        <v>3</v>
      </c>
      <c r="B1" s="87" t="s">
        <v>0</v>
      </c>
      <c r="C1" s="61"/>
      <c r="D1" s="84" t="s">
        <v>15</v>
      </c>
      <c r="E1" s="68" t="s">
        <v>1</v>
      </c>
      <c r="F1" s="61"/>
      <c r="G1" s="61"/>
      <c r="H1" s="62"/>
      <c r="I1" s="72" t="s">
        <v>2</v>
      </c>
      <c r="J1" s="61"/>
      <c r="K1" s="61"/>
      <c r="L1" s="62"/>
    </row>
    <row r="2" spans="1:12" ht="30" customHeight="1" thickBot="1" x14ac:dyDescent="0.3">
      <c r="A2" s="78"/>
      <c r="B2" s="46" t="s">
        <v>16</v>
      </c>
      <c r="C2" s="52" t="s">
        <v>8</v>
      </c>
      <c r="D2" s="85"/>
      <c r="E2" s="39" t="s">
        <v>9</v>
      </c>
      <c r="F2" s="38" t="s">
        <v>10</v>
      </c>
      <c r="G2" s="58" t="s">
        <v>8</v>
      </c>
      <c r="H2" s="40" t="s">
        <v>17</v>
      </c>
      <c r="I2" s="37" t="s">
        <v>9</v>
      </c>
      <c r="J2" s="38" t="s">
        <v>10</v>
      </c>
      <c r="K2" s="58" t="s">
        <v>8</v>
      </c>
      <c r="L2" s="40" t="s">
        <v>17</v>
      </c>
    </row>
    <row r="3" spans="1:12" x14ac:dyDescent="0.25">
      <c r="A3" s="76"/>
      <c r="B3" s="79">
        <f>(AVERAGE('Tabela 1'!E3:E102)-AVERAGE('Tabela 1'!D3:D102))</f>
        <v>17.533510742187499</v>
      </c>
      <c r="C3" s="81">
        <f>AVERAGE('Tabela 1'!F3:F102)</f>
        <v>20.3</v>
      </c>
      <c r="D3" s="53" t="s">
        <v>18</v>
      </c>
      <c r="E3" s="26">
        <f>AVERAGEIFS('Tabela 1'!G3:G102, 'Tabela 1'!J3:J102, "lokalne")</f>
        <v>-2.181451234214649E-7</v>
      </c>
      <c r="F3" s="26">
        <f>AVERAGEIFS('Tabela 1'!H3:H102, 'Tabela 1'!J3:J102, "lokalne")</f>
        <v>4.8307464513941019E-16</v>
      </c>
      <c r="G3" s="26">
        <f>AVERAGEIFS('Tabela 1'!I3:I102, 'Tabela 1'!J3:J102, "lokalne")</f>
        <v>59.103448275862071</v>
      </c>
      <c r="H3" s="23">
        <f>COUNTIF('Tabela 1'!J3:J102, "lokalne")</f>
        <v>58</v>
      </c>
      <c r="I3" s="26">
        <f>AVERAGEIFS('Tabela 1'!K3:K102, 'Tabela 1'!N3:N102, "lokalne")</f>
        <v>-1.9082892625527034E-7</v>
      </c>
      <c r="J3" s="26">
        <f>AVERAGEIFS('Tabela 1'!L3:L102, 'Tabela 1'!N3:N102, "lokalne")</f>
        <v>3.0729366072101809E-18</v>
      </c>
      <c r="K3" s="26">
        <f>AVERAGEIFS('Tabela 1'!M3:M102, 'Tabela 1'!N3:N102, "lokalne")</f>
        <v>3.896551724137931</v>
      </c>
      <c r="L3" s="23">
        <f>COUNTIF('Tabela 1'!N3:N102, "lokalne")</f>
        <v>58</v>
      </c>
    </row>
    <row r="4" spans="1:12" x14ac:dyDescent="0.25">
      <c r="A4" s="77"/>
      <c r="B4" s="64"/>
      <c r="C4" s="82"/>
      <c r="D4" s="54" t="s">
        <v>19</v>
      </c>
      <c r="E4" s="20">
        <f>AVERAGEIFS('Tabela 1'!G3:G102,'Tabela 1'!J3:J102,"globalne")</f>
        <v>62.748184049385564</v>
      </c>
      <c r="F4" s="20">
        <f>AVERAGEIFS('Tabela 1'!H3:H102,'Tabela 1'!J3:J102,"globalne")</f>
        <v>-0.92114830549498705</v>
      </c>
      <c r="G4" s="20">
        <f>AVERAGEIFS('Tabela 1'!I3:I102,'Tabela 1'!J3:J102,"globalne")</f>
        <v>57.61904761904762</v>
      </c>
      <c r="H4" s="2">
        <f>COUNTIF('Tabela 1'!J3:J102, "globalne")</f>
        <v>42</v>
      </c>
      <c r="I4" s="20">
        <f>AVERAGEIFS('Tabela 1'!K3:K102,'Tabela 1'!N3:N102,"globalne")</f>
        <v>62.748181077785063</v>
      </c>
      <c r="J4" s="20">
        <f>AVERAGEIFS('Tabela 1'!L3:L102,'Tabela 1'!N3:N102,"globalne")</f>
        <v>-0.9211483054952696</v>
      </c>
      <c r="K4" s="20">
        <f>AVERAGEIFS('Tabela 1'!M3:M102,'Tabela 1'!N3:N102,"globalne")</f>
        <v>12.428571428571429</v>
      </c>
      <c r="L4" s="2">
        <f>COUNTIF('Tabela 1'!N3:N102, "globalne")</f>
        <v>42</v>
      </c>
    </row>
    <row r="5" spans="1:12" ht="15.75" customHeight="1" thickBot="1" x14ac:dyDescent="0.3">
      <c r="A5" s="78"/>
      <c r="B5" s="80"/>
      <c r="C5" s="83"/>
      <c r="D5" s="57" t="s">
        <v>20</v>
      </c>
      <c r="E5" s="70"/>
      <c r="F5" s="71"/>
      <c r="G5" s="27" t="s">
        <v>31</v>
      </c>
      <c r="H5" s="28">
        <v>0</v>
      </c>
      <c r="I5" s="70"/>
      <c r="J5" s="71"/>
      <c r="K5" s="27" t="s">
        <v>31</v>
      </c>
      <c r="L5" s="28">
        <v>0</v>
      </c>
    </row>
    <row r="6" spans="1:12" ht="15.75" thickBot="1" x14ac:dyDescent="0.3">
      <c r="A6" s="76"/>
      <c r="B6" s="73">
        <f>(AVERAGE('Tabela 1'!E103:F202)-AVERAGE('Tabela 1'!D103:D202))</f>
        <v>17.215000000000003</v>
      </c>
      <c r="C6" s="81">
        <f>AVERAGE('Tabela 1'!F103:F202)</f>
        <v>14.96</v>
      </c>
      <c r="D6" s="53" t="s">
        <v>18</v>
      </c>
      <c r="E6" s="26">
        <f>AVERAGEIFS('Tabela 1'!G103:G202,'Tabela 1'!J103:J202,"lokalne")</f>
        <v>5.3727565771912496E-7</v>
      </c>
      <c r="F6" s="26">
        <f>AVERAGEIFS('Tabela 1'!H103:H202,'Tabela 1'!J103:J202,"lokalne")</f>
        <v>2.5722026136640665E-16</v>
      </c>
      <c r="G6" s="26">
        <f>AVERAGEIFS('Tabela 1'!I103:I202,'Tabela 1'!J103:J202,"lokalne")</f>
        <v>62.327272727272728</v>
      </c>
      <c r="H6" s="23">
        <f>COUNTIF('Tabela 1'!J103:J202, "lokalne")</f>
        <v>55</v>
      </c>
      <c r="I6" s="26">
        <f>AVERAGEIFS('Tabela 1'!K103:K202,'Tabela 1'!N103:N202,"lokalne")</f>
        <v>-4.9559122086503873E-7</v>
      </c>
      <c r="J6" s="26">
        <f>AVERAGEIFS('Tabela 1'!L103:L202,'Tabela 1'!N103:N202,"lokalne")</f>
        <v>3.9886414405310333E-17</v>
      </c>
      <c r="K6" s="26">
        <f>AVERAGEIFS('Tabela 1'!M103:M202,'Tabela 1'!N103:N202,"lokalne")</f>
        <v>5.7636363636363637</v>
      </c>
      <c r="L6" s="23">
        <f>COUNTIF('Tabela 1'!N103:N202, "lokalne")</f>
        <v>55</v>
      </c>
    </row>
    <row r="7" spans="1:12" x14ac:dyDescent="0.25">
      <c r="A7" s="77"/>
      <c r="B7" s="74"/>
      <c r="C7" s="82"/>
      <c r="D7" s="54" t="s">
        <v>19</v>
      </c>
      <c r="E7" s="20">
        <f>AVERAGEIFS('Tabela 1'!G103:G202,'Tabela 1'!J103:J202,"globalne")</f>
        <v>62.748182332664896</v>
      </c>
      <c r="F7" s="20">
        <f>AVERAGEIFS('Tabela 1'!H103:H202,'Tabela 1'!J103:J202,"globalne")</f>
        <v>-0.92114830549498805</v>
      </c>
      <c r="G7" s="20">
        <f>AVERAGEIFS('Tabela 1'!I103:I202,'Tabela 1'!J103:J202,"globalne")</f>
        <v>60.177777777777777</v>
      </c>
      <c r="H7" s="2">
        <f>COUNTIF('Tabela 1'!J103:J202, "globalne")</f>
        <v>45</v>
      </c>
      <c r="I7" s="20">
        <f>AVERAGEIFS('Tabela 1'!K103:K202,'Tabela 1'!N103:N202,"globalne")</f>
        <v>62.748180026061455</v>
      </c>
      <c r="J7" s="20">
        <f>AVERAGEIFS('Tabela 1'!L103:L202,'Tabela 1'!N103:N202,"globalne")</f>
        <v>-0.92114830549527449</v>
      </c>
      <c r="K7" s="20">
        <f>AVERAGEIFS('Tabela 1'!M103:M202,'Tabela 1'!N103:N202,"globalne")</f>
        <v>14.28888888888889</v>
      </c>
      <c r="L7" s="2">
        <f>COUNTIF('Tabela 1'!N103:N202, "globalne")</f>
        <v>45</v>
      </c>
    </row>
    <row r="8" spans="1:12" ht="15.75" customHeight="1" thickBot="1" x14ac:dyDescent="0.3">
      <c r="A8" s="78"/>
      <c r="B8" s="75"/>
      <c r="C8" s="83"/>
      <c r="D8" s="55" t="s">
        <v>20</v>
      </c>
      <c r="E8" s="70"/>
      <c r="F8" s="71"/>
      <c r="G8" s="3" t="s">
        <v>31</v>
      </c>
      <c r="H8" s="4">
        <v>0</v>
      </c>
      <c r="I8" s="70"/>
      <c r="J8" s="71"/>
      <c r="K8" s="3" t="s">
        <v>31</v>
      </c>
      <c r="L8" s="4">
        <v>0</v>
      </c>
    </row>
    <row r="9" spans="1:12" ht="15.75" thickBot="1" x14ac:dyDescent="0.3">
      <c r="A9" s="76"/>
      <c r="B9" s="73">
        <f>(AVERAGE('Tabela 1'!E203:F302)-AVERAGE('Tabela 1'!D203:D302))</f>
        <v>43.842187500000001</v>
      </c>
      <c r="C9" s="76">
        <f>AVERAGE('Tabela 1'!F203:F302)</f>
        <v>13.5</v>
      </c>
      <c r="D9" s="56" t="s">
        <v>18</v>
      </c>
      <c r="E9" s="26">
        <f>AVERAGEIFS('Tabela 1'!G203:G302,'Tabela 1'!J203:J302,"lokalne")</f>
        <v>-3.0451424061170231E-7</v>
      </c>
      <c r="F9" s="26">
        <f>AVERAGEIFS('Tabela 1'!H203:H302,'Tabela 1'!J203:J302,"lokalne")</f>
        <v>7.9961408623658596E-16</v>
      </c>
      <c r="G9" s="26">
        <f>AVERAGEIFS('Tabela 1'!I203:I302,'Tabela 1'!J203:J302,"lokalne")</f>
        <v>62.915254237288138</v>
      </c>
      <c r="H9" s="23">
        <f>COUNTIF('Tabela 1'!J203:J302, "lokalne")</f>
        <v>59</v>
      </c>
      <c r="I9" s="11"/>
      <c r="J9" s="5"/>
      <c r="K9" s="5"/>
      <c r="L9" s="6"/>
    </row>
    <row r="10" spans="1:12" x14ac:dyDescent="0.25">
      <c r="A10" s="77"/>
      <c r="B10" s="74"/>
      <c r="C10" s="77"/>
      <c r="D10" s="54" t="s">
        <v>19</v>
      </c>
      <c r="E10" s="20">
        <f>AVERAGEIFS('Tabela 1'!G203:G302,'Tabela 1'!J203:J302,"globalne")</f>
        <v>62.748180889856982</v>
      </c>
      <c r="F10" s="20">
        <f>AVERAGEIFS('Tabela 1'!H203:H302,'Tabela 1'!J203:J302,"globalne")</f>
        <v>-0.92114830549501669</v>
      </c>
      <c r="G10" s="20">
        <f>AVERAGEIFS('Tabela 1'!I203:I302,'Tabela 1'!J203:J302,"globalne")</f>
        <v>63.512195121951223</v>
      </c>
      <c r="H10" s="2">
        <f>COUNTIF('Tabela 1'!J203:J302, "globalne")</f>
        <v>41</v>
      </c>
      <c r="I10" s="12"/>
      <c r="J10" s="1"/>
      <c r="K10" s="1"/>
      <c r="L10" s="2"/>
    </row>
    <row r="11" spans="1:12" ht="15.75" customHeight="1" thickBot="1" x14ac:dyDescent="0.3">
      <c r="A11" s="78"/>
      <c r="B11" s="75"/>
      <c r="C11" s="78"/>
      <c r="D11" s="55" t="s">
        <v>20</v>
      </c>
      <c r="E11" s="70"/>
      <c r="F11" s="71"/>
      <c r="G11" s="3" t="s">
        <v>31</v>
      </c>
      <c r="H11" s="4">
        <v>0</v>
      </c>
      <c r="I11" s="70"/>
      <c r="J11" s="71"/>
      <c r="K11" s="3" t="s">
        <v>31</v>
      </c>
      <c r="L11" s="4">
        <v>0</v>
      </c>
    </row>
  </sheetData>
  <mergeCells count="20">
    <mergeCell ref="D1:D2"/>
    <mergeCell ref="B6:B8"/>
    <mergeCell ref="A1:A2"/>
    <mergeCell ref="B1:C1"/>
    <mergeCell ref="B9:B11"/>
    <mergeCell ref="A9:A11"/>
    <mergeCell ref="C9:C11"/>
    <mergeCell ref="B3:B5"/>
    <mergeCell ref="C6:C8"/>
    <mergeCell ref="C3:C5"/>
    <mergeCell ref="A6:A8"/>
    <mergeCell ref="A3:A5"/>
    <mergeCell ref="E11:F11"/>
    <mergeCell ref="I1:L1"/>
    <mergeCell ref="I11:J11"/>
    <mergeCell ref="E5:F5"/>
    <mergeCell ref="E8:F8"/>
    <mergeCell ref="I5:J5"/>
    <mergeCell ref="I8:J8"/>
    <mergeCell ref="E1:H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tabSelected="1" zoomScale="130" zoomScaleNormal="130" workbookViewId="0">
      <selection activeCell="H22" sqref="H22"/>
    </sheetView>
  </sheetViews>
  <sheetFormatPr defaultColWidth="8.85546875"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91" t="s">
        <v>21</v>
      </c>
      <c r="B1" s="91" t="s">
        <v>16</v>
      </c>
      <c r="C1" s="92"/>
    </row>
    <row r="2" spans="1:3" ht="45" customHeight="1" x14ac:dyDescent="0.25">
      <c r="A2" s="92"/>
      <c r="B2" s="93" t="s">
        <v>1</v>
      </c>
      <c r="C2" s="94" t="s">
        <v>2</v>
      </c>
    </row>
    <row r="3" spans="1:3" x14ac:dyDescent="0.25">
      <c r="A3" s="1">
        <v>1</v>
      </c>
      <c r="B3" s="1">
        <v>200</v>
      </c>
      <c r="C3" s="1">
        <v>200</v>
      </c>
    </row>
    <row r="4" spans="1:3" x14ac:dyDescent="0.25">
      <c r="A4" s="1">
        <v>2</v>
      </c>
      <c r="B4" s="1">
        <v>123.60680000000001</v>
      </c>
      <c r="C4" s="1">
        <v>100</v>
      </c>
    </row>
    <row r="5" spans="1:3" x14ac:dyDescent="0.25">
      <c r="A5" s="1">
        <v>3</v>
      </c>
      <c r="B5" s="1">
        <v>76.393199999999993</v>
      </c>
      <c r="C5" s="1">
        <v>100</v>
      </c>
    </row>
    <row r="6" spans="1:3" x14ac:dyDescent="0.25">
      <c r="A6" s="1">
        <v>4</v>
      </c>
      <c r="B6" s="1">
        <v>47.2136</v>
      </c>
      <c r="C6" s="1"/>
    </row>
    <row r="7" spans="1:3" x14ac:dyDescent="0.25">
      <c r="A7" s="1">
        <v>5</v>
      </c>
      <c r="B7" s="1">
        <v>29.17961</v>
      </c>
      <c r="C7" s="1"/>
    </row>
    <row r="8" spans="1:3" x14ac:dyDescent="0.25">
      <c r="A8" s="1">
        <v>6</v>
      </c>
      <c r="B8" s="1">
        <v>18.034009999999999</v>
      </c>
      <c r="C8" s="1"/>
    </row>
    <row r="9" spans="1:3" x14ac:dyDescent="0.25">
      <c r="A9" s="1">
        <v>7</v>
      </c>
      <c r="B9" s="1">
        <v>11.145619999999999</v>
      </c>
      <c r="C9" s="1"/>
    </row>
    <row r="10" spans="1:3" x14ac:dyDescent="0.25">
      <c r="A10" s="1">
        <v>8</v>
      </c>
      <c r="B10" s="1">
        <v>6.8883700000000001</v>
      </c>
      <c r="C10" s="1"/>
    </row>
    <row r="11" spans="1:3" x14ac:dyDescent="0.25">
      <c r="A11" s="1">
        <v>9</v>
      </c>
      <c r="B11" s="1">
        <v>4.25725</v>
      </c>
      <c r="C11" s="1"/>
    </row>
    <row r="12" spans="1:3" x14ac:dyDescent="0.25">
      <c r="A12" s="1">
        <v>10</v>
      </c>
      <c r="B12" s="1">
        <v>2.6311200000000001</v>
      </c>
      <c r="C12" s="1"/>
    </row>
    <row r="13" spans="1:3" x14ac:dyDescent="0.25">
      <c r="A13" s="1">
        <v>11</v>
      </c>
      <c r="B13" s="1">
        <v>1.6261220000000001</v>
      </c>
      <c r="C13" s="1"/>
    </row>
    <row r="14" spans="1:3" x14ac:dyDescent="0.25">
      <c r="A14" s="1">
        <v>12</v>
      </c>
      <c r="B14" s="1">
        <v>1.0049999999999999</v>
      </c>
      <c r="C14" s="1"/>
    </row>
    <row r="15" spans="1:3" x14ac:dyDescent="0.25">
      <c r="A15" s="1">
        <v>13</v>
      </c>
      <c r="B15" s="1">
        <v>0.62112400000000001</v>
      </c>
      <c r="C15" s="1"/>
    </row>
    <row r="16" spans="1:3" x14ac:dyDescent="0.25">
      <c r="A16" s="1">
        <v>14</v>
      </c>
      <c r="B16" s="1">
        <v>0.38387569999999999</v>
      </c>
      <c r="C16" s="1"/>
    </row>
    <row r="17" spans="1:3" x14ac:dyDescent="0.25">
      <c r="A17" s="1">
        <v>15</v>
      </c>
      <c r="B17" s="1">
        <v>0.23724870000000001</v>
      </c>
      <c r="C17" s="1"/>
    </row>
    <row r="18" spans="1:3" x14ac:dyDescent="0.25">
      <c r="A18" s="1">
        <v>16</v>
      </c>
      <c r="B18" s="1">
        <v>0.14662739999999999</v>
      </c>
      <c r="C18" s="1"/>
    </row>
    <row r="19" spans="1:3" x14ac:dyDescent="0.25">
      <c r="A19" s="1">
        <v>17</v>
      </c>
      <c r="B19" s="1">
        <v>9.0620699999999998E-2</v>
      </c>
      <c r="C19" s="1"/>
    </row>
    <row r="20" spans="1:3" x14ac:dyDescent="0.25">
      <c r="A20" s="1">
        <v>18</v>
      </c>
      <c r="B20" s="1">
        <v>5.60067E-2</v>
      </c>
      <c r="C20" s="1"/>
    </row>
    <row r="21" spans="1:3" x14ac:dyDescent="0.25">
      <c r="A21" s="1">
        <v>19</v>
      </c>
      <c r="B21" s="1">
        <v>3.4613999999999999E-2</v>
      </c>
      <c r="C21" s="1"/>
    </row>
    <row r="22" spans="1:3" x14ac:dyDescent="0.25">
      <c r="A22" s="1">
        <v>20</v>
      </c>
      <c r="B22" s="1">
        <v>2.139274E-2</v>
      </c>
      <c r="C22" s="1"/>
    </row>
    <row r="23" spans="1:3" x14ac:dyDescent="0.25">
      <c r="A23" s="1">
        <v>21</v>
      </c>
      <c r="B23" s="1">
        <v>1.322127E-2</v>
      </c>
      <c r="C23" s="1"/>
    </row>
    <row r="24" spans="1:3" x14ac:dyDescent="0.25">
      <c r="A24" s="1">
        <v>22</v>
      </c>
      <c r="B24" s="1">
        <v>8.1714800000000001E-3</v>
      </c>
      <c r="C24" s="1"/>
    </row>
    <row r="25" spans="1:3" x14ac:dyDescent="0.25">
      <c r="A25" s="1">
        <v>23</v>
      </c>
      <c r="B25" s="1">
        <v>5.0497909999999997E-3</v>
      </c>
      <c r="C25" s="1"/>
    </row>
    <row r="26" spans="1:3" x14ac:dyDescent="0.25">
      <c r="A26" s="1">
        <v>24</v>
      </c>
      <c r="B26" s="1">
        <v>3.1216909999999998E-3</v>
      </c>
      <c r="C26" s="1"/>
    </row>
    <row r="27" spans="1:3" x14ac:dyDescent="0.25">
      <c r="A27" s="1">
        <v>25</v>
      </c>
      <c r="B27" s="1">
        <v>1.9281019999999999E-3</v>
      </c>
      <c r="C27" s="1"/>
    </row>
    <row r="28" spans="1:3" x14ac:dyDescent="0.25">
      <c r="A28" s="1">
        <v>26</v>
      </c>
      <c r="B28" s="1">
        <v>1.1935870000000001E-3</v>
      </c>
      <c r="C28" s="1"/>
    </row>
    <row r="29" spans="1:3" x14ac:dyDescent="0.25">
      <c r="A29" s="1">
        <v>27</v>
      </c>
      <c r="B29" s="1">
        <v>7.3451500000000004E-4</v>
      </c>
      <c r="C29" s="1"/>
    </row>
    <row r="30" spans="1:3" x14ac:dyDescent="0.25">
      <c r="A30" s="1">
        <v>28</v>
      </c>
      <c r="B30" s="1">
        <v>4.5907199999999998E-4</v>
      </c>
      <c r="C30" s="1"/>
    </row>
  </sheetData>
  <mergeCells count="2">
    <mergeCell ref="B1:C1"/>
    <mergeCell ref="A1:A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F7" sqref="F7:G7"/>
    </sheetView>
  </sheetViews>
  <sheetFormatPr defaultColWidth="8.85546875" defaultRowHeight="15" x14ac:dyDescent="0.25"/>
  <cols>
    <col min="1" max="6" width="15.7109375" customWidth="1"/>
  </cols>
  <sheetData>
    <row r="1" spans="1:6" ht="30" customHeight="1" x14ac:dyDescent="0.25">
      <c r="A1" s="68" t="s">
        <v>1</v>
      </c>
      <c r="B1" s="61"/>
      <c r="C1" s="62"/>
      <c r="D1" s="72" t="s">
        <v>2</v>
      </c>
      <c r="E1" s="61"/>
      <c r="F1" s="62"/>
    </row>
    <row r="2" spans="1:6" ht="30" customHeight="1" thickBot="1" x14ac:dyDescent="0.3">
      <c r="A2" s="39" t="s">
        <v>33</v>
      </c>
      <c r="B2" s="38" t="s">
        <v>37</v>
      </c>
      <c r="C2" s="40" t="s">
        <v>8</v>
      </c>
      <c r="D2" s="37" t="s">
        <v>33</v>
      </c>
      <c r="E2" s="38" t="s">
        <v>37</v>
      </c>
      <c r="F2" s="40" t="s">
        <v>8</v>
      </c>
    </row>
    <row r="3" spans="1:6" ht="15.75" customHeight="1" thickBot="1" x14ac:dyDescent="0.3">
      <c r="A3" s="41" t="s">
        <v>32</v>
      </c>
      <c r="B3" s="42" t="s">
        <v>35</v>
      </c>
      <c r="C3" s="43">
        <v>30</v>
      </c>
      <c r="D3" s="44" t="s">
        <v>34</v>
      </c>
      <c r="E3" s="42" t="s">
        <v>36</v>
      </c>
      <c r="F3" s="43">
        <v>39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9"/>
  <sheetViews>
    <sheetView topLeftCell="A30" zoomScaleNormal="100" workbookViewId="0">
      <selection activeCell="T46" sqref="T46"/>
    </sheetView>
  </sheetViews>
  <sheetFormatPr defaultColWidth="8.85546875" defaultRowHeight="15" x14ac:dyDescent="0.25"/>
  <cols>
    <col min="1" max="7" width="12.7109375" customWidth="1"/>
  </cols>
  <sheetData>
    <row r="1" spans="1:7" x14ac:dyDescent="0.25">
      <c r="A1" s="89" t="s">
        <v>22</v>
      </c>
      <c r="B1" s="88" t="s">
        <v>23</v>
      </c>
      <c r="C1" s="62"/>
      <c r="D1" s="63" t="s">
        <v>24</v>
      </c>
      <c r="E1" s="62"/>
      <c r="F1" s="88" t="s">
        <v>25</v>
      </c>
      <c r="G1" s="62"/>
    </row>
    <row r="2" spans="1:7" ht="15.75" customHeight="1" thickBot="1" x14ac:dyDescent="0.3">
      <c r="A2" s="90"/>
      <c r="B2" s="50" t="s">
        <v>26</v>
      </c>
      <c r="C2" s="51" t="s">
        <v>27</v>
      </c>
      <c r="D2" s="45" t="s">
        <v>26</v>
      </c>
      <c r="E2" s="49" t="s">
        <v>27</v>
      </c>
      <c r="F2" s="50" t="s">
        <v>26</v>
      </c>
      <c r="G2" s="49" t="s">
        <v>27</v>
      </c>
    </row>
    <row r="3" spans="1:7" x14ac:dyDescent="0.25">
      <c r="A3" s="47">
        <v>0</v>
      </c>
      <c r="B3" s="24">
        <v>5</v>
      </c>
      <c r="C3" s="25">
        <v>5</v>
      </c>
      <c r="D3" s="26">
        <v>1</v>
      </c>
      <c r="E3" s="23">
        <v>1</v>
      </c>
      <c r="F3" s="24">
        <v>20</v>
      </c>
      <c r="G3" s="23">
        <v>20</v>
      </c>
    </row>
    <row r="4" spans="1:7" x14ac:dyDescent="0.25">
      <c r="A4" s="48">
        <v>0.89340862685393851</v>
      </c>
      <c r="B4" s="12">
        <v>4.9909735295169551</v>
      </c>
      <c r="C4" s="16">
        <v>4.9909735261784176</v>
      </c>
      <c r="D4" s="20">
        <v>1.008986428409915</v>
      </c>
      <c r="E4" s="2">
        <v>1.008986505742159</v>
      </c>
      <c r="F4" s="12">
        <v>20.61527927900455</v>
      </c>
      <c r="G4" s="2">
        <v>20.6152893810204</v>
      </c>
    </row>
    <row r="5" spans="1:7" x14ac:dyDescent="0.25">
      <c r="A5" s="48">
        <v>1.786817253707877</v>
      </c>
      <c r="B5" s="12">
        <v>4.9819552177958899</v>
      </c>
      <c r="C5" s="16">
        <v>4.9819552111248546</v>
      </c>
      <c r="D5" s="20">
        <v>1.017925034805639</v>
      </c>
      <c r="E5" s="2">
        <v>1.017925262438357</v>
      </c>
      <c r="F5" s="12">
        <v>21.214039367309478</v>
      </c>
      <c r="G5" s="2">
        <v>21.214068809702582</v>
      </c>
    </row>
    <row r="6" spans="1:7" x14ac:dyDescent="0.25">
      <c r="A6" s="48">
        <v>6.4708773240162998</v>
      </c>
      <c r="B6" s="12">
        <v>4.9347852158645269</v>
      </c>
      <c r="C6" s="16">
        <v>4.9347693884857442</v>
      </c>
      <c r="D6" s="20">
        <v>1.0641466257042871</v>
      </c>
      <c r="E6" s="2">
        <v>1.06416391826728</v>
      </c>
      <c r="F6" s="12">
        <v>24.148335898421351</v>
      </c>
      <c r="G6" s="2">
        <v>24.149495973263502</v>
      </c>
    </row>
    <row r="7" spans="1:7" x14ac:dyDescent="0.25">
      <c r="A7" s="48">
        <v>11.154937394324721</v>
      </c>
      <c r="B7" s="12">
        <v>4.887839584214432</v>
      </c>
      <c r="C7" s="16">
        <v>4.8878080870190148</v>
      </c>
      <c r="D7" s="20">
        <v>1.109108211136645</v>
      </c>
      <c r="E7" s="2">
        <v>1.1091436030282731</v>
      </c>
      <c r="F7" s="12">
        <v>26.707602997921551</v>
      </c>
      <c r="G7" s="2">
        <v>26.709843684275061</v>
      </c>
    </row>
    <row r="8" spans="1:7" x14ac:dyDescent="0.25">
      <c r="A8" s="48">
        <v>15.838997464633151</v>
      </c>
      <c r="B8" s="12">
        <v>4.841118322828315</v>
      </c>
      <c r="C8" s="16">
        <v>4.8410713067073701</v>
      </c>
      <c r="D8" s="20">
        <v>1.152858549367046</v>
      </c>
      <c r="E8" s="2">
        <v>1.152912994206899</v>
      </c>
      <c r="F8" s="12">
        <v>28.954255416143191</v>
      </c>
      <c r="G8" s="2">
        <v>28.957527363359549</v>
      </c>
    </row>
    <row r="9" spans="1:7" x14ac:dyDescent="0.25">
      <c r="A9" s="48">
        <v>24.445814353976068</v>
      </c>
      <c r="B9" s="12">
        <v>4.7558543429680569</v>
      </c>
      <c r="C9" s="16">
        <v>4.7557759059479503</v>
      </c>
      <c r="D9" s="20">
        <v>1.230224134686863</v>
      </c>
      <c r="E9" s="2">
        <v>1.2303187889807741</v>
      </c>
      <c r="F9" s="12">
        <v>32.409077445793557</v>
      </c>
      <c r="G9" s="2">
        <v>32.414239705298748</v>
      </c>
    </row>
    <row r="10" spans="1:7" x14ac:dyDescent="0.25">
      <c r="A10" s="48">
        <v>33.052631243318991</v>
      </c>
      <c r="B10" s="12">
        <v>4.6713479030091856</v>
      </c>
      <c r="C10" s="16">
        <v>4.6712386134411794</v>
      </c>
      <c r="D10" s="20">
        <v>1.3039078680417959</v>
      </c>
      <c r="E10" s="2">
        <v>1.3040450068889331</v>
      </c>
      <c r="F10" s="12">
        <v>35.211960502144819</v>
      </c>
      <c r="G10" s="2">
        <v>35.218819912582923</v>
      </c>
    </row>
    <row r="11" spans="1:7" x14ac:dyDescent="0.25">
      <c r="A11" s="48">
        <v>41.659448132661907</v>
      </c>
      <c r="B11" s="12">
        <v>4.5875990029518521</v>
      </c>
      <c r="C11" s="16">
        <v>4.5874594291872057</v>
      </c>
      <c r="D11" s="20">
        <v>1.37412199590739</v>
      </c>
      <c r="E11" s="2">
        <v>1.3743035768971961</v>
      </c>
      <c r="F11" s="12">
        <v>37.510748943510677</v>
      </c>
      <c r="G11" s="2">
        <v>37.519142274657639</v>
      </c>
    </row>
    <row r="12" spans="1:7" x14ac:dyDescent="0.25">
      <c r="A12" s="48">
        <v>50.266265022004838</v>
      </c>
      <c r="B12" s="12">
        <v>4.5046076427960573</v>
      </c>
      <c r="C12" s="16">
        <v>4.5044383531860328</v>
      </c>
      <c r="D12" s="20">
        <v>1.441060630776547</v>
      </c>
      <c r="E12" s="2">
        <v>1.4412883236072209</v>
      </c>
      <c r="F12" s="12">
        <v>39.416873703503967</v>
      </c>
      <c r="G12" s="2">
        <v>39.426662019294341</v>
      </c>
    </row>
    <row r="13" spans="1:7" x14ac:dyDescent="0.25">
      <c r="A13" s="48">
        <v>66.412942743019798</v>
      </c>
      <c r="B13" s="12">
        <v>4.3509567289648974</v>
      </c>
      <c r="C13" s="16">
        <v>4.3507327603947701</v>
      </c>
      <c r="D13" s="20">
        <v>1.5583879606389259</v>
      </c>
      <c r="E13" s="2">
        <v>1.558706152784024</v>
      </c>
      <c r="F13" s="12">
        <v>42.196078951071257</v>
      </c>
      <c r="G13" s="2">
        <v>42.208176091034431</v>
      </c>
    </row>
    <row r="14" spans="1:7" x14ac:dyDescent="0.25">
      <c r="A14" s="48">
        <v>82.559620464034751</v>
      </c>
      <c r="B14" s="12">
        <v>4.1999719783997493</v>
      </c>
      <c r="C14" s="16">
        <v>4.1996953474442096</v>
      </c>
      <c r="D14" s="20">
        <v>1.6657817384136619</v>
      </c>
      <c r="E14" s="2">
        <v>1.6661939358379509</v>
      </c>
      <c r="F14" s="12">
        <v>44.24094204774179</v>
      </c>
      <c r="G14" s="2">
        <v>44.25501156083083</v>
      </c>
    </row>
    <row r="15" spans="1:7" x14ac:dyDescent="0.25">
      <c r="A15" s="48">
        <v>98.706298185049704</v>
      </c>
      <c r="B15" s="12">
        <v>4.0516533911006132</v>
      </c>
      <c r="C15" s="16">
        <v>4.0513261143343531</v>
      </c>
      <c r="D15" s="20">
        <v>1.764075779342636</v>
      </c>
      <c r="E15" s="2">
        <v>1.7645843238624961</v>
      </c>
      <c r="F15" s="12">
        <v>45.771069695214123</v>
      </c>
      <c r="G15" s="2">
        <v>45.786846454845943</v>
      </c>
    </row>
    <row r="16" spans="1:7" x14ac:dyDescent="0.25">
      <c r="A16" s="48">
        <v>114.8529759060647</v>
      </c>
      <c r="B16" s="12">
        <v>3.906000967067488</v>
      </c>
      <c r="C16" s="16">
        <v>3.9056250610651988</v>
      </c>
      <c r="D16" s="20">
        <v>1.8539836903272671</v>
      </c>
      <c r="E16" s="2">
        <v>1.8545899537865149</v>
      </c>
      <c r="F16" s="12">
        <v>46.928768607256544</v>
      </c>
      <c r="G16" s="2">
        <v>46.946038280912873</v>
      </c>
    </row>
    <row r="17" spans="1:7" x14ac:dyDescent="0.25">
      <c r="A17" s="48">
        <v>142.77160260622779</v>
      </c>
      <c r="B17" s="12">
        <v>3.6604491594118209</v>
      </c>
      <c r="C17" s="16">
        <v>3.6599910685676291</v>
      </c>
      <c r="D17" s="20">
        <v>1.9914092139569051</v>
      </c>
      <c r="E17" s="2">
        <v>1.992186875830348</v>
      </c>
      <c r="F17" s="12">
        <v>48.309622917667753</v>
      </c>
      <c r="G17" s="2">
        <v>48.329080167820052</v>
      </c>
    </row>
    <row r="18" spans="1:7" x14ac:dyDescent="0.25">
      <c r="A18" s="48">
        <v>170.69022930639079</v>
      </c>
      <c r="B18" s="12">
        <v>3.4228682724824022</v>
      </c>
      <c r="C18" s="16">
        <v>3.4223342144710109</v>
      </c>
      <c r="D18" s="20">
        <v>2.10829550618599</v>
      </c>
      <c r="E18" s="2">
        <v>2.1092423737891441</v>
      </c>
      <c r="F18" s="12">
        <v>49.168144028284857</v>
      </c>
      <c r="G18" s="2">
        <v>49.189381541548236</v>
      </c>
    </row>
    <row r="19" spans="1:7" x14ac:dyDescent="0.25">
      <c r="A19" s="48">
        <v>198.60885600655391</v>
      </c>
      <c r="B19" s="12">
        <v>3.1932583062792301</v>
      </c>
      <c r="C19" s="16">
        <v>3.1926544987753469</v>
      </c>
      <c r="D19" s="20">
        <v>2.206862347596608</v>
      </c>
      <c r="E19" s="2">
        <v>2.2079736610402692</v>
      </c>
      <c r="F19" s="12">
        <v>49.67394052168504</v>
      </c>
      <c r="G19" s="2">
        <v>49.696652602778869</v>
      </c>
    </row>
    <row r="20" spans="1:7" x14ac:dyDescent="0.25">
      <c r="A20" s="48">
        <v>226.527482706717</v>
      </c>
      <c r="B20" s="12">
        <v>2.9716192608023051</v>
      </c>
      <c r="C20" s="16">
        <v>2.9709519214806361</v>
      </c>
      <c r="D20" s="20">
        <v>2.288976860512224</v>
      </c>
      <c r="E20" s="2">
        <v>2.2902458440066011</v>
      </c>
      <c r="F20" s="12">
        <v>49.931667693632868</v>
      </c>
      <c r="G20" s="2">
        <v>49.955615013401022</v>
      </c>
    </row>
    <row r="21" spans="1:7" x14ac:dyDescent="0.25">
      <c r="A21" s="48">
        <v>278.31372870524848</v>
      </c>
      <c r="B21" s="12">
        <v>2.58160632253567</v>
      </c>
      <c r="C21" s="16">
        <v>2.5808521442723689</v>
      </c>
      <c r="D21" s="20">
        <v>2.402932849133522</v>
      </c>
      <c r="E21" s="2">
        <v>2.404467745890801</v>
      </c>
      <c r="F21" s="12">
        <v>49.958429679402997</v>
      </c>
      <c r="G21" s="2">
        <v>49.984176276858278</v>
      </c>
    </row>
    <row r="22" spans="1:7" x14ac:dyDescent="0.25">
      <c r="A22" s="48">
        <v>330.09997470377988</v>
      </c>
      <c r="B22" s="12">
        <v>2.2190185490937351</v>
      </c>
      <c r="C22" s="16">
        <v>2.2181968038003999</v>
      </c>
      <c r="D22" s="20">
        <v>2.474110879426628</v>
      </c>
      <c r="E22" s="2">
        <v>2.4758786344547561</v>
      </c>
      <c r="F22" s="12">
        <v>49.606335883535728</v>
      </c>
      <c r="G22" s="2">
        <v>49.633414154373703</v>
      </c>
    </row>
    <row r="23" spans="1:7" x14ac:dyDescent="0.25">
      <c r="A23" s="48">
        <v>381.88622070231139</v>
      </c>
      <c r="B23" s="12">
        <v>1.883855940476501</v>
      </c>
      <c r="C23" s="16">
        <v>1.88298590006473</v>
      </c>
      <c r="D23" s="20">
        <v>2.509202549015848</v>
      </c>
      <c r="E23" s="2">
        <v>2.511164787754546</v>
      </c>
      <c r="F23" s="12">
        <v>48.987905356920642</v>
      </c>
      <c r="G23" s="2">
        <v>49.015963509203623</v>
      </c>
    </row>
    <row r="24" spans="1:7" x14ac:dyDescent="0.25">
      <c r="A24" s="48">
        <v>433.67246670084279</v>
      </c>
      <c r="B24" s="12">
        <v>1.5761184966839681</v>
      </c>
      <c r="C24" s="16">
        <v>1.5752194330653571</v>
      </c>
      <c r="D24" s="20">
        <v>2.513704981871316</v>
      </c>
      <c r="E24" s="2">
        <v>2.5158200374557942</v>
      </c>
      <c r="F24" s="12">
        <v>48.165987911627653</v>
      </c>
      <c r="G24" s="2">
        <v>48.194733995844203</v>
      </c>
    </row>
    <row r="25" spans="1:7" x14ac:dyDescent="0.25">
      <c r="A25" s="48">
        <v>510.35282473561858</v>
      </c>
      <c r="B25" s="12">
        <v>1.1708180755895869</v>
      </c>
      <c r="C25" s="16">
        <v>1.1693823436072339</v>
      </c>
      <c r="D25" s="20">
        <v>2.473768906843886</v>
      </c>
      <c r="E25" s="2">
        <v>2.475939487481829</v>
      </c>
      <c r="F25" s="12">
        <v>46.645652191192077</v>
      </c>
      <c r="G25" s="2">
        <v>46.672535700525799</v>
      </c>
    </row>
    <row r="26" spans="1:7" x14ac:dyDescent="0.25">
      <c r="A26" s="48">
        <v>587.03318277039432</v>
      </c>
      <c r="B26" s="12">
        <v>0.82564730095383709</v>
      </c>
      <c r="C26" s="16">
        <v>0.82388698595766319</v>
      </c>
      <c r="D26" s="20">
        <v>2.3892026620831439</v>
      </c>
      <c r="E26" s="2">
        <v>2.391221476462658</v>
      </c>
      <c r="F26" s="12">
        <v>44.805234921543963</v>
      </c>
      <c r="G26" s="2">
        <v>44.828807965938907</v>
      </c>
    </row>
    <row r="27" spans="1:7" x14ac:dyDescent="0.25">
      <c r="A27" s="48">
        <v>663.71354080517006</v>
      </c>
      <c r="B27" s="12">
        <v>0.54060617277671819</v>
      </c>
      <c r="C27" s="16">
        <v>0.53873336011664508</v>
      </c>
      <c r="D27" s="20">
        <v>2.2700344203294849</v>
      </c>
      <c r="E27" s="2">
        <v>2.271735529551512</v>
      </c>
      <c r="F27" s="12">
        <v>42.643242651385968</v>
      </c>
      <c r="G27" s="2">
        <v>42.661924718022867</v>
      </c>
    </row>
    <row r="28" spans="1:7" x14ac:dyDescent="0.25">
      <c r="A28" s="48">
        <v>740.39389883994579</v>
      </c>
      <c r="B28" s="12">
        <v>0.31569469105823023</v>
      </c>
      <c r="C28" s="16">
        <v>0.31392146608417959</v>
      </c>
      <c r="D28" s="20">
        <v>2.1246251282457269</v>
      </c>
      <c r="E28" s="2">
        <v>2.1258788904623511</v>
      </c>
      <c r="F28" s="12">
        <v>40.135148350275649</v>
      </c>
      <c r="G28" s="2">
        <v>40.147035358743793</v>
      </c>
    </row>
    <row r="29" spans="1:7" x14ac:dyDescent="0.25">
      <c r="A29">
        <v>836.01028290352667</v>
      </c>
      <c r="B29">
        <v>0.1194782664430722</v>
      </c>
      <c r="C29">
        <v>0.11804863045708849</v>
      </c>
      <c r="D29">
        <v>1.9171598027501231</v>
      </c>
      <c r="E29">
        <v>1.917609335969112</v>
      </c>
      <c r="F29">
        <v>36.451093876230367</v>
      </c>
      <c r="G29">
        <v>36.448896708186027</v>
      </c>
    </row>
    <row r="30" spans="1:7" x14ac:dyDescent="0.25">
      <c r="A30">
        <v>931.62666696710755</v>
      </c>
      <c r="B30">
        <v>1.675611680734353E-2</v>
      </c>
      <c r="C30">
        <v>1.609781521977165E-2</v>
      </c>
      <c r="D30">
        <v>1.6914852033279359</v>
      </c>
      <c r="E30">
        <v>1.6910256822779319</v>
      </c>
      <c r="F30">
        <v>32.016610868448907</v>
      </c>
      <c r="G30">
        <v>31.994009938753909</v>
      </c>
    </row>
    <row r="31" spans="1:7" x14ac:dyDescent="0.25">
      <c r="A31">
        <v>955.53076298300277</v>
      </c>
      <c r="B31">
        <v>5.6840598639471759E-3</v>
      </c>
      <c r="C31">
        <v>5.2854270963446706E-3</v>
      </c>
      <c r="D31">
        <v>1.6334007452007719</v>
      </c>
      <c r="E31">
        <v>1.632705854603294</v>
      </c>
      <c r="F31">
        <v>30.768192110985161</v>
      </c>
      <c r="G31">
        <v>30.739184293432039</v>
      </c>
    </row>
    <row r="32" spans="1:7" x14ac:dyDescent="0.25">
      <c r="A32">
        <v>979.43485899889799</v>
      </c>
      <c r="B32">
        <v>4.5539510676515188E-4</v>
      </c>
      <c r="C32">
        <v>3.4316524727861711E-4</v>
      </c>
      <c r="D32">
        <v>1.574912690873139</v>
      </c>
      <c r="E32">
        <v>1.5739812001649081</v>
      </c>
      <c r="F32">
        <v>29.45510440328091</v>
      </c>
      <c r="G32">
        <v>29.41903136116575</v>
      </c>
    </row>
    <row r="33" spans="1:7" x14ac:dyDescent="0.25">
      <c r="A33">
        <v>981.7256682004213</v>
      </c>
      <c r="B33">
        <v>2.6114354786863141E-4</v>
      </c>
      <c r="C33">
        <v>1.7776440543764099E-4</v>
      </c>
      <c r="D33">
        <v>1.569292104276514</v>
      </c>
      <c r="E33">
        <v>1.568337916724337</v>
      </c>
      <c r="F33">
        <v>29.325757416507159</v>
      </c>
      <c r="G33">
        <v>29.288970970444328</v>
      </c>
    </row>
    <row r="34" spans="1:7" x14ac:dyDescent="0.25">
      <c r="A34">
        <v>984.0164774019446</v>
      </c>
      <c r="B34">
        <v>1.205578651267511E-4</v>
      </c>
      <c r="C34">
        <v>6.6274966359452172E-5</v>
      </c>
      <c r="D34">
        <v>1.563669257465051</v>
      </c>
      <c r="E34">
        <v>1.562692372671675</v>
      </c>
      <c r="F34">
        <v>29.19577809928246</v>
      </c>
      <c r="G34">
        <v>29.158271596927801</v>
      </c>
    </row>
    <row r="35" spans="1:7" x14ac:dyDescent="0.25">
      <c r="A35">
        <v>986.3072866034679</v>
      </c>
      <c r="B35">
        <v>3.3638058539512409E-5</v>
      </c>
      <c r="C35">
        <v>8.6969300440552814E-6</v>
      </c>
      <c r="D35">
        <v>1.558044258884469</v>
      </c>
      <c r="E35">
        <v>1.5570446773137281</v>
      </c>
      <c r="F35">
        <v>29.065161675729481</v>
      </c>
      <c r="G35">
        <v>29.02692838639674</v>
      </c>
    </row>
    <row r="36" spans="1:7" x14ac:dyDescent="0.25">
      <c r="A36">
        <v>988.24769181957834</v>
      </c>
      <c r="B36">
        <v>1.9940985116325552E-6</v>
      </c>
      <c r="C36">
        <v>-2.2247019201567479E-6</v>
      </c>
      <c r="D36">
        <v>1.553278062335216</v>
      </c>
      <c r="E36">
        <v>1.553017640525868</v>
      </c>
      <c r="F36">
        <v>28.954022923431118</v>
      </c>
      <c r="G36">
        <v>28.932953394888571</v>
      </c>
    </row>
    <row r="37" spans="1:7" x14ac:dyDescent="0.25">
      <c r="A37">
        <v>989.36342481884185</v>
      </c>
      <c r="B37">
        <v>-1.568597586192134E-6</v>
      </c>
      <c r="C37">
        <v>-2.2247019201567479E-6</v>
      </c>
      <c r="D37">
        <v>1.5505396571697649</v>
      </c>
      <c r="E37">
        <v>1.5507077606372619</v>
      </c>
      <c r="F37">
        <v>28.89001890986394</v>
      </c>
      <c r="G37">
        <v>28.879008827092679</v>
      </c>
    </row>
    <row r="38" spans="1:7" x14ac:dyDescent="0.25">
      <c r="A38">
        <v>990.47915781810536</v>
      </c>
      <c r="B38">
        <v>-1.568597586192134E-6</v>
      </c>
      <c r="C38">
        <v>-2.2247019201567479E-6</v>
      </c>
      <c r="D38">
        <v>1.5478099382040791</v>
      </c>
      <c r="E38">
        <v>1.5484065822422191</v>
      </c>
      <c r="F38">
        <v>28.826221892351882</v>
      </c>
      <c r="G38">
        <v>28.825310483750059</v>
      </c>
    </row>
    <row r="39" spans="1:7" x14ac:dyDescent="0.25">
      <c r="A39">
        <v>991.59489081736888</v>
      </c>
      <c r="B39">
        <v>-1.568597586192134E-6</v>
      </c>
      <c r="C39">
        <v>-2.2247019201567479E-6</v>
      </c>
      <c r="D39">
        <v>1.5450924320351449</v>
      </c>
      <c r="E39">
        <v>1.5438301853449581</v>
      </c>
      <c r="F39">
        <v>28.76277154518727</v>
      </c>
      <c r="G39">
        <v>28.71864993389806</v>
      </c>
    </row>
    <row r="40" spans="1:7" x14ac:dyDescent="0.25">
      <c r="A40">
        <v>993.82635681589591</v>
      </c>
      <c r="B40">
        <v>-1.568597586192134E-6</v>
      </c>
      <c r="C40">
        <v>-2.2247019201567479E-6</v>
      </c>
      <c r="D40">
        <v>1.539693816846688</v>
      </c>
      <c r="E40">
        <v>1.5392882617246639</v>
      </c>
      <c r="F40">
        <v>28.636906554010469</v>
      </c>
      <c r="G40">
        <v>28.612968388593831</v>
      </c>
    </row>
    <row r="41" spans="1:7" x14ac:dyDescent="0.25">
      <c r="A41">
        <v>996.05782281442293</v>
      </c>
      <c r="B41">
        <v>-1.568597586192134E-6</v>
      </c>
      <c r="C41">
        <v>-2.2247019201567479E-6</v>
      </c>
      <c r="D41">
        <v>1.534343497905942</v>
      </c>
      <c r="E41">
        <v>1.5347806135422011</v>
      </c>
      <c r="F41">
        <v>28.51241822621817</v>
      </c>
      <c r="G41">
        <v>28.50826224842455</v>
      </c>
    </row>
    <row r="42" spans="1:7" x14ac:dyDescent="0.25">
      <c r="A42">
        <v>998.28928881294996</v>
      </c>
      <c r="B42">
        <v>-1.568597586192134E-6</v>
      </c>
      <c r="C42">
        <v>-2.2247019201567479E-6</v>
      </c>
      <c r="D42">
        <v>1.529041145469674</v>
      </c>
      <c r="E42">
        <v>1.4915087255615691</v>
      </c>
      <c r="F42">
        <v>28.38930042499004</v>
      </c>
      <c r="G42">
        <v>27.5132724869109</v>
      </c>
    </row>
    <row r="43" spans="1:7" x14ac:dyDescent="0.25">
      <c r="A43">
        <v>1020.60394879822</v>
      </c>
      <c r="B43">
        <v>-1.568597586192134E-6</v>
      </c>
      <c r="C43">
        <v>-2.2247019201567479E-6</v>
      </c>
      <c r="D43">
        <v>1.4785224014717431</v>
      </c>
      <c r="E43">
        <v>1.451423245427792</v>
      </c>
      <c r="F43">
        <v>27.230808056198342</v>
      </c>
      <c r="G43">
        <v>26.610754607018428</v>
      </c>
    </row>
    <row r="44" spans="1:7" x14ac:dyDescent="0.25">
      <c r="A44">
        <v>1042.9186087834901</v>
      </c>
      <c r="B44">
        <v>-1.568597586192134E-6</v>
      </c>
      <c r="C44">
        <v>-2.2247019201567479E-6</v>
      </c>
      <c r="D44">
        <v>1.4324014951770421</v>
      </c>
      <c r="E44">
        <v>1.414341081634001</v>
      </c>
      <c r="F44">
        <v>26.200635918791839</v>
      </c>
      <c r="G44">
        <v>25.796252153120729</v>
      </c>
    </row>
    <row r="45" spans="1:7" x14ac:dyDescent="0.25">
      <c r="A45">
        <v>1065.2332687687599</v>
      </c>
      <c r="B45">
        <v>-1.568597586192134E-6</v>
      </c>
      <c r="C45">
        <v>-2.2247019201567479E-6</v>
      </c>
      <c r="D45">
        <v>1.390377427840503</v>
      </c>
      <c r="E45">
        <v>1.339071924332083</v>
      </c>
      <c r="F45">
        <v>25.291050723472541</v>
      </c>
      <c r="G45">
        <v>24.221074980833919</v>
      </c>
    </row>
    <row r="46" spans="1:7" x14ac:dyDescent="0.25">
      <c r="A46">
        <v>1109.934359106011</v>
      </c>
      <c r="B46">
        <v>-1.568597586192134E-6</v>
      </c>
      <c r="C46">
        <v>-2.2247019201567479E-6</v>
      </c>
      <c r="D46">
        <v>1.317449450254635</v>
      </c>
      <c r="E46">
        <v>1.2768256820354491</v>
      </c>
      <c r="F46">
        <v>23.799195565935129</v>
      </c>
      <c r="G46">
        <v>23.025093536223721</v>
      </c>
    </row>
    <row r="47" spans="1:7" x14ac:dyDescent="0.25">
      <c r="A47">
        <v>1154.635449443261</v>
      </c>
      <c r="B47">
        <v>-1.568597586192134E-6</v>
      </c>
      <c r="C47">
        <v>-2.2247019201567479E-6</v>
      </c>
      <c r="D47">
        <v>1.257566444322465</v>
      </c>
      <c r="E47">
        <v>1.2254887646458019</v>
      </c>
      <c r="F47">
        <v>22.68457789126532</v>
      </c>
      <c r="G47">
        <v>22.136553479947452</v>
      </c>
    </row>
    <row r="48" spans="1:7" x14ac:dyDescent="0.25">
      <c r="A48">
        <v>1199.3365397805121</v>
      </c>
      <c r="B48">
        <v>-1.568597586192134E-6</v>
      </c>
      <c r="C48">
        <v>-2.2247019201567479E-6</v>
      </c>
      <c r="D48">
        <v>1.208504753081407</v>
      </c>
      <c r="E48">
        <v>1.183292086102621</v>
      </c>
      <c r="F48">
        <v>21.869556056067779</v>
      </c>
      <c r="G48">
        <v>21.489835091717939</v>
      </c>
    </row>
    <row r="49" spans="1:7" x14ac:dyDescent="0.25">
      <c r="A49">
        <v>1244.037630117763</v>
      </c>
      <c r="B49">
        <v>-1.568597586192134E-6</v>
      </c>
      <c r="C49">
        <v>-2.2247019201567479E-6</v>
      </c>
      <c r="D49">
        <v>1.168438478455136</v>
      </c>
      <c r="E49">
        <v>1.1307333078592869</v>
      </c>
      <c r="F49">
        <v>21.285624664400171</v>
      </c>
      <c r="G49">
        <v>20.817458134213481</v>
      </c>
    </row>
    <row r="50" spans="1:7" x14ac:dyDescent="0.25">
      <c r="A50">
        <v>1313.4973869899291</v>
      </c>
      <c r="B50">
        <v>-1.568597586192134E-6</v>
      </c>
      <c r="C50">
        <v>-2.2247019201567479E-6</v>
      </c>
      <c r="D50">
        <v>1.1204571182762</v>
      </c>
      <c r="E50">
        <v>1.0930345604012759</v>
      </c>
      <c r="F50">
        <v>20.703911088768709</v>
      </c>
      <c r="G50">
        <v>20.44476517794374</v>
      </c>
    </row>
    <row r="51" spans="1:7" x14ac:dyDescent="0.25">
      <c r="A51">
        <v>1382.957143862096</v>
      </c>
      <c r="B51">
        <v>-1.568597586192134E-6</v>
      </c>
      <c r="C51">
        <v>-2.2247019201567479E-6</v>
      </c>
      <c r="D51">
        <v>1.0857020863020299</v>
      </c>
      <c r="E51">
        <v>1.066105151819275</v>
      </c>
      <c r="F51">
        <v>20.37407141291423</v>
      </c>
      <c r="G51">
        <v>20.243545788251229</v>
      </c>
    </row>
    <row r="52" spans="1:7" x14ac:dyDescent="0.25">
      <c r="A52">
        <v>1452.4169007342621</v>
      </c>
      <c r="B52">
        <v>-1.568597586192134E-6</v>
      </c>
      <c r="C52">
        <v>-2.2247019201567479E-6</v>
      </c>
      <c r="D52">
        <v>1.0607611132368</v>
      </c>
      <c r="E52">
        <v>1.046916167718603</v>
      </c>
      <c r="F52">
        <v>20.191816512588129</v>
      </c>
      <c r="G52">
        <v>20.13517919804023</v>
      </c>
    </row>
    <row r="53" spans="1:7" x14ac:dyDescent="0.25">
      <c r="A53">
        <v>1521.876657606429</v>
      </c>
      <c r="B53">
        <v>-1.568597586192134E-6</v>
      </c>
      <c r="C53">
        <v>-2.2247019201567479E-6</v>
      </c>
      <c r="D53">
        <v>1.043029214033629</v>
      </c>
      <c r="E53">
        <v>1.0332667081325551</v>
      </c>
      <c r="F53">
        <v>20.09488329058409</v>
      </c>
      <c r="G53">
        <v>20.075869087321539</v>
      </c>
    </row>
    <row r="54" spans="1:7" x14ac:dyDescent="0.25">
      <c r="A54">
        <v>1591.3364144785951</v>
      </c>
      <c r="B54">
        <v>-1.568597586192134E-6</v>
      </c>
      <c r="C54">
        <v>-2.2247019201567479E-6</v>
      </c>
      <c r="D54">
        <v>1.030471736322768</v>
      </c>
      <c r="E54">
        <v>1.02357142624914</v>
      </c>
      <c r="F54">
        <v>20.045642046949421</v>
      </c>
      <c r="G54">
        <v>20.042678601452781</v>
      </c>
    </row>
    <row r="55" spans="1:7" x14ac:dyDescent="0.25">
      <c r="A55">
        <v>1673.540568874452</v>
      </c>
      <c r="B55">
        <v>-1.568597586192134E-6</v>
      </c>
      <c r="C55">
        <v>-2.2247019201567479E-6</v>
      </c>
      <c r="D55">
        <v>1.0202343619432841</v>
      </c>
      <c r="E55">
        <v>1.016692985954865</v>
      </c>
      <c r="F55">
        <v>20.017184764492811</v>
      </c>
      <c r="G55">
        <v>20.023850484823509</v>
      </c>
    </row>
    <row r="56" spans="1:7" x14ac:dyDescent="0.25">
      <c r="A56">
        <v>1755.74472327031</v>
      </c>
      <c r="B56">
        <v>-1.568597586192134E-6</v>
      </c>
      <c r="C56">
        <v>-2.2247019201567479E-6</v>
      </c>
      <c r="D56">
        <v>1.013396036461929</v>
      </c>
      <c r="E56">
        <v>1.0104895282562809</v>
      </c>
      <c r="F56">
        <v>20.004372390527429</v>
      </c>
      <c r="G56">
        <v>20.011287831072838</v>
      </c>
    </row>
    <row r="57" spans="1:7" x14ac:dyDescent="0.25">
      <c r="A57">
        <v>1837.9488776661669</v>
      </c>
      <c r="B57">
        <v>-1.568597586192134E-6</v>
      </c>
      <c r="C57">
        <v>-2.2247019201567479E-6</v>
      </c>
      <c r="D57">
        <v>1.0088349562601291</v>
      </c>
      <c r="E57">
        <v>1.0066295574692801</v>
      </c>
      <c r="F57">
        <v>19.999075536997299</v>
      </c>
      <c r="G57">
        <v>20.00559830036828</v>
      </c>
    </row>
    <row r="58" spans="1:7" x14ac:dyDescent="0.25">
      <c r="A58">
        <v>1920.1530320620241</v>
      </c>
      <c r="B58">
        <v>-1.568597586192134E-6</v>
      </c>
      <c r="C58">
        <v>-2.2247019201567479E-6</v>
      </c>
      <c r="D58">
        <v>1.005812560217769</v>
      </c>
      <c r="E58">
        <v>1.0043245835709951</v>
      </c>
      <c r="F58">
        <v>19.997740641588958</v>
      </c>
      <c r="G58">
        <v>20.002745439277501</v>
      </c>
    </row>
    <row r="59" spans="1:7" x14ac:dyDescent="0.25">
      <c r="A59">
        <v>2000</v>
      </c>
      <c r="B59">
        <v>-1.568597586192134E-6</v>
      </c>
      <c r="D59">
        <v>1.003872635386206</v>
      </c>
      <c r="F59">
        <v>19.99817462623767</v>
      </c>
    </row>
  </sheetData>
  <mergeCells count="4">
    <mergeCell ref="B1:C1"/>
    <mergeCell ref="F1:G1"/>
    <mergeCell ref="D1:E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Świerczyński</cp:lastModifiedBy>
  <dcterms:created xsi:type="dcterms:W3CDTF">2006-09-22T13:37:51Z</dcterms:created>
  <dcterms:modified xsi:type="dcterms:W3CDTF">2024-11-04T19:51:42Z</dcterms:modified>
</cp:coreProperties>
</file>