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barrows/Documents/Projects/SOC_Kalman_Filter_Project/"/>
    </mc:Choice>
  </mc:AlternateContent>
  <xr:revisionPtr revIDLastSave="0" documentId="13_ncr:1_{06D43017-C169-5D45-8AC0-FD3005E973DC}" xr6:coauthVersionLast="36" xr6:coauthVersionMax="36" xr10:uidLastSave="{00000000-0000-0000-0000-000000000000}"/>
  <bookViews>
    <workbookView xWindow="4320" yWindow="980" windowWidth="20460" windowHeight="13520" xr2:uid="{7E947EF6-1034-8540-B41B-9B00CE37C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F12" i="1"/>
  <c r="F13" i="1"/>
  <c r="F14" i="1"/>
  <c r="E14" i="1"/>
  <c r="E13" i="1"/>
  <c r="E12" i="1"/>
</calcChain>
</file>

<file path=xl/sharedStrings.xml><?xml version="1.0" encoding="utf-8"?>
<sst xmlns="http://schemas.openxmlformats.org/spreadsheetml/2006/main" count="12" uniqueCount="10">
  <si>
    <t>FUDS</t>
  </si>
  <si>
    <t>SOC_o</t>
  </si>
  <si>
    <t>Temp. (deg. C)</t>
  </si>
  <si>
    <t>Coulomb Counting RMS</t>
  </si>
  <si>
    <t xml:space="preserve">Kalman Filter RMS </t>
  </si>
  <si>
    <t>Using initial voltage value</t>
  </si>
  <si>
    <t>Using initial voltage value * 0.75</t>
  </si>
  <si>
    <t>y=x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</si>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</sst>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Error</a:t>
            </a:r>
            <a:r>
              <a:rPr lang="en-US" baseline="0"/>
              <a:t> vs Temp. (initial SOC = f(initial OCV))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Coulomb Counting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4.5201098797050199E-2</c:v>
                </c:pt>
                <c:pt idx="1">
                  <c:v>0.67418273138599505</c:v>
                </c:pt>
                <c:pt idx="2">
                  <c:v>3.0761577391625099E-2</c:v>
                </c:pt>
                <c:pt idx="3">
                  <c:v>1.5858264971495901E-2</c:v>
                </c:pt>
                <c:pt idx="4">
                  <c:v>0.16977972015253301</c:v>
                </c:pt>
                <c:pt idx="5">
                  <c:v>1.42749149409248E-2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0-E749-A566-C55BE8E525D7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Kalman Filter RMS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8.8607856299967799E-2</c:v>
                </c:pt>
                <c:pt idx="1">
                  <c:v>0.23910333415627399</c:v>
                </c:pt>
                <c:pt idx="2">
                  <c:v>0.340172712792569</c:v>
                </c:pt>
                <c:pt idx="3">
                  <c:v>6.0800274786860002E-2</c:v>
                </c:pt>
                <c:pt idx="4">
                  <c:v>0.43700917715588</c:v>
                </c:pt>
                <c:pt idx="5">
                  <c:v>0.13622876882437501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0-E749-A566-C55BE8E5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42497812773405"/>
          <c:y val="0.21817074948964713"/>
          <c:w val="0.28535279965004373"/>
          <c:h val="0.15625109361329834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RMS Error vs Temp. (initial SOC = f(initial OCV))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Coulomb Counting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0.35969191509152265</c:v>
                </c:pt>
                <c:pt idx="1">
                  <c:v>2.33099211815605E-2</c:v>
                </c:pt>
                <c:pt idx="2">
                  <c:v>9.202731754672891E-2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A-6F48-8585-4109454011E6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Kalman Filter RMS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Sheet1!$F$12:$F$14</c:f>
              <c:numCache>
                <c:formatCode>General</c:formatCode>
                <c:ptCount val="3"/>
                <c:pt idx="0">
                  <c:v>0.1638555952281209</c:v>
                </c:pt>
                <c:pt idx="1">
                  <c:v>0.2004864937897145</c:v>
                </c:pt>
                <c:pt idx="2">
                  <c:v>0.28661897299012751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A-6F48-8585-41094540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1386701662289"/>
          <c:y val="0.23205963837853605"/>
          <c:w val="0.28535279965004373"/>
          <c:h val="0.15625109361329834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Error</a:t>
            </a:r>
            <a:r>
              <a:rPr lang="en-US" baseline="0"/>
              <a:t> vs Temp. (initial SOC = 0.75 * f(initial OCV))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Coulomb Counting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1.43618470101547</c:v>
                </c:pt>
                <c:pt idx="1">
                  <c:v>1.88593035892704</c:v>
                </c:pt>
                <c:pt idx="2">
                  <c:v>1.4937427577304301</c:v>
                </c:pt>
                <c:pt idx="3">
                  <c:v>3.5929968525465301</c:v>
                </c:pt>
                <c:pt idx="4">
                  <c:v>2.1611356865765998</c:v>
                </c:pt>
                <c:pt idx="5">
                  <c:v>4.2455092352688801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9340-9A2C-E34999E3BC2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Kalman Filter RMS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7.63133932199343E-2</c:v>
                </c:pt>
                <c:pt idx="1">
                  <c:v>0.25176304100479202</c:v>
                </c:pt>
                <c:pt idx="2">
                  <c:v>0.42041635732138</c:v>
                </c:pt>
                <c:pt idx="3">
                  <c:v>7.7332054339129805E-2</c:v>
                </c:pt>
                <c:pt idx="4">
                  <c:v>0.49582105720463499</c:v>
                </c:pt>
                <c:pt idx="5">
                  <c:v>0.142130793360666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6-9340-9A2C-E34999E3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42497812773405"/>
          <c:y val="0.21817074948964713"/>
          <c:w val="0.28535279965004373"/>
          <c:h val="0.15625109361329834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RMS Error vs Temp. (initial SOC = 0.75 * f(initial OCV))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Coulomb Counting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Sheet1!$G$12:$G$14</c:f>
              <c:numCache>
                <c:formatCode>General</c:formatCode>
                <c:ptCount val="3"/>
                <c:pt idx="0">
                  <c:v>1.6610575299712549</c:v>
                </c:pt>
                <c:pt idx="1">
                  <c:v>2.5433698051384801</c:v>
                </c:pt>
                <c:pt idx="2">
                  <c:v>3.20332246092274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B-9E4A-9604-8ECC44A3A627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Kalman Filter RMS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Sheet1!$D$12:$D$14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Sheet1!$H$12:$H$14</c:f>
              <c:numCache>
                <c:formatCode>General</c:formatCode>
                <c:ptCount val="3"/>
                <c:pt idx="0">
                  <c:v>0.16403821711236316</c:v>
                </c:pt>
                <c:pt idx="1">
                  <c:v>0.24887420583025491</c:v>
                </c:pt>
                <c:pt idx="2">
                  <c:v>0.31897592528265051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B-9E4A-9604-8ECC44A3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86942257217847"/>
          <c:y val="0.4774300087489064"/>
          <c:w val="0.28535279965004373"/>
          <c:h val="0.15625109361329834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Kalman Filter RMS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Kalman Filter RMS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Sheet1!$F$5:$F$10</c:f>
              <c:numCache>
                <c:formatCode>General</c:formatCode>
                <c:ptCount val="6"/>
                <c:pt idx="0">
                  <c:v>8.8607856299967799E-2</c:v>
                </c:pt>
                <c:pt idx="1">
                  <c:v>0.23910333415627399</c:v>
                </c:pt>
                <c:pt idx="2">
                  <c:v>0.340172712792569</c:v>
                </c:pt>
                <c:pt idx="3">
                  <c:v>6.0800274786860002E-2</c:v>
                </c:pt>
                <c:pt idx="4">
                  <c:v>0.43700917715588</c:v>
                </c:pt>
                <c:pt idx="5">
                  <c:v>0.13622876882437501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7.63133932199343E-2</c:v>
                </c:pt>
                <c:pt idx="1">
                  <c:v>0.25176304100479202</c:v>
                </c:pt>
                <c:pt idx="2">
                  <c:v>0.42041635732138</c:v>
                </c:pt>
                <c:pt idx="3">
                  <c:v>7.7332054339129805E-2</c:v>
                </c:pt>
                <c:pt idx="4">
                  <c:v>0.49582105720463499</c:v>
                </c:pt>
                <c:pt idx="5">
                  <c:v>0.142130793360666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7-3F4F-9289-9F5885A88B1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y=x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Sheet1!$L$3:$L$4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7-3F4F-9289-9F5885A8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Error (perfect initial SOC)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 (0.75 * initial SOC)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33202099737518"/>
          <c:y val="0.53571704578594337"/>
          <c:w val="0.27500131233595798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Coulomb Counting RMS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Coulomb Counting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4.5201098797050199E-2</c:v>
                </c:pt>
                <c:pt idx="1">
                  <c:v>0.67418273138599505</c:v>
                </c:pt>
                <c:pt idx="2">
                  <c:v>3.0761577391625099E-2</c:v>
                </c:pt>
                <c:pt idx="3">
                  <c:v>1.5858264971495901E-2</c:v>
                </c:pt>
                <c:pt idx="4">
                  <c:v>0.16977972015253301</c:v>
                </c:pt>
                <c:pt idx="5">
                  <c:v>1.42749149409248E-2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1.43618470101547</c:v>
                </c:pt>
                <c:pt idx="1">
                  <c:v>1.88593035892704</c:v>
                </c:pt>
                <c:pt idx="2">
                  <c:v>1.4937427577304301</c:v>
                </c:pt>
                <c:pt idx="3">
                  <c:v>3.5929968525465301</c:v>
                </c:pt>
                <c:pt idx="4">
                  <c:v>2.1611356865765998</c:v>
                </c:pt>
                <c:pt idx="5">
                  <c:v>4.2455092352688801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0B44-A8F4-555D0104472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y=x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Sheet1!$L$3:$L$4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3-0B44-A8F4-555D0104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095"/>
        <c:axId val="262069087"/>
      </c:scatterChart>
      <c:valAx>
        <c:axId val="1594032095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Error (perfect initial SOC)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9087"/>
        <c:crosses val="autoZero"/>
        <c:crossBetween val="midCat"/>
      </c:valAx>
      <c:valAx>
        <c:axId val="262069087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 (0.75 * initial SOC)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33202099737522"/>
          <c:y val="0.27182815689705447"/>
          <c:w val="0.3472235345581802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14</xdr:row>
      <xdr:rowOff>152400</xdr:rowOff>
    </xdr:from>
    <xdr:to>
      <xdr:col>5</xdr:col>
      <xdr:colOff>774700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B0259-99F3-9D42-B1B4-C576F64D2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30</xdr:row>
      <xdr:rowOff>38100</xdr:rowOff>
    </xdr:from>
    <xdr:to>
      <xdr:col>5</xdr:col>
      <xdr:colOff>431800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8A2A4-5BE8-2043-9716-1E6A946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1193800</xdr:colOff>
      <xdr:row>14</xdr:row>
      <xdr:rowOff>101600</xdr:rowOff>
    </xdr:from>
    <xdr:to>
      <xdr:col>11</xdr:col>
      <xdr:colOff>330200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3D8DA-C927-3641-8801-1A65FD622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850900</xdr:colOff>
      <xdr:row>30</xdr:row>
      <xdr:rowOff>127000</xdr:rowOff>
    </xdr:from>
    <xdr:to>
      <xdr:col>10</xdr:col>
      <xdr:colOff>812800</xdr:colOff>
      <xdr:row>44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969AD-09B3-7B48-903D-BA27FA366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546100</xdr:colOff>
      <xdr:row>5</xdr:row>
      <xdr:rowOff>50800</xdr:rowOff>
    </xdr:from>
    <xdr:to>
      <xdr:col>14</xdr:col>
      <xdr:colOff>165100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424663-35F4-A742-B2AE-7C94B74A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812800</xdr:colOff>
      <xdr:row>19</xdr:row>
      <xdr:rowOff>165100</xdr:rowOff>
    </xdr:from>
    <xdr:to>
      <xdr:col>14</xdr:col>
      <xdr:colOff>431800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55778E-EEA2-AA4E-BE7C-B3FF6264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4524-18BC-9943-A219-E7D9CEFCD779}">
  <dimension ref="C1:L14"/>
  <sheetViews>
    <sheetView tabSelected="1" topLeftCell="D1" workbookViewId="0">
      <selection activeCell="P17" sqref="P17"/>
    </sheetView>
  </sheetViews>
  <sheetFormatPr baseColWidth="10" defaultRowHeight="16" x14ac:dyDescent="0.2"/>
  <cols>
    <col min="5" max="5" width="20.5" bestFit="1" customWidth="1"/>
    <col min="6" max="6" width="17.1640625" bestFit="1" customWidth="1"/>
  </cols>
  <sheetData>
    <row r="1" spans="3:12" x14ac:dyDescent="0.2">
      <c r="K1" t="s">
        <v>7</v>
      </c>
    </row>
    <row r="2" spans="3:12" x14ac:dyDescent="0.2">
      <c r="K2" t="s">
        <v>8</v>
      </c>
      <c r="L2" t="s">
        <v>9</v>
      </c>
    </row>
    <row r="3" spans="3:12" x14ac:dyDescent="0.2">
      <c r="C3" t="s">
        <v>0</v>
      </c>
      <c r="E3" s="1" t="s">
        <v>5</v>
      </c>
      <c r="F3" s="1"/>
      <c r="G3" s="1" t="s">
        <v>6</v>
      </c>
      <c r="H3" s="1"/>
      <c r="K3">
        <v>-1</v>
      </c>
      <c r="L3">
        <v>-1</v>
      </c>
    </row>
    <row r="4" spans="3:12" x14ac:dyDescent="0.2">
      <c r="C4" t="s">
        <v>1</v>
      </c>
      <c r="D4" t="s">
        <v>2</v>
      </c>
      <c r="E4" t="s">
        <v>3</v>
      </c>
      <c r="F4" t="s">
        <v>4</v>
      </c>
      <c r="G4" t="s">
        <v>3</v>
      </c>
      <c r="H4" t="s">
        <v>4</v>
      </c>
      <c r="K4">
        <v>1</v>
      </c>
      <c r="L4">
        <v>1</v>
      </c>
    </row>
    <row r="5" spans="3:12" x14ac:dyDescent="0.2">
      <c r="C5">
        <v>50</v>
      </c>
      <c r="D5">
        <v>0</v>
      </c>
      <c r="E5">
        <v>4.5201098797050199E-2</v>
      </c>
      <c r="F5">
        <v>8.8607856299967799E-2</v>
      </c>
      <c r="G5">
        <v>1.43618470101547</v>
      </c>
      <c r="H5">
        <v>7.63133932199343E-2</v>
      </c>
    </row>
    <row r="6" spans="3:12" x14ac:dyDescent="0.2">
      <c r="C6">
        <v>80</v>
      </c>
      <c r="D6">
        <v>0</v>
      </c>
      <c r="E6">
        <v>0.67418273138599505</v>
      </c>
      <c r="F6">
        <v>0.23910333415627399</v>
      </c>
      <c r="G6">
        <v>1.88593035892704</v>
      </c>
      <c r="H6">
        <v>0.25176304100479202</v>
      </c>
    </row>
    <row r="7" spans="3:12" x14ac:dyDescent="0.2">
      <c r="C7">
        <v>50</v>
      </c>
      <c r="D7">
        <v>25</v>
      </c>
      <c r="E7">
        <v>3.0761577391625099E-2</v>
      </c>
      <c r="F7">
        <v>0.340172712792569</v>
      </c>
      <c r="G7">
        <v>1.4937427577304301</v>
      </c>
      <c r="H7">
        <v>0.42041635732138</v>
      </c>
    </row>
    <row r="8" spans="3:12" x14ac:dyDescent="0.2">
      <c r="C8">
        <v>80</v>
      </c>
      <c r="D8">
        <v>25</v>
      </c>
      <c r="E8">
        <v>1.5858264971495901E-2</v>
      </c>
      <c r="F8">
        <v>6.0800274786860002E-2</v>
      </c>
      <c r="G8">
        <v>3.5929968525465301</v>
      </c>
      <c r="H8">
        <v>7.7332054339129805E-2</v>
      </c>
    </row>
    <row r="9" spans="3:12" x14ac:dyDescent="0.2">
      <c r="C9">
        <v>50</v>
      </c>
      <c r="D9">
        <v>45</v>
      </c>
      <c r="E9">
        <v>0.16977972015253301</v>
      </c>
      <c r="F9">
        <v>0.43700917715588</v>
      </c>
      <c r="G9">
        <v>2.1611356865765998</v>
      </c>
      <c r="H9">
        <v>0.49582105720463499</v>
      </c>
    </row>
    <row r="10" spans="3:12" x14ac:dyDescent="0.2">
      <c r="C10">
        <v>80</v>
      </c>
      <c r="D10">
        <v>45</v>
      </c>
      <c r="E10">
        <v>1.42749149409248E-2</v>
      </c>
      <c r="F10">
        <v>0.13622876882437501</v>
      </c>
      <c r="G10">
        <v>4.2455092352688801</v>
      </c>
      <c r="H10">
        <v>0.142130793360666</v>
      </c>
    </row>
    <row r="12" spans="3:12" x14ac:dyDescent="0.2">
      <c r="D12">
        <v>0</v>
      </c>
      <c r="E12">
        <f>AVERAGE(E5:E6)</f>
        <v>0.35969191509152265</v>
      </c>
      <c r="F12">
        <f>AVERAGE(F5:F6)</f>
        <v>0.1638555952281209</v>
      </c>
      <c r="G12">
        <f t="shared" ref="G12:H12" si="0">AVERAGE(G5:G6)</f>
        <v>1.6610575299712549</v>
      </c>
      <c r="H12">
        <f t="shared" si="0"/>
        <v>0.16403821711236316</v>
      </c>
    </row>
    <row r="13" spans="3:12" x14ac:dyDescent="0.2">
      <c r="D13">
        <v>25</v>
      </c>
      <c r="E13">
        <f>AVERAGE(E7:E8)</f>
        <v>2.33099211815605E-2</v>
      </c>
      <c r="F13">
        <f>AVERAGE(F7:F8)</f>
        <v>0.2004864937897145</v>
      </c>
      <c r="G13">
        <f t="shared" ref="G13:H13" si="1">AVERAGE(G7:G8)</f>
        <v>2.5433698051384801</v>
      </c>
      <c r="H13">
        <f t="shared" si="1"/>
        <v>0.24887420583025491</v>
      </c>
    </row>
    <row r="14" spans="3:12" x14ac:dyDescent="0.2">
      <c r="D14">
        <v>45</v>
      </c>
      <c r="E14">
        <f>AVERAGE(E9:E10)</f>
        <v>9.202731754672891E-2</v>
      </c>
      <c r="F14">
        <f>AVERAGE(F9:F10)</f>
        <v>0.28661897299012751</v>
      </c>
      <c r="G14">
        <f t="shared" ref="G14:H14" si="2">AVERAGE(G9:G10)</f>
        <v>3.20332246092274</v>
      </c>
      <c r="H14">
        <f t="shared" si="2"/>
        <v>0.31897592528265051</v>
      </c>
    </row>
  </sheetData>
  <mergeCells count="2">
    <mergeCell ref="E3:F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2025-08-24T21:33:10Z</dcterms:created>
  <dcterms:modified xsi:type="dcterms:W3CDTF">2025-09-25T01:39:10Z</dcterms:modified>
</cp:coreProperties>
</file>