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SQL Fun\"/>
    </mc:Choice>
  </mc:AlternateContent>
  <xr:revisionPtr revIDLastSave="0" documentId="8_{CE0F4CD4-1603-4865-A8DF-71ED2E87240C}" xr6:coauthVersionLast="45" xr6:coauthVersionMax="45" xr10:uidLastSave="{00000000-0000-0000-0000-000000000000}"/>
  <bookViews>
    <workbookView xWindow="-120" yWindow="330" windowWidth="29040" windowHeight="15990" activeTab="2" xr2:uid="{00000000-000D-0000-FFFF-FFFF00000000}"/>
  </bookViews>
  <sheets>
    <sheet name="inputSubscriptions" sheetId="1" r:id="rId1"/>
    <sheet name="inputOrders" sheetId="2" r:id="rId2"/>
    <sheet name="inputMeals" sheetId="3" r:id="rId3"/>
    <sheet name="Output Meals Total" sheetId="4" r:id="rId4"/>
    <sheet name="Output Meals by Customer" sheetId="5" r:id="rId5"/>
  </sheets>
  <definedNames>
    <definedName name="_xlnm._FilterDatabase" localSheetId="0" hidden="1">inputSubscriptions!$A$1:$O$17</definedName>
    <definedName name="_xlnm._FilterDatabase" localSheetId="4" hidden="1">'Output Meals by Customer'!$A$1:$R$17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1" i="2" l="1"/>
  <c r="AW1" i="2" s="1"/>
  <c r="AX1" i="2" s="1"/>
  <c r="AY1" i="2" s="1"/>
  <c r="AZ1" i="2" s="1"/>
  <c r="BA1" i="2" s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<sst xmlns="http://schemas.openxmlformats.org/spreadsheetml/2006/main" count="476" uniqueCount="235">
  <si>
    <t>customer_id</t>
  </si>
  <si>
    <t>Date Submitted</t>
  </si>
  <si>
    <t>Meals</t>
  </si>
  <si>
    <t>customer_name</t>
  </si>
  <si>
    <t>customer_email</t>
  </si>
  <si>
    <t>ship_to</t>
  </si>
  <si>
    <t>customer_first</t>
  </si>
  <si>
    <t>customer_last</t>
  </si>
  <si>
    <t>ship_street</t>
  </si>
  <si>
    <t>ship_unit</t>
  </si>
  <si>
    <t>ship_city</t>
  </si>
  <si>
    <t>ship_phone_number</t>
  </si>
  <si>
    <t>ship_state</t>
  </si>
  <si>
    <t>ship_zip_code</t>
  </si>
  <si>
    <t>ship_country</t>
  </si>
  <si>
    <t>product_0_name</t>
  </si>
  <si>
    <t>product_0_sku</t>
  </si>
  <si>
    <t>John Lennon</t>
  </si>
  <si>
    <t>jlennon09@gmail.com</t>
  </si>
  <si>
    <t>Last Name</t>
  </si>
  <si>
    <t>First Name</t>
  </si>
  <si>
    <t>Email</t>
  </si>
  <si>
    <t>Actual Meal</t>
  </si>
  <si>
    <t>WKLY SPCL 1</t>
  </si>
  <si>
    <t>Saag</t>
  </si>
  <si>
    <t>WKLY SPCL 2</t>
  </si>
  <si>
    <t>Rainbow Chopped Salad w/ Red Curry Dressing</t>
  </si>
  <si>
    <t>WKLY SPCL 3</t>
  </si>
  <si>
    <t>Veggie Medley Soup</t>
  </si>
  <si>
    <t>SEAS FAVE 1</t>
  </si>
  <si>
    <t>ROASTED CAULIFLOWER CURRY</t>
  </si>
  <si>
    <t>SEAS FAVE 2</t>
  </si>
  <si>
    <t>Holiday Salad w/ Poppyseed Dressing</t>
  </si>
  <si>
    <t>SEAS FAVE 3</t>
  </si>
  <si>
    <t>Gingerbread Oats</t>
  </si>
  <si>
    <t>THE ORIGINAL</t>
  </si>
  <si>
    <t>Original Smoothie</t>
  </si>
  <si>
    <t>ALMOND BUTTER</t>
  </si>
  <si>
    <t>Almond Butter Smoothie</t>
  </si>
  <si>
    <t>THE ENERGIZER</t>
  </si>
  <si>
    <t>Energizer Smoothie</t>
  </si>
  <si>
    <t>Delivery Time</t>
  </si>
  <si>
    <t>Phone Number</t>
  </si>
  <si>
    <t>SEASONAL SMOOTHIE</t>
  </si>
  <si>
    <t>Seasonal Smoothie</t>
  </si>
  <si>
    <t>Meal Plan</t>
  </si>
  <si>
    <t>5: WKLY SPCL 1</t>
  </si>
  <si>
    <t>700 Oak Street</t>
  </si>
  <si>
    <t>5: WKLY SPCL 2</t>
  </si>
  <si>
    <t>5: WKLY SPCL 3</t>
  </si>
  <si>
    <t>5: SEAS FAVE 1</t>
  </si>
  <si>
    <t>Brockton</t>
  </si>
  <si>
    <t>MA</t>
  </si>
  <si>
    <t>US</t>
  </si>
  <si>
    <t>20 MEALS WEEKLY</t>
  </si>
  <si>
    <t>SQ5771426</t>
  </si>
  <si>
    <t>Paul McCartney</t>
  </si>
  <si>
    <t>5: SEAS FAVE 2</t>
  </si>
  <si>
    <t>paulmac@gmail.com</t>
  </si>
  <si>
    <t>5: SEAS FAVE 3</t>
  </si>
  <si>
    <t>Jane Asher</t>
  </si>
  <si>
    <t>5: THE ORIGINAL</t>
  </si>
  <si>
    <t>5: ALMOND BUTTER</t>
  </si>
  <si>
    <t>5: THE ENERGIZER</t>
  </si>
  <si>
    <t>5: SEASONAL SMOOTHIE</t>
  </si>
  <si>
    <t>10: WKLY SPCL 1</t>
  </si>
  <si>
    <t>10: WKLY SPCL 2</t>
  </si>
  <si>
    <t>10: WKLY SPCL 3</t>
  </si>
  <si>
    <t>66-4 Parkhurst Rd</t>
  </si>
  <si>
    <t>10: SEAS FAVE 1</t>
  </si>
  <si>
    <t>Chelmsford</t>
  </si>
  <si>
    <t xml:space="preserve">+15127755925 </t>
  </si>
  <si>
    <t>10: SEAS FAVE 2</t>
  </si>
  <si>
    <t>10: SEAS FAVE 3</t>
  </si>
  <si>
    <t>10: THE ORIGINAL</t>
  </si>
  <si>
    <t>10: ALMOND BUTTER</t>
  </si>
  <si>
    <t>10: THE ENERGIZER</t>
  </si>
  <si>
    <t>10: SEASONAL SMOOTHIE</t>
  </si>
  <si>
    <t>15: WKLY SPCL 1</t>
  </si>
  <si>
    <t>15: WKLY SPCL 2</t>
  </si>
  <si>
    <t>15: WKLY SPCL 3</t>
  </si>
  <si>
    <t>15: SEAS FAVE 1</t>
  </si>
  <si>
    <t>15: SEAS FAVE 2</t>
  </si>
  <si>
    <t>15: SEAS FAVE 3</t>
  </si>
  <si>
    <t>5 MEALS WEEKLY</t>
  </si>
  <si>
    <t>15: THE ORIGINAL</t>
  </si>
  <si>
    <t>SQ9747080</t>
  </si>
  <si>
    <t>15: ALMOND BUTTER</t>
  </si>
  <si>
    <t>15: THE ENERGIZER</t>
  </si>
  <si>
    <t>15: SEASONAL SMOOTHIE</t>
  </si>
  <si>
    <t>20: WKLY SPCL 1</t>
  </si>
  <si>
    <t>20: WKLY SPCL 2</t>
  </si>
  <si>
    <t>George Harrison</t>
  </si>
  <si>
    <t>20: WKLY SPCL 3</t>
  </si>
  <si>
    <t>georgeh@gmail.com</t>
  </si>
  <si>
    <t>20: SEAS FAVE 1</t>
  </si>
  <si>
    <t>20: SEAS FAVE 2</t>
  </si>
  <si>
    <t>20: SEAS FAVE 3</t>
  </si>
  <si>
    <t>20: THE ORIGINAL</t>
  </si>
  <si>
    <t>20: ALMOND BUTTER</t>
  </si>
  <si>
    <t>20: THE ENERGIZER</t>
  </si>
  <si>
    <t>20:SEASONAL SMOOTHIE</t>
  </si>
  <si>
    <t>4180 Us Hwy 431</t>
  </si>
  <si>
    <t>Roanoke</t>
  </si>
  <si>
    <t>AL</t>
  </si>
  <si>
    <t>Richard Starkey</t>
  </si>
  <si>
    <t>richard726@gmail.com</t>
  </si>
  <si>
    <t>13675 Hwy 43</t>
  </si>
  <si>
    <t>Russellville</t>
  </si>
  <si>
    <t>Ringo Starr</t>
  </si>
  <si>
    <t>iamstarr@gmail.com</t>
  </si>
  <si>
    <t>Barbara Bach</t>
  </si>
  <si>
    <t>1095 Industrial Pkwy</t>
  </si>
  <si>
    <t>Saraland</t>
  </si>
  <si>
    <t>(949) 4631736</t>
  </si>
  <si>
    <t>10 MEALS WEEKLY</t>
  </si>
  <si>
    <t>SQ2119288</t>
  </si>
  <si>
    <t>Keith Richards</t>
  </si>
  <si>
    <t>guitarsrock@gmail.com</t>
  </si>
  <si>
    <t>24833 Johnt Reidprkw</t>
  </si>
  <si>
    <t>Apt 721</t>
  </si>
  <si>
    <t>Scottsboro</t>
  </si>
  <si>
    <t>Mick Jagger</t>
  </si>
  <si>
    <t>biglips@yahoo.com</t>
  </si>
  <si>
    <t>1501 Hwy 14 East</t>
  </si>
  <si>
    <t>Selma</t>
  </si>
  <si>
    <t>Davy Jones</t>
  </si>
  <si>
    <t>davy.jones@gmail.com</t>
  </si>
  <si>
    <t>Pick Meals</t>
  </si>
  <si>
    <t>7855 Moffett Rd</t>
  </si>
  <si>
    <t>Semmes</t>
  </si>
  <si>
    <t>Michael Nesmith</t>
  </si>
  <si>
    <t>michaeln@gmail.com</t>
  </si>
  <si>
    <t>Barbara</t>
  </si>
  <si>
    <t>Bach</t>
  </si>
  <si>
    <t>150 Springville Station Blvd</t>
  </si>
  <si>
    <t>SUNDAY 4 PM to 8 PM</t>
  </si>
  <si>
    <t>Springville</t>
  </si>
  <si>
    <t>10 MEALS</t>
  </si>
  <si>
    <t>Peter Tork</t>
  </si>
  <si>
    <t>pt@tork.com</t>
  </si>
  <si>
    <t>YES, I want to select meals for this week</t>
  </si>
  <si>
    <t>Peter</t>
  </si>
  <si>
    <t>Townshend</t>
  </si>
  <si>
    <t>peter.towshend@gmail.com</t>
  </si>
  <si>
    <t>(512) 4234050</t>
  </si>
  <si>
    <t>15 MEALS</t>
  </si>
  <si>
    <t>690 Hwy 78</t>
  </si>
  <si>
    <t>Sumiton</t>
  </si>
  <si>
    <t>(512) 657-4408</t>
  </si>
  <si>
    <t>5 MEALS - ONE TIME</t>
  </si>
  <si>
    <t>1 time 5 meals</t>
  </si>
  <si>
    <t>Jane</t>
  </si>
  <si>
    <t>Asher</t>
  </si>
  <si>
    <t>Mickey Dolenz</t>
  </si>
  <si>
    <t>mdolenz3@gmail.com</t>
  </si>
  <si>
    <t>(512) 7755925</t>
  </si>
  <si>
    <t>5 MEALS</t>
  </si>
  <si>
    <t>George</t>
  </si>
  <si>
    <t>Harrison</t>
  </si>
  <si>
    <t>MONDAY 9 AM to NOON (Monday only available for these zip codes ---&gt; 78701 78702 78703 78704 78705 78721 78722 78723 78737 78741 78744 78745 78746 78748 78751 78752 78757 78758)</t>
  </si>
  <si>
    <t>(361) 9450789</t>
  </si>
  <si>
    <t>41301 US Hwy 280</t>
  </si>
  <si>
    <t>Sylacauga</t>
  </si>
  <si>
    <t>Richard</t>
  </si>
  <si>
    <t>Starkey</t>
  </si>
  <si>
    <t>Meal</t>
  </si>
  <si>
    <t>(504) 4950029</t>
  </si>
  <si>
    <t>Qty</t>
  </si>
  <si>
    <t>Peter Townshend</t>
  </si>
  <si>
    <t xml:space="preserve"> Saag</t>
  </si>
  <si>
    <t>Keith</t>
  </si>
  <si>
    <t>Richards</t>
  </si>
  <si>
    <t xml:space="preserve"> Rainbow Chopped Salad w/ Red Curry Dressing</t>
  </si>
  <si>
    <t>(512) 4869946</t>
  </si>
  <si>
    <t xml:space="preserve"> Veggie Medley Soup</t>
  </si>
  <si>
    <t xml:space="preserve"> ROASTED CAULIFLOWER CURRY</t>
  </si>
  <si>
    <t>Mick</t>
  </si>
  <si>
    <t xml:space="preserve"> Holiday Salad w/ Poppyseed Dressing</t>
  </si>
  <si>
    <t>Jagger</t>
  </si>
  <si>
    <t>214 Haynes Street</t>
  </si>
  <si>
    <t>(512) 4170341</t>
  </si>
  <si>
    <t>Talladega</t>
  </si>
  <si>
    <t xml:space="preserve"> Gingerbread Oats</t>
  </si>
  <si>
    <t>512-423-4050</t>
  </si>
  <si>
    <t xml:space="preserve"> Original Smoothie</t>
  </si>
  <si>
    <t>15 MEALS WEEKLY</t>
  </si>
  <si>
    <t>SQ0225618</t>
  </si>
  <si>
    <t xml:space="preserve"> Almond Butter Smoothie</t>
  </si>
  <si>
    <t>Davy</t>
  </si>
  <si>
    <t>Jones</t>
  </si>
  <si>
    <t xml:space="preserve"> Energizer Smoothie</t>
  </si>
  <si>
    <t>(210) 3944508</t>
  </si>
  <si>
    <t xml:space="preserve"> Seasonal Smoothie</t>
  </si>
  <si>
    <t>Moon</t>
  </si>
  <si>
    <t>ketihmoon1@gmail.com</t>
  </si>
  <si>
    <t>Roger Daltrey</t>
  </si>
  <si>
    <t>(202) 3021217</t>
  </si>
  <si>
    <t>roger.daltrey@gmail.com</t>
  </si>
  <si>
    <t>Michael</t>
  </si>
  <si>
    <t>Nesmith</t>
  </si>
  <si>
    <t>(512) 5655937</t>
  </si>
  <si>
    <t>1300 Gilmer Ave</t>
  </si>
  <si>
    <t>Tallassee</t>
  </si>
  <si>
    <t>Mickey</t>
  </si>
  <si>
    <t>Dolenz</t>
  </si>
  <si>
    <t>(512) 8976390</t>
  </si>
  <si>
    <t>Keith Moon</t>
  </si>
  <si>
    <t>Roger</t>
  </si>
  <si>
    <t>Daltrey</t>
  </si>
  <si>
    <t>(415) 6949887</t>
  </si>
  <si>
    <t>34301 Hwy 43</t>
  </si>
  <si>
    <t>Unit A</t>
  </si>
  <si>
    <t>Thomasville</t>
  </si>
  <si>
    <t>John Entwistle</t>
  </si>
  <si>
    <t>j_entwistle@gmail.com</t>
  </si>
  <si>
    <t>Kenney</t>
  </si>
  <si>
    <t>kenney77@gmail.com</t>
  </si>
  <si>
    <t>(832) 4656603</t>
  </si>
  <si>
    <t>1420 Us 231 South</t>
  </si>
  <si>
    <t>Troy</t>
  </si>
  <si>
    <t>(703) 5779896</t>
  </si>
  <si>
    <t>Tork</t>
  </si>
  <si>
    <t>(512) 6574408</t>
  </si>
  <si>
    <t>Kenney Jones</t>
  </si>
  <si>
    <t>John</t>
  </si>
  <si>
    <t>Entwistle</t>
  </si>
  <si>
    <t>1501 Skyland Blvd E</t>
  </si>
  <si>
    <t>Tuscaloosa</t>
  </si>
  <si>
    <t>Lennon</t>
  </si>
  <si>
    <t xml:space="preserve">832 4656603 </t>
  </si>
  <si>
    <t>(832) 7123569</t>
  </si>
  <si>
    <t>20 MEALS</t>
  </si>
  <si>
    <t>F</t>
  </si>
  <si>
    <t>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</si>
</sst>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\ hh:mm:ss"/>
  </numFmts>
  <fonts count="10" x14ac:knownFonts="1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2"/>
      <color rgb="FF222222"/>
      <name val="Arial"/>
    </font>
    <font>
      <sz val="12"/>
      <color rgb="FF222222"/>
      <name val="Arial"/>
    </font>
    <font>
      <sz val="12"/>
      <name val="Arial"/>
    </font>
    <font>
      <b/>
      <sz val="12"/>
      <color rgb="FFFF0000"/>
      <name val="Arial"/>
    </font>
    <font>
      <b/>
      <sz val="12"/>
      <color rgb="FF000000"/>
      <name val="Arial"/>
    </font>
    <font>
      <sz val="10"/>
      <name val="Arial"/>
    </font>
    <font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/>
    <xf numFmtId="0" fontId="3" fillId="2" borderId="0" xfId="0" applyFont="1" applyFill="1" applyAlignment="1">
      <alignment horizontal="center" vertical="center" wrapText="1"/>
    </xf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center"/>
    </xf>
    <xf numFmtId="14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1" fillId="0" borderId="0" xfId="0" applyNumberFormat="1" applyFont="1"/>
    <xf numFmtId="1" fontId="1" fillId="0" borderId="0" xfId="0" applyNumberFormat="1" applyFont="1"/>
    <xf numFmtId="0" fontId="8" fillId="0" borderId="0" xfId="0" applyFont="1" applyAlignme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7"/>
  <sheetViews>
    <sheetView workbookViewId="0">
      <selection activeCell="C27" sqref="C27"/>
    </sheetView>
  </sheetViews>
  <sheetFormatPr defaultColWidth="14.42578125" defaultRowHeight="15.75" customHeight="1" x14ac:dyDescent="0.2"/>
  <cols>
    <col min="1" max="1" width="15.7109375" customWidth="1"/>
    <col min="3" max="3" width="24.140625" customWidth="1"/>
    <col min="5" max="5" width="16.85546875" customWidth="1"/>
    <col min="6" max="6" width="16.5703125" customWidth="1"/>
    <col min="7" max="7" width="23.7109375" customWidth="1"/>
    <col min="8" max="8" width="13.85546875" customWidth="1"/>
    <col min="10" max="10" width="18.140625" customWidth="1"/>
    <col min="11" max="11" width="13.140625" customWidth="1"/>
    <col min="14" max="14" width="19.5703125" customWidth="1"/>
  </cols>
  <sheetData>
    <row r="1" spans="1:15" ht="15.75" customHeight="1" x14ac:dyDescent="0.2">
      <c r="A1" s="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1" t="s">
        <v>11</v>
      </c>
      <c r="K1" s="2" t="s">
        <v>12</v>
      </c>
      <c r="L1" s="1" t="s">
        <v>13</v>
      </c>
      <c r="M1" s="2" t="s">
        <v>14</v>
      </c>
      <c r="N1" s="2" t="s">
        <v>15</v>
      </c>
      <c r="O1" s="2" t="s">
        <v>16</v>
      </c>
    </row>
    <row r="2" spans="1:15" ht="15.75" customHeight="1" x14ac:dyDescent="0.2">
      <c r="A2" s="1">
        <v>2363575133</v>
      </c>
      <c r="B2" s="2" t="s">
        <v>17</v>
      </c>
      <c r="C2" s="2" t="s">
        <v>18</v>
      </c>
      <c r="D2" s="2" t="s">
        <v>17</v>
      </c>
      <c r="E2" s="7" t="str">
        <f ca="1">IFERROR(__xludf.DUMMYFUNCTION("split(D2,"" "")"),"John")</f>
        <v>John</v>
      </c>
      <c r="F2" s="9" t="str">
        <f ca="1">IFERROR(__xludf.DUMMYFUNCTION("""COMPUTED_VALUE"""),"Lennon")</f>
        <v>Lennon</v>
      </c>
      <c r="G2" s="9" t="s">
        <v>47</v>
      </c>
      <c r="H2" s="11"/>
      <c r="I2" s="9" t="s">
        <v>51</v>
      </c>
      <c r="J2" s="1">
        <v>8327123569</v>
      </c>
      <c r="K2" s="9" t="s">
        <v>52</v>
      </c>
      <c r="L2" s="1">
        <v>78746</v>
      </c>
      <c r="M2" s="2" t="s">
        <v>53</v>
      </c>
      <c r="N2" s="2" t="s">
        <v>54</v>
      </c>
      <c r="O2" s="2" t="s">
        <v>55</v>
      </c>
    </row>
    <row r="3" spans="1:15" ht="15.75" customHeight="1" x14ac:dyDescent="0.2">
      <c r="A3" s="1">
        <v>2474350069</v>
      </c>
      <c r="B3" s="2" t="s">
        <v>56</v>
      </c>
      <c r="C3" s="2" t="s">
        <v>58</v>
      </c>
      <c r="D3" s="2" t="s">
        <v>60</v>
      </c>
      <c r="E3" s="7" t="str">
        <f ca="1">IFERROR(__xludf.DUMMYFUNCTION("split(D3,"" "")"),"Jane")</f>
        <v>Jane</v>
      </c>
      <c r="F3" s="9" t="str">
        <f ca="1">IFERROR(__xludf.DUMMYFUNCTION("""COMPUTED_VALUE"""),"Asher")</f>
        <v>Asher</v>
      </c>
      <c r="G3" s="9" t="s">
        <v>68</v>
      </c>
      <c r="H3" s="11"/>
      <c r="I3" s="9" t="s">
        <v>70</v>
      </c>
      <c r="J3" s="15" t="s">
        <v>71</v>
      </c>
      <c r="K3" s="9" t="s">
        <v>52</v>
      </c>
      <c r="L3" s="1">
        <v>78757</v>
      </c>
      <c r="M3" s="2" t="s">
        <v>53</v>
      </c>
      <c r="N3" s="2" t="s">
        <v>84</v>
      </c>
      <c r="O3" s="2" t="s">
        <v>86</v>
      </c>
    </row>
    <row r="4" spans="1:15" ht="15.75" customHeight="1" x14ac:dyDescent="0.2">
      <c r="A4" s="5">
        <v>2344882115</v>
      </c>
      <c r="B4" s="5" t="s">
        <v>92</v>
      </c>
      <c r="C4" s="5" t="s">
        <v>94</v>
      </c>
      <c r="D4" s="5" t="s">
        <v>92</v>
      </c>
      <c r="E4" s="7" t="str">
        <f ca="1">IFERROR(__xludf.DUMMYFUNCTION("split(D4,"" "")"),"George")</f>
        <v>George</v>
      </c>
      <c r="F4" s="7" t="str">
        <f ca="1">IFERROR(__xludf.DUMMYFUNCTION("""COMPUTED_VALUE"""),"Harrison")</f>
        <v>Harrison</v>
      </c>
      <c r="G4" s="7" t="s">
        <v>102</v>
      </c>
      <c r="H4" s="16"/>
      <c r="I4" s="7" t="s">
        <v>103</v>
      </c>
      <c r="J4" s="1">
        <v>3619450789</v>
      </c>
      <c r="K4" s="7" t="s">
        <v>104</v>
      </c>
      <c r="L4" s="7">
        <v>36274</v>
      </c>
      <c r="M4" s="5" t="s">
        <v>53</v>
      </c>
      <c r="N4" s="5" t="s">
        <v>84</v>
      </c>
      <c r="O4" s="5" t="s">
        <v>86</v>
      </c>
    </row>
    <row r="5" spans="1:15" ht="15.75" customHeight="1" x14ac:dyDescent="0.2">
      <c r="A5" s="5">
        <v>2538166685</v>
      </c>
      <c r="B5" s="5" t="s">
        <v>105</v>
      </c>
      <c r="C5" s="5" t="s">
        <v>106</v>
      </c>
      <c r="D5" s="5" t="s">
        <v>105</v>
      </c>
      <c r="E5" s="7" t="str">
        <f ca="1">IFERROR(__xludf.DUMMYFUNCTION("split(D5,"" "")"),"Richard")</f>
        <v>Richard</v>
      </c>
      <c r="F5" s="7" t="str">
        <f ca="1">IFERROR(__xludf.DUMMYFUNCTION("""COMPUTED_VALUE"""),"Starkey")</f>
        <v>Starkey</v>
      </c>
      <c r="G5" s="7" t="s">
        <v>107</v>
      </c>
      <c r="H5" s="11"/>
      <c r="I5" s="7" t="s">
        <v>108</v>
      </c>
      <c r="J5" s="1">
        <v>5044950029</v>
      </c>
      <c r="K5" s="7" t="s">
        <v>104</v>
      </c>
      <c r="L5" s="7">
        <v>35653</v>
      </c>
      <c r="M5" s="5" t="s">
        <v>53</v>
      </c>
      <c r="N5" s="5" t="s">
        <v>84</v>
      </c>
      <c r="O5" s="5" t="s">
        <v>86</v>
      </c>
    </row>
    <row r="6" spans="1:15" ht="15.75" customHeight="1" x14ac:dyDescent="0.2">
      <c r="A6" s="5">
        <v>2440579136</v>
      </c>
      <c r="B6" s="5" t="s">
        <v>109</v>
      </c>
      <c r="C6" s="5" t="s">
        <v>110</v>
      </c>
      <c r="D6" s="5" t="s">
        <v>111</v>
      </c>
      <c r="E6" s="7" t="str">
        <f ca="1">IFERROR(__xludf.DUMMYFUNCTION("split(D6,"" "")"),"Barbara")</f>
        <v>Barbara</v>
      </c>
      <c r="F6" s="7" t="str">
        <f ca="1">IFERROR(__xludf.DUMMYFUNCTION("""COMPUTED_VALUE"""),"Bach")</f>
        <v>Bach</v>
      </c>
      <c r="G6" s="7" t="s">
        <v>112</v>
      </c>
      <c r="H6" s="11"/>
      <c r="I6" s="7" t="s">
        <v>113</v>
      </c>
      <c r="J6" s="1" t="s">
        <v>114</v>
      </c>
      <c r="K6" s="7" t="s">
        <v>104</v>
      </c>
      <c r="L6" s="7">
        <v>36571</v>
      </c>
      <c r="M6" s="5" t="s">
        <v>53</v>
      </c>
      <c r="N6" s="5" t="s">
        <v>115</v>
      </c>
      <c r="O6" s="5" t="s">
        <v>116</v>
      </c>
    </row>
    <row r="7" spans="1:15" ht="15.75" customHeight="1" x14ac:dyDescent="0.2">
      <c r="A7" s="5">
        <v>2589884575</v>
      </c>
      <c r="B7" s="5" t="s">
        <v>117</v>
      </c>
      <c r="C7" s="5" t="s">
        <v>118</v>
      </c>
      <c r="D7" s="5" t="s">
        <v>117</v>
      </c>
      <c r="E7" s="7" t="str">
        <f ca="1">IFERROR(__xludf.DUMMYFUNCTION("split(D7,"" "")"),"Keith")</f>
        <v>Keith</v>
      </c>
      <c r="F7" s="7" t="str">
        <f ca="1">IFERROR(__xludf.DUMMYFUNCTION("""COMPUTED_VALUE"""),"Richards")</f>
        <v>Richards</v>
      </c>
      <c r="G7" s="7" t="s">
        <v>119</v>
      </c>
      <c r="H7" s="11" t="s">
        <v>120</v>
      </c>
      <c r="I7" s="7" t="s">
        <v>121</v>
      </c>
      <c r="J7" s="1">
        <v>5124869946</v>
      </c>
      <c r="K7" s="7" t="s">
        <v>104</v>
      </c>
      <c r="L7" s="7">
        <v>35768</v>
      </c>
      <c r="M7" s="5" t="s">
        <v>53</v>
      </c>
      <c r="N7" s="5" t="s">
        <v>84</v>
      </c>
      <c r="O7" s="5" t="s">
        <v>86</v>
      </c>
    </row>
    <row r="8" spans="1:15" ht="15.75" customHeight="1" x14ac:dyDescent="0.2">
      <c r="A8" s="5">
        <v>1393153319</v>
      </c>
      <c r="B8" s="5" t="s">
        <v>122</v>
      </c>
      <c r="C8" s="5" t="s">
        <v>123</v>
      </c>
      <c r="D8" s="5" t="s">
        <v>122</v>
      </c>
      <c r="E8" s="7" t="str">
        <f ca="1">IFERROR(__xludf.DUMMYFUNCTION("split(D8,"" "")"),"Mick")</f>
        <v>Mick</v>
      </c>
      <c r="F8" s="7" t="str">
        <f ca="1">IFERROR(__xludf.DUMMYFUNCTION("""COMPUTED_VALUE"""),"Jagger")</f>
        <v>Jagger</v>
      </c>
      <c r="G8" s="7" t="s">
        <v>124</v>
      </c>
      <c r="H8" s="11"/>
      <c r="I8" s="7" t="s">
        <v>125</v>
      </c>
      <c r="J8" s="1">
        <v>5124170341</v>
      </c>
      <c r="K8" s="7" t="s">
        <v>104</v>
      </c>
      <c r="L8" s="7">
        <v>36703</v>
      </c>
      <c r="M8" s="5" t="s">
        <v>53</v>
      </c>
      <c r="N8" s="5" t="s">
        <v>84</v>
      </c>
      <c r="O8" s="5" t="s">
        <v>86</v>
      </c>
    </row>
    <row r="9" spans="1:15" ht="15.75" customHeight="1" x14ac:dyDescent="0.2">
      <c r="A9" s="5">
        <v>1533348906</v>
      </c>
      <c r="B9" s="5" t="s">
        <v>126</v>
      </c>
      <c r="C9" s="5" t="s">
        <v>127</v>
      </c>
      <c r="D9" s="5" t="s">
        <v>126</v>
      </c>
      <c r="E9" s="7" t="str">
        <f ca="1">IFERROR(__xludf.DUMMYFUNCTION("split(D9,"" "")"),"Davy")</f>
        <v>Davy</v>
      </c>
      <c r="F9" s="7" t="str">
        <f ca="1">IFERROR(__xludf.DUMMYFUNCTION("""COMPUTED_VALUE"""),"Jones")</f>
        <v>Jones</v>
      </c>
      <c r="G9" s="7" t="s">
        <v>129</v>
      </c>
      <c r="H9" s="11"/>
      <c r="I9" s="7" t="s">
        <v>130</v>
      </c>
      <c r="J9" s="1">
        <v>2103944508</v>
      </c>
      <c r="K9" s="7" t="s">
        <v>104</v>
      </c>
      <c r="L9" s="7">
        <v>36575</v>
      </c>
      <c r="M9" s="5" t="s">
        <v>53</v>
      </c>
      <c r="N9" s="5" t="s">
        <v>84</v>
      </c>
      <c r="O9" s="5" t="s">
        <v>86</v>
      </c>
    </row>
    <row r="10" spans="1:15" ht="15.75" customHeight="1" x14ac:dyDescent="0.2">
      <c r="A10" s="5">
        <v>2535178894</v>
      </c>
      <c r="B10" s="5" t="s">
        <v>131</v>
      </c>
      <c r="C10" s="5" t="s">
        <v>132</v>
      </c>
      <c r="D10" s="5" t="s">
        <v>131</v>
      </c>
      <c r="E10" s="7" t="str">
        <f ca="1">IFERROR(__xludf.DUMMYFUNCTION("split(D10,"" "")"),"Michael")</f>
        <v>Michael</v>
      </c>
      <c r="F10" s="7" t="str">
        <f ca="1">IFERROR(__xludf.DUMMYFUNCTION("""COMPUTED_VALUE"""),"Nesmith")</f>
        <v>Nesmith</v>
      </c>
      <c r="G10" s="7" t="s">
        <v>135</v>
      </c>
      <c r="H10" s="11"/>
      <c r="I10" s="7" t="s">
        <v>137</v>
      </c>
      <c r="J10" s="1">
        <v>5125655937</v>
      </c>
      <c r="K10" s="7" t="s">
        <v>104</v>
      </c>
      <c r="L10" s="7">
        <v>35146</v>
      </c>
      <c r="M10" s="5" t="s">
        <v>53</v>
      </c>
      <c r="N10" s="5" t="s">
        <v>84</v>
      </c>
      <c r="O10" s="5" t="s">
        <v>86</v>
      </c>
    </row>
    <row r="11" spans="1:15" ht="15.75" customHeight="1" x14ac:dyDescent="0.2">
      <c r="A11" s="5">
        <v>2585196768</v>
      </c>
      <c r="B11" s="5" t="s">
        <v>139</v>
      </c>
      <c r="C11" s="5" t="s">
        <v>140</v>
      </c>
      <c r="D11" s="5" t="s">
        <v>139</v>
      </c>
      <c r="E11" s="7" t="str">
        <f ca="1">IFERROR(__xludf.DUMMYFUNCTION("split(D11,"" "")"),"Peter")</f>
        <v>Peter</v>
      </c>
      <c r="F11" s="7" t="str">
        <f ca="1">IFERROR(__xludf.DUMMYFUNCTION("""COMPUTED_VALUE"""),"Tork")</f>
        <v>Tork</v>
      </c>
      <c r="G11" s="7" t="s">
        <v>147</v>
      </c>
      <c r="H11" s="11">
        <v>927</v>
      </c>
      <c r="I11" s="7" t="s">
        <v>148</v>
      </c>
      <c r="J11" s="1" t="s">
        <v>149</v>
      </c>
      <c r="K11" s="7" t="s">
        <v>104</v>
      </c>
      <c r="L11" s="7">
        <v>35148</v>
      </c>
      <c r="M11" s="5" t="s">
        <v>53</v>
      </c>
      <c r="N11" s="5" t="s">
        <v>150</v>
      </c>
      <c r="O11" s="5" t="s">
        <v>151</v>
      </c>
    </row>
    <row r="12" spans="1:15" ht="15.75" customHeight="1" x14ac:dyDescent="0.2">
      <c r="A12" s="5">
        <v>2180073648</v>
      </c>
      <c r="B12" s="5" t="s">
        <v>154</v>
      </c>
      <c r="C12" s="5" t="s">
        <v>155</v>
      </c>
      <c r="D12" s="5" t="s">
        <v>154</v>
      </c>
      <c r="E12" s="7" t="str">
        <f ca="1">IFERROR(__xludf.DUMMYFUNCTION("split(D12,"" "")"),"Mickey")</f>
        <v>Mickey</v>
      </c>
      <c r="F12" s="7" t="str">
        <f ca="1">IFERROR(__xludf.DUMMYFUNCTION("""COMPUTED_VALUE"""),"Dolenz")</f>
        <v>Dolenz</v>
      </c>
      <c r="G12" s="7" t="s">
        <v>162</v>
      </c>
      <c r="H12" s="16"/>
      <c r="I12" s="7" t="s">
        <v>163</v>
      </c>
      <c r="J12" s="1">
        <v>5128976390</v>
      </c>
      <c r="K12" s="7" t="s">
        <v>104</v>
      </c>
      <c r="L12" s="7">
        <v>35150</v>
      </c>
      <c r="M12" s="5" t="s">
        <v>53</v>
      </c>
      <c r="N12" s="5" t="s">
        <v>84</v>
      </c>
      <c r="O12" s="5" t="s">
        <v>86</v>
      </c>
    </row>
    <row r="13" spans="1:15" ht="15.75" customHeight="1" x14ac:dyDescent="0.2">
      <c r="A13" s="5">
        <v>2475530046</v>
      </c>
      <c r="B13" s="5" t="s">
        <v>169</v>
      </c>
      <c r="C13" s="5" t="s">
        <v>144</v>
      </c>
      <c r="D13" s="5" t="s">
        <v>169</v>
      </c>
      <c r="E13" s="7" t="str">
        <f ca="1">IFERROR(__xludf.DUMMYFUNCTION("split(D13,"" "")"),"Peter")</f>
        <v>Peter</v>
      </c>
      <c r="F13" s="7" t="str">
        <f ca="1">IFERROR(__xludf.DUMMYFUNCTION("""COMPUTED_VALUE"""),"Townshend")</f>
        <v>Townshend</v>
      </c>
      <c r="G13" s="7" t="s">
        <v>180</v>
      </c>
      <c r="H13" s="11">
        <v>105</v>
      </c>
      <c r="I13" s="7" t="s">
        <v>182</v>
      </c>
      <c r="J13" s="1" t="s">
        <v>184</v>
      </c>
      <c r="K13" s="7" t="s">
        <v>104</v>
      </c>
      <c r="L13" s="7">
        <v>35160</v>
      </c>
      <c r="M13" s="5" t="s">
        <v>53</v>
      </c>
      <c r="N13" s="5" t="s">
        <v>186</v>
      </c>
      <c r="O13" s="21" t="s">
        <v>187</v>
      </c>
    </row>
    <row r="14" spans="1:15" ht="15.75" customHeight="1" x14ac:dyDescent="0.2">
      <c r="A14" s="5">
        <v>1962890650</v>
      </c>
      <c r="B14" s="5" t="s">
        <v>196</v>
      </c>
      <c r="C14" s="5" t="s">
        <v>198</v>
      </c>
      <c r="D14" s="5" t="s">
        <v>196</v>
      </c>
      <c r="E14" s="7" t="str">
        <f ca="1">IFERROR(__xludf.DUMMYFUNCTION("split(D14,"" "")"),"Roger")</f>
        <v>Roger</v>
      </c>
      <c r="F14" s="7" t="str">
        <f ca="1">IFERROR(__xludf.DUMMYFUNCTION("""COMPUTED_VALUE"""),"Daltrey")</f>
        <v>Daltrey</v>
      </c>
      <c r="G14" s="7" t="s">
        <v>202</v>
      </c>
      <c r="H14" s="11"/>
      <c r="I14" s="7" t="s">
        <v>203</v>
      </c>
      <c r="J14" s="1">
        <v>4156949887</v>
      </c>
      <c r="K14" s="7" t="s">
        <v>104</v>
      </c>
      <c r="L14" s="7">
        <v>36078</v>
      </c>
      <c r="M14" s="5" t="s">
        <v>53</v>
      </c>
      <c r="N14" s="5" t="s">
        <v>84</v>
      </c>
      <c r="O14" s="5" t="s">
        <v>86</v>
      </c>
    </row>
    <row r="15" spans="1:15" ht="15.75" customHeight="1" x14ac:dyDescent="0.2">
      <c r="A15" s="5">
        <v>2544526980</v>
      </c>
      <c r="B15" s="5" t="s">
        <v>207</v>
      </c>
      <c r="C15" s="5" t="s">
        <v>195</v>
      </c>
      <c r="D15" s="5" t="s">
        <v>207</v>
      </c>
      <c r="E15" s="7" t="str">
        <f ca="1">IFERROR(__xludf.DUMMYFUNCTION("split(D15,"" "")"),"Keith")</f>
        <v>Keith</v>
      </c>
      <c r="F15" s="7" t="str">
        <f ca="1">IFERROR(__xludf.DUMMYFUNCTION("""COMPUTED_VALUE"""),"Moon")</f>
        <v>Moon</v>
      </c>
      <c r="G15" s="7" t="s">
        <v>211</v>
      </c>
      <c r="H15" s="11" t="s">
        <v>212</v>
      </c>
      <c r="I15" s="7" t="s">
        <v>213</v>
      </c>
      <c r="J15" s="1">
        <v>2023021217</v>
      </c>
      <c r="K15" s="7" t="s">
        <v>104</v>
      </c>
      <c r="L15" s="7">
        <v>36784</v>
      </c>
      <c r="M15" s="5" t="s">
        <v>53</v>
      </c>
      <c r="N15" s="5" t="s">
        <v>115</v>
      </c>
      <c r="O15" s="5" t="s">
        <v>116</v>
      </c>
    </row>
    <row r="16" spans="1:15" ht="15.75" customHeight="1" x14ac:dyDescent="0.2">
      <c r="A16" s="5">
        <v>2336650926</v>
      </c>
      <c r="B16" s="5" t="s">
        <v>214</v>
      </c>
      <c r="C16" s="5" t="s">
        <v>215</v>
      </c>
      <c r="D16" s="5" t="s">
        <v>214</v>
      </c>
      <c r="E16" s="7" t="str">
        <f ca="1">IFERROR(__xludf.DUMMYFUNCTION("split(D16,"" "")"),"John")</f>
        <v>John</v>
      </c>
      <c r="F16" s="7" t="str">
        <f ca="1">IFERROR(__xludf.DUMMYFUNCTION("""COMPUTED_VALUE"""),"Entwistle")</f>
        <v>Entwistle</v>
      </c>
      <c r="G16" s="7" t="s">
        <v>219</v>
      </c>
      <c r="H16" s="11">
        <v>451</v>
      </c>
      <c r="I16" s="7" t="s">
        <v>220</v>
      </c>
      <c r="J16" s="1" t="s">
        <v>221</v>
      </c>
      <c r="K16" s="7" t="s">
        <v>104</v>
      </c>
      <c r="L16" s="7">
        <v>36081</v>
      </c>
      <c r="M16" s="5" t="s">
        <v>53</v>
      </c>
      <c r="N16" s="5" t="s">
        <v>115</v>
      </c>
      <c r="O16" s="5" t="s">
        <v>116</v>
      </c>
    </row>
    <row r="17" spans="1:15" ht="15.75" customHeight="1" x14ac:dyDescent="0.2">
      <c r="A17" s="5">
        <v>2544822040</v>
      </c>
      <c r="B17" s="5" t="s">
        <v>224</v>
      </c>
      <c r="C17" s="5" t="s">
        <v>217</v>
      </c>
      <c r="D17" s="5" t="s">
        <v>224</v>
      </c>
      <c r="E17" s="7" t="str">
        <f ca="1">IFERROR(__xludf.DUMMYFUNCTION("split(D17,"" "")"),"Kenney")</f>
        <v>Kenney</v>
      </c>
      <c r="F17" s="7" t="str">
        <f ca="1">IFERROR(__xludf.DUMMYFUNCTION("""COMPUTED_VALUE"""),"Jones")</f>
        <v>Jones</v>
      </c>
      <c r="G17" s="7" t="s">
        <v>227</v>
      </c>
      <c r="H17" s="16"/>
      <c r="I17" s="7" t="s">
        <v>228</v>
      </c>
      <c r="J17" s="1" t="s">
        <v>230</v>
      </c>
      <c r="K17" s="7" t="s">
        <v>104</v>
      </c>
      <c r="L17" s="7">
        <v>35405</v>
      </c>
      <c r="M17" s="5" t="s">
        <v>53</v>
      </c>
      <c r="N17" s="5" t="s">
        <v>84</v>
      </c>
      <c r="O17" s="5" t="s">
        <v>86</v>
      </c>
    </row>
  </sheetData>
  <autoFilter ref="A1:O1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3C47D"/>
    <outlinePr summaryBelow="0" summaryRight="0"/>
  </sheetPr>
  <dimension ref="A1:BB31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U21" sqref="U21"/>
    </sheetView>
  </sheetViews>
  <sheetFormatPr defaultColWidth="14.42578125" defaultRowHeight="15.75" customHeight="1" outlineLevelCol="1" x14ac:dyDescent="0.2"/>
  <cols>
    <col min="1" max="1" width="29.28515625" customWidth="1"/>
    <col min="4" max="5" width="22.140625" customWidth="1"/>
    <col min="8" max="8" width="24.7109375" customWidth="1" outlineLevel="1"/>
    <col min="9" max="9" width="27" customWidth="1" outlineLevel="1"/>
    <col min="10" max="10" width="25.85546875" customWidth="1" outlineLevel="1"/>
    <col min="11" max="11" width="23" customWidth="1" outlineLevel="1"/>
    <col min="12" max="12" width="22.7109375" customWidth="1" outlineLevel="1"/>
    <col min="13" max="13" width="23.85546875" customWidth="1" outlineLevel="1"/>
    <col min="14" max="14" width="22.42578125" customWidth="1" outlineLevel="1"/>
    <col min="15" max="15" width="20.5703125" customWidth="1" outlineLevel="1"/>
    <col min="16" max="16" width="16" customWidth="1" outlineLevel="1"/>
    <col min="17" max="25" width="14.42578125" outlineLevel="1"/>
    <col min="26" max="26" width="15.140625" customWidth="1" outlineLevel="1"/>
    <col min="27" max="36" width="16.42578125" customWidth="1" outlineLevel="1"/>
    <col min="37" max="45" width="14.42578125" outlineLevel="1"/>
    <col min="46" max="47" width="16.42578125" customWidth="1" outlineLevel="1"/>
    <col min="48" max="48" width="16.42578125" customWidth="1"/>
    <col min="49" max="49" width="25.28515625" customWidth="1"/>
    <col min="50" max="53" width="16.42578125" customWidth="1"/>
    <col min="54" max="54" width="34.7109375" customWidth="1"/>
  </cols>
  <sheetData>
    <row r="1" spans="1:54" ht="122.25" customHeight="1" x14ac:dyDescent="0.2">
      <c r="A1" s="3" t="s">
        <v>1</v>
      </c>
      <c r="B1" s="4" t="s">
        <v>19</v>
      </c>
      <c r="C1" s="4" t="s">
        <v>20</v>
      </c>
      <c r="D1" s="6" t="s">
        <v>21</v>
      </c>
      <c r="E1" s="6" t="s">
        <v>41</v>
      </c>
      <c r="F1" s="8" t="s">
        <v>42</v>
      </c>
      <c r="G1" s="6" t="s">
        <v>45</v>
      </c>
      <c r="H1" s="10" t="s">
        <v>46</v>
      </c>
      <c r="I1" s="10" t="s">
        <v>48</v>
      </c>
      <c r="J1" s="10" t="s">
        <v>49</v>
      </c>
      <c r="K1" s="12" t="s">
        <v>50</v>
      </c>
      <c r="L1" s="12" t="s">
        <v>57</v>
      </c>
      <c r="M1" s="12" t="s">
        <v>59</v>
      </c>
      <c r="N1" s="12" t="s">
        <v>61</v>
      </c>
      <c r="O1" s="10" t="s">
        <v>62</v>
      </c>
      <c r="P1" s="12" t="s">
        <v>63</v>
      </c>
      <c r="Q1" s="12" t="s">
        <v>64</v>
      </c>
      <c r="R1" s="13" t="s">
        <v>65</v>
      </c>
      <c r="S1" s="13" t="s">
        <v>66</v>
      </c>
      <c r="T1" s="13" t="s">
        <v>67</v>
      </c>
      <c r="U1" s="14" t="s">
        <v>69</v>
      </c>
      <c r="V1" s="14" t="s">
        <v>72</v>
      </c>
      <c r="W1" s="14" t="s">
        <v>73</v>
      </c>
      <c r="X1" s="14" t="s">
        <v>74</v>
      </c>
      <c r="Y1" s="13" t="s">
        <v>75</v>
      </c>
      <c r="Z1" s="14" t="s">
        <v>76</v>
      </c>
      <c r="AA1" s="14" t="s">
        <v>77</v>
      </c>
      <c r="AB1" s="10" t="s">
        <v>78</v>
      </c>
      <c r="AC1" s="10" t="s">
        <v>79</v>
      </c>
      <c r="AD1" s="10" t="s">
        <v>80</v>
      </c>
      <c r="AE1" s="12" t="s">
        <v>81</v>
      </c>
      <c r="AF1" s="12" t="s">
        <v>82</v>
      </c>
      <c r="AG1" s="12" t="s">
        <v>83</v>
      </c>
      <c r="AH1" s="12" t="s">
        <v>85</v>
      </c>
      <c r="AI1" s="10" t="s">
        <v>87</v>
      </c>
      <c r="AJ1" s="12" t="s">
        <v>88</v>
      </c>
      <c r="AK1" s="12" t="s">
        <v>89</v>
      </c>
      <c r="AL1" s="10" t="s">
        <v>90</v>
      </c>
      <c r="AM1" s="10" t="s">
        <v>91</v>
      </c>
      <c r="AN1" s="10" t="s">
        <v>93</v>
      </c>
      <c r="AO1" s="12" t="s">
        <v>95</v>
      </c>
      <c r="AP1" s="12" t="s">
        <v>96</v>
      </c>
      <c r="AQ1" s="12" t="s">
        <v>97</v>
      </c>
      <c r="AR1" s="12" t="s">
        <v>98</v>
      </c>
      <c r="AS1" s="10" t="s">
        <v>99</v>
      </c>
      <c r="AT1" s="12" t="s">
        <v>100</v>
      </c>
      <c r="AU1" s="12" t="s">
        <v>101</v>
      </c>
      <c r="AV1" s="17">
        <f ca="1">TODAY()+7-MOD(TODAY()-1,7)</f>
        <v>43821</v>
      </c>
      <c r="AW1" s="17">
        <f t="shared" ref="AW1:BA1" ca="1" si="0">AV1+7</f>
        <v>43828</v>
      </c>
      <c r="AX1" s="17">
        <f t="shared" ca="1" si="0"/>
        <v>43835</v>
      </c>
      <c r="AY1" s="17">
        <f t="shared" ca="1" si="0"/>
        <v>43842</v>
      </c>
      <c r="AZ1" s="17">
        <f t="shared" ca="1" si="0"/>
        <v>43849</v>
      </c>
      <c r="BA1" s="17">
        <f t="shared" ca="1" si="0"/>
        <v>43856</v>
      </c>
      <c r="BB1" s="18" t="s">
        <v>128</v>
      </c>
    </row>
    <row r="2" spans="1:54" ht="15.75" customHeight="1" x14ac:dyDescent="0.2">
      <c r="A2" s="19">
        <v>43808.724548999999</v>
      </c>
      <c r="B2" t="s">
        <v>133</v>
      </c>
      <c r="C2" t="s">
        <v>134</v>
      </c>
      <c r="D2" s="5" t="s">
        <v>110</v>
      </c>
      <c r="E2" t="s">
        <v>136</v>
      </c>
      <c r="F2" s="1" t="s">
        <v>114</v>
      </c>
      <c r="G2" t="s">
        <v>138</v>
      </c>
      <c r="R2" s="20">
        <v>1</v>
      </c>
      <c r="S2" s="20">
        <v>1</v>
      </c>
      <c r="T2" s="20">
        <v>2</v>
      </c>
      <c r="U2" s="20">
        <v>2</v>
      </c>
      <c r="W2" s="20">
        <v>1</v>
      </c>
      <c r="X2" s="20">
        <v>1</v>
      </c>
      <c r="Y2" s="20">
        <v>1</v>
      </c>
      <c r="Z2" s="20">
        <v>1</v>
      </c>
      <c r="BB2" t="s">
        <v>141</v>
      </c>
    </row>
    <row r="3" spans="1:54" ht="15.75" customHeight="1" x14ac:dyDescent="0.2">
      <c r="A3" s="19">
        <v>43808.736319000003</v>
      </c>
      <c r="B3" t="s">
        <v>142</v>
      </c>
      <c r="C3" t="s">
        <v>143</v>
      </c>
      <c r="D3" s="5" t="s">
        <v>144</v>
      </c>
      <c r="E3" t="s">
        <v>136</v>
      </c>
      <c r="F3" s="1" t="s">
        <v>145</v>
      </c>
      <c r="G3" t="s">
        <v>146</v>
      </c>
      <c r="AB3" s="20">
        <v>4</v>
      </c>
      <c r="AD3" s="20">
        <v>4</v>
      </c>
      <c r="AE3" s="20">
        <v>4</v>
      </c>
      <c r="AF3" s="20">
        <v>2</v>
      </c>
      <c r="AG3" s="20">
        <v>1</v>
      </c>
      <c r="BB3" t="s">
        <v>141</v>
      </c>
    </row>
    <row r="4" spans="1:54" ht="15.75" customHeight="1" x14ac:dyDescent="0.2">
      <c r="A4" s="19">
        <v>43808.744015999997</v>
      </c>
      <c r="B4" t="s">
        <v>152</v>
      </c>
      <c r="C4" t="s">
        <v>153</v>
      </c>
      <c r="D4" s="2" t="s">
        <v>58</v>
      </c>
      <c r="E4" t="s">
        <v>136</v>
      </c>
      <c r="F4" s="1" t="s">
        <v>156</v>
      </c>
      <c r="G4" t="s">
        <v>157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BB4" t="s">
        <v>141</v>
      </c>
    </row>
    <row r="5" spans="1:54" ht="15.75" customHeight="1" x14ac:dyDescent="0.2">
      <c r="A5" s="19">
        <v>43808.745451000003</v>
      </c>
      <c r="B5" t="s">
        <v>158</v>
      </c>
      <c r="C5" t="s">
        <v>159</v>
      </c>
      <c r="D5" s="5" t="s">
        <v>94</v>
      </c>
      <c r="E5" t="s">
        <v>160</v>
      </c>
      <c r="F5" s="1" t="s">
        <v>161</v>
      </c>
      <c r="G5" t="s">
        <v>157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BB5" t="s">
        <v>141</v>
      </c>
    </row>
    <row r="6" spans="1:54" ht="15.75" customHeight="1" x14ac:dyDescent="0.2">
      <c r="A6" s="19">
        <v>43808.747418999999</v>
      </c>
      <c r="B6" t="s">
        <v>164</v>
      </c>
      <c r="C6" t="s">
        <v>165</v>
      </c>
      <c r="D6" s="5" t="s">
        <v>106</v>
      </c>
      <c r="E6" t="s">
        <v>160</v>
      </c>
      <c r="F6" s="1" t="s">
        <v>167</v>
      </c>
      <c r="G6" t="s">
        <v>157</v>
      </c>
      <c r="H6" s="20">
        <v>2</v>
      </c>
      <c r="I6" s="20">
        <v>2</v>
      </c>
      <c r="J6" s="20">
        <v>1</v>
      </c>
      <c r="BB6" t="s">
        <v>141</v>
      </c>
    </row>
    <row r="7" spans="1:54" ht="15.75" customHeight="1" x14ac:dyDescent="0.2">
      <c r="A7" s="19">
        <v>43808.749699</v>
      </c>
      <c r="B7" t="s">
        <v>171</v>
      </c>
      <c r="C7" t="s">
        <v>172</v>
      </c>
      <c r="D7" s="5" t="s">
        <v>118</v>
      </c>
      <c r="E7" t="s">
        <v>136</v>
      </c>
      <c r="F7" s="1" t="s">
        <v>174</v>
      </c>
      <c r="G7" t="s">
        <v>157</v>
      </c>
      <c r="H7" s="20">
        <v>1</v>
      </c>
      <c r="J7" s="20">
        <v>2</v>
      </c>
      <c r="K7" s="20">
        <v>1</v>
      </c>
      <c r="M7" s="20">
        <v>1</v>
      </c>
      <c r="BB7" t="s">
        <v>141</v>
      </c>
    </row>
    <row r="8" spans="1:54" ht="15.75" customHeight="1" x14ac:dyDescent="0.2">
      <c r="A8" s="19">
        <v>43808.751493000003</v>
      </c>
      <c r="B8" t="s">
        <v>177</v>
      </c>
      <c r="C8" t="s">
        <v>179</v>
      </c>
      <c r="D8" s="5" t="s">
        <v>123</v>
      </c>
      <c r="E8" t="s">
        <v>136</v>
      </c>
      <c r="F8" s="1" t="s">
        <v>181</v>
      </c>
      <c r="G8" t="s">
        <v>157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BB8" t="s">
        <v>141</v>
      </c>
    </row>
    <row r="9" spans="1:54" ht="15.75" customHeight="1" x14ac:dyDescent="0.2">
      <c r="A9" s="19">
        <v>43808.751725000002</v>
      </c>
      <c r="B9" t="s">
        <v>189</v>
      </c>
      <c r="C9" t="s">
        <v>190</v>
      </c>
      <c r="D9" s="5" t="s">
        <v>127</v>
      </c>
      <c r="E9" t="s">
        <v>160</v>
      </c>
      <c r="F9" s="1" t="s">
        <v>192</v>
      </c>
      <c r="G9" t="s">
        <v>157</v>
      </c>
      <c r="H9" s="20">
        <v>1</v>
      </c>
      <c r="I9" s="20">
        <v>1</v>
      </c>
      <c r="J9" s="20">
        <v>1</v>
      </c>
      <c r="K9" s="20">
        <v>1</v>
      </c>
      <c r="M9" s="20">
        <v>1</v>
      </c>
      <c r="BB9" t="s">
        <v>141</v>
      </c>
    </row>
    <row r="10" spans="1:54" ht="15.75" customHeight="1" x14ac:dyDescent="0.2">
      <c r="A10" s="19">
        <v>43808.753009</v>
      </c>
      <c r="B10" t="s">
        <v>171</v>
      </c>
      <c r="C10" t="s">
        <v>194</v>
      </c>
      <c r="D10" s="5" t="s">
        <v>195</v>
      </c>
      <c r="E10" t="s">
        <v>136</v>
      </c>
      <c r="F10" s="1" t="s">
        <v>197</v>
      </c>
      <c r="G10" t="s">
        <v>138</v>
      </c>
      <c r="R10" s="20">
        <v>2</v>
      </c>
      <c r="S10" s="20">
        <v>2</v>
      </c>
      <c r="T10" s="20">
        <v>2</v>
      </c>
      <c r="U10" s="20">
        <v>2</v>
      </c>
      <c r="V10" s="20">
        <v>1</v>
      </c>
      <c r="W10" s="20">
        <v>1</v>
      </c>
      <c r="BB10" t="s">
        <v>141</v>
      </c>
    </row>
    <row r="11" spans="1:54" ht="15.75" customHeight="1" x14ac:dyDescent="0.2">
      <c r="A11" s="19">
        <v>43808.757962999996</v>
      </c>
      <c r="B11" t="s">
        <v>199</v>
      </c>
      <c r="C11" t="s">
        <v>200</v>
      </c>
      <c r="D11" s="5" t="s">
        <v>132</v>
      </c>
      <c r="E11" t="s">
        <v>136</v>
      </c>
      <c r="F11" s="1" t="s">
        <v>201</v>
      </c>
      <c r="G11" t="s">
        <v>157</v>
      </c>
      <c r="H11" s="20">
        <v>1</v>
      </c>
      <c r="I11" s="20">
        <v>2</v>
      </c>
      <c r="J11" s="20">
        <v>1</v>
      </c>
      <c r="K11" s="20">
        <v>1</v>
      </c>
      <c r="BB11" t="s">
        <v>141</v>
      </c>
    </row>
    <row r="12" spans="1:54" ht="15.75" customHeight="1" x14ac:dyDescent="0.2">
      <c r="A12" s="19">
        <v>43808.769387</v>
      </c>
      <c r="B12" t="s">
        <v>204</v>
      </c>
      <c r="C12" t="s">
        <v>205</v>
      </c>
      <c r="D12" s="5" t="s">
        <v>155</v>
      </c>
      <c r="E12" t="s">
        <v>136</v>
      </c>
      <c r="F12" s="1" t="s">
        <v>206</v>
      </c>
      <c r="G12" t="s">
        <v>157</v>
      </c>
      <c r="H12" s="20">
        <v>2</v>
      </c>
      <c r="J12" s="20">
        <v>2</v>
      </c>
      <c r="K12" s="20">
        <v>1</v>
      </c>
      <c r="BB12" t="s">
        <v>141</v>
      </c>
    </row>
    <row r="13" spans="1:54" ht="15.75" customHeight="1" x14ac:dyDescent="0.2">
      <c r="A13" s="19">
        <v>43808.776377000002</v>
      </c>
      <c r="B13" t="s">
        <v>208</v>
      </c>
      <c r="C13" t="s">
        <v>209</v>
      </c>
      <c r="D13" s="5" t="s">
        <v>198</v>
      </c>
      <c r="E13" t="s">
        <v>136</v>
      </c>
      <c r="F13" s="1" t="s">
        <v>210</v>
      </c>
      <c r="G13" t="s">
        <v>157</v>
      </c>
      <c r="H13" s="20">
        <v>1</v>
      </c>
      <c r="I13" s="20">
        <v>1</v>
      </c>
      <c r="K13" s="20">
        <v>1</v>
      </c>
      <c r="L13" s="20">
        <v>1</v>
      </c>
      <c r="M13" s="20">
        <v>1</v>
      </c>
      <c r="BB13" t="s">
        <v>141</v>
      </c>
    </row>
    <row r="14" spans="1:54" ht="15.75" customHeight="1" x14ac:dyDescent="0.2">
      <c r="A14" s="19">
        <v>43808.788425999999</v>
      </c>
      <c r="B14" t="s">
        <v>216</v>
      </c>
      <c r="C14" t="s">
        <v>190</v>
      </c>
      <c r="D14" s="5" t="s">
        <v>217</v>
      </c>
      <c r="E14" t="s">
        <v>136</v>
      </c>
      <c r="F14" s="1" t="s">
        <v>218</v>
      </c>
      <c r="G14" t="s">
        <v>157</v>
      </c>
      <c r="H14" s="20">
        <v>2</v>
      </c>
      <c r="I14" s="20">
        <v>1</v>
      </c>
      <c r="J14" s="20">
        <v>1</v>
      </c>
      <c r="L14" s="20">
        <v>1</v>
      </c>
      <c r="BB14" t="s">
        <v>141</v>
      </c>
    </row>
    <row r="15" spans="1:54" ht="15.75" customHeight="1" x14ac:dyDescent="0.2">
      <c r="A15" s="19">
        <v>43808.792280000001</v>
      </c>
      <c r="B15" t="s">
        <v>142</v>
      </c>
      <c r="C15" t="s">
        <v>222</v>
      </c>
      <c r="D15" s="5" t="s">
        <v>140</v>
      </c>
      <c r="E15" t="s">
        <v>160</v>
      </c>
      <c r="F15" s="1" t="s">
        <v>223</v>
      </c>
      <c r="G15" t="s">
        <v>157</v>
      </c>
      <c r="H15" s="20">
        <v>2</v>
      </c>
      <c r="N15" s="20">
        <v>2</v>
      </c>
      <c r="O15" s="20">
        <v>1</v>
      </c>
      <c r="BB15" t="s">
        <v>141</v>
      </c>
    </row>
    <row r="16" spans="1:54" ht="15.75" customHeight="1" x14ac:dyDescent="0.2">
      <c r="A16" s="19">
        <v>43808.805972000002</v>
      </c>
      <c r="B16" t="s">
        <v>225</v>
      </c>
      <c r="C16" t="s">
        <v>226</v>
      </c>
      <c r="D16" s="5" t="s">
        <v>215</v>
      </c>
      <c r="E16" t="s">
        <v>136</v>
      </c>
      <c r="F16" s="1" t="s">
        <v>221</v>
      </c>
      <c r="G16" t="s">
        <v>138</v>
      </c>
      <c r="R16" s="20">
        <v>2</v>
      </c>
      <c r="S16" s="20">
        <v>2</v>
      </c>
      <c r="T16" s="20">
        <v>3</v>
      </c>
      <c r="U16" s="20">
        <v>1</v>
      </c>
      <c r="V16" s="20">
        <v>1</v>
      </c>
      <c r="AA16" s="20">
        <v>1</v>
      </c>
      <c r="BB16" t="s">
        <v>141</v>
      </c>
    </row>
    <row r="17" spans="1:54" ht="15.75" customHeight="1" x14ac:dyDescent="0.2">
      <c r="A17" s="19">
        <v>43808.936042000001</v>
      </c>
      <c r="B17" t="s">
        <v>225</v>
      </c>
      <c r="C17" t="s">
        <v>229</v>
      </c>
      <c r="D17" s="2" t="s">
        <v>18</v>
      </c>
      <c r="E17" t="s">
        <v>136</v>
      </c>
      <c r="F17" s="1" t="s">
        <v>231</v>
      </c>
      <c r="G17" t="s">
        <v>232</v>
      </c>
      <c r="AL17" s="20">
        <v>4</v>
      </c>
      <c r="AM17" s="20">
        <v>4</v>
      </c>
      <c r="AN17" s="20">
        <v>4</v>
      </c>
      <c r="AO17" s="20">
        <v>6</v>
      </c>
      <c r="AP17" s="20">
        <v>2</v>
      </c>
      <c r="BB17" t="s">
        <v>141</v>
      </c>
    </row>
    <row r="18" spans="1:54" ht="15.75" customHeight="1" x14ac:dyDescent="0.2">
      <c r="A18" s="19"/>
    </row>
    <row r="19" spans="1:54" ht="15.75" customHeight="1" x14ac:dyDescent="0.2">
      <c r="A19" s="19"/>
      <c r="N19" s="20"/>
    </row>
    <row r="20" spans="1:54" ht="15.75" customHeight="1" x14ac:dyDescent="0.2">
      <c r="A20" s="19"/>
      <c r="H20" s="20"/>
      <c r="I20" s="20"/>
      <c r="K20" s="20"/>
      <c r="L20" s="20"/>
      <c r="M20" s="20"/>
    </row>
    <row r="21" spans="1:54" ht="15.75" customHeight="1" x14ac:dyDescent="0.2">
      <c r="A21" s="19"/>
      <c r="H21" s="20"/>
      <c r="I21" s="20"/>
      <c r="J21" s="20"/>
      <c r="K21" s="20"/>
      <c r="L21" s="20"/>
      <c r="M21" s="20"/>
    </row>
    <row r="22" spans="1:54" ht="15.75" customHeight="1" x14ac:dyDescent="0.2">
      <c r="A22" s="19"/>
      <c r="R22" s="20"/>
      <c r="S22" s="20"/>
      <c r="U22" s="20"/>
      <c r="V22" s="20"/>
      <c r="AA22" s="20"/>
    </row>
    <row r="23" spans="1:54" ht="15.75" customHeight="1" x14ac:dyDescent="0.2">
      <c r="A23" s="19"/>
    </row>
    <row r="24" spans="1:54" ht="15.75" customHeight="1" x14ac:dyDescent="0.2">
      <c r="A24" s="19"/>
      <c r="AL24" s="20"/>
      <c r="AM24" s="20"/>
      <c r="AN24" s="20"/>
      <c r="AO24" s="20"/>
      <c r="AP24" s="20"/>
      <c r="AQ24" s="20"/>
      <c r="AR24" s="20"/>
    </row>
    <row r="25" spans="1:54" ht="15.75" customHeight="1" x14ac:dyDescent="0.2">
      <c r="A25" s="19"/>
      <c r="G25" s="5" t="s">
        <v>233</v>
      </c>
      <c r="AL25" s="20"/>
      <c r="AM25" s="20"/>
      <c r="AN25" s="20"/>
      <c r="AO25" s="20"/>
      <c r="AP25" s="20"/>
      <c r="AQ25" s="20"/>
    </row>
    <row r="26" spans="1:54" ht="15.75" customHeight="1" x14ac:dyDescent="0.2">
      <c r="A26" s="19"/>
      <c r="H26" s="20"/>
      <c r="I26" s="20"/>
      <c r="J26" s="20"/>
    </row>
    <row r="27" spans="1:54" ht="15.75" customHeight="1" x14ac:dyDescent="0.2">
      <c r="A27" s="19"/>
      <c r="I27" s="20"/>
      <c r="J27" s="20"/>
      <c r="K27" s="20"/>
      <c r="L27" s="20"/>
    </row>
    <row r="28" spans="1:54" ht="15.75" customHeight="1" x14ac:dyDescent="0.2">
      <c r="A28" s="19"/>
      <c r="AD28" s="20"/>
      <c r="AE28" s="20"/>
      <c r="AF28" s="20"/>
      <c r="AG28" s="20"/>
    </row>
    <row r="29" spans="1:54" ht="15.75" customHeight="1" x14ac:dyDescent="0.2">
      <c r="A29" s="19"/>
      <c r="M29" s="20"/>
    </row>
    <row r="30" spans="1:54" ht="15.75" customHeight="1" x14ac:dyDescent="0.2">
      <c r="A30" s="19"/>
      <c r="H30" s="20"/>
      <c r="I30" s="20"/>
    </row>
    <row r="31" spans="1:54" ht="15.75" customHeight="1" x14ac:dyDescent="0.2">
      <c r="A31" s="19"/>
    </row>
    <row r="32" spans="1:54" ht="15.75" customHeight="1" x14ac:dyDescent="0.2">
      <c r="A32" s="19"/>
      <c r="H32" s="20"/>
      <c r="I32" s="20"/>
      <c r="K32" s="20"/>
      <c r="L32" s="20"/>
      <c r="M32" s="20"/>
    </row>
    <row r="33" spans="1:27" ht="15.75" customHeight="1" x14ac:dyDescent="0.2">
      <c r="A33" s="19"/>
    </row>
    <row r="34" spans="1:27" ht="15.75" customHeight="1" x14ac:dyDescent="0.2">
      <c r="A34" s="19"/>
      <c r="H34" s="20"/>
      <c r="I34" s="20"/>
      <c r="J34" s="20"/>
      <c r="L34" s="20"/>
      <c r="M34" s="20"/>
      <c r="Q34" s="20"/>
    </row>
    <row r="35" spans="1:27" ht="15.75" customHeight="1" x14ac:dyDescent="0.2">
      <c r="A35" s="19"/>
    </row>
    <row r="36" spans="1:27" ht="15.75" customHeight="1" x14ac:dyDescent="0.2">
      <c r="A36" s="19"/>
    </row>
    <row r="37" spans="1:27" ht="15.75" customHeight="1" x14ac:dyDescent="0.2">
      <c r="A37" s="19"/>
      <c r="H37" s="20"/>
      <c r="J37" s="20"/>
      <c r="K37" s="20"/>
      <c r="L37" s="20"/>
      <c r="M37" s="20"/>
    </row>
    <row r="38" spans="1:27" ht="15.75" customHeight="1" x14ac:dyDescent="0.2">
      <c r="A38" s="19"/>
      <c r="R38" s="20"/>
      <c r="S38" s="20"/>
      <c r="T38" s="20"/>
      <c r="U38" s="20"/>
      <c r="V38" s="20"/>
    </row>
    <row r="39" spans="1:27" ht="15.75" customHeight="1" x14ac:dyDescent="0.2">
      <c r="A39" s="19"/>
      <c r="I39" s="20"/>
      <c r="K39" s="20"/>
      <c r="L39" s="20"/>
    </row>
    <row r="40" spans="1:27" ht="12.75" x14ac:dyDescent="0.2">
      <c r="A40" s="19"/>
    </row>
    <row r="41" spans="1:27" ht="12.75" x14ac:dyDescent="0.2">
      <c r="A41" s="19"/>
      <c r="H41" s="20"/>
      <c r="I41" s="20"/>
      <c r="L41" s="20"/>
      <c r="M41" s="20"/>
    </row>
    <row r="42" spans="1:27" ht="12.75" x14ac:dyDescent="0.2">
      <c r="A42" s="19"/>
      <c r="Q42" s="20"/>
    </row>
    <row r="43" spans="1:27" ht="12.75" x14ac:dyDescent="0.2">
      <c r="A43" s="19"/>
      <c r="H43" s="20"/>
      <c r="I43" s="20"/>
      <c r="J43" s="20"/>
    </row>
    <row r="44" spans="1:27" ht="12.75" x14ac:dyDescent="0.2">
      <c r="A44" s="19"/>
      <c r="R44" s="20"/>
      <c r="T44" s="20"/>
      <c r="U44" s="20"/>
      <c r="V44" s="20"/>
      <c r="W44" s="20"/>
      <c r="AA44" s="20"/>
    </row>
    <row r="45" spans="1:27" ht="12.75" x14ac:dyDescent="0.2">
      <c r="A45" s="19"/>
      <c r="H45" s="20"/>
      <c r="I45" s="20"/>
      <c r="L45" s="20"/>
      <c r="M45" s="20"/>
    </row>
    <row r="46" spans="1:27" ht="12.75" x14ac:dyDescent="0.2">
      <c r="A46" s="19"/>
      <c r="H46" s="20"/>
      <c r="I46" s="20"/>
      <c r="J46" s="20"/>
      <c r="K46" s="20"/>
      <c r="L46" s="20"/>
    </row>
    <row r="47" spans="1:27" ht="12.75" x14ac:dyDescent="0.2">
      <c r="A47" s="19"/>
      <c r="H47" s="20"/>
      <c r="J47" s="20"/>
      <c r="L47" s="20"/>
      <c r="M47" s="20"/>
      <c r="O47" s="20"/>
    </row>
    <row r="48" spans="1:27" ht="12.75" x14ac:dyDescent="0.2">
      <c r="A48" s="19"/>
      <c r="J48" s="20"/>
      <c r="K48" s="20"/>
      <c r="L48" s="20"/>
    </row>
    <row r="49" spans="1:25" ht="12.75" x14ac:dyDescent="0.2">
      <c r="A49" s="19"/>
      <c r="H49" s="20"/>
      <c r="K49" s="20"/>
      <c r="L49" s="20"/>
    </row>
    <row r="50" spans="1:25" ht="12.75" x14ac:dyDescent="0.2">
      <c r="A50" s="19"/>
      <c r="S50" s="20"/>
      <c r="U50" s="20"/>
      <c r="V50" s="20"/>
      <c r="W50" s="20"/>
    </row>
    <row r="51" spans="1:25" ht="12.75" x14ac:dyDescent="0.2">
      <c r="A51" s="19"/>
      <c r="S51" s="20"/>
      <c r="W51" s="20"/>
      <c r="Y51" s="20"/>
    </row>
    <row r="52" spans="1:25" ht="12.75" x14ac:dyDescent="0.2">
      <c r="A52" s="19"/>
      <c r="R52" s="20"/>
      <c r="S52" s="20"/>
      <c r="U52" s="20"/>
      <c r="V52" s="20"/>
      <c r="W52" s="20"/>
    </row>
    <row r="53" spans="1:25" ht="12.75" x14ac:dyDescent="0.2">
      <c r="A53" s="19"/>
      <c r="H53" s="20"/>
      <c r="J53" s="20"/>
      <c r="K53" s="20"/>
      <c r="L53" s="20"/>
    </row>
    <row r="54" spans="1:25" ht="12.75" x14ac:dyDescent="0.2">
      <c r="A54" s="19"/>
    </row>
    <row r="55" spans="1:25" ht="12.75" x14ac:dyDescent="0.2">
      <c r="A55" s="19"/>
    </row>
    <row r="56" spans="1:25" ht="12.75" x14ac:dyDescent="0.2">
      <c r="A56" s="19"/>
    </row>
    <row r="57" spans="1:25" ht="12.75" x14ac:dyDescent="0.2">
      <c r="A57" s="19"/>
      <c r="H57" s="20"/>
      <c r="I57" s="20"/>
      <c r="K57" s="20"/>
      <c r="L57" s="20"/>
    </row>
    <row r="58" spans="1:25" ht="12.75" x14ac:dyDescent="0.2">
      <c r="A58" s="19"/>
    </row>
    <row r="59" spans="1:25" ht="12.75" x14ac:dyDescent="0.2">
      <c r="A59" s="19"/>
    </row>
    <row r="60" spans="1:25" ht="12.75" x14ac:dyDescent="0.2">
      <c r="A60" s="19"/>
      <c r="I60" s="20"/>
      <c r="J60" s="20"/>
      <c r="K60" s="20"/>
      <c r="L60" s="20"/>
      <c r="M60" s="20"/>
    </row>
    <row r="61" spans="1:25" ht="12.75" x14ac:dyDescent="0.2">
      <c r="A61" s="19"/>
      <c r="R61" s="20"/>
      <c r="V61" s="20"/>
      <c r="W61" s="20"/>
      <c r="Y61" s="20"/>
    </row>
    <row r="62" spans="1:25" ht="12.75" x14ac:dyDescent="0.2">
      <c r="A62" s="19"/>
    </row>
    <row r="63" spans="1:25" ht="12.75" x14ac:dyDescent="0.2">
      <c r="A63" s="19"/>
    </row>
    <row r="64" spans="1:25" ht="12.75" x14ac:dyDescent="0.2">
      <c r="A64" s="19"/>
      <c r="R64" s="20"/>
      <c r="S64" s="20"/>
      <c r="T64" s="20"/>
      <c r="U64" s="20"/>
      <c r="V64" s="20"/>
      <c r="W64" s="20"/>
    </row>
    <row r="65" spans="1:35" ht="12.75" x14ac:dyDescent="0.2">
      <c r="A65" s="19"/>
    </row>
    <row r="66" spans="1:35" ht="12.75" x14ac:dyDescent="0.2">
      <c r="A66" s="19"/>
    </row>
    <row r="67" spans="1:35" ht="12.75" x14ac:dyDescent="0.2">
      <c r="A67" s="19"/>
      <c r="H67" s="20"/>
      <c r="I67" s="20"/>
      <c r="J67" s="20"/>
    </row>
    <row r="68" spans="1:35" ht="12.75" x14ac:dyDescent="0.2">
      <c r="A68" s="19"/>
      <c r="H68" s="20"/>
      <c r="I68" s="20"/>
      <c r="L68" s="20"/>
      <c r="M68" s="20"/>
    </row>
    <row r="69" spans="1:35" ht="12.75" x14ac:dyDescent="0.2">
      <c r="A69" s="19"/>
      <c r="H69" s="20"/>
      <c r="I69" s="20"/>
      <c r="K69" s="20"/>
      <c r="M69" s="20"/>
    </row>
    <row r="70" spans="1:35" ht="12.75" x14ac:dyDescent="0.2">
      <c r="A70" s="19"/>
    </row>
    <row r="71" spans="1:35" ht="12.75" x14ac:dyDescent="0.2">
      <c r="A71" s="19"/>
    </row>
    <row r="72" spans="1:35" ht="12.75" x14ac:dyDescent="0.2">
      <c r="A72" s="19"/>
    </row>
    <row r="73" spans="1:35" ht="12.75" x14ac:dyDescent="0.2">
      <c r="A73" s="19"/>
      <c r="I73" s="20"/>
      <c r="K73" s="20"/>
      <c r="L73" s="20"/>
    </row>
    <row r="74" spans="1:35" ht="12.75" x14ac:dyDescent="0.2">
      <c r="A74" s="19"/>
    </row>
    <row r="75" spans="1:35" ht="12.75" x14ac:dyDescent="0.2">
      <c r="A75" s="19"/>
      <c r="P75" s="20"/>
    </row>
    <row r="76" spans="1:35" ht="12.75" x14ac:dyDescent="0.2">
      <c r="A76" s="19"/>
    </row>
    <row r="77" spans="1:35" ht="12.75" x14ac:dyDescent="0.2">
      <c r="A77" s="19"/>
      <c r="AC77" s="20"/>
      <c r="AF77" s="20"/>
      <c r="AG77" s="20"/>
      <c r="AI77" s="20"/>
    </row>
    <row r="78" spans="1:35" ht="12.75" x14ac:dyDescent="0.2">
      <c r="A78" s="19"/>
      <c r="H78" s="20"/>
      <c r="I78" s="20"/>
      <c r="N78" s="20"/>
      <c r="O78" s="20"/>
      <c r="Q78" s="20"/>
    </row>
    <row r="79" spans="1:35" ht="12.75" x14ac:dyDescent="0.2">
      <c r="A79" s="19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35" ht="12.75" x14ac:dyDescent="0.2">
      <c r="A80" s="19"/>
      <c r="I80" s="20"/>
      <c r="J80" s="20"/>
      <c r="K80" s="20"/>
      <c r="L80" s="20"/>
    </row>
    <row r="81" spans="1:23" ht="12.75" x14ac:dyDescent="0.2">
      <c r="A81" s="19"/>
      <c r="H81" s="20"/>
      <c r="I81" s="20"/>
      <c r="J81" s="20"/>
    </row>
    <row r="82" spans="1:23" ht="12.75" x14ac:dyDescent="0.2">
      <c r="A82" s="19"/>
    </row>
    <row r="83" spans="1:23" ht="12.75" x14ac:dyDescent="0.2">
      <c r="A83" s="19"/>
      <c r="H83" s="20"/>
      <c r="I83" s="20"/>
      <c r="J83" s="20"/>
      <c r="K83" s="20"/>
      <c r="L83" s="20"/>
    </row>
    <row r="84" spans="1:23" ht="12.75" x14ac:dyDescent="0.2">
      <c r="A84" s="19"/>
    </row>
    <row r="85" spans="1:23" ht="12.75" x14ac:dyDescent="0.2">
      <c r="A85" s="19"/>
      <c r="H85" s="20"/>
      <c r="I85" s="20"/>
      <c r="K85" s="20"/>
      <c r="L85" s="20"/>
      <c r="M85" s="20"/>
    </row>
    <row r="86" spans="1:23" ht="12.75" x14ac:dyDescent="0.2">
      <c r="A86" s="19"/>
    </row>
    <row r="87" spans="1:23" ht="12.75" x14ac:dyDescent="0.2">
      <c r="A87" s="19"/>
      <c r="H87" s="20"/>
      <c r="I87" s="20"/>
      <c r="J87" s="20"/>
      <c r="K87" s="20"/>
      <c r="L87" s="20"/>
    </row>
    <row r="88" spans="1:23" ht="12.75" x14ac:dyDescent="0.2">
      <c r="A88" s="19"/>
    </row>
    <row r="89" spans="1:23" ht="12.75" x14ac:dyDescent="0.2">
      <c r="A89" s="19"/>
    </row>
    <row r="90" spans="1:23" ht="12.75" x14ac:dyDescent="0.2">
      <c r="A90" s="19"/>
      <c r="H90" s="20"/>
      <c r="I90" s="20"/>
      <c r="J90" s="20"/>
    </row>
    <row r="91" spans="1:23" ht="12.75" x14ac:dyDescent="0.2">
      <c r="A91" s="19"/>
      <c r="H91" s="20"/>
      <c r="I91" s="20"/>
      <c r="L91" s="20"/>
    </row>
    <row r="92" spans="1:23" ht="12.75" x14ac:dyDescent="0.2">
      <c r="A92" s="19"/>
      <c r="R92" s="20"/>
      <c r="S92" s="20"/>
      <c r="T92" s="20"/>
      <c r="V92" s="20"/>
      <c r="W92" s="20"/>
    </row>
    <row r="93" spans="1:23" ht="12.75" x14ac:dyDescent="0.2">
      <c r="A93" s="19"/>
    </row>
    <row r="94" spans="1:23" ht="12.75" x14ac:dyDescent="0.2">
      <c r="A94" s="19"/>
    </row>
    <row r="95" spans="1:23" ht="12.75" x14ac:dyDescent="0.2">
      <c r="A95" s="19"/>
    </row>
    <row r="96" spans="1:23" ht="12.75" x14ac:dyDescent="0.2">
      <c r="A96" s="19"/>
      <c r="H96" s="20"/>
      <c r="I96" s="20"/>
      <c r="J96" s="20"/>
      <c r="K96" s="20"/>
      <c r="L96" s="20"/>
    </row>
    <row r="97" spans="1:33" ht="12.75" x14ac:dyDescent="0.2">
      <c r="A97" s="19"/>
      <c r="AB97" s="20"/>
      <c r="AC97" s="20"/>
      <c r="AD97" s="20"/>
      <c r="AE97" s="20"/>
      <c r="AF97" s="20"/>
      <c r="AG97" s="20"/>
    </row>
    <row r="98" spans="1:33" ht="12.75" x14ac:dyDescent="0.2">
      <c r="A98" s="19"/>
    </row>
    <row r="99" spans="1:33" ht="12.75" x14ac:dyDescent="0.2">
      <c r="A99" s="19"/>
      <c r="H99" s="20"/>
      <c r="I99" s="20"/>
      <c r="J99" s="20"/>
      <c r="K99" s="20"/>
      <c r="N99" s="20"/>
    </row>
    <row r="100" spans="1:33" ht="12.75" x14ac:dyDescent="0.2">
      <c r="A100" s="19"/>
    </row>
    <row r="101" spans="1:33" ht="12.75" x14ac:dyDescent="0.2">
      <c r="A101" s="19"/>
      <c r="H101" s="20"/>
      <c r="I101" s="20"/>
      <c r="J101" s="20"/>
      <c r="K101" s="20"/>
      <c r="L101" s="20"/>
    </row>
    <row r="102" spans="1:33" ht="12.75" x14ac:dyDescent="0.2">
      <c r="A102" s="19"/>
    </row>
    <row r="103" spans="1:33" ht="12.75" x14ac:dyDescent="0.2">
      <c r="A103" s="19"/>
    </row>
    <row r="104" spans="1:33" ht="12.75" x14ac:dyDescent="0.2">
      <c r="A104" s="19"/>
      <c r="H104" s="20"/>
      <c r="J104" s="20"/>
      <c r="K104" s="20"/>
      <c r="L104" s="20"/>
    </row>
    <row r="105" spans="1:33" ht="12.75" x14ac:dyDescent="0.2">
      <c r="A105" s="19"/>
      <c r="H105" s="20"/>
      <c r="J105" s="20"/>
      <c r="L105" s="20"/>
    </row>
    <row r="106" spans="1:33" ht="12.75" x14ac:dyDescent="0.2">
      <c r="A106" s="19"/>
    </row>
    <row r="107" spans="1:33" ht="12.75" x14ac:dyDescent="0.2">
      <c r="A107" s="19"/>
      <c r="K107" s="20"/>
      <c r="M107" s="20"/>
    </row>
    <row r="108" spans="1:33" ht="12.75" x14ac:dyDescent="0.2">
      <c r="A108" s="19"/>
      <c r="R108" s="20"/>
      <c r="S108" s="20"/>
      <c r="U108" s="20"/>
      <c r="V108" s="20"/>
    </row>
    <row r="109" spans="1:33" ht="12.75" x14ac:dyDescent="0.2">
      <c r="A109" s="19"/>
    </row>
    <row r="110" spans="1:33" ht="12.75" x14ac:dyDescent="0.2">
      <c r="A110" s="19"/>
      <c r="H110" s="20"/>
      <c r="I110" s="20"/>
      <c r="J110" s="20"/>
      <c r="M110" s="20"/>
      <c r="O110" s="20"/>
    </row>
    <row r="111" spans="1:33" ht="12.75" x14ac:dyDescent="0.2">
      <c r="A111" s="19"/>
      <c r="J111" s="20"/>
      <c r="K111" s="20"/>
      <c r="M111" s="20"/>
      <c r="Q111" s="20"/>
    </row>
    <row r="112" spans="1:33" ht="12.75" x14ac:dyDescent="0.2">
      <c r="A112" s="19"/>
    </row>
    <row r="113" spans="1:37" ht="12.75" x14ac:dyDescent="0.2">
      <c r="A113" s="19"/>
    </row>
    <row r="114" spans="1:37" ht="12.75" x14ac:dyDescent="0.2">
      <c r="A114" s="19"/>
    </row>
    <row r="115" spans="1:37" ht="12.75" x14ac:dyDescent="0.2">
      <c r="A115" s="19"/>
      <c r="H115" s="20"/>
      <c r="I115" s="20"/>
      <c r="J115" s="20"/>
      <c r="L115" s="20"/>
      <c r="O115" s="20"/>
    </row>
    <row r="116" spans="1:37" ht="12.75" x14ac:dyDescent="0.2">
      <c r="A116" s="19"/>
    </row>
    <row r="117" spans="1:37" ht="12.75" x14ac:dyDescent="0.2">
      <c r="A117" s="19"/>
    </row>
    <row r="118" spans="1:37" ht="12.75" x14ac:dyDescent="0.2">
      <c r="A118" s="19"/>
    </row>
    <row r="119" spans="1:37" ht="12.75" x14ac:dyDescent="0.2">
      <c r="A119" s="19"/>
      <c r="R119" s="20"/>
      <c r="S119" s="20"/>
      <c r="U119" s="20"/>
      <c r="V119" s="20"/>
    </row>
    <row r="120" spans="1:37" ht="12.75" x14ac:dyDescent="0.2">
      <c r="A120" s="19"/>
      <c r="R120" s="20"/>
      <c r="S120" s="20"/>
      <c r="T120" s="20"/>
      <c r="V120" s="20"/>
      <c r="W120" s="20"/>
    </row>
    <row r="121" spans="1:37" ht="12.75" x14ac:dyDescent="0.2">
      <c r="A121" s="19"/>
      <c r="H121" s="20"/>
      <c r="I121" s="20"/>
      <c r="K121" s="20"/>
      <c r="L121" s="20"/>
    </row>
    <row r="122" spans="1:37" ht="12.75" x14ac:dyDescent="0.2">
      <c r="A122" s="19"/>
      <c r="H122" s="20"/>
      <c r="K122" s="20"/>
      <c r="M122" s="20"/>
    </row>
    <row r="123" spans="1:37" ht="12.75" x14ac:dyDescent="0.2">
      <c r="A123" s="19"/>
      <c r="R123" s="20"/>
      <c r="V123" s="20"/>
      <c r="Z123" s="20"/>
    </row>
    <row r="124" spans="1:37" ht="12.75" x14ac:dyDescent="0.2">
      <c r="A124" s="19"/>
    </row>
    <row r="125" spans="1:37" ht="12.75" x14ac:dyDescent="0.2">
      <c r="A125" s="19"/>
      <c r="R125" s="20"/>
      <c r="S125" s="20"/>
      <c r="T125" s="20"/>
      <c r="U125" s="20"/>
      <c r="V125" s="20"/>
      <c r="X125" s="20"/>
      <c r="Y125" s="20"/>
      <c r="Z125" s="20"/>
    </row>
    <row r="126" spans="1:37" ht="12.75" x14ac:dyDescent="0.2">
      <c r="A126" s="19"/>
    </row>
    <row r="127" spans="1:37" ht="12.75" x14ac:dyDescent="0.2">
      <c r="A127" s="19"/>
      <c r="AC127" s="20"/>
      <c r="AE127" s="20"/>
      <c r="AF127" s="20"/>
      <c r="AG127" s="20"/>
      <c r="AI127" s="20"/>
      <c r="AK127" s="20"/>
    </row>
    <row r="128" spans="1:37" ht="12.75" x14ac:dyDescent="0.2">
      <c r="A128" s="19"/>
    </row>
    <row r="129" spans="1:42" ht="12.75" x14ac:dyDescent="0.2">
      <c r="A129" s="19"/>
      <c r="AC129" s="20"/>
      <c r="AE129" s="20"/>
      <c r="AF129" s="20"/>
      <c r="AG129" s="20"/>
      <c r="AI129" s="20"/>
      <c r="AK129" s="20"/>
    </row>
    <row r="130" spans="1:42" ht="12.75" x14ac:dyDescent="0.2">
      <c r="A130" s="19"/>
    </row>
    <row r="131" spans="1:42" ht="12.75" x14ac:dyDescent="0.2">
      <c r="A131" s="19"/>
      <c r="H131" s="20"/>
      <c r="I131" s="20"/>
      <c r="L131" s="20"/>
      <c r="M131" s="20"/>
      <c r="Q131" s="20"/>
    </row>
    <row r="132" spans="1:42" ht="12.75" x14ac:dyDescent="0.2">
      <c r="A132" s="19"/>
    </row>
    <row r="133" spans="1:42" ht="12.75" x14ac:dyDescent="0.2">
      <c r="A133" s="19"/>
    </row>
    <row r="134" spans="1:42" ht="12.75" x14ac:dyDescent="0.2">
      <c r="A134" s="19"/>
      <c r="AB134" s="20"/>
      <c r="AC134" s="20"/>
      <c r="AE134" s="20"/>
      <c r="AF134" s="20"/>
      <c r="AG134" s="20"/>
      <c r="AI134" s="20"/>
      <c r="AK134" s="20"/>
    </row>
    <row r="135" spans="1:42" ht="12.75" x14ac:dyDescent="0.2">
      <c r="A135" s="19"/>
      <c r="H135" s="20"/>
      <c r="I135" s="20"/>
      <c r="M135" s="20"/>
      <c r="O135" s="20"/>
    </row>
    <row r="136" spans="1:42" ht="12.75" x14ac:dyDescent="0.2">
      <c r="A136" s="19"/>
      <c r="H136" s="20"/>
      <c r="I136" s="20"/>
      <c r="J136" s="20"/>
      <c r="L136" s="20"/>
    </row>
    <row r="137" spans="1:42" ht="12.75" x14ac:dyDescent="0.2">
      <c r="A137" s="19"/>
      <c r="R137" s="20"/>
      <c r="S137" s="20"/>
      <c r="U137" s="20"/>
      <c r="V137" s="20"/>
      <c r="W137" s="20"/>
    </row>
    <row r="138" spans="1:42" ht="12.75" x14ac:dyDescent="0.2">
      <c r="A138" s="19"/>
      <c r="H138" s="20"/>
      <c r="I138" s="20"/>
      <c r="J138" s="20"/>
      <c r="K138" s="20"/>
      <c r="P138" s="20"/>
    </row>
    <row r="139" spans="1:42" ht="12.75" x14ac:dyDescent="0.2">
      <c r="A139" s="19"/>
      <c r="H139" s="20"/>
      <c r="I139" s="20"/>
      <c r="J139" s="20"/>
      <c r="L139" s="20"/>
      <c r="M139" s="20"/>
    </row>
    <row r="140" spans="1:42" ht="12.75" x14ac:dyDescent="0.2">
      <c r="A140" s="19"/>
    </row>
    <row r="141" spans="1:42" ht="12.75" x14ac:dyDescent="0.2">
      <c r="A141" s="19"/>
      <c r="H141" s="20"/>
      <c r="I141" s="20"/>
      <c r="L141" s="20"/>
      <c r="M141" s="20"/>
    </row>
    <row r="142" spans="1:42" ht="12.75" x14ac:dyDescent="0.2">
      <c r="A142" s="19"/>
      <c r="S142" s="20"/>
      <c r="W142" s="20"/>
      <c r="Y142" s="20"/>
    </row>
    <row r="143" spans="1:42" ht="12.75" x14ac:dyDescent="0.2">
      <c r="A143" s="19"/>
      <c r="AL143" s="20"/>
      <c r="AM143" s="20"/>
      <c r="AN143" s="20"/>
      <c r="AO143" s="20"/>
      <c r="AP143" s="20"/>
    </row>
    <row r="144" spans="1:42" ht="12.75" x14ac:dyDescent="0.2">
      <c r="A144" s="19"/>
      <c r="S144" s="20"/>
      <c r="U144" s="20"/>
      <c r="V144" s="20"/>
      <c r="W144" s="20"/>
      <c r="Z144" s="20"/>
      <c r="AA144" s="20"/>
    </row>
    <row r="145" spans="1:36" ht="12.75" x14ac:dyDescent="0.2">
      <c r="A145" s="19"/>
    </row>
    <row r="146" spans="1:36" ht="12.75" x14ac:dyDescent="0.2">
      <c r="A146" s="19"/>
      <c r="R146" s="20"/>
      <c r="S146" s="20"/>
      <c r="T146" s="20"/>
      <c r="U146" s="20"/>
      <c r="V146" s="20"/>
    </row>
    <row r="147" spans="1:36" ht="12.75" x14ac:dyDescent="0.2">
      <c r="A147" s="19"/>
    </row>
    <row r="148" spans="1:36" ht="12.75" x14ac:dyDescent="0.2">
      <c r="A148" s="19"/>
      <c r="AB148" s="20"/>
      <c r="AC148" s="20"/>
      <c r="AD148" s="20"/>
      <c r="AE148" s="20"/>
      <c r="AF148" s="20"/>
      <c r="AJ148" s="20"/>
    </row>
    <row r="149" spans="1:36" ht="12.75" x14ac:dyDescent="0.2">
      <c r="A149" s="19"/>
    </row>
    <row r="150" spans="1:36" ht="12.75" x14ac:dyDescent="0.2">
      <c r="A150" s="19"/>
      <c r="I150" s="20"/>
      <c r="J150" s="20"/>
      <c r="K150" s="20"/>
    </row>
    <row r="151" spans="1:36" ht="12.75" x14ac:dyDescent="0.2">
      <c r="A151" s="19"/>
      <c r="AB151" s="20"/>
      <c r="AC151" s="20"/>
      <c r="AD151" s="20"/>
      <c r="AE151" s="20"/>
      <c r="AF151" s="20"/>
      <c r="AG151" s="20"/>
    </row>
    <row r="152" spans="1:36" ht="12.75" x14ac:dyDescent="0.2">
      <c r="A152" s="19"/>
      <c r="H152" s="20"/>
      <c r="I152" s="20"/>
      <c r="J152" s="20"/>
      <c r="L152" s="20"/>
    </row>
    <row r="153" spans="1:36" ht="12.75" x14ac:dyDescent="0.2">
      <c r="A153" s="19"/>
      <c r="I153" s="20"/>
      <c r="K153" s="20"/>
      <c r="L153" s="20"/>
    </row>
    <row r="154" spans="1:36" ht="12.75" x14ac:dyDescent="0.2">
      <c r="A154" s="19"/>
      <c r="I154" s="20"/>
      <c r="K154" s="20"/>
      <c r="L154" s="20"/>
    </row>
    <row r="155" spans="1:36" ht="12.75" x14ac:dyDescent="0.2">
      <c r="A155" s="19"/>
      <c r="I155" s="20"/>
      <c r="K155" s="20"/>
      <c r="L155" s="20"/>
    </row>
    <row r="156" spans="1:36" ht="12.75" x14ac:dyDescent="0.2">
      <c r="A156" s="19"/>
      <c r="I156" s="20"/>
      <c r="K156" s="20"/>
      <c r="L156" s="20"/>
    </row>
    <row r="157" spans="1:36" ht="12.75" x14ac:dyDescent="0.2">
      <c r="A157" s="19"/>
      <c r="I157" s="20"/>
      <c r="K157" s="20"/>
      <c r="L157" s="20"/>
    </row>
    <row r="158" spans="1:36" ht="12.75" x14ac:dyDescent="0.2">
      <c r="A158" s="19"/>
      <c r="I158" s="20"/>
      <c r="K158" s="20"/>
      <c r="L158" s="20"/>
    </row>
    <row r="159" spans="1:36" ht="12.75" x14ac:dyDescent="0.2">
      <c r="A159" s="19"/>
      <c r="I159" s="20"/>
      <c r="K159" s="20"/>
      <c r="L159" s="20"/>
    </row>
    <row r="160" spans="1:36" ht="12.75" x14ac:dyDescent="0.2">
      <c r="A160" s="19"/>
      <c r="I160" s="20"/>
      <c r="K160" s="20"/>
      <c r="L160" s="20"/>
    </row>
    <row r="161" spans="1:12" ht="12.75" x14ac:dyDescent="0.2">
      <c r="A161" s="19"/>
      <c r="I161" s="20"/>
      <c r="K161" s="20"/>
      <c r="L161" s="20"/>
    </row>
    <row r="162" spans="1:12" ht="12.75" x14ac:dyDescent="0.2">
      <c r="A162" s="19"/>
      <c r="I162" s="20"/>
      <c r="K162" s="20"/>
      <c r="L162" s="20"/>
    </row>
    <row r="163" spans="1:12" ht="12.75" x14ac:dyDescent="0.2">
      <c r="A163" s="19"/>
      <c r="I163" s="20"/>
      <c r="K163" s="20"/>
      <c r="L163" s="20"/>
    </row>
    <row r="164" spans="1:12" ht="12.75" x14ac:dyDescent="0.2">
      <c r="A164" s="19"/>
      <c r="I164" s="20"/>
      <c r="K164" s="20"/>
      <c r="L164" s="20"/>
    </row>
    <row r="165" spans="1:12" ht="12.75" x14ac:dyDescent="0.2">
      <c r="A165" s="19"/>
      <c r="I165" s="20"/>
      <c r="K165" s="20"/>
      <c r="L165" s="20"/>
    </row>
    <row r="166" spans="1:12" ht="12.75" x14ac:dyDescent="0.2">
      <c r="A166" s="19"/>
      <c r="I166" s="20"/>
      <c r="K166" s="20"/>
      <c r="L166" s="20"/>
    </row>
    <row r="167" spans="1:12" ht="12.75" x14ac:dyDescent="0.2">
      <c r="A167" s="19"/>
      <c r="I167" s="20"/>
      <c r="K167" s="20"/>
      <c r="L167" s="20"/>
    </row>
    <row r="168" spans="1:12" ht="12.75" x14ac:dyDescent="0.2">
      <c r="A168" s="19"/>
      <c r="I168" s="20"/>
      <c r="K168" s="20"/>
      <c r="L168" s="20"/>
    </row>
    <row r="169" spans="1:12" ht="12.75" x14ac:dyDescent="0.2">
      <c r="A169" s="19"/>
      <c r="I169" s="20"/>
      <c r="K169" s="20"/>
      <c r="L169" s="20"/>
    </row>
    <row r="170" spans="1:12" ht="12.75" x14ac:dyDescent="0.2">
      <c r="A170" s="19"/>
      <c r="I170" s="20"/>
      <c r="K170" s="20"/>
      <c r="L170" s="20"/>
    </row>
    <row r="171" spans="1:12" ht="12.75" x14ac:dyDescent="0.2">
      <c r="A171" s="19"/>
      <c r="I171" s="20"/>
      <c r="K171" s="20"/>
      <c r="L171" s="20"/>
    </row>
    <row r="172" spans="1:12" ht="12.75" x14ac:dyDescent="0.2">
      <c r="A172" s="19"/>
      <c r="I172" s="20"/>
      <c r="K172" s="20"/>
      <c r="L172" s="20"/>
    </row>
    <row r="173" spans="1:12" ht="12.75" x14ac:dyDescent="0.2">
      <c r="A173" s="19"/>
      <c r="I173" s="20"/>
      <c r="K173" s="20"/>
      <c r="L173" s="20"/>
    </row>
    <row r="174" spans="1:12" ht="12.75" x14ac:dyDescent="0.2">
      <c r="A174" s="19"/>
      <c r="I174" s="20"/>
      <c r="K174" s="20"/>
      <c r="L174" s="20"/>
    </row>
    <row r="175" spans="1:12" ht="12.75" x14ac:dyDescent="0.2">
      <c r="A175" s="19"/>
      <c r="I175" s="20"/>
      <c r="K175" s="20"/>
      <c r="L175" s="20"/>
    </row>
    <row r="176" spans="1:12" ht="12.75" x14ac:dyDescent="0.2">
      <c r="A176" s="19"/>
      <c r="I176" s="20"/>
      <c r="K176" s="20"/>
      <c r="L176" s="20"/>
    </row>
    <row r="177" spans="1:12" ht="12.75" x14ac:dyDescent="0.2">
      <c r="A177" s="19"/>
      <c r="I177" s="20"/>
      <c r="K177" s="20"/>
      <c r="L177" s="20"/>
    </row>
    <row r="178" spans="1:12" ht="12.75" x14ac:dyDescent="0.2">
      <c r="A178" s="19"/>
      <c r="I178" s="20"/>
      <c r="K178" s="20"/>
      <c r="L178" s="20"/>
    </row>
    <row r="179" spans="1:12" ht="12.75" x14ac:dyDescent="0.2">
      <c r="A179" s="19"/>
      <c r="I179" s="20"/>
      <c r="K179" s="20"/>
      <c r="L179" s="20"/>
    </row>
    <row r="180" spans="1:12" ht="12.75" x14ac:dyDescent="0.2">
      <c r="A180" s="19"/>
      <c r="I180" s="20"/>
      <c r="K180" s="20"/>
      <c r="L180" s="20"/>
    </row>
    <row r="181" spans="1:12" ht="12.75" x14ac:dyDescent="0.2">
      <c r="A181" s="19"/>
      <c r="I181" s="20"/>
      <c r="K181" s="20"/>
      <c r="L181" s="20"/>
    </row>
    <row r="182" spans="1:12" ht="12.75" x14ac:dyDescent="0.2">
      <c r="A182" s="19"/>
      <c r="I182" s="20"/>
      <c r="K182" s="20"/>
      <c r="L182" s="20"/>
    </row>
    <row r="183" spans="1:12" ht="12.75" x14ac:dyDescent="0.2">
      <c r="A183" s="19"/>
      <c r="I183" s="20"/>
      <c r="K183" s="20"/>
      <c r="L183" s="20"/>
    </row>
    <row r="184" spans="1:12" ht="12.75" x14ac:dyDescent="0.2">
      <c r="A184" s="19"/>
      <c r="I184" s="20"/>
      <c r="K184" s="20"/>
      <c r="L184" s="20"/>
    </row>
    <row r="185" spans="1:12" ht="12.75" x14ac:dyDescent="0.2">
      <c r="A185" s="19"/>
      <c r="I185" s="20"/>
      <c r="K185" s="20"/>
      <c r="L185" s="20"/>
    </row>
    <row r="186" spans="1:12" ht="12.75" x14ac:dyDescent="0.2">
      <c r="A186" s="19"/>
      <c r="I186" s="20"/>
      <c r="K186" s="20"/>
      <c r="L186" s="20"/>
    </row>
    <row r="187" spans="1:12" ht="12.75" x14ac:dyDescent="0.2">
      <c r="A187" s="19"/>
      <c r="I187" s="20"/>
      <c r="K187" s="20"/>
      <c r="L187" s="20"/>
    </row>
    <row r="188" spans="1:12" ht="12.75" x14ac:dyDescent="0.2">
      <c r="A188" s="19"/>
      <c r="I188" s="20"/>
      <c r="K188" s="20"/>
      <c r="L188" s="20"/>
    </row>
    <row r="189" spans="1:12" ht="12.75" x14ac:dyDescent="0.2">
      <c r="A189" s="19"/>
      <c r="I189" s="20"/>
      <c r="K189" s="20"/>
      <c r="L189" s="20"/>
    </row>
    <row r="190" spans="1:12" ht="12.75" x14ac:dyDescent="0.2">
      <c r="A190" s="19"/>
      <c r="I190" s="20"/>
      <c r="K190" s="20"/>
      <c r="L190" s="20"/>
    </row>
    <row r="191" spans="1:12" ht="12.75" x14ac:dyDescent="0.2">
      <c r="A191" s="19"/>
      <c r="I191" s="20"/>
      <c r="K191" s="20"/>
      <c r="L191" s="20"/>
    </row>
    <row r="192" spans="1:12" ht="12.75" x14ac:dyDescent="0.2">
      <c r="A192" s="19"/>
      <c r="I192" s="20"/>
      <c r="K192" s="20"/>
      <c r="L192" s="20"/>
    </row>
    <row r="193" spans="1:12" ht="12.75" x14ac:dyDescent="0.2">
      <c r="A193" s="19"/>
      <c r="I193" s="20"/>
      <c r="K193" s="20"/>
      <c r="L193" s="20"/>
    </row>
    <row r="194" spans="1:12" ht="12.75" x14ac:dyDescent="0.2">
      <c r="A194" s="19"/>
      <c r="I194" s="20"/>
      <c r="K194" s="20"/>
      <c r="L194" s="20"/>
    </row>
    <row r="195" spans="1:12" ht="12.75" x14ac:dyDescent="0.2">
      <c r="A195" s="19"/>
      <c r="I195" s="20"/>
      <c r="K195" s="20"/>
      <c r="L195" s="20"/>
    </row>
    <row r="196" spans="1:12" ht="12.75" x14ac:dyDescent="0.2">
      <c r="A196" s="19"/>
      <c r="I196" s="20"/>
      <c r="K196" s="20"/>
      <c r="L196" s="20"/>
    </row>
    <row r="197" spans="1:12" ht="12.75" x14ac:dyDescent="0.2">
      <c r="A197" s="19"/>
      <c r="I197" s="20"/>
      <c r="K197" s="20"/>
      <c r="L197" s="20"/>
    </row>
    <row r="198" spans="1:12" ht="12.75" x14ac:dyDescent="0.2">
      <c r="A198" s="19"/>
      <c r="I198" s="20"/>
      <c r="K198" s="20"/>
      <c r="L198" s="20"/>
    </row>
    <row r="199" spans="1:12" ht="12.75" x14ac:dyDescent="0.2">
      <c r="A199" s="19"/>
      <c r="I199" s="20"/>
      <c r="K199" s="20"/>
      <c r="L199" s="20"/>
    </row>
    <row r="200" spans="1:12" ht="12.75" x14ac:dyDescent="0.2">
      <c r="A200" s="19"/>
      <c r="I200" s="20"/>
      <c r="K200" s="20"/>
      <c r="L200" s="20"/>
    </row>
    <row r="201" spans="1:12" ht="12.75" x14ac:dyDescent="0.2">
      <c r="A201" s="19"/>
      <c r="I201" s="20"/>
      <c r="K201" s="20"/>
      <c r="L201" s="20"/>
    </row>
    <row r="202" spans="1:12" ht="12.75" x14ac:dyDescent="0.2">
      <c r="A202" s="19"/>
      <c r="I202" s="20"/>
      <c r="K202" s="20"/>
      <c r="L202" s="20"/>
    </row>
    <row r="203" spans="1:12" ht="12.75" x14ac:dyDescent="0.2">
      <c r="A203" s="19"/>
      <c r="I203" s="20"/>
      <c r="K203" s="20"/>
      <c r="L203" s="20"/>
    </row>
    <row r="204" spans="1:12" ht="12.75" x14ac:dyDescent="0.2">
      <c r="A204" s="19"/>
      <c r="I204" s="20"/>
      <c r="K204" s="20"/>
      <c r="L204" s="20"/>
    </row>
    <row r="205" spans="1:12" ht="12.75" x14ac:dyDescent="0.2">
      <c r="A205" s="19"/>
      <c r="I205" s="20"/>
      <c r="K205" s="20"/>
      <c r="L205" s="20"/>
    </row>
    <row r="206" spans="1:12" ht="12.75" x14ac:dyDescent="0.2">
      <c r="A206" s="19"/>
      <c r="I206" s="20"/>
      <c r="K206" s="20"/>
      <c r="L206" s="20"/>
    </row>
    <row r="207" spans="1:12" ht="12.75" x14ac:dyDescent="0.2">
      <c r="A207" s="19"/>
      <c r="I207" s="20"/>
      <c r="K207" s="20"/>
      <c r="L207" s="20"/>
    </row>
    <row r="208" spans="1:12" ht="12.75" x14ac:dyDescent="0.2">
      <c r="A208" s="19"/>
      <c r="I208" s="20"/>
      <c r="K208" s="20"/>
      <c r="L208" s="20"/>
    </row>
    <row r="209" spans="1:12" ht="12.75" x14ac:dyDescent="0.2">
      <c r="A209" s="19"/>
      <c r="I209" s="20"/>
      <c r="K209" s="20"/>
      <c r="L209" s="20"/>
    </row>
    <row r="210" spans="1:12" ht="12.75" x14ac:dyDescent="0.2">
      <c r="A210" s="19"/>
      <c r="I210" s="20"/>
      <c r="K210" s="20"/>
      <c r="L210" s="20"/>
    </row>
    <row r="211" spans="1:12" ht="12.75" x14ac:dyDescent="0.2">
      <c r="A211" s="19"/>
      <c r="I211" s="20"/>
      <c r="K211" s="20"/>
      <c r="L211" s="20"/>
    </row>
    <row r="212" spans="1:12" ht="12.75" x14ac:dyDescent="0.2">
      <c r="A212" s="19"/>
      <c r="I212" s="20"/>
      <c r="K212" s="20"/>
      <c r="L212" s="20"/>
    </row>
    <row r="213" spans="1:12" ht="12.75" x14ac:dyDescent="0.2">
      <c r="A213" s="19"/>
      <c r="I213" s="20"/>
      <c r="K213" s="20"/>
      <c r="L213" s="20"/>
    </row>
    <row r="214" spans="1:12" ht="12.75" x14ac:dyDescent="0.2">
      <c r="A214" s="19"/>
      <c r="I214" s="20"/>
      <c r="K214" s="20"/>
      <c r="L214" s="20"/>
    </row>
    <row r="215" spans="1:12" ht="12.75" x14ac:dyDescent="0.2">
      <c r="A215" s="19"/>
      <c r="I215" s="20"/>
      <c r="K215" s="20"/>
      <c r="L215" s="20"/>
    </row>
    <row r="216" spans="1:12" ht="12.75" x14ac:dyDescent="0.2">
      <c r="A216" s="19"/>
      <c r="I216" s="20"/>
      <c r="K216" s="20"/>
      <c r="L216" s="20"/>
    </row>
    <row r="217" spans="1:12" ht="12.75" x14ac:dyDescent="0.2">
      <c r="A217" s="19"/>
      <c r="I217" s="20"/>
      <c r="K217" s="20"/>
      <c r="L217" s="20"/>
    </row>
    <row r="218" spans="1:12" ht="12.75" x14ac:dyDescent="0.2">
      <c r="A218" s="19"/>
      <c r="I218" s="20"/>
      <c r="K218" s="20"/>
      <c r="L218" s="20"/>
    </row>
    <row r="219" spans="1:12" ht="12.75" x14ac:dyDescent="0.2">
      <c r="A219" s="19"/>
      <c r="I219" s="20"/>
      <c r="K219" s="20"/>
      <c r="L219" s="20"/>
    </row>
    <row r="220" spans="1:12" ht="12.75" x14ac:dyDescent="0.2">
      <c r="A220" s="19"/>
      <c r="I220" s="20"/>
      <c r="K220" s="20"/>
      <c r="L220" s="20"/>
    </row>
    <row r="221" spans="1:12" ht="12.75" x14ac:dyDescent="0.2">
      <c r="A221" s="19"/>
      <c r="I221" s="20"/>
      <c r="K221" s="20"/>
      <c r="L221" s="20"/>
    </row>
    <row r="222" spans="1:12" ht="12.75" x14ac:dyDescent="0.2">
      <c r="A222" s="19"/>
      <c r="I222" s="20"/>
      <c r="K222" s="20"/>
      <c r="L222" s="20"/>
    </row>
    <row r="223" spans="1:12" ht="12.75" x14ac:dyDescent="0.2">
      <c r="A223" s="19"/>
      <c r="I223" s="20"/>
      <c r="K223" s="20"/>
      <c r="L223" s="20"/>
    </row>
    <row r="224" spans="1:12" ht="12.75" x14ac:dyDescent="0.2">
      <c r="A224" s="19"/>
      <c r="I224" s="20"/>
      <c r="K224" s="20"/>
      <c r="L224" s="20"/>
    </row>
    <row r="225" spans="1:12" ht="12.75" x14ac:dyDescent="0.2">
      <c r="A225" s="19"/>
      <c r="I225" s="20"/>
      <c r="K225" s="20"/>
      <c r="L225" s="20"/>
    </row>
    <row r="226" spans="1:12" ht="12.75" x14ac:dyDescent="0.2">
      <c r="A226" s="19"/>
      <c r="I226" s="20"/>
      <c r="K226" s="20"/>
      <c r="L226" s="20"/>
    </row>
    <row r="227" spans="1:12" ht="12.75" x14ac:dyDescent="0.2">
      <c r="A227" s="19"/>
      <c r="I227" s="20"/>
      <c r="K227" s="20"/>
      <c r="L227" s="20"/>
    </row>
    <row r="228" spans="1:12" ht="12.75" x14ac:dyDescent="0.2">
      <c r="A228" s="19"/>
      <c r="I228" s="20"/>
      <c r="K228" s="20"/>
      <c r="L228" s="20"/>
    </row>
    <row r="229" spans="1:12" ht="12.75" x14ac:dyDescent="0.2">
      <c r="A229" s="19"/>
      <c r="I229" s="20"/>
      <c r="K229" s="20"/>
      <c r="L229" s="20"/>
    </row>
    <row r="230" spans="1:12" ht="12.75" x14ac:dyDescent="0.2">
      <c r="A230" s="19"/>
      <c r="I230" s="20"/>
      <c r="K230" s="20"/>
      <c r="L230" s="20"/>
    </row>
    <row r="231" spans="1:12" ht="12.75" x14ac:dyDescent="0.2">
      <c r="A231" s="19"/>
      <c r="I231" s="20"/>
      <c r="K231" s="20"/>
      <c r="L231" s="20"/>
    </row>
    <row r="232" spans="1:12" ht="12.75" x14ac:dyDescent="0.2">
      <c r="A232" s="19"/>
      <c r="I232" s="20"/>
      <c r="K232" s="20"/>
      <c r="L232" s="20"/>
    </row>
    <row r="233" spans="1:12" ht="12.75" x14ac:dyDescent="0.2">
      <c r="A233" s="19"/>
      <c r="I233" s="20"/>
      <c r="K233" s="20"/>
      <c r="L233" s="20"/>
    </row>
    <row r="234" spans="1:12" ht="12.75" x14ac:dyDescent="0.2">
      <c r="A234" s="19"/>
      <c r="I234" s="20"/>
      <c r="K234" s="20"/>
      <c r="L234" s="20"/>
    </row>
    <row r="235" spans="1:12" ht="12.75" x14ac:dyDescent="0.2">
      <c r="A235" s="19"/>
      <c r="I235" s="20"/>
      <c r="K235" s="20"/>
      <c r="L235" s="20"/>
    </row>
    <row r="236" spans="1:12" ht="12.75" x14ac:dyDescent="0.2">
      <c r="A236" s="19"/>
      <c r="I236" s="20"/>
      <c r="K236" s="20"/>
      <c r="L236" s="20"/>
    </row>
    <row r="237" spans="1:12" ht="12.75" x14ac:dyDescent="0.2">
      <c r="A237" s="19"/>
      <c r="I237" s="20"/>
      <c r="K237" s="20"/>
      <c r="L237" s="20"/>
    </row>
    <row r="238" spans="1:12" ht="12.75" x14ac:dyDescent="0.2">
      <c r="A238" s="19"/>
      <c r="I238" s="20"/>
      <c r="K238" s="20"/>
      <c r="L238" s="20"/>
    </row>
    <row r="239" spans="1:12" ht="12.75" x14ac:dyDescent="0.2">
      <c r="A239" s="19"/>
      <c r="I239" s="20"/>
      <c r="K239" s="20"/>
      <c r="L239" s="20"/>
    </row>
    <row r="240" spans="1:12" ht="12.75" x14ac:dyDescent="0.2">
      <c r="A240" s="19"/>
      <c r="I240" s="20"/>
      <c r="K240" s="20"/>
      <c r="L240" s="20"/>
    </row>
    <row r="241" spans="1:12" ht="12.75" x14ac:dyDescent="0.2">
      <c r="A241" s="19"/>
      <c r="I241" s="20"/>
      <c r="K241" s="20"/>
      <c r="L241" s="20"/>
    </row>
    <row r="242" spans="1:12" ht="12.75" x14ac:dyDescent="0.2">
      <c r="A242" s="19"/>
      <c r="I242" s="20"/>
      <c r="K242" s="20"/>
      <c r="L242" s="20"/>
    </row>
    <row r="243" spans="1:12" ht="12.75" x14ac:dyDescent="0.2">
      <c r="A243" s="19"/>
      <c r="I243" s="20"/>
      <c r="K243" s="20"/>
      <c r="L243" s="20"/>
    </row>
    <row r="244" spans="1:12" ht="12.75" x14ac:dyDescent="0.2">
      <c r="A244" s="19"/>
      <c r="I244" s="20"/>
      <c r="K244" s="20"/>
      <c r="L244" s="20"/>
    </row>
    <row r="245" spans="1:12" ht="12.75" x14ac:dyDescent="0.2">
      <c r="A245" s="19"/>
      <c r="I245" s="20"/>
      <c r="K245" s="20"/>
      <c r="L245" s="20"/>
    </row>
    <row r="246" spans="1:12" ht="12.75" x14ac:dyDescent="0.2">
      <c r="A246" s="19"/>
      <c r="I246" s="20"/>
      <c r="K246" s="20"/>
      <c r="L246" s="20"/>
    </row>
    <row r="247" spans="1:12" ht="12.75" x14ac:dyDescent="0.2">
      <c r="A247" s="19"/>
      <c r="I247" s="20"/>
      <c r="K247" s="20"/>
      <c r="L247" s="20"/>
    </row>
    <row r="248" spans="1:12" ht="12.75" x14ac:dyDescent="0.2">
      <c r="A248" s="19"/>
      <c r="I248" s="20"/>
      <c r="K248" s="20"/>
      <c r="L248" s="20"/>
    </row>
    <row r="249" spans="1:12" ht="12.75" x14ac:dyDescent="0.2">
      <c r="A249" s="19"/>
      <c r="I249" s="20"/>
      <c r="K249" s="20"/>
      <c r="L249" s="20"/>
    </row>
    <row r="250" spans="1:12" ht="12.75" x14ac:dyDescent="0.2">
      <c r="A250" s="19"/>
      <c r="I250" s="20"/>
      <c r="K250" s="20"/>
      <c r="L250" s="20"/>
    </row>
    <row r="251" spans="1:12" ht="12.75" x14ac:dyDescent="0.2">
      <c r="A251" s="19"/>
      <c r="I251" s="20"/>
      <c r="K251" s="20"/>
      <c r="L251" s="20"/>
    </row>
    <row r="252" spans="1:12" ht="12.75" x14ac:dyDescent="0.2">
      <c r="A252" s="19"/>
      <c r="I252" s="20"/>
      <c r="K252" s="20"/>
      <c r="L252" s="20"/>
    </row>
    <row r="253" spans="1:12" ht="12.75" x14ac:dyDescent="0.2">
      <c r="A253" s="19"/>
      <c r="I253" s="20"/>
      <c r="K253" s="20"/>
      <c r="L253" s="20"/>
    </row>
    <row r="254" spans="1:12" ht="12.75" x14ac:dyDescent="0.2">
      <c r="A254" s="19"/>
      <c r="I254" s="20"/>
      <c r="K254" s="20"/>
      <c r="L254" s="20"/>
    </row>
    <row r="255" spans="1:12" ht="12.75" x14ac:dyDescent="0.2">
      <c r="A255" s="19"/>
      <c r="I255" s="20"/>
      <c r="K255" s="20"/>
      <c r="L255" s="20"/>
    </row>
    <row r="256" spans="1:12" ht="12.75" x14ac:dyDescent="0.2">
      <c r="A256" s="19"/>
      <c r="I256" s="20"/>
      <c r="K256" s="20"/>
      <c r="L256" s="20"/>
    </row>
    <row r="257" spans="1:12" ht="12.75" x14ac:dyDescent="0.2">
      <c r="A257" s="19"/>
      <c r="I257" s="20"/>
      <c r="K257" s="20"/>
      <c r="L257" s="20"/>
    </row>
    <row r="258" spans="1:12" ht="12.75" x14ac:dyDescent="0.2">
      <c r="A258" s="19"/>
      <c r="I258" s="20"/>
      <c r="K258" s="20"/>
      <c r="L258" s="20"/>
    </row>
    <row r="259" spans="1:12" ht="12.75" x14ac:dyDescent="0.2">
      <c r="A259" s="19"/>
      <c r="I259" s="20"/>
      <c r="K259" s="20"/>
      <c r="L259" s="20"/>
    </row>
    <row r="260" spans="1:12" ht="12.75" x14ac:dyDescent="0.2">
      <c r="A260" s="19"/>
      <c r="I260" s="20"/>
      <c r="K260" s="20"/>
      <c r="L260" s="20"/>
    </row>
    <row r="261" spans="1:12" ht="12.75" x14ac:dyDescent="0.2">
      <c r="A261" s="19"/>
      <c r="I261" s="20"/>
      <c r="K261" s="20"/>
      <c r="L261" s="20"/>
    </row>
    <row r="262" spans="1:12" ht="12.75" x14ac:dyDescent="0.2">
      <c r="A262" s="19"/>
      <c r="I262" s="20"/>
      <c r="K262" s="20"/>
      <c r="L262" s="20"/>
    </row>
    <row r="263" spans="1:12" ht="12.75" x14ac:dyDescent="0.2">
      <c r="A263" s="19"/>
      <c r="I263" s="20"/>
      <c r="K263" s="20"/>
      <c r="L263" s="20"/>
    </row>
    <row r="264" spans="1:12" ht="12.75" x14ac:dyDescent="0.2">
      <c r="A264" s="19"/>
      <c r="I264" s="20"/>
      <c r="K264" s="20"/>
      <c r="L264" s="20"/>
    </row>
    <row r="265" spans="1:12" ht="12.75" x14ac:dyDescent="0.2">
      <c r="A265" s="19"/>
      <c r="I265" s="20"/>
      <c r="K265" s="20"/>
      <c r="L265" s="20"/>
    </row>
    <row r="266" spans="1:12" ht="12.75" x14ac:dyDescent="0.2">
      <c r="A266" s="19"/>
      <c r="I266" s="20"/>
      <c r="K266" s="20"/>
      <c r="L266" s="20"/>
    </row>
    <row r="267" spans="1:12" ht="12.75" x14ac:dyDescent="0.2">
      <c r="A267" s="19"/>
      <c r="I267" s="20"/>
      <c r="K267" s="20"/>
      <c r="L267" s="20"/>
    </row>
    <row r="268" spans="1:12" ht="12.75" x14ac:dyDescent="0.2">
      <c r="A268" s="19"/>
      <c r="I268" s="20"/>
      <c r="K268" s="20"/>
      <c r="L268" s="20"/>
    </row>
    <row r="269" spans="1:12" ht="12.75" x14ac:dyDescent="0.2">
      <c r="A269" s="19"/>
      <c r="I269" s="20"/>
      <c r="K269" s="20"/>
      <c r="L269" s="20"/>
    </row>
    <row r="270" spans="1:12" ht="12.75" x14ac:dyDescent="0.2">
      <c r="A270" s="19"/>
      <c r="I270" s="20"/>
      <c r="K270" s="20"/>
      <c r="L270" s="20"/>
    </row>
    <row r="271" spans="1:12" ht="12.75" x14ac:dyDescent="0.2">
      <c r="A271" s="19"/>
      <c r="I271" s="20"/>
      <c r="K271" s="20"/>
      <c r="L271" s="20"/>
    </row>
    <row r="272" spans="1:12" ht="12.75" x14ac:dyDescent="0.2">
      <c r="A272" s="19"/>
      <c r="I272" s="20"/>
      <c r="K272" s="20"/>
      <c r="L272" s="20"/>
    </row>
    <row r="273" spans="1:12" ht="12.75" x14ac:dyDescent="0.2">
      <c r="A273" s="19"/>
      <c r="I273" s="20"/>
      <c r="K273" s="20"/>
      <c r="L273" s="20"/>
    </row>
    <row r="274" spans="1:12" ht="12.75" x14ac:dyDescent="0.2">
      <c r="A274" s="19"/>
      <c r="I274" s="20"/>
      <c r="K274" s="20"/>
      <c r="L274" s="20"/>
    </row>
    <row r="275" spans="1:12" ht="12.75" x14ac:dyDescent="0.2">
      <c r="A275" s="19"/>
      <c r="I275" s="20"/>
      <c r="K275" s="20"/>
      <c r="L275" s="20"/>
    </row>
    <row r="276" spans="1:12" ht="12.75" x14ac:dyDescent="0.2">
      <c r="A276" s="19"/>
      <c r="I276" s="20"/>
      <c r="K276" s="20"/>
      <c r="L276" s="20"/>
    </row>
    <row r="277" spans="1:12" ht="12.75" x14ac:dyDescent="0.2">
      <c r="A277" s="19"/>
      <c r="I277" s="20"/>
      <c r="K277" s="20"/>
      <c r="L277" s="20"/>
    </row>
    <row r="278" spans="1:12" ht="12.75" x14ac:dyDescent="0.2">
      <c r="A278" s="19"/>
      <c r="I278" s="20"/>
      <c r="K278" s="20"/>
      <c r="L278" s="20"/>
    </row>
    <row r="279" spans="1:12" ht="12.75" x14ac:dyDescent="0.2">
      <c r="A279" s="19"/>
      <c r="I279" s="20"/>
      <c r="K279" s="20"/>
      <c r="L279" s="20"/>
    </row>
    <row r="280" spans="1:12" ht="12.75" x14ac:dyDescent="0.2">
      <c r="A280" s="19"/>
      <c r="I280" s="20"/>
      <c r="K280" s="20"/>
      <c r="L280" s="20"/>
    </row>
    <row r="281" spans="1:12" ht="12.75" x14ac:dyDescent="0.2">
      <c r="A281" s="19"/>
      <c r="I281" s="20"/>
      <c r="K281" s="20"/>
      <c r="L281" s="20"/>
    </row>
    <row r="282" spans="1:12" ht="12.75" x14ac:dyDescent="0.2">
      <c r="A282" s="19"/>
      <c r="I282" s="20"/>
      <c r="K282" s="20"/>
      <c r="L282" s="20"/>
    </row>
    <row r="283" spans="1:12" ht="12.75" x14ac:dyDescent="0.2">
      <c r="A283" s="19"/>
      <c r="I283" s="20"/>
      <c r="K283" s="20"/>
      <c r="L283" s="20"/>
    </row>
    <row r="284" spans="1:12" ht="12.75" x14ac:dyDescent="0.2">
      <c r="A284" s="19"/>
      <c r="I284" s="20"/>
      <c r="K284" s="20"/>
      <c r="L284" s="20"/>
    </row>
    <row r="285" spans="1:12" ht="12.75" x14ac:dyDescent="0.2">
      <c r="A285" s="19"/>
      <c r="I285" s="20"/>
      <c r="K285" s="20"/>
      <c r="L285" s="20"/>
    </row>
    <row r="286" spans="1:12" ht="12.75" x14ac:dyDescent="0.2">
      <c r="A286" s="19"/>
      <c r="I286" s="20"/>
      <c r="K286" s="20"/>
      <c r="L286" s="20"/>
    </row>
    <row r="287" spans="1:12" ht="12.75" x14ac:dyDescent="0.2">
      <c r="A287" s="19"/>
      <c r="I287" s="20"/>
      <c r="K287" s="20"/>
      <c r="L287" s="20"/>
    </row>
    <row r="288" spans="1:12" ht="12.75" x14ac:dyDescent="0.2">
      <c r="A288" s="19"/>
      <c r="I288" s="20"/>
      <c r="K288" s="20"/>
      <c r="L288" s="20"/>
    </row>
    <row r="289" spans="1:12" ht="12.75" x14ac:dyDescent="0.2">
      <c r="A289" s="19"/>
      <c r="I289" s="20"/>
      <c r="K289" s="20"/>
      <c r="L289" s="20"/>
    </row>
    <row r="290" spans="1:12" ht="12.75" x14ac:dyDescent="0.2">
      <c r="A290" s="19"/>
      <c r="I290" s="20"/>
      <c r="K290" s="20"/>
      <c r="L290" s="20"/>
    </row>
    <row r="291" spans="1:12" ht="12.75" x14ac:dyDescent="0.2">
      <c r="A291" s="19"/>
      <c r="I291" s="20"/>
      <c r="K291" s="20"/>
      <c r="L291" s="20"/>
    </row>
    <row r="292" spans="1:12" ht="12.75" x14ac:dyDescent="0.2">
      <c r="A292" s="19"/>
      <c r="I292" s="20"/>
      <c r="K292" s="20"/>
      <c r="L292" s="20"/>
    </row>
    <row r="293" spans="1:12" ht="12.75" x14ac:dyDescent="0.2">
      <c r="A293" s="19"/>
      <c r="I293" s="20"/>
      <c r="K293" s="20"/>
      <c r="L293" s="20"/>
    </row>
    <row r="294" spans="1:12" ht="12.75" x14ac:dyDescent="0.2">
      <c r="A294" s="19"/>
      <c r="I294" s="20"/>
      <c r="K294" s="20"/>
      <c r="L294" s="20"/>
    </row>
    <row r="295" spans="1:12" ht="12.75" x14ac:dyDescent="0.2">
      <c r="A295" s="19"/>
      <c r="I295" s="20"/>
      <c r="K295" s="20"/>
      <c r="L295" s="20"/>
    </row>
    <row r="296" spans="1:12" ht="12.75" x14ac:dyDescent="0.2">
      <c r="A296" s="19"/>
      <c r="I296" s="20"/>
      <c r="K296" s="20"/>
      <c r="L296" s="20"/>
    </row>
    <row r="297" spans="1:12" ht="12.75" x14ac:dyDescent="0.2">
      <c r="A297" s="19"/>
      <c r="I297" s="20"/>
      <c r="K297" s="20"/>
      <c r="L297" s="20"/>
    </row>
    <row r="298" spans="1:12" ht="12.75" x14ac:dyDescent="0.2">
      <c r="A298" s="19"/>
      <c r="I298" s="20"/>
      <c r="K298" s="20"/>
      <c r="L298" s="20"/>
    </row>
    <row r="299" spans="1:12" ht="12.75" x14ac:dyDescent="0.2">
      <c r="A299" s="19"/>
      <c r="I299" s="20"/>
      <c r="K299" s="20"/>
      <c r="L299" s="20"/>
    </row>
    <row r="300" spans="1:12" ht="12.75" x14ac:dyDescent="0.2">
      <c r="A300" s="19"/>
      <c r="I300" s="20"/>
      <c r="K300" s="20"/>
      <c r="L300" s="20"/>
    </row>
    <row r="301" spans="1:12" ht="12.75" x14ac:dyDescent="0.2">
      <c r="A301" s="19"/>
      <c r="I301" s="20"/>
      <c r="K301" s="20"/>
      <c r="L301" s="20"/>
    </row>
    <row r="302" spans="1:12" ht="12.75" x14ac:dyDescent="0.2">
      <c r="A302" s="19"/>
      <c r="I302" s="20"/>
      <c r="K302" s="20"/>
      <c r="L302" s="20"/>
    </row>
    <row r="303" spans="1:12" ht="12.75" x14ac:dyDescent="0.2">
      <c r="A303" s="19"/>
      <c r="I303" s="20"/>
      <c r="K303" s="20"/>
      <c r="L303" s="20"/>
    </row>
    <row r="304" spans="1:12" ht="12.75" x14ac:dyDescent="0.2">
      <c r="A304" s="19"/>
      <c r="I304" s="20"/>
      <c r="K304" s="20"/>
      <c r="L304" s="20"/>
    </row>
    <row r="305" spans="1:12" ht="12.75" x14ac:dyDescent="0.2">
      <c r="A305" s="19"/>
      <c r="I305" s="20"/>
      <c r="K305" s="20"/>
      <c r="L305" s="20"/>
    </row>
    <row r="306" spans="1:12" ht="12.75" x14ac:dyDescent="0.2">
      <c r="A306" s="19"/>
      <c r="I306" s="20"/>
      <c r="K306" s="20"/>
      <c r="L306" s="20"/>
    </row>
    <row r="307" spans="1:12" ht="12.75" x14ac:dyDescent="0.2">
      <c r="A307" s="19"/>
      <c r="I307" s="20"/>
      <c r="K307" s="20"/>
      <c r="L307" s="20"/>
    </row>
    <row r="308" spans="1:12" ht="12.75" x14ac:dyDescent="0.2">
      <c r="A308" s="19"/>
      <c r="I308" s="20"/>
      <c r="K308" s="20"/>
      <c r="L308" s="20"/>
    </row>
    <row r="309" spans="1:12" ht="12.75" x14ac:dyDescent="0.2">
      <c r="A309" s="19"/>
      <c r="I309" s="20"/>
      <c r="K309" s="20"/>
      <c r="L309" s="20"/>
    </row>
    <row r="310" spans="1:12" ht="12.75" x14ac:dyDescent="0.2">
      <c r="A310" s="19"/>
      <c r="I310" s="20"/>
      <c r="K310" s="20"/>
      <c r="L310" s="20"/>
    </row>
    <row r="311" spans="1:12" ht="12.75" x14ac:dyDescent="0.2">
      <c r="A311" s="19"/>
      <c r="I311" s="20"/>
      <c r="K311" s="20"/>
      <c r="L311" s="20"/>
    </row>
    <row r="312" spans="1:12" ht="12.75" x14ac:dyDescent="0.2">
      <c r="A312" s="19"/>
      <c r="I312" s="20"/>
      <c r="K312" s="20"/>
      <c r="L312" s="20"/>
    </row>
    <row r="313" spans="1:12" ht="12.75" x14ac:dyDescent="0.2">
      <c r="A313" s="19"/>
      <c r="I313" s="20"/>
      <c r="K313" s="20"/>
      <c r="L313" s="20"/>
    </row>
    <row r="314" spans="1:12" ht="12.75" x14ac:dyDescent="0.2">
      <c r="A314" s="19"/>
      <c r="I314" s="20"/>
      <c r="K314" s="20"/>
      <c r="L314" s="20"/>
    </row>
    <row r="315" spans="1:12" ht="12.75" x14ac:dyDescent="0.2">
      <c r="A315" s="19"/>
      <c r="I315" s="20"/>
      <c r="K315" s="20"/>
      <c r="L315" s="20"/>
    </row>
    <row r="316" spans="1:12" ht="12.75" x14ac:dyDescent="0.2">
      <c r="A316" s="19"/>
      <c r="I316" s="20"/>
      <c r="K316" s="20"/>
      <c r="L316" s="20"/>
    </row>
    <row r="317" spans="1:12" ht="12.75" x14ac:dyDescent="0.2">
      <c r="A317" s="19"/>
      <c r="I317" s="20"/>
      <c r="K317" s="20"/>
      <c r="L317" s="20"/>
    </row>
    <row r="318" spans="1:12" ht="12.75" x14ac:dyDescent="0.2">
      <c r="A318" s="19"/>
      <c r="I318" s="20"/>
      <c r="K318" s="20"/>
      <c r="L318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1"/>
  <sheetViews>
    <sheetView tabSelected="1" workbookViewId="0">
      <selection activeCell="B11" sqref="A3:B11"/>
    </sheetView>
  </sheetViews>
  <sheetFormatPr defaultColWidth="14.42578125" defaultRowHeight="15.75" customHeight="1" x14ac:dyDescent="0.2"/>
  <cols>
    <col min="1" max="1" width="22.140625" customWidth="1"/>
    <col min="2" max="2" width="54" customWidth="1"/>
  </cols>
  <sheetData>
    <row r="1" spans="1:2" ht="15.75" customHeight="1" x14ac:dyDescent="0.2">
      <c r="A1" s="5" t="s">
        <v>2</v>
      </c>
      <c r="B1" s="5" t="s">
        <v>22</v>
      </c>
    </row>
    <row r="2" spans="1:2" ht="15.75" customHeight="1" x14ac:dyDescent="0.2">
      <c r="A2" s="5" t="s">
        <v>23</v>
      </c>
      <c r="B2" s="5" t="s">
        <v>24</v>
      </c>
    </row>
    <row r="3" spans="1:2" ht="15.75" customHeight="1" x14ac:dyDescent="0.2">
      <c r="A3" s="5" t="s">
        <v>25</v>
      </c>
      <c r="B3" s="5" t="s">
        <v>26</v>
      </c>
    </row>
    <row r="4" spans="1:2" ht="15.75" customHeight="1" x14ac:dyDescent="0.2">
      <c r="A4" s="5" t="s">
        <v>27</v>
      </c>
      <c r="B4" s="5" t="s">
        <v>28</v>
      </c>
    </row>
    <row r="5" spans="1:2" ht="15.75" customHeight="1" x14ac:dyDescent="0.2">
      <c r="A5" s="5" t="s">
        <v>29</v>
      </c>
      <c r="B5" s="5" t="s">
        <v>30</v>
      </c>
    </row>
    <row r="6" spans="1:2" ht="15.75" customHeight="1" x14ac:dyDescent="0.2">
      <c r="A6" s="5" t="s">
        <v>31</v>
      </c>
      <c r="B6" s="5" t="s">
        <v>32</v>
      </c>
    </row>
    <row r="7" spans="1:2" ht="15.75" customHeight="1" x14ac:dyDescent="0.2">
      <c r="A7" s="5" t="s">
        <v>33</v>
      </c>
      <c r="B7" s="5" t="s">
        <v>34</v>
      </c>
    </row>
    <row r="8" spans="1:2" ht="15.75" customHeight="1" x14ac:dyDescent="0.2">
      <c r="A8" s="5" t="s">
        <v>35</v>
      </c>
      <c r="B8" s="5" t="s">
        <v>36</v>
      </c>
    </row>
    <row r="9" spans="1:2" ht="15.75" customHeight="1" x14ac:dyDescent="0.2">
      <c r="A9" s="5" t="s">
        <v>37</v>
      </c>
      <c r="B9" s="5" t="s">
        <v>38</v>
      </c>
    </row>
    <row r="10" spans="1:2" ht="15.75" customHeight="1" x14ac:dyDescent="0.2">
      <c r="A10" s="5" t="s">
        <v>39</v>
      </c>
      <c r="B10" s="5" t="s">
        <v>40</v>
      </c>
    </row>
    <row r="11" spans="1:2" ht="15.75" customHeight="1" x14ac:dyDescent="0.2">
      <c r="A11" s="5" t="s">
        <v>43</v>
      </c>
      <c r="B11" s="5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C12"/>
  <sheetViews>
    <sheetView workbookViewId="0">
      <selection activeCell="B21" sqref="B21"/>
    </sheetView>
  </sheetViews>
  <sheetFormatPr defaultColWidth="14.42578125" defaultRowHeight="15.75" customHeight="1" x14ac:dyDescent="0.2"/>
  <cols>
    <col min="2" max="2" width="41.42578125" customWidth="1"/>
  </cols>
  <sheetData>
    <row r="2" spans="2:3" ht="15.75" customHeight="1" x14ac:dyDescent="0.2">
      <c r="B2" s="5" t="s">
        <v>166</v>
      </c>
      <c r="C2" s="5" t="s">
        <v>168</v>
      </c>
    </row>
    <row r="3" spans="2:3" ht="15.75" customHeight="1" x14ac:dyDescent="0.2">
      <c r="B3" s="7" t="s">
        <v>170</v>
      </c>
      <c r="C3">
        <v>27</v>
      </c>
    </row>
    <row r="4" spans="2:3" ht="15.75" customHeight="1" x14ac:dyDescent="0.2">
      <c r="B4" s="7" t="s">
        <v>173</v>
      </c>
      <c r="C4">
        <v>19</v>
      </c>
    </row>
    <row r="5" spans="2:3" ht="15.75" customHeight="1" x14ac:dyDescent="0.2">
      <c r="B5" s="7" t="s">
        <v>175</v>
      </c>
      <c r="C5">
        <v>26</v>
      </c>
    </row>
    <row r="6" spans="2:3" ht="15.75" customHeight="1" x14ac:dyDescent="0.2">
      <c r="B6" s="7" t="s">
        <v>176</v>
      </c>
      <c r="C6">
        <v>23</v>
      </c>
    </row>
    <row r="7" spans="2:3" ht="15.75" customHeight="1" x14ac:dyDescent="0.2">
      <c r="B7" s="7" t="s">
        <v>178</v>
      </c>
      <c r="C7">
        <v>11</v>
      </c>
    </row>
    <row r="8" spans="2:3" ht="15.75" customHeight="1" x14ac:dyDescent="0.2">
      <c r="B8" s="7" t="s">
        <v>183</v>
      </c>
      <c r="C8">
        <v>7</v>
      </c>
    </row>
    <row r="9" spans="2:3" ht="15.75" customHeight="1" x14ac:dyDescent="0.2">
      <c r="B9" s="7" t="s">
        <v>185</v>
      </c>
      <c r="C9">
        <v>3</v>
      </c>
    </row>
    <row r="10" spans="2:3" ht="15.75" customHeight="1" x14ac:dyDescent="0.2">
      <c r="B10" s="7" t="s">
        <v>188</v>
      </c>
      <c r="C10">
        <v>2</v>
      </c>
    </row>
    <row r="11" spans="2:3" ht="15.75" customHeight="1" x14ac:dyDescent="0.2">
      <c r="B11" s="7" t="s">
        <v>191</v>
      </c>
      <c r="C11">
        <v>1</v>
      </c>
    </row>
    <row r="12" spans="2:3" ht="15.75" customHeight="1" x14ac:dyDescent="0.2">
      <c r="B12" s="7" t="s">
        <v>193</v>
      </c>
      <c r="C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3C47D"/>
    <outlinePr summaryBelow="0" summaryRight="0"/>
  </sheetPr>
  <dimension ref="A1:R31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.75" customHeight="1" x14ac:dyDescent="0.2"/>
  <cols>
    <col min="1" max="1" width="18.85546875" customWidth="1"/>
    <col min="2" max="2" width="7.85546875" customWidth="1"/>
    <col min="3" max="3" width="10" customWidth="1"/>
    <col min="4" max="4" width="10.5703125" customWidth="1"/>
    <col min="5" max="5" width="24.140625" customWidth="1"/>
    <col min="6" max="6" width="22.42578125" customWidth="1"/>
    <col min="7" max="7" width="13.28515625" customWidth="1"/>
    <col min="8" max="8" width="14.28515625" customWidth="1"/>
    <col min="9" max="18" width="15.5703125" customWidth="1"/>
  </cols>
  <sheetData>
    <row r="1" spans="1:18" ht="15.75" customHeight="1" x14ac:dyDescent="0.2">
      <c r="A1" s="3" t="s">
        <v>1</v>
      </c>
      <c r="B1" s="22" t="s">
        <v>234</v>
      </c>
      <c r="C1" s="4" t="s">
        <v>19</v>
      </c>
      <c r="D1" s="4" t="s">
        <v>20</v>
      </c>
      <c r="E1" s="6" t="s">
        <v>21</v>
      </c>
      <c r="F1" s="6" t="s">
        <v>41</v>
      </c>
      <c r="G1" s="8" t="s">
        <v>42</v>
      </c>
      <c r="H1" s="6" t="s">
        <v>45</v>
      </c>
      <c r="I1" s="23" t="s">
        <v>170</v>
      </c>
      <c r="J1" s="24" t="s">
        <v>173</v>
      </c>
      <c r="K1" s="24" t="s">
        <v>175</v>
      </c>
      <c r="L1" s="24" t="s">
        <v>176</v>
      </c>
      <c r="M1" s="24" t="s">
        <v>178</v>
      </c>
      <c r="N1" s="24" t="s">
        <v>183</v>
      </c>
      <c r="O1" s="24" t="s">
        <v>185</v>
      </c>
      <c r="P1" s="24" t="s">
        <v>188</v>
      </c>
      <c r="Q1" s="24" t="s">
        <v>191</v>
      </c>
      <c r="R1" s="24" t="s">
        <v>193</v>
      </c>
    </row>
    <row r="2" spans="1:18" ht="15.75" customHeight="1" x14ac:dyDescent="0.2">
      <c r="A2" s="19">
        <v>43808.744015999997</v>
      </c>
      <c r="B2" s="5">
        <v>3</v>
      </c>
      <c r="C2" t="s">
        <v>152</v>
      </c>
      <c r="D2" t="s">
        <v>153</v>
      </c>
      <c r="E2" s="2" t="s">
        <v>58</v>
      </c>
      <c r="F2" t="s">
        <v>136</v>
      </c>
      <c r="G2" s="1" t="s">
        <v>156</v>
      </c>
      <c r="H2" t="s">
        <v>157</v>
      </c>
      <c r="I2" s="20">
        <v>1</v>
      </c>
      <c r="J2" s="25">
        <v>1</v>
      </c>
      <c r="K2" s="25">
        <v>1</v>
      </c>
      <c r="L2" s="25">
        <v>1</v>
      </c>
      <c r="M2" s="25">
        <v>1</v>
      </c>
      <c r="N2" s="26"/>
      <c r="O2" s="26"/>
      <c r="P2" s="26"/>
      <c r="Q2" s="26"/>
      <c r="R2" s="26"/>
    </row>
    <row r="3" spans="1:18" ht="15.75" customHeight="1" x14ac:dyDescent="0.2">
      <c r="A3" s="19">
        <v>43808.745451000003</v>
      </c>
      <c r="B3" s="5">
        <v>4</v>
      </c>
      <c r="C3" t="s">
        <v>158</v>
      </c>
      <c r="D3" t="s">
        <v>159</v>
      </c>
      <c r="E3" s="5" t="s">
        <v>94</v>
      </c>
      <c r="F3" t="s">
        <v>160</v>
      </c>
      <c r="G3" s="1" t="s">
        <v>161</v>
      </c>
      <c r="H3" t="s">
        <v>157</v>
      </c>
      <c r="I3" s="20">
        <v>1</v>
      </c>
      <c r="J3" s="25">
        <v>1</v>
      </c>
      <c r="K3" s="25">
        <v>1</v>
      </c>
      <c r="L3" s="25">
        <v>1</v>
      </c>
      <c r="M3" s="25">
        <v>1</v>
      </c>
      <c r="N3" s="26"/>
      <c r="O3" s="26"/>
      <c r="P3" s="26"/>
      <c r="Q3" s="26"/>
      <c r="R3" s="26"/>
    </row>
    <row r="4" spans="1:18" ht="15.75" customHeight="1" x14ac:dyDescent="0.2">
      <c r="A4" s="19">
        <v>43808.747418999999</v>
      </c>
      <c r="B4" s="5">
        <v>5</v>
      </c>
      <c r="C4" t="s">
        <v>164</v>
      </c>
      <c r="D4" t="s">
        <v>165</v>
      </c>
      <c r="E4" s="5" t="s">
        <v>106</v>
      </c>
      <c r="F4" t="s">
        <v>160</v>
      </c>
      <c r="G4" s="1" t="s">
        <v>167</v>
      </c>
      <c r="H4" t="s">
        <v>157</v>
      </c>
      <c r="I4" s="20">
        <v>2</v>
      </c>
      <c r="J4" s="25">
        <v>2</v>
      </c>
      <c r="K4" s="25">
        <v>1</v>
      </c>
      <c r="L4" s="26"/>
      <c r="M4" s="26"/>
      <c r="N4" s="26"/>
      <c r="O4" s="26"/>
      <c r="P4" s="26"/>
      <c r="Q4" s="26"/>
      <c r="R4" s="26"/>
    </row>
    <row r="5" spans="1:18" ht="15.75" customHeight="1" x14ac:dyDescent="0.2">
      <c r="A5" s="19">
        <v>43808.749699</v>
      </c>
      <c r="B5" s="5">
        <v>6</v>
      </c>
      <c r="C5" t="s">
        <v>171</v>
      </c>
      <c r="D5" t="s">
        <v>172</v>
      </c>
      <c r="E5" s="5" t="s">
        <v>118</v>
      </c>
      <c r="F5" t="s">
        <v>136</v>
      </c>
      <c r="G5" s="1" t="s">
        <v>174</v>
      </c>
      <c r="H5" t="s">
        <v>157</v>
      </c>
      <c r="I5" s="20">
        <v>1</v>
      </c>
      <c r="J5" s="26"/>
      <c r="K5" s="25">
        <v>2</v>
      </c>
      <c r="L5" s="25">
        <v>1</v>
      </c>
      <c r="M5" s="26"/>
      <c r="N5" s="25">
        <v>1</v>
      </c>
      <c r="O5" s="26"/>
      <c r="P5" s="26"/>
      <c r="Q5" s="26"/>
      <c r="R5" s="26"/>
    </row>
    <row r="6" spans="1:18" ht="15.75" customHeight="1" x14ac:dyDescent="0.2">
      <c r="A6" s="19">
        <v>43808.751493000003</v>
      </c>
      <c r="B6" s="5">
        <v>7</v>
      </c>
      <c r="C6" t="s">
        <v>177</v>
      </c>
      <c r="D6" t="s">
        <v>179</v>
      </c>
      <c r="E6" s="5" t="s">
        <v>123</v>
      </c>
      <c r="F6" t="s">
        <v>136</v>
      </c>
      <c r="G6" s="1" t="s">
        <v>181</v>
      </c>
      <c r="H6" t="s">
        <v>157</v>
      </c>
      <c r="J6" s="25">
        <v>1</v>
      </c>
      <c r="K6" s="25">
        <v>1</v>
      </c>
      <c r="L6" s="25">
        <v>1</v>
      </c>
      <c r="M6" s="25">
        <v>1</v>
      </c>
      <c r="N6" s="25">
        <v>1</v>
      </c>
      <c r="O6" s="26"/>
      <c r="P6" s="26"/>
      <c r="Q6" s="26"/>
      <c r="R6" s="26"/>
    </row>
    <row r="7" spans="1:18" ht="15.75" customHeight="1" x14ac:dyDescent="0.2">
      <c r="A7" s="19">
        <v>43808.751725000002</v>
      </c>
      <c r="B7" s="5">
        <v>8</v>
      </c>
      <c r="C7" t="s">
        <v>189</v>
      </c>
      <c r="D7" t="s">
        <v>190</v>
      </c>
      <c r="E7" s="5" t="s">
        <v>127</v>
      </c>
      <c r="F7" t="s">
        <v>160</v>
      </c>
      <c r="G7" s="1" t="s">
        <v>192</v>
      </c>
      <c r="H7" t="s">
        <v>157</v>
      </c>
      <c r="I7" s="20">
        <v>1</v>
      </c>
      <c r="J7" s="25">
        <v>1</v>
      </c>
      <c r="K7" s="25">
        <v>1</v>
      </c>
      <c r="L7" s="25">
        <v>1</v>
      </c>
      <c r="M7" s="26"/>
      <c r="N7" s="25">
        <v>1</v>
      </c>
      <c r="O7" s="26"/>
      <c r="P7" s="26"/>
      <c r="Q7" s="26"/>
      <c r="R7" s="26"/>
    </row>
    <row r="8" spans="1:18" ht="15.75" customHeight="1" x14ac:dyDescent="0.2">
      <c r="A8" s="19">
        <v>43808.757962999996</v>
      </c>
      <c r="B8" s="5">
        <v>10</v>
      </c>
      <c r="C8" t="s">
        <v>199</v>
      </c>
      <c r="D8" t="s">
        <v>200</v>
      </c>
      <c r="E8" s="5" t="s">
        <v>132</v>
      </c>
      <c r="F8" t="s">
        <v>136</v>
      </c>
      <c r="G8" s="1" t="s">
        <v>201</v>
      </c>
      <c r="H8" t="s">
        <v>157</v>
      </c>
      <c r="I8" s="20">
        <v>1</v>
      </c>
      <c r="J8" s="25">
        <v>2</v>
      </c>
      <c r="K8" s="25">
        <v>1</v>
      </c>
      <c r="L8" s="25">
        <v>1</v>
      </c>
      <c r="M8" s="26"/>
      <c r="N8" s="26"/>
      <c r="O8" s="26"/>
      <c r="P8" s="26"/>
      <c r="Q8" s="26"/>
      <c r="R8" s="26"/>
    </row>
    <row r="9" spans="1:18" ht="15.75" customHeight="1" x14ac:dyDescent="0.2">
      <c r="A9" s="19">
        <v>43808.769387</v>
      </c>
      <c r="B9" s="5">
        <v>11</v>
      </c>
      <c r="C9" t="s">
        <v>204</v>
      </c>
      <c r="D9" t="s">
        <v>205</v>
      </c>
      <c r="E9" s="5" t="s">
        <v>155</v>
      </c>
      <c r="F9" t="s">
        <v>136</v>
      </c>
      <c r="G9" s="1" t="s">
        <v>206</v>
      </c>
      <c r="H9" t="s">
        <v>157</v>
      </c>
      <c r="I9" s="20">
        <v>2</v>
      </c>
      <c r="J9" s="26"/>
      <c r="K9" s="25">
        <v>2</v>
      </c>
      <c r="L9" s="25">
        <v>1</v>
      </c>
      <c r="M9" s="26"/>
      <c r="N9" s="26"/>
      <c r="O9" s="26"/>
      <c r="P9" s="26"/>
      <c r="Q9" s="26"/>
      <c r="R9" s="26"/>
    </row>
    <row r="10" spans="1:18" ht="15.75" customHeight="1" x14ac:dyDescent="0.2">
      <c r="A10" s="19">
        <v>43808.776377000002</v>
      </c>
      <c r="B10" s="5">
        <v>12</v>
      </c>
      <c r="C10" t="s">
        <v>208</v>
      </c>
      <c r="D10" t="s">
        <v>209</v>
      </c>
      <c r="E10" s="5" t="s">
        <v>198</v>
      </c>
      <c r="F10" t="s">
        <v>136</v>
      </c>
      <c r="G10" s="1" t="s">
        <v>210</v>
      </c>
      <c r="H10" t="s">
        <v>157</v>
      </c>
      <c r="I10" s="20">
        <v>1</v>
      </c>
      <c r="J10" s="25">
        <v>1</v>
      </c>
      <c r="K10" s="26"/>
      <c r="L10" s="25">
        <v>1</v>
      </c>
      <c r="M10" s="25">
        <v>1</v>
      </c>
      <c r="N10" s="25">
        <v>1</v>
      </c>
      <c r="O10" s="26"/>
      <c r="P10" s="26"/>
      <c r="Q10" s="26"/>
      <c r="R10" s="26"/>
    </row>
    <row r="11" spans="1:18" ht="15.75" customHeight="1" x14ac:dyDescent="0.2">
      <c r="A11" s="19">
        <v>43808.788425999999</v>
      </c>
      <c r="B11" s="5">
        <v>13</v>
      </c>
      <c r="C11" t="s">
        <v>216</v>
      </c>
      <c r="D11" t="s">
        <v>190</v>
      </c>
      <c r="E11" s="5" t="s">
        <v>217</v>
      </c>
      <c r="F11" t="s">
        <v>136</v>
      </c>
      <c r="G11" s="1" t="s">
        <v>218</v>
      </c>
      <c r="H11" t="s">
        <v>157</v>
      </c>
      <c r="I11" s="20">
        <v>2</v>
      </c>
      <c r="J11" s="25">
        <v>1</v>
      </c>
      <c r="K11" s="25">
        <v>1</v>
      </c>
      <c r="L11" s="26"/>
      <c r="M11" s="25">
        <v>1</v>
      </c>
      <c r="N11" s="26"/>
      <c r="O11" s="26"/>
      <c r="P11" s="26"/>
      <c r="Q11" s="26"/>
      <c r="R11" s="26"/>
    </row>
    <row r="12" spans="1:18" ht="15.75" customHeight="1" x14ac:dyDescent="0.2">
      <c r="A12" s="19">
        <v>43808.792280000001</v>
      </c>
      <c r="B12" s="5">
        <v>14</v>
      </c>
      <c r="C12" t="s">
        <v>142</v>
      </c>
      <c r="D12" t="s">
        <v>222</v>
      </c>
      <c r="E12" s="5" t="s">
        <v>140</v>
      </c>
      <c r="F12" t="s">
        <v>160</v>
      </c>
      <c r="G12" s="1" t="s">
        <v>223</v>
      </c>
      <c r="H12" t="s">
        <v>157</v>
      </c>
      <c r="I12" s="20">
        <v>2</v>
      </c>
      <c r="J12" s="26"/>
      <c r="K12" s="26"/>
      <c r="L12" s="26"/>
      <c r="M12" s="26"/>
      <c r="N12" s="26"/>
      <c r="O12" s="25">
        <v>2</v>
      </c>
      <c r="P12" s="25">
        <v>1</v>
      </c>
      <c r="Q12" s="26"/>
      <c r="R12" s="26"/>
    </row>
    <row r="13" spans="1:18" ht="15.75" customHeight="1" x14ac:dyDescent="0.2">
      <c r="A13" s="19">
        <v>43808.724548999999</v>
      </c>
      <c r="B13" s="5">
        <v>19</v>
      </c>
      <c r="C13" t="s">
        <v>133</v>
      </c>
      <c r="D13" t="s">
        <v>134</v>
      </c>
      <c r="E13" s="5" t="s">
        <v>110</v>
      </c>
      <c r="F13" t="s">
        <v>136</v>
      </c>
      <c r="G13" s="1" t="s">
        <v>114</v>
      </c>
      <c r="H13" t="s">
        <v>138</v>
      </c>
      <c r="I13" s="20">
        <v>1</v>
      </c>
      <c r="J13" s="25">
        <v>1</v>
      </c>
      <c r="K13" s="25">
        <v>2</v>
      </c>
      <c r="L13" s="25">
        <v>2</v>
      </c>
      <c r="M13" s="26"/>
      <c r="N13" s="25">
        <v>1</v>
      </c>
      <c r="O13" s="25">
        <v>1</v>
      </c>
      <c r="P13" s="25">
        <v>1</v>
      </c>
      <c r="Q13" s="25">
        <v>1</v>
      </c>
      <c r="R13" s="26"/>
    </row>
    <row r="14" spans="1:18" ht="15.75" customHeight="1" x14ac:dyDescent="0.2">
      <c r="A14" s="19">
        <v>43808.753009</v>
      </c>
      <c r="B14" s="5">
        <v>27</v>
      </c>
      <c r="C14" t="s">
        <v>171</v>
      </c>
      <c r="D14" t="s">
        <v>194</v>
      </c>
      <c r="E14" s="5" t="s">
        <v>195</v>
      </c>
      <c r="F14" t="s">
        <v>136</v>
      </c>
      <c r="G14" s="1" t="s">
        <v>197</v>
      </c>
      <c r="H14" t="s">
        <v>138</v>
      </c>
      <c r="I14" s="20">
        <v>2</v>
      </c>
      <c r="J14" s="25">
        <v>2</v>
      </c>
      <c r="K14" s="25">
        <v>2</v>
      </c>
      <c r="L14" s="25">
        <v>2</v>
      </c>
      <c r="M14" s="25">
        <v>1</v>
      </c>
      <c r="N14" s="25">
        <v>1</v>
      </c>
      <c r="O14" s="26"/>
      <c r="P14" s="26"/>
      <c r="Q14" s="26"/>
      <c r="R14" s="26"/>
    </row>
    <row r="15" spans="1:18" ht="15.75" customHeight="1" x14ac:dyDescent="0.2">
      <c r="A15" s="19">
        <v>43808.805972000002</v>
      </c>
      <c r="B15" s="5">
        <v>33</v>
      </c>
      <c r="C15" t="s">
        <v>225</v>
      </c>
      <c r="D15" t="s">
        <v>226</v>
      </c>
      <c r="E15" s="5" t="s">
        <v>215</v>
      </c>
      <c r="F15" t="s">
        <v>136</v>
      </c>
      <c r="G15" s="1" t="s">
        <v>221</v>
      </c>
      <c r="H15" t="s">
        <v>138</v>
      </c>
      <c r="I15" s="20">
        <v>2</v>
      </c>
      <c r="J15" s="25">
        <v>2</v>
      </c>
      <c r="K15" s="25">
        <v>3</v>
      </c>
      <c r="L15" s="25">
        <v>1</v>
      </c>
      <c r="M15" s="25">
        <v>1</v>
      </c>
      <c r="N15" s="26"/>
      <c r="O15" s="26"/>
      <c r="P15" s="26"/>
      <c r="Q15" s="26"/>
      <c r="R15" s="25">
        <v>1</v>
      </c>
    </row>
    <row r="16" spans="1:18" ht="15.75" customHeight="1" x14ac:dyDescent="0.2">
      <c r="A16" s="19">
        <v>43808.736319000003</v>
      </c>
      <c r="B16" s="5">
        <v>38</v>
      </c>
      <c r="C16" t="s">
        <v>142</v>
      </c>
      <c r="D16" t="s">
        <v>143</v>
      </c>
      <c r="E16" s="5" t="s">
        <v>144</v>
      </c>
      <c r="F16" t="s">
        <v>136</v>
      </c>
      <c r="G16" s="1" t="s">
        <v>145</v>
      </c>
      <c r="H16" t="s">
        <v>146</v>
      </c>
      <c r="I16" s="20">
        <v>4</v>
      </c>
      <c r="J16" s="26"/>
      <c r="K16" s="25">
        <v>4</v>
      </c>
      <c r="L16" s="25">
        <v>4</v>
      </c>
      <c r="M16" s="25">
        <v>2</v>
      </c>
      <c r="N16" s="25">
        <v>1</v>
      </c>
      <c r="O16" s="26"/>
      <c r="P16" s="26"/>
      <c r="Q16" s="26"/>
      <c r="R16" s="26"/>
    </row>
    <row r="17" spans="1:18" ht="15.75" customHeight="1" x14ac:dyDescent="0.2">
      <c r="A17" s="19">
        <v>43808.936042000001</v>
      </c>
      <c r="B17" s="5">
        <v>70</v>
      </c>
      <c r="C17" t="s">
        <v>225</v>
      </c>
      <c r="D17" t="s">
        <v>229</v>
      </c>
      <c r="E17" s="2" t="s">
        <v>18</v>
      </c>
      <c r="F17" t="s">
        <v>136</v>
      </c>
      <c r="G17" s="1" t="s">
        <v>231</v>
      </c>
      <c r="H17" t="s">
        <v>232</v>
      </c>
      <c r="I17" s="20">
        <v>4</v>
      </c>
      <c r="J17" s="25">
        <v>4</v>
      </c>
      <c r="K17" s="25">
        <v>4</v>
      </c>
      <c r="L17" s="25">
        <v>6</v>
      </c>
      <c r="M17" s="25">
        <v>2</v>
      </c>
      <c r="N17" s="26"/>
      <c r="O17" s="26"/>
      <c r="P17" s="26"/>
      <c r="Q17" s="26"/>
      <c r="R17" s="26"/>
    </row>
    <row r="18" spans="1:18" ht="15.75" customHeight="1" x14ac:dyDescent="0.2">
      <c r="A18" s="19"/>
      <c r="J18" s="26"/>
      <c r="K18" s="26"/>
      <c r="L18" s="26"/>
      <c r="M18" s="26"/>
      <c r="N18" s="26"/>
      <c r="O18" s="26"/>
      <c r="P18" s="26"/>
      <c r="Q18" s="26"/>
      <c r="R18" s="26"/>
    </row>
    <row r="19" spans="1:18" ht="15.75" customHeight="1" x14ac:dyDescent="0.2">
      <c r="A19" s="19"/>
      <c r="J19" s="26"/>
      <c r="K19" s="26"/>
      <c r="L19" s="26"/>
      <c r="M19" s="26"/>
      <c r="N19" s="26"/>
      <c r="O19" s="25"/>
      <c r="P19" s="26"/>
      <c r="Q19" s="26"/>
      <c r="R19" s="26"/>
    </row>
    <row r="20" spans="1:18" ht="15.75" customHeight="1" x14ac:dyDescent="0.2">
      <c r="A20" s="19"/>
      <c r="I20" s="20"/>
      <c r="J20" s="25"/>
      <c r="K20" s="26"/>
      <c r="L20" s="25"/>
      <c r="M20" s="25"/>
      <c r="N20" s="25"/>
      <c r="O20" s="26"/>
      <c r="P20" s="26"/>
      <c r="Q20" s="26"/>
      <c r="R20" s="26"/>
    </row>
    <row r="21" spans="1:18" ht="15.75" customHeight="1" x14ac:dyDescent="0.2">
      <c r="A21" s="19"/>
      <c r="I21" s="20"/>
      <c r="J21" s="25"/>
      <c r="K21" s="25"/>
      <c r="L21" s="25"/>
      <c r="M21" s="25"/>
      <c r="N21" s="25"/>
      <c r="O21" s="26"/>
      <c r="P21" s="26"/>
      <c r="Q21" s="26"/>
      <c r="R21" s="26"/>
    </row>
    <row r="22" spans="1:18" ht="15.75" customHeight="1" x14ac:dyDescent="0.2">
      <c r="A22" s="19"/>
      <c r="J22" s="26"/>
      <c r="K22" s="26"/>
      <c r="L22" s="26"/>
      <c r="M22" s="26"/>
      <c r="N22" s="26"/>
      <c r="O22" s="26"/>
      <c r="P22" s="26"/>
      <c r="Q22" s="26"/>
      <c r="R22" s="26"/>
    </row>
    <row r="23" spans="1:18" ht="15.75" customHeight="1" x14ac:dyDescent="0.2">
      <c r="A23" s="19"/>
      <c r="J23" s="26"/>
      <c r="K23" s="26"/>
      <c r="L23" s="26"/>
      <c r="M23" s="26"/>
      <c r="N23" s="26"/>
      <c r="O23" s="26"/>
      <c r="P23" s="26"/>
      <c r="Q23" s="26"/>
      <c r="R23" s="26"/>
    </row>
    <row r="24" spans="1:18" ht="15.75" customHeight="1" x14ac:dyDescent="0.2">
      <c r="A24" s="19"/>
      <c r="J24" s="26"/>
      <c r="K24" s="26"/>
      <c r="L24" s="26"/>
      <c r="M24" s="26"/>
      <c r="N24" s="26"/>
      <c r="O24" s="26"/>
      <c r="P24" s="26"/>
      <c r="Q24" s="26"/>
      <c r="R24" s="26"/>
    </row>
    <row r="25" spans="1:18" ht="15.75" customHeight="1" x14ac:dyDescent="0.2">
      <c r="A25" s="19"/>
      <c r="J25" s="26"/>
      <c r="K25" s="26"/>
      <c r="L25" s="26"/>
      <c r="M25" s="26"/>
      <c r="N25" s="26"/>
      <c r="O25" s="26"/>
      <c r="P25" s="26"/>
      <c r="Q25" s="26"/>
      <c r="R25" s="26"/>
    </row>
    <row r="26" spans="1:18" ht="15.75" customHeight="1" x14ac:dyDescent="0.2">
      <c r="A26" s="19"/>
      <c r="I26" s="20"/>
      <c r="J26" s="25"/>
      <c r="K26" s="25"/>
      <c r="L26" s="26"/>
      <c r="M26" s="26"/>
      <c r="N26" s="26"/>
      <c r="O26" s="26"/>
      <c r="P26" s="26"/>
      <c r="Q26" s="26"/>
      <c r="R26" s="26"/>
    </row>
    <row r="27" spans="1:18" ht="15.75" customHeight="1" x14ac:dyDescent="0.2">
      <c r="A27" s="19"/>
      <c r="J27" s="25"/>
      <c r="K27" s="25"/>
      <c r="L27" s="25"/>
      <c r="M27" s="25"/>
      <c r="N27" s="26"/>
      <c r="O27" s="26"/>
      <c r="P27" s="26"/>
      <c r="Q27" s="26"/>
      <c r="R27" s="26"/>
    </row>
    <row r="28" spans="1:18" ht="15.75" customHeight="1" x14ac:dyDescent="0.2">
      <c r="A28" s="19"/>
      <c r="J28" s="26"/>
      <c r="K28" s="26"/>
      <c r="L28" s="26"/>
      <c r="M28" s="26"/>
      <c r="N28" s="26"/>
      <c r="O28" s="26"/>
      <c r="P28" s="26"/>
      <c r="Q28" s="26"/>
      <c r="R28" s="26"/>
    </row>
    <row r="29" spans="1:18" ht="15.75" customHeight="1" x14ac:dyDescent="0.2">
      <c r="A29" s="19"/>
      <c r="J29" s="26"/>
      <c r="K29" s="26"/>
      <c r="L29" s="26"/>
      <c r="M29" s="26"/>
      <c r="N29" s="25"/>
      <c r="O29" s="26"/>
      <c r="P29" s="26"/>
      <c r="Q29" s="26"/>
      <c r="R29" s="26"/>
    </row>
    <row r="30" spans="1:18" ht="15.75" customHeight="1" x14ac:dyDescent="0.2">
      <c r="A30" s="19"/>
      <c r="I30" s="20"/>
      <c r="J30" s="25"/>
      <c r="K30" s="26"/>
      <c r="L30" s="26"/>
      <c r="M30" s="26"/>
      <c r="N30" s="26"/>
      <c r="O30" s="26"/>
      <c r="P30" s="26"/>
      <c r="Q30" s="26"/>
      <c r="R30" s="26"/>
    </row>
    <row r="31" spans="1:18" ht="15.75" customHeight="1" x14ac:dyDescent="0.2">
      <c r="A31" s="19"/>
      <c r="J31" s="26"/>
      <c r="K31" s="26"/>
      <c r="L31" s="26"/>
      <c r="M31" s="26"/>
      <c r="N31" s="26"/>
      <c r="O31" s="26"/>
      <c r="P31" s="26"/>
      <c r="Q31" s="26"/>
      <c r="R31" s="26"/>
    </row>
    <row r="32" spans="1:18" ht="15.75" customHeight="1" x14ac:dyDescent="0.2">
      <c r="A32" s="19"/>
      <c r="I32" s="20"/>
      <c r="J32" s="25"/>
      <c r="K32" s="26"/>
      <c r="L32" s="25"/>
      <c r="M32" s="25"/>
      <c r="N32" s="25"/>
      <c r="O32" s="26"/>
      <c r="P32" s="26"/>
      <c r="Q32" s="26"/>
      <c r="R32" s="26"/>
    </row>
    <row r="33" spans="1:18" ht="15.75" customHeight="1" x14ac:dyDescent="0.2">
      <c r="A33" s="19"/>
      <c r="J33" s="26"/>
      <c r="K33" s="26"/>
      <c r="L33" s="26"/>
      <c r="M33" s="26"/>
      <c r="N33" s="26"/>
      <c r="O33" s="26"/>
      <c r="P33" s="26"/>
      <c r="Q33" s="26"/>
      <c r="R33" s="26"/>
    </row>
    <row r="34" spans="1:18" ht="15.75" customHeight="1" x14ac:dyDescent="0.2">
      <c r="A34" s="19"/>
      <c r="I34" s="20"/>
      <c r="J34" s="25"/>
      <c r="K34" s="25"/>
      <c r="L34" s="26"/>
      <c r="M34" s="25"/>
      <c r="N34" s="25"/>
      <c r="O34" s="26"/>
      <c r="P34" s="26"/>
      <c r="Q34" s="26"/>
      <c r="R34" s="25"/>
    </row>
    <row r="35" spans="1:18" ht="15.75" customHeight="1" x14ac:dyDescent="0.2">
      <c r="A35" s="19"/>
      <c r="J35" s="26"/>
      <c r="K35" s="26"/>
      <c r="L35" s="26"/>
      <c r="M35" s="26"/>
      <c r="N35" s="26"/>
      <c r="O35" s="26"/>
      <c r="P35" s="26"/>
      <c r="Q35" s="26"/>
      <c r="R35" s="26"/>
    </row>
    <row r="36" spans="1:18" ht="15.75" customHeight="1" x14ac:dyDescent="0.2">
      <c r="A36" s="19"/>
      <c r="J36" s="26"/>
      <c r="K36" s="26"/>
      <c r="L36" s="26"/>
      <c r="M36" s="26"/>
      <c r="N36" s="26"/>
      <c r="O36" s="26"/>
      <c r="P36" s="26"/>
      <c r="Q36" s="26"/>
      <c r="R36" s="26"/>
    </row>
    <row r="37" spans="1:18" ht="15.75" customHeight="1" x14ac:dyDescent="0.2">
      <c r="A37" s="19"/>
      <c r="I37" s="20"/>
      <c r="J37" s="26"/>
      <c r="K37" s="25"/>
      <c r="L37" s="25"/>
      <c r="M37" s="25"/>
      <c r="N37" s="25"/>
      <c r="O37" s="26"/>
      <c r="P37" s="26"/>
      <c r="Q37" s="26"/>
      <c r="R37" s="26"/>
    </row>
    <row r="38" spans="1:18" ht="15.75" customHeight="1" x14ac:dyDescent="0.2">
      <c r="A38" s="19"/>
      <c r="J38" s="26"/>
      <c r="K38" s="26"/>
      <c r="L38" s="26"/>
      <c r="M38" s="26"/>
      <c r="N38" s="26"/>
      <c r="O38" s="26"/>
      <c r="P38" s="26"/>
      <c r="Q38" s="26"/>
      <c r="R38" s="26"/>
    </row>
    <row r="39" spans="1:18" ht="15.75" customHeight="1" x14ac:dyDescent="0.2">
      <c r="A39" s="19"/>
      <c r="J39" s="25"/>
      <c r="K39" s="26"/>
      <c r="L39" s="25"/>
      <c r="M39" s="25"/>
      <c r="N39" s="26"/>
      <c r="O39" s="26"/>
      <c r="P39" s="26"/>
      <c r="Q39" s="26"/>
      <c r="R39" s="26"/>
    </row>
    <row r="40" spans="1:18" ht="12.75" x14ac:dyDescent="0.2">
      <c r="A40" s="19"/>
      <c r="J40" s="26"/>
      <c r="K40" s="26"/>
      <c r="L40" s="26"/>
      <c r="M40" s="26"/>
      <c r="N40" s="26"/>
      <c r="O40" s="26"/>
      <c r="P40" s="26"/>
      <c r="Q40" s="26"/>
      <c r="R40" s="26"/>
    </row>
    <row r="41" spans="1:18" ht="12.75" x14ac:dyDescent="0.2">
      <c r="A41" s="19"/>
      <c r="I41" s="20"/>
      <c r="J41" s="25"/>
      <c r="K41" s="26"/>
      <c r="L41" s="26"/>
      <c r="M41" s="25"/>
      <c r="N41" s="25"/>
      <c r="O41" s="26"/>
      <c r="P41" s="26"/>
      <c r="Q41" s="26"/>
      <c r="R41" s="26"/>
    </row>
    <row r="42" spans="1:18" ht="12.75" x14ac:dyDescent="0.2">
      <c r="A42" s="19"/>
      <c r="J42" s="26"/>
      <c r="K42" s="26"/>
      <c r="L42" s="26"/>
      <c r="M42" s="26"/>
      <c r="N42" s="26"/>
      <c r="O42" s="26"/>
      <c r="P42" s="26"/>
      <c r="Q42" s="26"/>
      <c r="R42" s="25"/>
    </row>
    <row r="43" spans="1:18" ht="12.75" x14ac:dyDescent="0.2">
      <c r="A43" s="19"/>
      <c r="I43" s="20"/>
      <c r="J43" s="25"/>
      <c r="K43" s="25"/>
      <c r="L43" s="26"/>
      <c r="M43" s="26"/>
      <c r="N43" s="26"/>
      <c r="O43" s="26"/>
      <c r="P43" s="26"/>
      <c r="Q43" s="26"/>
      <c r="R43" s="26"/>
    </row>
    <row r="44" spans="1:18" ht="12.75" x14ac:dyDescent="0.2">
      <c r="A44" s="19"/>
      <c r="J44" s="26"/>
      <c r="K44" s="26"/>
      <c r="L44" s="26"/>
      <c r="M44" s="26"/>
      <c r="N44" s="26"/>
      <c r="O44" s="26"/>
      <c r="P44" s="26"/>
      <c r="Q44" s="26"/>
      <c r="R44" s="26"/>
    </row>
    <row r="45" spans="1:18" ht="12.75" x14ac:dyDescent="0.2">
      <c r="A45" s="19"/>
      <c r="I45" s="20"/>
      <c r="J45" s="25"/>
      <c r="K45" s="26"/>
      <c r="L45" s="26"/>
      <c r="M45" s="25"/>
      <c r="N45" s="25"/>
      <c r="O45" s="26"/>
      <c r="P45" s="26"/>
      <c r="Q45" s="26"/>
      <c r="R45" s="26"/>
    </row>
    <row r="46" spans="1:18" ht="12.75" x14ac:dyDescent="0.2">
      <c r="A46" s="19"/>
      <c r="I46" s="20"/>
      <c r="J46" s="25"/>
      <c r="K46" s="25"/>
      <c r="L46" s="25"/>
      <c r="M46" s="25"/>
      <c r="N46" s="26"/>
      <c r="O46" s="26"/>
      <c r="P46" s="26"/>
      <c r="Q46" s="26"/>
      <c r="R46" s="26"/>
    </row>
    <row r="47" spans="1:18" ht="12.75" x14ac:dyDescent="0.2">
      <c r="A47" s="19"/>
      <c r="I47" s="20"/>
      <c r="J47" s="26"/>
      <c r="K47" s="25"/>
      <c r="L47" s="26"/>
      <c r="M47" s="25"/>
      <c r="N47" s="25"/>
      <c r="O47" s="26"/>
      <c r="P47" s="25"/>
      <c r="Q47" s="26"/>
      <c r="R47" s="26"/>
    </row>
    <row r="48" spans="1:18" ht="12.75" x14ac:dyDescent="0.2">
      <c r="A48" s="19"/>
      <c r="J48" s="26"/>
      <c r="K48" s="25"/>
      <c r="L48" s="25"/>
      <c r="M48" s="25"/>
      <c r="N48" s="26"/>
      <c r="O48" s="26"/>
      <c r="P48" s="26"/>
      <c r="Q48" s="26"/>
      <c r="R48" s="26"/>
    </row>
    <row r="49" spans="1:18" ht="12.75" x14ac:dyDescent="0.2">
      <c r="A49" s="19"/>
      <c r="I49" s="20"/>
      <c r="J49" s="26"/>
      <c r="K49" s="26"/>
      <c r="L49" s="25"/>
      <c r="M49" s="25"/>
      <c r="N49" s="26"/>
      <c r="O49" s="26"/>
      <c r="P49" s="26"/>
      <c r="Q49" s="26"/>
      <c r="R49" s="26"/>
    </row>
    <row r="50" spans="1:18" ht="12.75" x14ac:dyDescent="0.2">
      <c r="A50" s="19"/>
      <c r="J50" s="26"/>
      <c r="K50" s="26"/>
      <c r="L50" s="26"/>
      <c r="M50" s="26"/>
      <c r="N50" s="26"/>
      <c r="O50" s="26"/>
      <c r="P50" s="26"/>
      <c r="Q50" s="26"/>
      <c r="R50" s="26"/>
    </row>
    <row r="51" spans="1:18" ht="12.75" x14ac:dyDescent="0.2">
      <c r="A51" s="19"/>
      <c r="J51" s="26"/>
      <c r="K51" s="26"/>
      <c r="L51" s="26"/>
      <c r="M51" s="26"/>
      <c r="N51" s="26"/>
      <c r="O51" s="26"/>
      <c r="P51" s="26"/>
      <c r="Q51" s="26"/>
      <c r="R51" s="26"/>
    </row>
    <row r="52" spans="1:18" ht="12.75" x14ac:dyDescent="0.2">
      <c r="A52" s="19"/>
      <c r="J52" s="26"/>
      <c r="K52" s="26"/>
      <c r="L52" s="26"/>
      <c r="M52" s="26"/>
      <c r="N52" s="26"/>
      <c r="O52" s="26"/>
      <c r="P52" s="26"/>
      <c r="Q52" s="26"/>
      <c r="R52" s="26"/>
    </row>
    <row r="53" spans="1:18" ht="12.75" x14ac:dyDescent="0.2">
      <c r="A53" s="19"/>
      <c r="I53" s="20"/>
      <c r="J53" s="26"/>
      <c r="K53" s="25"/>
      <c r="L53" s="25"/>
      <c r="M53" s="25"/>
      <c r="N53" s="26"/>
      <c r="O53" s="26"/>
      <c r="P53" s="26"/>
      <c r="Q53" s="26"/>
      <c r="R53" s="26"/>
    </row>
    <row r="54" spans="1:18" ht="12.75" x14ac:dyDescent="0.2">
      <c r="A54" s="19"/>
      <c r="J54" s="26"/>
      <c r="K54" s="26"/>
      <c r="L54" s="26"/>
      <c r="M54" s="26"/>
      <c r="N54" s="26"/>
      <c r="O54" s="26"/>
      <c r="P54" s="26"/>
      <c r="Q54" s="26"/>
      <c r="R54" s="26"/>
    </row>
    <row r="55" spans="1:18" ht="12.75" x14ac:dyDescent="0.2">
      <c r="A55" s="19"/>
      <c r="J55" s="26"/>
      <c r="K55" s="26"/>
      <c r="L55" s="26"/>
      <c r="M55" s="26"/>
      <c r="N55" s="26"/>
      <c r="O55" s="26"/>
      <c r="P55" s="26"/>
      <c r="Q55" s="26"/>
      <c r="R55" s="26"/>
    </row>
    <row r="56" spans="1:18" ht="12.75" x14ac:dyDescent="0.2">
      <c r="A56" s="19"/>
      <c r="J56" s="26"/>
      <c r="K56" s="26"/>
      <c r="L56" s="26"/>
      <c r="M56" s="26"/>
      <c r="N56" s="26"/>
      <c r="O56" s="26"/>
      <c r="P56" s="26"/>
      <c r="Q56" s="26"/>
      <c r="R56" s="26"/>
    </row>
    <row r="57" spans="1:18" ht="12.75" x14ac:dyDescent="0.2">
      <c r="A57" s="19"/>
      <c r="I57" s="20"/>
      <c r="J57" s="25"/>
      <c r="K57" s="26"/>
      <c r="L57" s="25"/>
      <c r="M57" s="25"/>
      <c r="N57" s="26"/>
      <c r="O57" s="26"/>
      <c r="P57" s="26"/>
      <c r="Q57" s="26"/>
      <c r="R57" s="26"/>
    </row>
    <row r="58" spans="1:18" ht="12.75" x14ac:dyDescent="0.2">
      <c r="A58" s="19"/>
      <c r="J58" s="26"/>
      <c r="K58" s="26"/>
      <c r="L58" s="26"/>
      <c r="M58" s="26"/>
      <c r="N58" s="26"/>
      <c r="O58" s="26"/>
      <c r="P58" s="26"/>
      <c r="Q58" s="26"/>
      <c r="R58" s="26"/>
    </row>
    <row r="59" spans="1:18" ht="12.75" x14ac:dyDescent="0.2">
      <c r="A59" s="19"/>
      <c r="J59" s="26"/>
      <c r="K59" s="26"/>
      <c r="L59" s="26"/>
      <c r="M59" s="26"/>
      <c r="N59" s="26"/>
      <c r="O59" s="26"/>
      <c r="P59" s="26"/>
      <c r="Q59" s="26"/>
      <c r="R59" s="26"/>
    </row>
    <row r="60" spans="1:18" ht="12.75" x14ac:dyDescent="0.2">
      <c r="A60" s="19"/>
      <c r="J60" s="25"/>
      <c r="K60" s="25"/>
      <c r="L60" s="25"/>
      <c r="M60" s="25"/>
      <c r="N60" s="25"/>
      <c r="O60" s="26"/>
      <c r="P60" s="26"/>
      <c r="Q60" s="26"/>
      <c r="R60" s="26"/>
    </row>
    <row r="61" spans="1:18" ht="12.75" x14ac:dyDescent="0.2">
      <c r="A61" s="19"/>
      <c r="J61" s="26"/>
      <c r="K61" s="26"/>
      <c r="L61" s="26"/>
      <c r="M61" s="26"/>
      <c r="N61" s="26"/>
      <c r="O61" s="26"/>
      <c r="P61" s="26"/>
      <c r="Q61" s="26"/>
      <c r="R61" s="26"/>
    </row>
    <row r="62" spans="1:18" ht="12.75" x14ac:dyDescent="0.2">
      <c r="A62" s="19"/>
      <c r="J62" s="26"/>
      <c r="K62" s="26"/>
      <c r="L62" s="26"/>
      <c r="M62" s="26"/>
      <c r="N62" s="26"/>
      <c r="O62" s="26"/>
      <c r="P62" s="26"/>
      <c r="Q62" s="26"/>
      <c r="R62" s="26"/>
    </row>
    <row r="63" spans="1:18" ht="12.75" x14ac:dyDescent="0.2">
      <c r="A63" s="19"/>
      <c r="J63" s="26"/>
      <c r="K63" s="26"/>
      <c r="L63" s="26"/>
      <c r="M63" s="26"/>
      <c r="N63" s="26"/>
      <c r="O63" s="26"/>
      <c r="P63" s="26"/>
      <c r="Q63" s="26"/>
      <c r="R63" s="26"/>
    </row>
    <row r="64" spans="1:18" ht="12.75" x14ac:dyDescent="0.2">
      <c r="A64" s="19"/>
      <c r="J64" s="26"/>
      <c r="K64" s="26"/>
      <c r="L64" s="26"/>
      <c r="M64" s="26"/>
      <c r="N64" s="26"/>
      <c r="O64" s="26"/>
      <c r="P64" s="26"/>
      <c r="Q64" s="26"/>
      <c r="R64" s="26"/>
    </row>
    <row r="65" spans="1:18" ht="12.75" x14ac:dyDescent="0.2">
      <c r="A65" s="19"/>
      <c r="J65" s="26"/>
      <c r="K65" s="26"/>
      <c r="L65" s="26"/>
      <c r="M65" s="26"/>
      <c r="N65" s="26"/>
      <c r="O65" s="26"/>
      <c r="P65" s="26"/>
      <c r="Q65" s="26"/>
      <c r="R65" s="26"/>
    </row>
    <row r="66" spans="1:18" ht="12.75" x14ac:dyDescent="0.2">
      <c r="A66" s="19"/>
      <c r="J66" s="26"/>
      <c r="K66" s="26"/>
      <c r="L66" s="26"/>
      <c r="M66" s="26"/>
      <c r="N66" s="26"/>
      <c r="O66" s="26"/>
      <c r="P66" s="26"/>
      <c r="Q66" s="26"/>
      <c r="R66" s="26"/>
    </row>
    <row r="67" spans="1:18" ht="12.75" x14ac:dyDescent="0.2">
      <c r="A67" s="19"/>
      <c r="I67" s="20"/>
      <c r="J67" s="25"/>
      <c r="K67" s="25"/>
      <c r="L67" s="26"/>
      <c r="M67" s="26"/>
      <c r="N67" s="26"/>
      <c r="O67" s="26"/>
      <c r="P67" s="26"/>
      <c r="Q67" s="26"/>
      <c r="R67" s="26"/>
    </row>
    <row r="68" spans="1:18" ht="12.75" x14ac:dyDescent="0.2">
      <c r="A68" s="19"/>
      <c r="I68" s="20"/>
      <c r="J68" s="25"/>
      <c r="K68" s="26"/>
      <c r="L68" s="26"/>
      <c r="M68" s="25"/>
      <c r="N68" s="25"/>
      <c r="O68" s="26"/>
      <c r="P68" s="26"/>
      <c r="Q68" s="26"/>
      <c r="R68" s="26"/>
    </row>
    <row r="69" spans="1:18" ht="12.75" x14ac:dyDescent="0.2">
      <c r="A69" s="19"/>
      <c r="I69" s="20"/>
      <c r="J69" s="25"/>
      <c r="K69" s="26"/>
      <c r="L69" s="25"/>
      <c r="M69" s="26"/>
      <c r="N69" s="25"/>
      <c r="O69" s="26"/>
      <c r="P69" s="26"/>
      <c r="Q69" s="26"/>
      <c r="R69" s="26"/>
    </row>
    <row r="70" spans="1:18" ht="12.75" x14ac:dyDescent="0.2">
      <c r="A70" s="19"/>
      <c r="J70" s="26"/>
      <c r="K70" s="26"/>
      <c r="L70" s="26"/>
      <c r="M70" s="26"/>
      <c r="N70" s="26"/>
      <c r="O70" s="26"/>
      <c r="P70" s="26"/>
      <c r="Q70" s="26"/>
      <c r="R70" s="26"/>
    </row>
    <row r="71" spans="1:18" ht="12.75" x14ac:dyDescent="0.2">
      <c r="A71" s="19"/>
      <c r="J71" s="26"/>
      <c r="K71" s="26"/>
      <c r="L71" s="26"/>
      <c r="M71" s="26"/>
      <c r="N71" s="26"/>
      <c r="O71" s="26"/>
      <c r="P71" s="26"/>
      <c r="Q71" s="26"/>
      <c r="R71" s="26"/>
    </row>
    <row r="72" spans="1:18" ht="12.75" x14ac:dyDescent="0.2">
      <c r="A72" s="19"/>
      <c r="J72" s="26"/>
      <c r="K72" s="26"/>
      <c r="L72" s="26"/>
      <c r="M72" s="26"/>
      <c r="N72" s="26"/>
      <c r="O72" s="26"/>
      <c r="P72" s="26"/>
      <c r="Q72" s="26"/>
      <c r="R72" s="26"/>
    </row>
    <row r="73" spans="1:18" ht="12.75" x14ac:dyDescent="0.2">
      <c r="A73" s="19"/>
      <c r="J73" s="25"/>
      <c r="K73" s="26"/>
      <c r="L73" s="25"/>
      <c r="M73" s="25"/>
      <c r="N73" s="26"/>
      <c r="O73" s="26"/>
      <c r="P73" s="26"/>
      <c r="Q73" s="26"/>
      <c r="R73" s="26"/>
    </row>
    <row r="74" spans="1:18" ht="12.75" x14ac:dyDescent="0.2">
      <c r="A74" s="19"/>
      <c r="J74" s="26"/>
      <c r="K74" s="26"/>
      <c r="L74" s="26"/>
      <c r="M74" s="26"/>
      <c r="N74" s="26"/>
      <c r="O74" s="26"/>
      <c r="P74" s="26"/>
      <c r="Q74" s="26"/>
      <c r="R74" s="26"/>
    </row>
    <row r="75" spans="1:18" ht="12.75" x14ac:dyDescent="0.2">
      <c r="A75" s="19"/>
      <c r="J75" s="26"/>
      <c r="K75" s="26"/>
      <c r="L75" s="26"/>
      <c r="M75" s="26"/>
      <c r="N75" s="26"/>
      <c r="O75" s="26"/>
      <c r="P75" s="26"/>
      <c r="Q75" s="25"/>
      <c r="R75" s="26"/>
    </row>
    <row r="76" spans="1:18" ht="12.75" x14ac:dyDescent="0.2">
      <c r="A76" s="19"/>
      <c r="J76" s="26"/>
      <c r="K76" s="26"/>
      <c r="L76" s="26"/>
      <c r="M76" s="26"/>
      <c r="N76" s="26"/>
      <c r="O76" s="26"/>
      <c r="P76" s="26"/>
      <c r="Q76" s="26"/>
      <c r="R76" s="26"/>
    </row>
    <row r="77" spans="1:18" ht="12.75" x14ac:dyDescent="0.2">
      <c r="A77" s="19"/>
      <c r="J77" s="26"/>
      <c r="K77" s="26"/>
      <c r="L77" s="26"/>
      <c r="M77" s="26"/>
      <c r="N77" s="26"/>
      <c r="O77" s="26"/>
      <c r="P77" s="26"/>
      <c r="Q77" s="26"/>
      <c r="R77" s="26"/>
    </row>
    <row r="78" spans="1:18" ht="12.75" x14ac:dyDescent="0.2">
      <c r="A78" s="19"/>
      <c r="I78" s="20"/>
      <c r="J78" s="25"/>
      <c r="K78" s="26"/>
      <c r="L78" s="26"/>
      <c r="M78" s="26"/>
      <c r="N78" s="26"/>
      <c r="O78" s="25"/>
      <c r="P78" s="25"/>
      <c r="Q78" s="26"/>
      <c r="R78" s="25"/>
    </row>
    <row r="79" spans="1:18" ht="12.75" x14ac:dyDescent="0.2">
      <c r="A79" s="19"/>
      <c r="J79" s="26"/>
      <c r="K79" s="26"/>
      <c r="L79" s="26"/>
      <c r="M79" s="26"/>
      <c r="N79" s="26"/>
      <c r="O79" s="26"/>
      <c r="P79" s="26"/>
      <c r="Q79" s="26"/>
      <c r="R79" s="26"/>
    </row>
    <row r="80" spans="1:18" ht="12.75" x14ac:dyDescent="0.2">
      <c r="A80" s="19"/>
      <c r="J80" s="25"/>
      <c r="K80" s="25"/>
      <c r="L80" s="25"/>
      <c r="M80" s="25"/>
      <c r="N80" s="26"/>
      <c r="O80" s="26"/>
      <c r="P80" s="26"/>
      <c r="Q80" s="26"/>
      <c r="R80" s="26"/>
    </row>
    <row r="81" spans="1:18" ht="12.75" x14ac:dyDescent="0.2">
      <c r="A81" s="19"/>
      <c r="I81" s="20"/>
      <c r="J81" s="25"/>
      <c r="K81" s="25"/>
      <c r="L81" s="26"/>
      <c r="M81" s="26"/>
      <c r="N81" s="26"/>
      <c r="O81" s="26"/>
      <c r="P81" s="26"/>
      <c r="Q81" s="26"/>
      <c r="R81" s="26"/>
    </row>
    <row r="82" spans="1:18" ht="12.75" x14ac:dyDescent="0.2">
      <c r="A82" s="19"/>
      <c r="J82" s="26"/>
      <c r="K82" s="26"/>
      <c r="L82" s="26"/>
      <c r="M82" s="26"/>
      <c r="N82" s="26"/>
      <c r="O82" s="26"/>
      <c r="P82" s="26"/>
      <c r="Q82" s="26"/>
      <c r="R82" s="26"/>
    </row>
    <row r="83" spans="1:18" ht="12.75" x14ac:dyDescent="0.2">
      <c r="A83" s="19"/>
      <c r="I83" s="20"/>
      <c r="J83" s="25"/>
      <c r="K83" s="25"/>
      <c r="L83" s="25"/>
      <c r="M83" s="25"/>
      <c r="N83" s="26"/>
      <c r="O83" s="26"/>
      <c r="P83" s="26"/>
      <c r="Q83" s="26"/>
      <c r="R83" s="26"/>
    </row>
    <row r="84" spans="1:18" ht="12.75" x14ac:dyDescent="0.2">
      <c r="A84" s="19"/>
      <c r="J84" s="26"/>
      <c r="K84" s="26"/>
      <c r="L84" s="26"/>
      <c r="M84" s="26"/>
      <c r="N84" s="26"/>
      <c r="O84" s="26"/>
      <c r="P84" s="26"/>
      <c r="Q84" s="26"/>
      <c r="R84" s="26"/>
    </row>
    <row r="85" spans="1:18" ht="12.75" x14ac:dyDescent="0.2">
      <c r="A85" s="19"/>
      <c r="I85" s="20"/>
      <c r="J85" s="25"/>
      <c r="K85" s="26"/>
      <c r="L85" s="25"/>
      <c r="M85" s="25"/>
      <c r="N85" s="25"/>
      <c r="O85" s="26"/>
      <c r="P85" s="26"/>
      <c r="Q85" s="26"/>
      <c r="R85" s="26"/>
    </row>
    <row r="86" spans="1:18" ht="12.75" x14ac:dyDescent="0.2">
      <c r="A86" s="19"/>
      <c r="J86" s="26"/>
      <c r="K86" s="26"/>
      <c r="L86" s="26"/>
      <c r="M86" s="26"/>
      <c r="N86" s="26"/>
      <c r="O86" s="26"/>
      <c r="P86" s="26"/>
      <c r="Q86" s="26"/>
      <c r="R86" s="26"/>
    </row>
    <row r="87" spans="1:18" ht="12.75" x14ac:dyDescent="0.2">
      <c r="A87" s="19"/>
      <c r="I87" s="20"/>
      <c r="J87" s="25"/>
      <c r="K87" s="25"/>
      <c r="L87" s="25"/>
      <c r="M87" s="25"/>
      <c r="N87" s="26"/>
      <c r="O87" s="26"/>
      <c r="P87" s="26"/>
      <c r="Q87" s="26"/>
      <c r="R87" s="26"/>
    </row>
    <row r="88" spans="1:18" ht="12.75" x14ac:dyDescent="0.2">
      <c r="A88" s="19"/>
      <c r="J88" s="26"/>
      <c r="K88" s="26"/>
      <c r="L88" s="26"/>
      <c r="M88" s="26"/>
      <c r="N88" s="26"/>
      <c r="O88" s="26"/>
      <c r="P88" s="26"/>
      <c r="Q88" s="26"/>
      <c r="R88" s="26"/>
    </row>
    <row r="89" spans="1:18" ht="12.75" x14ac:dyDescent="0.2">
      <c r="A89" s="19"/>
      <c r="J89" s="26"/>
      <c r="K89" s="26"/>
      <c r="L89" s="26"/>
      <c r="M89" s="26"/>
      <c r="N89" s="26"/>
      <c r="O89" s="26"/>
      <c r="P89" s="26"/>
      <c r="Q89" s="26"/>
      <c r="R89" s="26"/>
    </row>
    <row r="90" spans="1:18" ht="12.75" x14ac:dyDescent="0.2">
      <c r="A90" s="19"/>
      <c r="I90" s="20"/>
      <c r="J90" s="25"/>
      <c r="K90" s="25"/>
      <c r="L90" s="26"/>
      <c r="M90" s="26"/>
      <c r="N90" s="26"/>
      <c r="O90" s="26"/>
      <c r="P90" s="26"/>
      <c r="Q90" s="26"/>
      <c r="R90" s="26"/>
    </row>
    <row r="91" spans="1:18" ht="12.75" x14ac:dyDescent="0.2">
      <c r="A91" s="19"/>
      <c r="I91" s="20"/>
      <c r="J91" s="25"/>
      <c r="K91" s="26"/>
      <c r="L91" s="26"/>
      <c r="M91" s="25"/>
      <c r="N91" s="26"/>
      <c r="O91" s="26"/>
      <c r="P91" s="26"/>
      <c r="Q91" s="26"/>
      <c r="R91" s="26"/>
    </row>
    <row r="92" spans="1:18" ht="12.75" x14ac:dyDescent="0.2">
      <c r="A92" s="19"/>
      <c r="J92" s="26"/>
      <c r="K92" s="26"/>
      <c r="L92" s="26"/>
      <c r="M92" s="26"/>
      <c r="N92" s="26"/>
      <c r="O92" s="26"/>
      <c r="P92" s="26"/>
      <c r="Q92" s="26"/>
      <c r="R92" s="26"/>
    </row>
    <row r="93" spans="1:18" ht="12.75" x14ac:dyDescent="0.2">
      <c r="A93" s="19"/>
      <c r="J93" s="26"/>
      <c r="K93" s="26"/>
      <c r="L93" s="26"/>
      <c r="M93" s="26"/>
      <c r="N93" s="26"/>
      <c r="O93" s="26"/>
      <c r="P93" s="26"/>
      <c r="Q93" s="26"/>
      <c r="R93" s="26"/>
    </row>
    <row r="94" spans="1:18" ht="12.75" x14ac:dyDescent="0.2">
      <c r="A94" s="19"/>
      <c r="J94" s="26"/>
      <c r="K94" s="26"/>
      <c r="L94" s="26"/>
      <c r="M94" s="26"/>
      <c r="N94" s="26"/>
      <c r="O94" s="26"/>
      <c r="P94" s="26"/>
      <c r="Q94" s="26"/>
      <c r="R94" s="26"/>
    </row>
    <row r="95" spans="1:18" ht="12.75" x14ac:dyDescent="0.2">
      <c r="A95" s="19"/>
      <c r="J95" s="26"/>
      <c r="K95" s="26"/>
      <c r="L95" s="26"/>
      <c r="M95" s="26"/>
      <c r="N95" s="26"/>
      <c r="O95" s="26"/>
      <c r="P95" s="26"/>
      <c r="Q95" s="26"/>
      <c r="R95" s="26"/>
    </row>
    <row r="96" spans="1:18" ht="12.75" x14ac:dyDescent="0.2">
      <c r="A96" s="19"/>
      <c r="I96" s="20"/>
      <c r="J96" s="25"/>
      <c r="K96" s="25"/>
      <c r="L96" s="25"/>
      <c r="M96" s="25"/>
      <c r="N96" s="26"/>
      <c r="O96" s="26"/>
      <c r="P96" s="26"/>
      <c r="Q96" s="26"/>
      <c r="R96" s="26"/>
    </row>
    <row r="97" spans="1:18" ht="12.75" x14ac:dyDescent="0.2">
      <c r="A97" s="19"/>
      <c r="J97" s="26"/>
      <c r="K97" s="26"/>
      <c r="L97" s="26"/>
      <c r="M97" s="26"/>
      <c r="N97" s="26"/>
      <c r="O97" s="26"/>
      <c r="P97" s="26"/>
      <c r="Q97" s="26"/>
      <c r="R97" s="26"/>
    </row>
    <row r="98" spans="1:18" ht="12.75" x14ac:dyDescent="0.2">
      <c r="A98" s="19"/>
      <c r="J98" s="26"/>
      <c r="K98" s="26"/>
      <c r="L98" s="26"/>
      <c r="M98" s="26"/>
      <c r="N98" s="26"/>
      <c r="O98" s="26"/>
      <c r="P98" s="26"/>
      <c r="Q98" s="26"/>
      <c r="R98" s="26"/>
    </row>
    <row r="99" spans="1:18" ht="12.75" x14ac:dyDescent="0.2">
      <c r="A99" s="19"/>
      <c r="I99" s="20"/>
      <c r="J99" s="25"/>
      <c r="K99" s="25"/>
      <c r="L99" s="25"/>
      <c r="M99" s="26"/>
      <c r="N99" s="26"/>
      <c r="O99" s="25"/>
      <c r="P99" s="26"/>
      <c r="Q99" s="26"/>
      <c r="R99" s="26"/>
    </row>
    <row r="100" spans="1:18" ht="12.75" x14ac:dyDescent="0.2">
      <c r="A100" s="19"/>
      <c r="J100" s="26"/>
      <c r="K100" s="26"/>
      <c r="L100" s="26"/>
      <c r="M100" s="26"/>
      <c r="N100" s="26"/>
      <c r="O100" s="26"/>
      <c r="P100" s="26"/>
      <c r="Q100" s="26"/>
      <c r="R100" s="26"/>
    </row>
    <row r="101" spans="1:18" ht="12.75" x14ac:dyDescent="0.2">
      <c r="A101" s="19"/>
      <c r="I101" s="20"/>
      <c r="J101" s="25"/>
      <c r="K101" s="25"/>
      <c r="L101" s="25"/>
      <c r="M101" s="25"/>
      <c r="N101" s="26"/>
      <c r="O101" s="26"/>
      <c r="P101" s="26"/>
      <c r="Q101" s="26"/>
      <c r="R101" s="26"/>
    </row>
    <row r="102" spans="1:18" ht="12.75" x14ac:dyDescent="0.2">
      <c r="A102" s="19"/>
      <c r="J102" s="26"/>
      <c r="K102" s="26"/>
      <c r="L102" s="26"/>
      <c r="M102" s="26"/>
      <c r="N102" s="26"/>
      <c r="O102" s="26"/>
      <c r="P102" s="26"/>
      <c r="Q102" s="26"/>
      <c r="R102" s="26"/>
    </row>
    <row r="103" spans="1:18" ht="12.75" x14ac:dyDescent="0.2">
      <c r="A103" s="19"/>
      <c r="J103" s="26"/>
      <c r="K103" s="26"/>
      <c r="L103" s="26"/>
      <c r="M103" s="26"/>
      <c r="N103" s="26"/>
      <c r="O103" s="26"/>
      <c r="P103" s="26"/>
      <c r="Q103" s="26"/>
      <c r="R103" s="26"/>
    </row>
    <row r="104" spans="1:18" ht="12.75" x14ac:dyDescent="0.2">
      <c r="A104" s="19"/>
      <c r="I104" s="20"/>
      <c r="J104" s="26"/>
      <c r="K104" s="25"/>
      <c r="L104" s="25"/>
      <c r="M104" s="25"/>
      <c r="N104" s="26"/>
      <c r="O104" s="26"/>
      <c r="P104" s="26"/>
      <c r="Q104" s="26"/>
      <c r="R104" s="26"/>
    </row>
    <row r="105" spans="1:18" ht="12.75" x14ac:dyDescent="0.2">
      <c r="A105" s="19"/>
      <c r="I105" s="20"/>
      <c r="J105" s="26"/>
      <c r="K105" s="25"/>
      <c r="L105" s="26"/>
      <c r="M105" s="25"/>
      <c r="N105" s="26"/>
      <c r="O105" s="26"/>
      <c r="P105" s="26"/>
      <c r="Q105" s="26"/>
      <c r="R105" s="26"/>
    </row>
    <row r="106" spans="1:18" ht="12.75" x14ac:dyDescent="0.2">
      <c r="A106" s="19"/>
      <c r="J106" s="26"/>
      <c r="K106" s="26"/>
      <c r="L106" s="26"/>
      <c r="M106" s="26"/>
      <c r="N106" s="26"/>
      <c r="O106" s="26"/>
      <c r="P106" s="26"/>
      <c r="Q106" s="26"/>
      <c r="R106" s="26"/>
    </row>
    <row r="107" spans="1:18" ht="12.75" x14ac:dyDescent="0.2">
      <c r="A107" s="19"/>
      <c r="J107" s="26"/>
      <c r="K107" s="26"/>
      <c r="L107" s="25"/>
      <c r="M107" s="26"/>
      <c r="N107" s="25"/>
      <c r="O107" s="26"/>
      <c r="P107" s="26"/>
      <c r="Q107" s="26"/>
      <c r="R107" s="26"/>
    </row>
    <row r="108" spans="1:18" ht="12.75" x14ac:dyDescent="0.2">
      <c r="A108" s="19"/>
      <c r="J108" s="26"/>
      <c r="K108" s="26"/>
      <c r="L108" s="26"/>
      <c r="M108" s="26"/>
      <c r="N108" s="26"/>
      <c r="O108" s="26"/>
      <c r="P108" s="26"/>
      <c r="Q108" s="26"/>
      <c r="R108" s="26"/>
    </row>
    <row r="109" spans="1:18" ht="12.75" x14ac:dyDescent="0.2">
      <c r="A109" s="19"/>
      <c r="J109" s="26"/>
      <c r="K109" s="26"/>
      <c r="L109" s="26"/>
      <c r="M109" s="26"/>
      <c r="N109" s="26"/>
      <c r="O109" s="26"/>
      <c r="P109" s="26"/>
      <c r="Q109" s="26"/>
      <c r="R109" s="26"/>
    </row>
    <row r="110" spans="1:18" ht="12.75" x14ac:dyDescent="0.2">
      <c r="A110" s="19"/>
      <c r="I110" s="20"/>
      <c r="J110" s="25"/>
      <c r="K110" s="25"/>
      <c r="L110" s="26"/>
      <c r="M110" s="26"/>
      <c r="N110" s="25"/>
      <c r="O110" s="26"/>
      <c r="P110" s="25"/>
      <c r="Q110" s="26"/>
      <c r="R110" s="26"/>
    </row>
    <row r="111" spans="1:18" ht="12.75" x14ac:dyDescent="0.2">
      <c r="A111" s="19"/>
      <c r="J111" s="26"/>
      <c r="K111" s="25"/>
      <c r="L111" s="25"/>
      <c r="M111" s="26"/>
      <c r="N111" s="25"/>
      <c r="O111" s="26"/>
      <c r="P111" s="26"/>
      <c r="Q111" s="26"/>
      <c r="R111" s="25"/>
    </row>
    <row r="112" spans="1:18" ht="12.75" x14ac:dyDescent="0.2">
      <c r="A112" s="19"/>
      <c r="J112" s="26"/>
      <c r="K112" s="26"/>
      <c r="L112" s="26"/>
      <c r="M112" s="26"/>
      <c r="N112" s="26"/>
      <c r="O112" s="26"/>
      <c r="P112" s="26"/>
      <c r="Q112" s="26"/>
      <c r="R112" s="26"/>
    </row>
    <row r="113" spans="1:18" ht="12.75" x14ac:dyDescent="0.2">
      <c r="A113" s="19"/>
      <c r="J113" s="26"/>
      <c r="K113" s="26"/>
      <c r="L113" s="26"/>
      <c r="M113" s="26"/>
      <c r="N113" s="26"/>
      <c r="O113" s="26"/>
      <c r="P113" s="26"/>
      <c r="Q113" s="26"/>
      <c r="R113" s="26"/>
    </row>
    <row r="114" spans="1:18" ht="12.75" x14ac:dyDescent="0.2">
      <c r="A114" s="19"/>
      <c r="J114" s="26"/>
      <c r="K114" s="26"/>
      <c r="L114" s="26"/>
      <c r="M114" s="26"/>
      <c r="N114" s="26"/>
      <c r="O114" s="26"/>
      <c r="P114" s="26"/>
      <c r="Q114" s="26"/>
      <c r="R114" s="26"/>
    </row>
    <row r="115" spans="1:18" ht="12.75" x14ac:dyDescent="0.2">
      <c r="A115" s="19"/>
      <c r="I115" s="20"/>
      <c r="J115" s="25"/>
      <c r="K115" s="25"/>
      <c r="L115" s="26"/>
      <c r="M115" s="25"/>
      <c r="N115" s="26"/>
      <c r="O115" s="26"/>
      <c r="P115" s="25"/>
      <c r="Q115" s="26"/>
      <c r="R115" s="26"/>
    </row>
    <row r="116" spans="1:18" ht="12.75" x14ac:dyDescent="0.2">
      <c r="A116" s="19"/>
      <c r="J116" s="26"/>
      <c r="K116" s="26"/>
      <c r="L116" s="26"/>
      <c r="M116" s="26"/>
      <c r="N116" s="26"/>
      <c r="O116" s="26"/>
      <c r="P116" s="26"/>
      <c r="Q116" s="26"/>
      <c r="R116" s="26"/>
    </row>
    <row r="117" spans="1:18" ht="12.75" x14ac:dyDescent="0.2">
      <c r="A117" s="19"/>
      <c r="J117" s="26"/>
      <c r="K117" s="26"/>
      <c r="L117" s="26"/>
      <c r="M117" s="26"/>
      <c r="N117" s="26"/>
      <c r="O117" s="26"/>
      <c r="P117" s="26"/>
      <c r="Q117" s="26"/>
      <c r="R117" s="26"/>
    </row>
    <row r="118" spans="1:18" ht="12.75" x14ac:dyDescent="0.2">
      <c r="A118" s="19"/>
      <c r="J118" s="26"/>
      <c r="K118" s="26"/>
      <c r="L118" s="26"/>
      <c r="M118" s="26"/>
      <c r="N118" s="26"/>
      <c r="O118" s="26"/>
      <c r="P118" s="26"/>
      <c r="Q118" s="26"/>
      <c r="R118" s="26"/>
    </row>
    <row r="119" spans="1:18" ht="12.75" x14ac:dyDescent="0.2">
      <c r="A119" s="19"/>
      <c r="J119" s="26"/>
      <c r="K119" s="26"/>
      <c r="L119" s="26"/>
      <c r="M119" s="26"/>
      <c r="N119" s="26"/>
      <c r="O119" s="26"/>
      <c r="P119" s="26"/>
      <c r="Q119" s="26"/>
      <c r="R119" s="26"/>
    </row>
    <row r="120" spans="1:18" ht="12.75" x14ac:dyDescent="0.2">
      <c r="A120" s="19"/>
      <c r="J120" s="26"/>
      <c r="K120" s="26"/>
      <c r="L120" s="26"/>
      <c r="M120" s="26"/>
      <c r="N120" s="26"/>
      <c r="O120" s="26"/>
      <c r="P120" s="26"/>
      <c r="Q120" s="26"/>
      <c r="R120" s="26"/>
    </row>
    <row r="121" spans="1:18" ht="12.75" x14ac:dyDescent="0.2">
      <c r="A121" s="19"/>
      <c r="I121" s="20"/>
      <c r="J121" s="25"/>
      <c r="K121" s="26"/>
      <c r="L121" s="25"/>
      <c r="M121" s="25"/>
      <c r="N121" s="26"/>
      <c r="O121" s="26"/>
      <c r="P121" s="26"/>
      <c r="Q121" s="26"/>
      <c r="R121" s="26"/>
    </row>
    <row r="122" spans="1:18" ht="12.75" x14ac:dyDescent="0.2">
      <c r="A122" s="19"/>
      <c r="I122" s="20"/>
      <c r="J122" s="26"/>
      <c r="K122" s="26"/>
      <c r="L122" s="25"/>
      <c r="M122" s="26"/>
      <c r="N122" s="25"/>
      <c r="O122" s="26"/>
      <c r="P122" s="26"/>
      <c r="Q122" s="26"/>
      <c r="R122" s="26"/>
    </row>
    <row r="123" spans="1:18" ht="12.75" x14ac:dyDescent="0.2">
      <c r="A123" s="19"/>
      <c r="J123" s="26"/>
      <c r="K123" s="26"/>
      <c r="L123" s="26"/>
      <c r="M123" s="26"/>
      <c r="N123" s="26"/>
      <c r="O123" s="26"/>
      <c r="P123" s="26"/>
      <c r="Q123" s="26"/>
      <c r="R123" s="26"/>
    </row>
    <row r="124" spans="1:18" ht="12.75" x14ac:dyDescent="0.2">
      <c r="A124" s="19"/>
      <c r="J124" s="26"/>
      <c r="K124" s="26"/>
      <c r="L124" s="26"/>
      <c r="M124" s="26"/>
      <c r="N124" s="26"/>
      <c r="O124" s="26"/>
      <c r="P124" s="26"/>
      <c r="Q124" s="26"/>
      <c r="R124" s="26"/>
    </row>
    <row r="125" spans="1:18" ht="12.75" x14ac:dyDescent="0.2">
      <c r="A125" s="19"/>
      <c r="J125" s="26"/>
      <c r="K125" s="26"/>
      <c r="L125" s="26"/>
      <c r="M125" s="26"/>
      <c r="N125" s="26"/>
      <c r="O125" s="26"/>
      <c r="P125" s="26"/>
      <c r="Q125" s="26"/>
      <c r="R125" s="26"/>
    </row>
    <row r="126" spans="1:18" ht="12.75" x14ac:dyDescent="0.2">
      <c r="A126" s="19"/>
      <c r="J126" s="26"/>
      <c r="K126" s="26"/>
      <c r="L126" s="26"/>
      <c r="M126" s="26"/>
      <c r="N126" s="26"/>
      <c r="O126" s="26"/>
      <c r="P126" s="26"/>
      <c r="Q126" s="26"/>
      <c r="R126" s="26"/>
    </row>
    <row r="127" spans="1:18" ht="12.75" x14ac:dyDescent="0.2">
      <c r="A127" s="19"/>
      <c r="J127" s="26"/>
      <c r="K127" s="26"/>
      <c r="L127" s="26"/>
      <c r="M127" s="26"/>
      <c r="N127" s="26"/>
      <c r="O127" s="26"/>
      <c r="P127" s="26"/>
      <c r="Q127" s="26"/>
      <c r="R127" s="26"/>
    </row>
    <row r="128" spans="1:18" ht="12.75" x14ac:dyDescent="0.2">
      <c r="A128" s="19"/>
      <c r="J128" s="26"/>
      <c r="K128" s="26"/>
      <c r="L128" s="26"/>
      <c r="M128" s="26"/>
      <c r="N128" s="26"/>
      <c r="O128" s="26"/>
      <c r="P128" s="26"/>
      <c r="Q128" s="26"/>
      <c r="R128" s="26"/>
    </row>
    <row r="129" spans="1:18" ht="12.75" x14ac:dyDescent="0.2">
      <c r="A129" s="19"/>
      <c r="J129" s="26"/>
      <c r="K129" s="26"/>
      <c r="L129" s="26"/>
      <c r="M129" s="26"/>
      <c r="N129" s="26"/>
      <c r="O129" s="26"/>
      <c r="P129" s="26"/>
      <c r="Q129" s="26"/>
      <c r="R129" s="26"/>
    </row>
    <row r="130" spans="1:18" ht="12.75" x14ac:dyDescent="0.2">
      <c r="A130" s="19"/>
      <c r="J130" s="26"/>
      <c r="K130" s="26"/>
      <c r="L130" s="26"/>
      <c r="M130" s="26"/>
      <c r="N130" s="26"/>
      <c r="O130" s="26"/>
      <c r="P130" s="26"/>
      <c r="Q130" s="26"/>
      <c r="R130" s="26"/>
    </row>
    <row r="131" spans="1:18" ht="12.75" x14ac:dyDescent="0.2">
      <c r="A131" s="19"/>
      <c r="I131" s="20"/>
      <c r="J131" s="25"/>
      <c r="K131" s="26"/>
      <c r="L131" s="26"/>
      <c r="M131" s="25"/>
      <c r="N131" s="25"/>
      <c r="O131" s="26"/>
      <c r="P131" s="26"/>
      <c r="Q131" s="26"/>
      <c r="R131" s="25"/>
    </row>
    <row r="132" spans="1:18" ht="12.75" x14ac:dyDescent="0.2">
      <c r="A132" s="19"/>
      <c r="J132" s="26"/>
      <c r="K132" s="26"/>
      <c r="L132" s="26"/>
      <c r="M132" s="26"/>
      <c r="N132" s="26"/>
      <c r="O132" s="26"/>
      <c r="P132" s="26"/>
      <c r="Q132" s="26"/>
      <c r="R132" s="26"/>
    </row>
    <row r="133" spans="1:18" ht="12.75" x14ac:dyDescent="0.2">
      <c r="A133" s="19"/>
      <c r="J133" s="26"/>
      <c r="K133" s="26"/>
      <c r="L133" s="26"/>
      <c r="M133" s="26"/>
      <c r="N133" s="26"/>
      <c r="O133" s="26"/>
      <c r="P133" s="26"/>
      <c r="Q133" s="26"/>
      <c r="R133" s="26"/>
    </row>
    <row r="134" spans="1:18" ht="12.75" x14ac:dyDescent="0.2">
      <c r="A134" s="19"/>
      <c r="J134" s="26"/>
      <c r="K134" s="26"/>
      <c r="L134" s="26"/>
      <c r="M134" s="26"/>
      <c r="N134" s="26"/>
      <c r="O134" s="26"/>
      <c r="P134" s="26"/>
      <c r="Q134" s="26"/>
      <c r="R134" s="26"/>
    </row>
    <row r="135" spans="1:18" ht="12.75" x14ac:dyDescent="0.2">
      <c r="A135" s="19"/>
      <c r="I135" s="20"/>
      <c r="J135" s="25"/>
      <c r="K135" s="26"/>
      <c r="L135" s="26"/>
      <c r="M135" s="26"/>
      <c r="N135" s="25"/>
      <c r="O135" s="26"/>
      <c r="P135" s="25"/>
      <c r="Q135" s="26"/>
      <c r="R135" s="26"/>
    </row>
    <row r="136" spans="1:18" ht="12.75" x14ac:dyDescent="0.2">
      <c r="A136" s="19"/>
      <c r="I136" s="20"/>
      <c r="J136" s="25"/>
      <c r="K136" s="25"/>
      <c r="L136" s="26"/>
      <c r="M136" s="25"/>
      <c r="N136" s="26"/>
      <c r="O136" s="26"/>
      <c r="P136" s="26"/>
      <c r="Q136" s="26"/>
      <c r="R136" s="26"/>
    </row>
    <row r="137" spans="1:18" ht="12.75" x14ac:dyDescent="0.2">
      <c r="A137" s="19"/>
      <c r="J137" s="26"/>
      <c r="K137" s="26"/>
      <c r="L137" s="26"/>
      <c r="M137" s="26"/>
      <c r="N137" s="26"/>
      <c r="O137" s="26"/>
      <c r="P137" s="26"/>
      <c r="Q137" s="26"/>
      <c r="R137" s="26"/>
    </row>
    <row r="138" spans="1:18" ht="12.75" x14ac:dyDescent="0.2">
      <c r="A138" s="19"/>
      <c r="I138" s="20"/>
      <c r="J138" s="25"/>
      <c r="K138" s="25"/>
      <c r="L138" s="25"/>
      <c r="M138" s="26"/>
      <c r="N138" s="26"/>
      <c r="O138" s="26"/>
      <c r="P138" s="26"/>
      <c r="Q138" s="25"/>
      <c r="R138" s="26"/>
    </row>
    <row r="139" spans="1:18" ht="12.75" x14ac:dyDescent="0.2">
      <c r="A139" s="19"/>
      <c r="I139" s="20"/>
      <c r="J139" s="25"/>
      <c r="K139" s="25"/>
      <c r="L139" s="26"/>
      <c r="M139" s="25"/>
      <c r="N139" s="25"/>
      <c r="O139" s="26"/>
      <c r="P139" s="26"/>
      <c r="Q139" s="26"/>
      <c r="R139" s="26"/>
    </row>
    <row r="140" spans="1:18" ht="12.75" x14ac:dyDescent="0.2">
      <c r="A140" s="19"/>
      <c r="J140" s="26"/>
      <c r="K140" s="26"/>
      <c r="L140" s="26"/>
      <c r="M140" s="26"/>
      <c r="N140" s="26"/>
      <c r="O140" s="26"/>
      <c r="P140" s="26"/>
      <c r="Q140" s="26"/>
      <c r="R140" s="26"/>
    </row>
    <row r="141" spans="1:18" ht="12.75" x14ac:dyDescent="0.2">
      <c r="A141" s="19"/>
      <c r="I141" s="20"/>
      <c r="J141" s="25"/>
      <c r="K141" s="26"/>
      <c r="L141" s="26"/>
      <c r="M141" s="25"/>
      <c r="N141" s="25"/>
      <c r="O141" s="26"/>
      <c r="P141" s="26"/>
      <c r="Q141" s="26"/>
      <c r="R141" s="26"/>
    </row>
    <row r="142" spans="1:18" ht="12.75" x14ac:dyDescent="0.2">
      <c r="A142" s="19"/>
      <c r="J142" s="26"/>
      <c r="K142" s="26"/>
      <c r="L142" s="26"/>
      <c r="M142" s="26"/>
      <c r="N142" s="26"/>
      <c r="O142" s="26"/>
      <c r="P142" s="26"/>
      <c r="Q142" s="26"/>
      <c r="R142" s="26"/>
    </row>
    <row r="143" spans="1:18" ht="12.75" x14ac:dyDescent="0.2">
      <c r="A143" s="19"/>
      <c r="J143" s="26"/>
      <c r="K143" s="26"/>
      <c r="L143" s="26"/>
      <c r="M143" s="26"/>
      <c r="N143" s="26"/>
      <c r="O143" s="26"/>
      <c r="P143" s="26"/>
      <c r="Q143" s="26"/>
      <c r="R143" s="26"/>
    </row>
    <row r="144" spans="1:18" ht="12.75" x14ac:dyDescent="0.2">
      <c r="A144" s="19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 ht="12.75" x14ac:dyDescent="0.2">
      <c r="A145" s="19"/>
      <c r="J145" s="26"/>
      <c r="K145" s="26"/>
      <c r="L145" s="26"/>
      <c r="M145" s="26"/>
      <c r="N145" s="26"/>
      <c r="O145" s="26"/>
      <c r="P145" s="26"/>
      <c r="Q145" s="26"/>
      <c r="R145" s="26"/>
    </row>
    <row r="146" spans="1:18" ht="12.75" x14ac:dyDescent="0.2">
      <c r="A146" s="19"/>
      <c r="J146" s="26"/>
      <c r="K146" s="26"/>
      <c r="L146" s="26"/>
      <c r="M146" s="26"/>
      <c r="N146" s="26"/>
      <c r="O146" s="26"/>
      <c r="P146" s="26"/>
      <c r="Q146" s="26"/>
      <c r="R146" s="26"/>
    </row>
    <row r="147" spans="1:18" ht="12.75" x14ac:dyDescent="0.2">
      <c r="A147" s="19"/>
      <c r="J147" s="26"/>
      <c r="K147" s="26"/>
      <c r="L147" s="26"/>
      <c r="M147" s="26"/>
      <c r="N147" s="26"/>
      <c r="O147" s="26"/>
      <c r="P147" s="26"/>
      <c r="Q147" s="26"/>
      <c r="R147" s="26"/>
    </row>
    <row r="148" spans="1:18" ht="12.75" x14ac:dyDescent="0.2">
      <c r="A148" s="19"/>
      <c r="J148" s="26"/>
      <c r="K148" s="26"/>
      <c r="L148" s="26"/>
      <c r="M148" s="26"/>
      <c r="N148" s="26"/>
      <c r="O148" s="26"/>
      <c r="P148" s="26"/>
      <c r="Q148" s="26"/>
      <c r="R148" s="26"/>
    </row>
    <row r="149" spans="1:18" ht="12.75" x14ac:dyDescent="0.2">
      <c r="A149" s="19"/>
      <c r="J149" s="26"/>
      <c r="K149" s="26"/>
      <c r="L149" s="26"/>
      <c r="M149" s="26"/>
      <c r="N149" s="26"/>
      <c r="O149" s="26"/>
      <c r="P149" s="26"/>
      <c r="Q149" s="26"/>
      <c r="R149" s="26"/>
    </row>
    <row r="150" spans="1:18" ht="12.75" x14ac:dyDescent="0.2">
      <c r="A150" s="19"/>
      <c r="J150" s="25"/>
      <c r="K150" s="25"/>
      <c r="L150" s="25"/>
      <c r="M150" s="26"/>
      <c r="N150" s="26"/>
      <c r="O150" s="26"/>
      <c r="P150" s="26"/>
      <c r="Q150" s="26"/>
      <c r="R150" s="26"/>
    </row>
    <row r="151" spans="1:18" ht="12.75" x14ac:dyDescent="0.2">
      <c r="A151" s="19"/>
      <c r="J151" s="26"/>
      <c r="K151" s="26"/>
      <c r="L151" s="26"/>
      <c r="M151" s="26"/>
      <c r="N151" s="26"/>
      <c r="O151" s="26"/>
      <c r="P151" s="26"/>
      <c r="Q151" s="26"/>
      <c r="R151" s="26"/>
    </row>
    <row r="152" spans="1:18" ht="12.75" x14ac:dyDescent="0.2">
      <c r="A152" s="19"/>
      <c r="I152" s="20"/>
      <c r="J152" s="25"/>
      <c r="K152" s="25"/>
      <c r="L152" s="26"/>
      <c r="M152" s="25"/>
      <c r="N152" s="26"/>
      <c r="O152" s="26"/>
      <c r="P152" s="26"/>
      <c r="Q152" s="26"/>
      <c r="R152" s="26"/>
    </row>
    <row r="153" spans="1:18" ht="12.75" x14ac:dyDescent="0.2">
      <c r="A153" s="19"/>
      <c r="J153" s="25"/>
      <c r="K153" s="26"/>
      <c r="L153" s="25"/>
      <c r="M153" s="25"/>
      <c r="N153" s="26"/>
      <c r="O153" s="26"/>
      <c r="P153" s="26"/>
      <c r="Q153" s="26"/>
      <c r="R153" s="26"/>
    </row>
    <row r="154" spans="1:18" ht="12.75" x14ac:dyDescent="0.2">
      <c r="A154" s="19"/>
      <c r="J154" s="25"/>
      <c r="K154" s="26"/>
      <c r="L154" s="25"/>
      <c r="M154" s="25"/>
      <c r="N154" s="26"/>
      <c r="O154" s="26"/>
      <c r="P154" s="26"/>
      <c r="Q154" s="26"/>
      <c r="R154" s="26"/>
    </row>
    <row r="155" spans="1:18" ht="12.75" x14ac:dyDescent="0.2">
      <c r="A155" s="19"/>
      <c r="J155" s="25"/>
      <c r="K155" s="26"/>
      <c r="L155" s="25"/>
      <c r="M155" s="25"/>
      <c r="N155" s="26"/>
      <c r="O155" s="26"/>
      <c r="P155" s="26"/>
      <c r="Q155" s="26"/>
      <c r="R155" s="26"/>
    </row>
    <row r="156" spans="1:18" ht="12.75" x14ac:dyDescent="0.2">
      <c r="A156" s="19"/>
      <c r="J156" s="25"/>
      <c r="K156" s="26"/>
      <c r="L156" s="25"/>
      <c r="M156" s="25"/>
      <c r="N156" s="26"/>
      <c r="O156" s="26"/>
      <c r="P156" s="26"/>
      <c r="Q156" s="26"/>
      <c r="R156" s="26"/>
    </row>
    <row r="157" spans="1:18" ht="12.75" x14ac:dyDescent="0.2">
      <c r="A157" s="19"/>
      <c r="J157" s="25"/>
      <c r="K157" s="26"/>
      <c r="L157" s="25"/>
      <c r="M157" s="25"/>
      <c r="N157" s="26"/>
      <c r="O157" s="26"/>
      <c r="P157" s="26"/>
      <c r="Q157" s="26"/>
      <c r="R157" s="26"/>
    </row>
    <row r="158" spans="1:18" ht="12.75" x14ac:dyDescent="0.2">
      <c r="A158" s="19"/>
      <c r="J158" s="25"/>
      <c r="K158" s="26"/>
      <c r="L158" s="25"/>
      <c r="M158" s="25"/>
      <c r="N158" s="26"/>
      <c r="O158" s="26"/>
      <c r="P158" s="26"/>
      <c r="Q158" s="26"/>
      <c r="R158" s="26"/>
    </row>
    <row r="159" spans="1:18" ht="12.75" x14ac:dyDescent="0.2">
      <c r="A159" s="19"/>
      <c r="J159" s="25"/>
      <c r="K159" s="26"/>
      <c r="L159" s="25"/>
      <c r="M159" s="25"/>
      <c r="N159" s="26"/>
      <c r="O159" s="26"/>
      <c r="P159" s="26"/>
      <c r="Q159" s="26"/>
      <c r="R159" s="26"/>
    </row>
    <row r="160" spans="1:18" ht="12.75" x14ac:dyDescent="0.2">
      <c r="A160" s="19"/>
      <c r="J160" s="25"/>
      <c r="K160" s="26"/>
      <c r="L160" s="25"/>
      <c r="M160" s="25"/>
      <c r="N160" s="26"/>
      <c r="O160" s="26"/>
      <c r="P160" s="26"/>
      <c r="Q160" s="26"/>
      <c r="R160" s="26"/>
    </row>
    <row r="161" spans="1:18" ht="12.75" x14ac:dyDescent="0.2">
      <c r="A161" s="19"/>
      <c r="J161" s="25"/>
      <c r="K161" s="26"/>
      <c r="L161" s="25"/>
      <c r="M161" s="25"/>
      <c r="N161" s="26"/>
      <c r="O161" s="26"/>
      <c r="P161" s="26"/>
      <c r="Q161" s="26"/>
      <c r="R161" s="26"/>
    </row>
    <row r="162" spans="1:18" ht="12.75" x14ac:dyDescent="0.2">
      <c r="A162" s="19"/>
      <c r="J162" s="25"/>
      <c r="K162" s="26"/>
      <c r="L162" s="25"/>
      <c r="M162" s="25"/>
      <c r="N162" s="26"/>
      <c r="O162" s="26"/>
      <c r="P162" s="26"/>
      <c r="Q162" s="26"/>
      <c r="R162" s="26"/>
    </row>
    <row r="163" spans="1:18" ht="12.75" x14ac:dyDescent="0.2">
      <c r="A163" s="19"/>
      <c r="J163" s="25"/>
      <c r="K163" s="26"/>
      <c r="L163" s="25"/>
      <c r="M163" s="25"/>
      <c r="N163" s="26"/>
      <c r="O163" s="26"/>
      <c r="P163" s="26"/>
      <c r="Q163" s="26"/>
      <c r="R163" s="26"/>
    </row>
    <row r="164" spans="1:18" ht="12.75" x14ac:dyDescent="0.2">
      <c r="A164" s="19"/>
      <c r="J164" s="25"/>
      <c r="K164" s="26"/>
      <c r="L164" s="25"/>
      <c r="M164" s="25"/>
      <c r="N164" s="26"/>
      <c r="O164" s="26"/>
      <c r="P164" s="26"/>
      <c r="Q164" s="26"/>
      <c r="R164" s="26"/>
    </row>
    <row r="165" spans="1:18" ht="12.75" x14ac:dyDescent="0.2">
      <c r="A165" s="19"/>
      <c r="J165" s="25"/>
      <c r="K165" s="26"/>
      <c r="L165" s="25"/>
      <c r="M165" s="25"/>
      <c r="N165" s="26"/>
      <c r="O165" s="26"/>
      <c r="P165" s="26"/>
      <c r="Q165" s="26"/>
      <c r="R165" s="26"/>
    </row>
    <row r="166" spans="1:18" ht="12.75" x14ac:dyDescent="0.2">
      <c r="A166" s="19"/>
      <c r="J166" s="25"/>
      <c r="K166" s="26"/>
      <c r="L166" s="25"/>
      <c r="M166" s="25"/>
      <c r="N166" s="26"/>
      <c r="O166" s="26"/>
      <c r="P166" s="26"/>
      <c r="Q166" s="26"/>
      <c r="R166" s="26"/>
    </row>
    <row r="167" spans="1:18" ht="12.75" x14ac:dyDescent="0.2">
      <c r="A167" s="19"/>
      <c r="J167" s="25"/>
      <c r="K167" s="26"/>
      <c r="L167" s="25"/>
      <c r="M167" s="25"/>
      <c r="N167" s="26"/>
      <c r="O167" s="26"/>
      <c r="P167" s="26"/>
      <c r="Q167" s="26"/>
      <c r="R167" s="26"/>
    </row>
    <row r="168" spans="1:18" ht="12.75" x14ac:dyDescent="0.2">
      <c r="A168" s="19"/>
      <c r="J168" s="25"/>
      <c r="K168" s="26"/>
      <c r="L168" s="25"/>
      <c r="M168" s="25"/>
      <c r="N168" s="26"/>
      <c r="O168" s="26"/>
      <c r="P168" s="26"/>
      <c r="Q168" s="26"/>
      <c r="R168" s="26"/>
    </row>
    <row r="169" spans="1:18" ht="12.75" x14ac:dyDescent="0.2">
      <c r="A169" s="19"/>
      <c r="J169" s="25"/>
      <c r="K169" s="26"/>
      <c r="L169" s="25"/>
      <c r="M169" s="25"/>
      <c r="N169" s="26"/>
      <c r="O169" s="26"/>
      <c r="P169" s="26"/>
      <c r="Q169" s="26"/>
      <c r="R169" s="26"/>
    </row>
    <row r="170" spans="1:18" ht="12.75" x14ac:dyDescent="0.2">
      <c r="A170" s="19"/>
      <c r="J170" s="25"/>
      <c r="K170" s="26"/>
      <c r="L170" s="25"/>
      <c r="M170" s="25"/>
      <c r="N170" s="26"/>
      <c r="O170" s="26"/>
      <c r="P170" s="26"/>
      <c r="Q170" s="26"/>
      <c r="R170" s="26"/>
    </row>
    <row r="171" spans="1:18" ht="12.75" x14ac:dyDescent="0.2">
      <c r="A171" s="19"/>
      <c r="J171" s="25"/>
      <c r="K171" s="26"/>
      <c r="L171" s="25"/>
      <c r="M171" s="25"/>
      <c r="N171" s="26"/>
      <c r="O171" s="26"/>
      <c r="P171" s="26"/>
      <c r="Q171" s="26"/>
      <c r="R171" s="26"/>
    </row>
    <row r="172" spans="1:18" ht="12.75" x14ac:dyDescent="0.2">
      <c r="A172" s="19"/>
      <c r="J172" s="25"/>
      <c r="K172" s="26"/>
      <c r="L172" s="25"/>
      <c r="M172" s="25"/>
      <c r="N172" s="26"/>
      <c r="O172" s="26"/>
      <c r="P172" s="26"/>
      <c r="Q172" s="26"/>
      <c r="R172" s="26"/>
    </row>
    <row r="173" spans="1:18" ht="12.75" x14ac:dyDescent="0.2">
      <c r="A173" s="19"/>
      <c r="J173" s="25"/>
      <c r="K173" s="26"/>
      <c r="L173" s="25"/>
      <c r="M173" s="25"/>
      <c r="N173" s="26"/>
      <c r="O173" s="26"/>
      <c r="P173" s="26"/>
      <c r="Q173" s="26"/>
      <c r="R173" s="26"/>
    </row>
    <row r="174" spans="1:18" ht="12.75" x14ac:dyDescent="0.2">
      <c r="A174" s="19"/>
      <c r="J174" s="25"/>
      <c r="K174" s="26"/>
      <c r="L174" s="25"/>
      <c r="M174" s="25"/>
      <c r="N174" s="26"/>
      <c r="O174" s="26"/>
      <c r="P174" s="26"/>
      <c r="Q174" s="26"/>
      <c r="R174" s="26"/>
    </row>
    <row r="175" spans="1:18" ht="12.75" x14ac:dyDescent="0.2">
      <c r="A175" s="19"/>
      <c r="J175" s="25"/>
      <c r="K175" s="26"/>
      <c r="L175" s="25"/>
      <c r="M175" s="25"/>
      <c r="N175" s="26"/>
      <c r="O175" s="26"/>
      <c r="P175" s="26"/>
      <c r="Q175" s="26"/>
      <c r="R175" s="26"/>
    </row>
    <row r="176" spans="1:18" ht="12.75" x14ac:dyDescent="0.2">
      <c r="A176" s="19"/>
      <c r="J176" s="25"/>
      <c r="K176" s="26"/>
      <c r="L176" s="25"/>
      <c r="M176" s="25"/>
      <c r="N176" s="26"/>
      <c r="O176" s="26"/>
      <c r="P176" s="26"/>
      <c r="Q176" s="26"/>
      <c r="R176" s="26"/>
    </row>
    <row r="177" spans="1:18" ht="12.75" x14ac:dyDescent="0.2">
      <c r="A177" s="19"/>
      <c r="J177" s="25"/>
      <c r="K177" s="26"/>
      <c r="L177" s="25"/>
      <c r="M177" s="25"/>
      <c r="N177" s="26"/>
      <c r="O177" s="26"/>
      <c r="P177" s="26"/>
      <c r="Q177" s="26"/>
      <c r="R177" s="26"/>
    </row>
    <row r="178" spans="1:18" ht="12.75" x14ac:dyDescent="0.2">
      <c r="A178" s="19"/>
      <c r="J178" s="25"/>
      <c r="K178" s="26"/>
      <c r="L178" s="25"/>
      <c r="M178" s="25"/>
      <c r="N178" s="26"/>
      <c r="O178" s="26"/>
      <c r="P178" s="26"/>
      <c r="Q178" s="26"/>
      <c r="R178" s="26"/>
    </row>
    <row r="179" spans="1:18" ht="12.75" x14ac:dyDescent="0.2">
      <c r="A179" s="19"/>
      <c r="J179" s="25"/>
      <c r="K179" s="26"/>
      <c r="L179" s="25"/>
      <c r="M179" s="25"/>
      <c r="N179" s="26"/>
      <c r="O179" s="26"/>
      <c r="P179" s="26"/>
      <c r="Q179" s="26"/>
      <c r="R179" s="26"/>
    </row>
    <row r="180" spans="1:18" ht="12.75" x14ac:dyDescent="0.2">
      <c r="A180" s="19"/>
      <c r="J180" s="25"/>
      <c r="K180" s="26"/>
      <c r="L180" s="25"/>
      <c r="M180" s="25"/>
      <c r="N180" s="26"/>
      <c r="O180" s="26"/>
      <c r="P180" s="26"/>
      <c r="Q180" s="26"/>
      <c r="R180" s="26"/>
    </row>
    <row r="181" spans="1:18" ht="12.75" x14ac:dyDescent="0.2">
      <c r="A181" s="19"/>
      <c r="J181" s="25"/>
      <c r="K181" s="26"/>
      <c r="L181" s="25"/>
      <c r="M181" s="25"/>
      <c r="N181" s="26"/>
      <c r="O181" s="26"/>
      <c r="P181" s="26"/>
      <c r="Q181" s="26"/>
      <c r="R181" s="26"/>
    </row>
    <row r="182" spans="1:18" ht="12.75" x14ac:dyDescent="0.2">
      <c r="A182" s="19"/>
      <c r="J182" s="25"/>
      <c r="K182" s="26"/>
      <c r="L182" s="25"/>
      <c r="M182" s="25"/>
      <c r="N182" s="26"/>
      <c r="O182" s="26"/>
      <c r="P182" s="26"/>
      <c r="Q182" s="26"/>
      <c r="R182" s="26"/>
    </row>
    <row r="183" spans="1:18" ht="12.75" x14ac:dyDescent="0.2">
      <c r="A183" s="19"/>
      <c r="J183" s="25"/>
      <c r="K183" s="26"/>
      <c r="L183" s="25"/>
      <c r="M183" s="25"/>
      <c r="N183" s="26"/>
      <c r="O183" s="26"/>
      <c r="P183" s="26"/>
      <c r="Q183" s="26"/>
      <c r="R183" s="26"/>
    </row>
    <row r="184" spans="1:18" ht="12.75" x14ac:dyDescent="0.2">
      <c r="A184" s="19"/>
      <c r="J184" s="25"/>
      <c r="K184" s="26"/>
      <c r="L184" s="25"/>
      <c r="M184" s="25"/>
      <c r="N184" s="26"/>
      <c r="O184" s="26"/>
      <c r="P184" s="26"/>
      <c r="Q184" s="26"/>
      <c r="R184" s="26"/>
    </row>
    <row r="185" spans="1:18" ht="12.75" x14ac:dyDescent="0.2">
      <c r="A185" s="19"/>
      <c r="J185" s="25"/>
      <c r="K185" s="26"/>
      <c r="L185" s="25"/>
      <c r="M185" s="25"/>
      <c r="N185" s="26"/>
      <c r="O185" s="26"/>
      <c r="P185" s="26"/>
      <c r="Q185" s="26"/>
      <c r="R185" s="26"/>
    </row>
    <row r="186" spans="1:18" ht="12.75" x14ac:dyDescent="0.2">
      <c r="A186" s="19"/>
      <c r="J186" s="25"/>
      <c r="K186" s="26"/>
      <c r="L186" s="25"/>
      <c r="M186" s="25"/>
      <c r="N186" s="26"/>
      <c r="O186" s="26"/>
      <c r="P186" s="26"/>
      <c r="Q186" s="26"/>
      <c r="R186" s="26"/>
    </row>
    <row r="187" spans="1:18" ht="12.75" x14ac:dyDescent="0.2">
      <c r="A187" s="19"/>
      <c r="J187" s="25"/>
      <c r="K187" s="26"/>
      <c r="L187" s="25"/>
      <c r="M187" s="25"/>
      <c r="N187" s="26"/>
      <c r="O187" s="26"/>
      <c r="P187" s="26"/>
      <c r="Q187" s="26"/>
      <c r="R187" s="26"/>
    </row>
    <row r="188" spans="1:18" ht="12.75" x14ac:dyDescent="0.2">
      <c r="A188" s="19"/>
      <c r="J188" s="25"/>
      <c r="K188" s="26"/>
      <c r="L188" s="25"/>
      <c r="M188" s="25"/>
      <c r="N188" s="26"/>
      <c r="O188" s="26"/>
      <c r="P188" s="26"/>
      <c r="Q188" s="26"/>
      <c r="R188" s="26"/>
    </row>
    <row r="189" spans="1:18" ht="12.75" x14ac:dyDescent="0.2">
      <c r="A189" s="19"/>
      <c r="J189" s="25"/>
      <c r="K189" s="26"/>
      <c r="L189" s="25"/>
      <c r="M189" s="25"/>
      <c r="N189" s="26"/>
      <c r="O189" s="26"/>
      <c r="P189" s="26"/>
      <c r="Q189" s="26"/>
      <c r="R189" s="26"/>
    </row>
    <row r="190" spans="1:18" ht="12.75" x14ac:dyDescent="0.2">
      <c r="A190" s="19"/>
      <c r="J190" s="25"/>
      <c r="K190" s="26"/>
      <c r="L190" s="25"/>
      <c r="M190" s="25"/>
      <c r="N190" s="26"/>
      <c r="O190" s="26"/>
      <c r="P190" s="26"/>
      <c r="Q190" s="26"/>
      <c r="R190" s="26"/>
    </row>
    <row r="191" spans="1:18" ht="12.75" x14ac:dyDescent="0.2">
      <c r="A191" s="19"/>
      <c r="J191" s="25"/>
      <c r="K191" s="26"/>
      <c r="L191" s="25"/>
      <c r="M191" s="25"/>
      <c r="N191" s="26"/>
      <c r="O191" s="26"/>
      <c r="P191" s="26"/>
      <c r="Q191" s="26"/>
      <c r="R191" s="26"/>
    </row>
    <row r="192" spans="1:18" ht="12.75" x14ac:dyDescent="0.2">
      <c r="A192" s="19"/>
      <c r="J192" s="25"/>
      <c r="K192" s="26"/>
      <c r="L192" s="25"/>
      <c r="M192" s="25"/>
      <c r="N192" s="26"/>
      <c r="O192" s="26"/>
      <c r="P192" s="26"/>
      <c r="Q192" s="26"/>
      <c r="R192" s="26"/>
    </row>
    <row r="193" spans="1:18" ht="12.75" x14ac:dyDescent="0.2">
      <c r="A193" s="19"/>
      <c r="J193" s="25"/>
      <c r="K193" s="26"/>
      <c r="L193" s="25"/>
      <c r="M193" s="25"/>
      <c r="N193" s="26"/>
      <c r="O193" s="26"/>
      <c r="P193" s="26"/>
      <c r="Q193" s="26"/>
      <c r="R193" s="26"/>
    </row>
    <row r="194" spans="1:18" ht="12.75" x14ac:dyDescent="0.2">
      <c r="A194" s="19"/>
      <c r="J194" s="25"/>
      <c r="K194" s="26"/>
      <c r="L194" s="25"/>
      <c r="M194" s="25"/>
      <c r="N194" s="26"/>
      <c r="O194" s="26"/>
      <c r="P194" s="26"/>
      <c r="Q194" s="26"/>
      <c r="R194" s="26"/>
    </row>
    <row r="195" spans="1:18" ht="12.75" x14ac:dyDescent="0.2">
      <c r="A195" s="19"/>
      <c r="J195" s="25"/>
      <c r="K195" s="26"/>
      <c r="L195" s="25"/>
      <c r="M195" s="25"/>
      <c r="N195" s="26"/>
      <c r="O195" s="26"/>
      <c r="P195" s="26"/>
      <c r="Q195" s="26"/>
      <c r="R195" s="26"/>
    </row>
    <row r="196" spans="1:18" ht="12.75" x14ac:dyDescent="0.2">
      <c r="A196" s="19"/>
      <c r="J196" s="25"/>
      <c r="K196" s="26"/>
      <c r="L196" s="25"/>
      <c r="M196" s="25"/>
      <c r="N196" s="26"/>
      <c r="O196" s="26"/>
      <c r="P196" s="26"/>
      <c r="Q196" s="26"/>
      <c r="R196" s="26"/>
    </row>
    <row r="197" spans="1:18" ht="12.75" x14ac:dyDescent="0.2">
      <c r="A197" s="19"/>
      <c r="J197" s="25"/>
      <c r="K197" s="26"/>
      <c r="L197" s="25"/>
      <c r="M197" s="25"/>
      <c r="N197" s="26"/>
      <c r="O197" s="26"/>
      <c r="P197" s="26"/>
      <c r="Q197" s="26"/>
      <c r="R197" s="26"/>
    </row>
    <row r="198" spans="1:18" ht="12.75" x14ac:dyDescent="0.2">
      <c r="A198" s="19"/>
      <c r="J198" s="25"/>
      <c r="K198" s="26"/>
      <c r="L198" s="25"/>
      <c r="M198" s="25"/>
      <c r="N198" s="26"/>
      <c r="O198" s="26"/>
      <c r="P198" s="26"/>
      <c r="Q198" s="26"/>
      <c r="R198" s="26"/>
    </row>
    <row r="199" spans="1:18" ht="12.75" x14ac:dyDescent="0.2">
      <c r="A199" s="19"/>
      <c r="J199" s="25"/>
      <c r="K199" s="26"/>
      <c r="L199" s="25"/>
      <c r="M199" s="25"/>
      <c r="N199" s="26"/>
      <c r="O199" s="26"/>
      <c r="P199" s="26"/>
      <c r="Q199" s="26"/>
      <c r="R199" s="26"/>
    </row>
    <row r="200" spans="1:18" ht="12.75" x14ac:dyDescent="0.2">
      <c r="A200" s="19"/>
      <c r="J200" s="25"/>
      <c r="K200" s="26"/>
      <c r="L200" s="25"/>
      <c r="M200" s="25"/>
      <c r="N200" s="26"/>
      <c r="O200" s="26"/>
      <c r="P200" s="26"/>
      <c r="Q200" s="26"/>
      <c r="R200" s="26"/>
    </row>
    <row r="201" spans="1:18" ht="12.75" x14ac:dyDescent="0.2">
      <c r="A201" s="19"/>
      <c r="J201" s="25"/>
      <c r="K201" s="26"/>
      <c r="L201" s="25"/>
      <c r="M201" s="25"/>
      <c r="N201" s="26"/>
      <c r="O201" s="26"/>
      <c r="P201" s="26"/>
      <c r="Q201" s="26"/>
      <c r="R201" s="26"/>
    </row>
    <row r="202" spans="1:18" ht="12.75" x14ac:dyDescent="0.2">
      <c r="A202" s="19"/>
      <c r="J202" s="25"/>
      <c r="K202" s="26"/>
      <c r="L202" s="25"/>
      <c r="M202" s="25"/>
      <c r="N202" s="26"/>
      <c r="O202" s="26"/>
      <c r="P202" s="26"/>
      <c r="Q202" s="26"/>
      <c r="R202" s="26"/>
    </row>
    <row r="203" spans="1:18" ht="12.75" x14ac:dyDescent="0.2">
      <c r="A203" s="19"/>
      <c r="J203" s="25"/>
      <c r="K203" s="26"/>
      <c r="L203" s="25"/>
      <c r="M203" s="25"/>
      <c r="N203" s="26"/>
      <c r="O203" s="26"/>
      <c r="P203" s="26"/>
      <c r="Q203" s="26"/>
      <c r="R203" s="26"/>
    </row>
    <row r="204" spans="1:18" ht="12.75" x14ac:dyDescent="0.2">
      <c r="A204" s="19"/>
      <c r="J204" s="25"/>
      <c r="K204" s="26"/>
      <c r="L204" s="25"/>
      <c r="M204" s="25"/>
      <c r="N204" s="26"/>
      <c r="O204" s="26"/>
      <c r="P204" s="26"/>
      <c r="Q204" s="26"/>
      <c r="R204" s="26"/>
    </row>
    <row r="205" spans="1:18" ht="12.75" x14ac:dyDescent="0.2">
      <c r="A205" s="19"/>
      <c r="J205" s="25"/>
      <c r="K205" s="26"/>
      <c r="L205" s="25"/>
      <c r="M205" s="25"/>
      <c r="N205" s="26"/>
      <c r="O205" s="26"/>
      <c r="P205" s="26"/>
      <c r="Q205" s="26"/>
      <c r="R205" s="26"/>
    </row>
    <row r="206" spans="1:18" ht="12.75" x14ac:dyDescent="0.2">
      <c r="A206" s="19"/>
      <c r="J206" s="25"/>
      <c r="K206" s="26"/>
      <c r="L206" s="25"/>
      <c r="M206" s="25"/>
      <c r="N206" s="26"/>
      <c r="O206" s="26"/>
      <c r="P206" s="26"/>
      <c r="Q206" s="26"/>
      <c r="R206" s="26"/>
    </row>
    <row r="207" spans="1:18" ht="12.75" x14ac:dyDescent="0.2">
      <c r="A207" s="19"/>
      <c r="J207" s="25"/>
      <c r="K207" s="26"/>
      <c r="L207" s="25"/>
      <c r="M207" s="25"/>
      <c r="N207" s="26"/>
      <c r="O207" s="26"/>
      <c r="P207" s="26"/>
      <c r="Q207" s="26"/>
      <c r="R207" s="26"/>
    </row>
    <row r="208" spans="1:18" ht="12.75" x14ac:dyDescent="0.2">
      <c r="A208" s="19"/>
      <c r="J208" s="25"/>
      <c r="K208" s="26"/>
      <c r="L208" s="25"/>
      <c r="M208" s="25"/>
      <c r="N208" s="26"/>
      <c r="O208" s="26"/>
      <c r="P208" s="26"/>
      <c r="Q208" s="26"/>
      <c r="R208" s="26"/>
    </row>
    <row r="209" spans="1:18" ht="12.75" x14ac:dyDescent="0.2">
      <c r="A209" s="19"/>
      <c r="J209" s="25"/>
      <c r="K209" s="26"/>
      <c r="L209" s="25"/>
      <c r="M209" s="25"/>
      <c r="N209" s="26"/>
      <c r="O209" s="26"/>
      <c r="P209" s="26"/>
      <c r="Q209" s="26"/>
      <c r="R209" s="26"/>
    </row>
    <row r="210" spans="1:18" ht="12.75" x14ac:dyDescent="0.2">
      <c r="A210" s="19"/>
      <c r="J210" s="25"/>
      <c r="K210" s="26"/>
      <c r="L210" s="25"/>
      <c r="M210" s="25"/>
      <c r="N210" s="26"/>
      <c r="O210" s="26"/>
      <c r="P210" s="26"/>
      <c r="Q210" s="26"/>
      <c r="R210" s="26"/>
    </row>
    <row r="211" spans="1:18" ht="12.75" x14ac:dyDescent="0.2">
      <c r="A211" s="19"/>
      <c r="J211" s="25"/>
      <c r="K211" s="26"/>
      <c r="L211" s="25"/>
      <c r="M211" s="25"/>
      <c r="N211" s="26"/>
      <c r="O211" s="26"/>
      <c r="P211" s="26"/>
      <c r="Q211" s="26"/>
      <c r="R211" s="26"/>
    </row>
    <row r="212" spans="1:18" ht="12.75" x14ac:dyDescent="0.2">
      <c r="A212" s="19"/>
      <c r="J212" s="25"/>
      <c r="K212" s="26"/>
      <c r="L212" s="25"/>
      <c r="M212" s="25"/>
      <c r="N212" s="26"/>
      <c r="O212" s="26"/>
      <c r="P212" s="26"/>
      <c r="Q212" s="26"/>
      <c r="R212" s="26"/>
    </row>
    <row r="213" spans="1:18" ht="12.75" x14ac:dyDescent="0.2">
      <c r="A213" s="19"/>
      <c r="J213" s="25"/>
      <c r="K213" s="26"/>
      <c r="L213" s="25"/>
      <c r="M213" s="25"/>
      <c r="N213" s="26"/>
      <c r="O213" s="26"/>
      <c r="P213" s="26"/>
      <c r="Q213" s="26"/>
      <c r="R213" s="26"/>
    </row>
    <row r="214" spans="1:18" ht="12.75" x14ac:dyDescent="0.2">
      <c r="A214" s="19"/>
      <c r="J214" s="25"/>
      <c r="K214" s="26"/>
      <c r="L214" s="25"/>
      <c r="M214" s="25"/>
      <c r="N214" s="26"/>
      <c r="O214" s="26"/>
      <c r="P214" s="26"/>
      <c r="Q214" s="26"/>
      <c r="R214" s="26"/>
    </row>
    <row r="215" spans="1:18" ht="12.75" x14ac:dyDescent="0.2">
      <c r="A215" s="19"/>
      <c r="J215" s="25"/>
      <c r="K215" s="26"/>
      <c r="L215" s="25"/>
      <c r="M215" s="25"/>
      <c r="N215" s="26"/>
      <c r="O215" s="26"/>
      <c r="P215" s="26"/>
      <c r="Q215" s="26"/>
      <c r="R215" s="26"/>
    </row>
    <row r="216" spans="1:18" ht="12.75" x14ac:dyDescent="0.2">
      <c r="A216" s="19"/>
      <c r="J216" s="25"/>
      <c r="K216" s="26"/>
      <c r="L216" s="25"/>
      <c r="M216" s="25"/>
      <c r="N216" s="26"/>
      <c r="O216" s="26"/>
      <c r="P216" s="26"/>
      <c r="Q216" s="26"/>
      <c r="R216" s="26"/>
    </row>
    <row r="217" spans="1:18" ht="12.75" x14ac:dyDescent="0.2">
      <c r="A217" s="19"/>
      <c r="J217" s="25"/>
      <c r="K217" s="26"/>
      <c r="L217" s="25"/>
      <c r="M217" s="25"/>
      <c r="N217" s="26"/>
      <c r="O217" s="26"/>
      <c r="P217" s="26"/>
      <c r="Q217" s="26"/>
      <c r="R217" s="26"/>
    </row>
    <row r="218" spans="1:18" ht="12.75" x14ac:dyDescent="0.2">
      <c r="A218" s="19"/>
      <c r="J218" s="25"/>
      <c r="K218" s="26"/>
      <c r="L218" s="25"/>
      <c r="M218" s="25"/>
      <c r="N218" s="26"/>
      <c r="O218" s="26"/>
      <c r="P218" s="26"/>
      <c r="Q218" s="26"/>
      <c r="R218" s="26"/>
    </row>
    <row r="219" spans="1:18" ht="12.75" x14ac:dyDescent="0.2">
      <c r="A219" s="19"/>
      <c r="J219" s="25"/>
      <c r="K219" s="26"/>
      <c r="L219" s="25"/>
      <c r="M219" s="25"/>
      <c r="N219" s="26"/>
      <c r="O219" s="26"/>
      <c r="P219" s="26"/>
      <c r="Q219" s="26"/>
      <c r="R219" s="26"/>
    </row>
    <row r="220" spans="1:18" ht="12.75" x14ac:dyDescent="0.2">
      <c r="A220" s="19"/>
      <c r="J220" s="25"/>
      <c r="K220" s="26"/>
      <c r="L220" s="25"/>
      <c r="M220" s="25"/>
      <c r="N220" s="26"/>
      <c r="O220" s="26"/>
      <c r="P220" s="26"/>
      <c r="Q220" s="26"/>
      <c r="R220" s="26"/>
    </row>
    <row r="221" spans="1:18" ht="12.75" x14ac:dyDescent="0.2">
      <c r="A221" s="19"/>
      <c r="J221" s="25"/>
      <c r="K221" s="26"/>
      <c r="L221" s="25"/>
      <c r="M221" s="25"/>
      <c r="N221" s="26"/>
      <c r="O221" s="26"/>
      <c r="P221" s="26"/>
      <c r="Q221" s="26"/>
      <c r="R221" s="26"/>
    </row>
    <row r="222" spans="1:18" ht="12.75" x14ac:dyDescent="0.2">
      <c r="A222" s="19"/>
      <c r="J222" s="25"/>
      <c r="K222" s="26"/>
      <c r="L222" s="25"/>
      <c r="M222" s="25"/>
      <c r="N222" s="26"/>
      <c r="O222" s="26"/>
      <c r="P222" s="26"/>
      <c r="Q222" s="26"/>
      <c r="R222" s="26"/>
    </row>
    <row r="223" spans="1:18" ht="12.75" x14ac:dyDescent="0.2">
      <c r="A223" s="19"/>
      <c r="J223" s="25"/>
      <c r="K223" s="26"/>
      <c r="L223" s="25"/>
      <c r="M223" s="25"/>
      <c r="N223" s="26"/>
      <c r="O223" s="26"/>
      <c r="P223" s="26"/>
      <c r="Q223" s="26"/>
      <c r="R223" s="26"/>
    </row>
    <row r="224" spans="1:18" ht="12.75" x14ac:dyDescent="0.2">
      <c r="A224" s="19"/>
      <c r="J224" s="25"/>
      <c r="K224" s="26"/>
      <c r="L224" s="25"/>
      <c r="M224" s="25"/>
      <c r="N224" s="26"/>
      <c r="O224" s="26"/>
      <c r="P224" s="26"/>
      <c r="Q224" s="26"/>
      <c r="R224" s="26"/>
    </row>
    <row r="225" spans="1:18" ht="12.75" x14ac:dyDescent="0.2">
      <c r="A225" s="19"/>
      <c r="J225" s="25"/>
      <c r="K225" s="26"/>
      <c r="L225" s="25"/>
      <c r="M225" s="25"/>
      <c r="N225" s="26"/>
      <c r="O225" s="26"/>
      <c r="P225" s="26"/>
      <c r="Q225" s="26"/>
      <c r="R225" s="26"/>
    </row>
    <row r="226" spans="1:18" ht="12.75" x14ac:dyDescent="0.2">
      <c r="A226" s="19"/>
      <c r="J226" s="25"/>
      <c r="K226" s="26"/>
      <c r="L226" s="25"/>
      <c r="M226" s="25"/>
      <c r="N226" s="26"/>
      <c r="O226" s="26"/>
      <c r="P226" s="26"/>
      <c r="Q226" s="26"/>
      <c r="R226" s="26"/>
    </row>
    <row r="227" spans="1:18" ht="12.75" x14ac:dyDescent="0.2">
      <c r="A227" s="19"/>
      <c r="J227" s="25"/>
      <c r="K227" s="26"/>
      <c r="L227" s="25"/>
      <c r="M227" s="25"/>
      <c r="N227" s="26"/>
      <c r="O227" s="26"/>
      <c r="P227" s="26"/>
      <c r="Q227" s="26"/>
      <c r="R227" s="26"/>
    </row>
    <row r="228" spans="1:18" ht="12.75" x14ac:dyDescent="0.2">
      <c r="A228" s="19"/>
      <c r="J228" s="25"/>
      <c r="K228" s="26"/>
      <c r="L228" s="25"/>
      <c r="M228" s="25"/>
      <c r="N228" s="26"/>
      <c r="O228" s="26"/>
      <c r="P228" s="26"/>
      <c r="Q228" s="26"/>
      <c r="R228" s="26"/>
    </row>
    <row r="229" spans="1:18" ht="12.75" x14ac:dyDescent="0.2">
      <c r="A229" s="19"/>
      <c r="J229" s="25"/>
      <c r="K229" s="26"/>
      <c r="L229" s="25"/>
      <c r="M229" s="25"/>
      <c r="N229" s="26"/>
      <c r="O229" s="26"/>
      <c r="P229" s="26"/>
      <c r="Q229" s="26"/>
      <c r="R229" s="26"/>
    </row>
    <row r="230" spans="1:18" ht="12.75" x14ac:dyDescent="0.2">
      <c r="A230" s="19"/>
      <c r="J230" s="25"/>
      <c r="K230" s="26"/>
      <c r="L230" s="25"/>
      <c r="M230" s="25"/>
      <c r="N230" s="26"/>
      <c r="O230" s="26"/>
      <c r="P230" s="26"/>
      <c r="Q230" s="26"/>
      <c r="R230" s="26"/>
    </row>
    <row r="231" spans="1:18" ht="12.75" x14ac:dyDescent="0.2">
      <c r="A231" s="19"/>
      <c r="J231" s="25"/>
      <c r="K231" s="26"/>
      <c r="L231" s="25"/>
      <c r="M231" s="25"/>
      <c r="N231" s="26"/>
      <c r="O231" s="26"/>
      <c r="P231" s="26"/>
      <c r="Q231" s="26"/>
      <c r="R231" s="26"/>
    </row>
    <row r="232" spans="1:18" ht="12.75" x14ac:dyDescent="0.2">
      <c r="A232" s="19"/>
      <c r="J232" s="25"/>
      <c r="K232" s="26"/>
      <c r="L232" s="25"/>
      <c r="M232" s="25"/>
      <c r="N232" s="26"/>
      <c r="O232" s="26"/>
      <c r="P232" s="26"/>
      <c r="Q232" s="26"/>
      <c r="R232" s="26"/>
    </row>
    <row r="233" spans="1:18" ht="12.75" x14ac:dyDescent="0.2">
      <c r="A233" s="19"/>
      <c r="J233" s="25"/>
      <c r="K233" s="26"/>
      <c r="L233" s="25"/>
      <c r="M233" s="25"/>
      <c r="N233" s="26"/>
      <c r="O233" s="26"/>
      <c r="P233" s="26"/>
      <c r="Q233" s="26"/>
      <c r="R233" s="26"/>
    </row>
    <row r="234" spans="1:18" ht="12.75" x14ac:dyDescent="0.2">
      <c r="A234" s="19"/>
      <c r="J234" s="25"/>
      <c r="K234" s="26"/>
      <c r="L234" s="25"/>
      <c r="M234" s="25"/>
      <c r="N234" s="26"/>
      <c r="O234" s="26"/>
      <c r="P234" s="26"/>
      <c r="Q234" s="26"/>
      <c r="R234" s="26"/>
    </row>
    <row r="235" spans="1:18" ht="12.75" x14ac:dyDescent="0.2">
      <c r="A235" s="19"/>
      <c r="J235" s="25"/>
      <c r="K235" s="26"/>
      <c r="L235" s="25"/>
      <c r="M235" s="25"/>
      <c r="N235" s="26"/>
      <c r="O235" s="26"/>
      <c r="P235" s="26"/>
      <c r="Q235" s="26"/>
      <c r="R235" s="26"/>
    </row>
    <row r="236" spans="1:18" ht="12.75" x14ac:dyDescent="0.2">
      <c r="A236" s="19"/>
      <c r="J236" s="25"/>
      <c r="K236" s="26"/>
      <c r="L236" s="25"/>
      <c r="M236" s="25"/>
      <c r="N236" s="26"/>
      <c r="O236" s="26"/>
      <c r="P236" s="26"/>
      <c r="Q236" s="26"/>
      <c r="R236" s="26"/>
    </row>
    <row r="237" spans="1:18" ht="12.75" x14ac:dyDescent="0.2">
      <c r="A237" s="19"/>
      <c r="J237" s="25"/>
      <c r="K237" s="26"/>
      <c r="L237" s="25"/>
      <c r="M237" s="25"/>
      <c r="N237" s="26"/>
      <c r="O237" s="26"/>
      <c r="P237" s="26"/>
      <c r="Q237" s="26"/>
      <c r="R237" s="26"/>
    </row>
    <row r="238" spans="1:18" ht="12.75" x14ac:dyDescent="0.2">
      <c r="A238" s="19"/>
      <c r="J238" s="25"/>
      <c r="K238" s="26"/>
      <c r="L238" s="25"/>
      <c r="M238" s="25"/>
      <c r="N238" s="26"/>
      <c r="O238" s="26"/>
      <c r="P238" s="26"/>
      <c r="Q238" s="26"/>
      <c r="R238" s="26"/>
    </row>
    <row r="239" spans="1:18" ht="12.75" x14ac:dyDescent="0.2">
      <c r="A239" s="19"/>
      <c r="J239" s="25"/>
      <c r="K239" s="26"/>
      <c r="L239" s="25"/>
      <c r="M239" s="25"/>
      <c r="N239" s="26"/>
      <c r="O239" s="26"/>
      <c r="P239" s="26"/>
      <c r="Q239" s="26"/>
      <c r="R239" s="26"/>
    </row>
    <row r="240" spans="1:18" ht="12.75" x14ac:dyDescent="0.2">
      <c r="A240" s="19"/>
      <c r="J240" s="25"/>
      <c r="K240" s="26"/>
      <c r="L240" s="25"/>
      <c r="M240" s="25"/>
      <c r="N240" s="26"/>
      <c r="O240" s="26"/>
      <c r="P240" s="26"/>
      <c r="Q240" s="26"/>
      <c r="R240" s="26"/>
    </row>
    <row r="241" spans="1:18" ht="12.75" x14ac:dyDescent="0.2">
      <c r="A241" s="19"/>
      <c r="J241" s="25"/>
      <c r="K241" s="26"/>
      <c r="L241" s="25"/>
      <c r="M241" s="25"/>
      <c r="N241" s="26"/>
      <c r="O241" s="26"/>
      <c r="P241" s="26"/>
      <c r="Q241" s="26"/>
      <c r="R241" s="26"/>
    </row>
    <row r="242" spans="1:18" ht="12.75" x14ac:dyDescent="0.2">
      <c r="A242" s="19"/>
      <c r="J242" s="25"/>
      <c r="K242" s="26"/>
      <c r="L242" s="25"/>
      <c r="M242" s="25"/>
      <c r="N242" s="26"/>
      <c r="O242" s="26"/>
      <c r="P242" s="26"/>
      <c r="Q242" s="26"/>
      <c r="R242" s="26"/>
    </row>
    <row r="243" spans="1:18" ht="12.75" x14ac:dyDescent="0.2">
      <c r="A243" s="19"/>
      <c r="J243" s="25"/>
      <c r="K243" s="26"/>
      <c r="L243" s="25"/>
      <c r="M243" s="25"/>
      <c r="N243" s="26"/>
      <c r="O243" s="26"/>
      <c r="P243" s="26"/>
      <c r="Q243" s="26"/>
      <c r="R243" s="26"/>
    </row>
    <row r="244" spans="1:18" ht="12.75" x14ac:dyDescent="0.2">
      <c r="A244" s="19"/>
      <c r="J244" s="25"/>
      <c r="K244" s="26"/>
      <c r="L244" s="25"/>
      <c r="M244" s="25"/>
      <c r="N244" s="26"/>
      <c r="O244" s="26"/>
      <c r="P244" s="26"/>
      <c r="Q244" s="26"/>
      <c r="R244" s="26"/>
    </row>
    <row r="245" spans="1:18" ht="12.75" x14ac:dyDescent="0.2">
      <c r="A245" s="19"/>
      <c r="J245" s="25"/>
      <c r="K245" s="26"/>
      <c r="L245" s="25"/>
      <c r="M245" s="25"/>
      <c r="N245" s="26"/>
      <c r="O245" s="26"/>
      <c r="P245" s="26"/>
      <c r="Q245" s="26"/>
      <c r="R245" s="26"/>
    </row>
    <row r="246" spans="1:18" ht="12.75" x14ac:dyDescent="0.2">
      <c r="A246" s="19"/>
      <c r="J246" s="25"/>
      <c r="K246" s="26"/>
      <c r="L246" s="25"/>
      <c r="M246" s="25"/>
      <c r="N246" s="26"/>
      <c r="O246" s="26"/>
      <c r="P246" s="26"/>
      <c r="Q246" s="26"/>
      <c r="R246" s="26"/>
    </row>
    <row r="247" spans="1:18" ht="12.75" x14ac:dyDescent="0.2">
      <c r="A247" s="19"/>
      <c r="J247" s="25"/>
      <c r="K247" s="26"/>
      <c r="L247" s="25"/>
      <c r="M247" s="25"/>
      <c r="N247" s="26"/>
      <c r="O247" s="26"/>
      <c r="P247" s="26"/>
      <c r="Q247" s="26"/>
      <c r="R247" s="26"/>
    </row>
    <row r="248" spans="1:18" ht="12.75" x14ac:dyDescent="0.2">
      <c r="A248" s="19"/>
      <c r="J248" s="25"/>
      <c r="K248" s="26"/>
      <c r="L248" s="25"/>
      <c r="M248" s="25"/>
      <c r="N248" s="26"/>
      <c r="O248" s="26"/>
      <c r="P248" s="26"/>
      <c r="Q248" s="26"/>
      <c r="R248" s="26"/>
    </row>
    <row r="249" spans="1:18" ht="12.75" x14ac:dyDescent="0.2">
      <c r="A249" s="19"/>
      <c r="J249" s="25"/>
      <c r="K249" s="26"/>
      <c r="L249" s="25"/>
      <c r="M249" s="25"/>
      <c r="N249" s="26"/>
      <c r="O249" s="26"/>
      <c r="P249" s="26"/>
      <c r="Q249" s="26"/>
      <c r="R249" s="26"/>
    </row>
    <row r="250" spans="1:18" ht="12.75" x14ac:dyDescent="0.2">
      <c r="A250" s="19"/>
      <c r="J250" s="25"/>
      <c r="K250" s="26"/>
      <c r="L250" s="25"/>
      <c r="M250" s="25"/>
      <c r="N250" s="26"/>
      <c r="O250" s="26"/>
      <c r="P250" s="26"/>
      <c r="Q250" s="26"/>
      <c r="R250" s="26"/>
    </row>
    <row r="251" spans="1:18" ht="12.75" x14ac:dyDescent="0.2">
      <c r="A251" s="19"/>
      <c r="J251" s="25"/>
      <c r="K251" s="26"/>
      <c r="L251" s="25"/>
      <c r="M251" s="25"/>
      <c r="N251" s="26"/>
      <c r="O251" s="26"/>
      <c r="P251" s="26"/>
      <c r="Q251" s="26"/>
      <c r="R251" s="26"/>
    </row>
    <row r="252" spans="1:18" ht="12.75" x14ac:dyDescent="0.2">
      <c r="A252" s="19"/>
      <c r="J252" s="25"/>
      <c r="K252" s="26"/>
      <c r="L252" s="25"/>
      <c r="M252" s="25"/>
      <c r="N252" s="26"/>
      <c r="O252" s="26"/>
      <c r="P252" s="26"/>
      <c r="Q252" s="26"/>
      <c r="R252" s="26"/>
    </row>
    <row r="253" spans="1:18" ht="12.75" x14ac:dyDescent="0.2">
      <c r="A253" s="19"/>
      <c r="J253" s="25"/>
      <c r="K253" s="26"/>
      <c r="L253" s="25"/>
      <c r="M253" s="25"/>
      <c r="N253" s="26"/>
      <c r="O253" s="26"/>
      <c r="P253" s="26"/>
      <c r="Q253" s="26"/>
      <c r="R253" s="26"/>
    </row>
    <row r="254" spans="1:18" ht="12.75" x14ac:dyDescent="0.2">
      <c r="A254" s="19"/>
      <c r="J254" s="25"/>
      <c r="K254" s="26"/>
      <c r="L254" s="25"/>
      <c r="M254" s="25"/>
      <c r="N254" s="26"/>
      <c r="O254" s="26"/>
      <c r="P254" s="26"/>
      <c r="Q254" s="26"/>
      <c r="R254" s="26"/>
    </row>
    <row r="255" spans="1:18" ht="12.75" x14ac:dyDescent="0.2">
      <c r="A255" s="19"/>
      <c r="J255" s="25"/>
      <c r="K255" s="26"/>
      <c r="L255" s="25"/>
      <c r="M255" s="25"/>
      <c r="N255" s="26"/>
      <c r="O255" s="26"/>
      <c r="P255" s="26"/>
      <c r="Q255" s="26"/>
      <c r="R255" s="26"/>
    </row>
    <row r="256" spans="1:18" ht="12.75" x14ac:dyDescent="0.2">
      <c r="A256" s="19"/>
      <c r="J256" s="25"/>
      <c r="K256" s="26"/>
      <c r="L256" s="25"/>
      <c r="M256" s="25"/>
      <c r="N256" s="26"/>
      <c r="O256" s="26"/>
      <c r="P256" s="26"/>
      <c r="Q256" s="26"/>
      <c r="R256" s="26"/>
    </row>
    <row r="257" spans="1:18" ht="12.75" x14ac:dyDescent="0.2">
      <c r="A257" s="19"/>
      <c r="J257" s="25"/>
      <c r="K257" s="26"/>
      <c r="L257" s="25"/>
      <c r="M257" s="25"/>
      <c r="N257" s="26"/>
      <c r="O257" s="26"/>
      <c r="P257" s="26"/>
      <c r="Q257" s="26"/>
      <c r="R257" s="26"/>
    </row>
    <row r="258" spans="1:18" ht="12.75" x14ac:dyDescent="0.2">
      <c r="A258" s="19"/>
      <c r="J258" s="25"/>
      <c r="K258" s="26"/>
      <c r="L258" s="25"/>
      <c r="M258" s="25"/>
      <c r="N258" s="26"/>
      <c r="O258" s="26"/>
      <c r="P258" s="26"/>
      <c r="Q258" s="26"/>
      <c r="R258" s="26"/>
    </row>
    <row r="259" spans="1:18" ht="12.75" x14ac:dyDescent="0.2">
      <c r="A259" s="19"/>
      <c r="J259" s="25"/>
      <c r="K259" s="26"/>
      <c r="L259" s="25"/>
      <c r="M259" s="25"/>
      <c r="N259" s="26"/>
      <c r="O259" s="26"/>
      <c r="P259" s="26"/>
      <c r="Q259" s="26"/>
      <c r="R259" s="26"/>
    </row>
    <row r="260" spans="1:18" ht="12.75" x14ac:dyDescent="0.2">
      <c r="A260" s="19"/>
      <c r="J260" s="25"/>
      <c r="K260" s="26"/>
      <c r="L260" s="25"/>
      <c r="M260" s="25"/>
      <c r="N260" s="26"/>
      <c r="O260" s="26"/>
      <c r="P260" s="26"/>
      <c r="Q260" s="26"/>
      <c r="R260" s="26"/>
    </row>
    <row r="261" spans="1:18" ht="12.75" x14ac:dyDescent="0.2">
      <c r="A261" s="19"/>
      <c r="J261" s="25"/>
      <c r="K261" s="26"/>
      <c r="L261" s="25"/>
      <c r="M261" s="25"/>
      <c r="N261" s="26"/>
      <c r="O261" s="26"/>
      <c r="P261" s="26"/>
      <c r="Q261" s="26"/>
      <c r="R261" s="26"/>
    </row>
    <row r="262" spans="1:18" ht="12.75" x14ac:dyDescent="0.2">
      <c r="A262" s="19"/>
      <c r="J262" s="25"/>
      <c r="K262" s="26"/>
      <c r="L262" s="25"/>
      <c r="M262" s="25"/>
      <c r="N262" s="26"/>
      <c r="O262" s="26"/>
      <c r="P262" s="26"/>
      <c r="Q262" s="26"/>
      <c r="R262" s="26"/>
    </row>
    <row r="263" spans="1:18" ht="12.75" x14ac:dyDescent="0.2">
      <c r="A263" s="19"/>
      <c r="J263" s="25"/>
      <c r="K263" s="26"/>
      <c r="L263" s="25"/>
      <c r="M263" s="25"/>
      <c r="N263" s="26"/>
      <c r="O263" s="26"/>
      <c r="P263" s="26"/>
      <c r="Q263" s="26"/>
      <c r="R263" s="26"/>
    </row>
    <row r="264" spans="1:18" ht="12.75" x14ac:dyDescent="0.2">
      <c r="A264" s="19"/>
      <c r="J264" s="25"/>
      <c r="K264" s="26"/>
      <c r="L264" s="25"/>
      <c r="M264" s="25"/>
      <c r="N264" s="26"/>
      <c r="O264" s="26"/>
      <c r="P264" s="26"/>
      <c r="Q264" s="26"/>
      <c r="R264" s="26"/>
    </row>
    <row r="265" spans="1:18" ht="12.75" x14ac:dyDescent="0.2">
      <c r="A265" s="19"/>
      <c r="J265" s="25"/>
      <c r="K265" s="26"/>
      <c r="L265" s="25"/>
      <c r="M265" s="25"/>
      <c r="N265" s="26"/>
      <c r="O265" s="26"/>
      <c r="P265" s="26"/>
      <c r="Q265" s="26"/>
      <c r="R265" s="26"/>
    </row>
    <row r="266" spans="1:18" ht="12.75" x14ac:dyDescent="0.2">
      <c r="A266" s="19"/>
      <c r="J266" s="25"/>
      <c r="K266" s="26"/>
      <c r="L266" s="25"/>
      <c r="M266" s="25"/>
      <c r="N266" s="26"/>
      <c r="O266" s="26"/>
      <c r="P266" s="26"/>
      <c r="Q266" s="26"/>
      <c r="R266" s="26"/>
    </row>
    <row r="267" spans="1:18" ht="12.75" x14ac:dyDescent="0.2">
      <c r="A267" s="19"/>
      <c r="J267" s="25"/>
      <c r="K267" s="26"/>
      <c r="L267" s="25"/>
      <c r="M267" s="25"/>
      <c r="N267" s="26"/>
      <c r="O267" s="26"/>
      <c r="P267" s="26"/>
      <c r="Q267" s="26"/>
      <c r="R267" s="26"/>
    </row>
    <row r="268" spans="1:18" ht="12.75" x14ac:dyDescent="0.2">
      <c r="A268" s="19"/>
      <c r="J268" s="25"/>
      <c r="K268" s="26"/>
      <c r="L268" s="25"/>
      <c r="M268" s="25"/>
      <c r="N268" s="26"/>
      <c r="O268" s="26"/>
      <c r="P268" s="26"/>
      <c r="Q268" s="26"/>
      <c r="R268" s="26"/>
    </row>
    <row r="269" spans="1:18" ht="12.75" x14ac:dyDescent="0.2">
      <c r="A269" s="19"/>
      <c r="J269" s="25"/>
      <c r="K269" s="26"/>
      <c r="L269" s="25"/>
      <c r="M269" s="25"/>
      <c r="N269" s="26"/>
      <c r="O269" s="26"/>
      <c r="P269" s="26"/>
      <c r="Q269" s="26"/>
      <c r="R269" s="26"/>
    </row>
    <row r="270" spans="1:18" ht="12.75" x14ac:dyDescent="0.2">
      <c r="A270" s="19"/>
      <c r="J270" s="25"/>
      <c r="K270" s="26"/>
      <c r="L270" s="25"/>
      <c r="M270" s="25"/>
      <c r="N270" s="26"/>
      <c r="O270" s="26"/>
      <c r="P270" s="26"/>
      <c r="Q270" s="26"/>
      <c r="R270" s="26"/>
    </row>
    <row r="271" spans="1:18" ht="12.75" x14ac:dyDescent="0.2">
      <c r="A271" s="19"/>
      <c r="J271" s="25"/>
      <c r="K271" s="26"/>
      <c r="L271" s="25"/>
      <c r="M271" s="25"/>
      <c r="N271" s="26"/>
      <c r="O271" s="26"/>
      <c r="P271" s="26"/>
      <c r="Q271" s="26"/>
      <c r="R271" s="26"/>
    </row>
    <row r="272" spans="1:18" ht="12.75" x14ac:dyDescent="0.2">
      <c r="A272" s="19"/>
      <c r="J272" s="25"/>
      <c r="K272" s="26"/>
      <c r="L272" s="25"/>
      <c r="M272" s="25"/>
      <c r="N272" s="26"/>
      <c r="O272" s="26"/>
      <c r="P272" s="26"/>
      <c r="Q272" s="26"/>
      <c r="R272" s="26"/>
    </row>
    <row r="273" spans="1:18" ht="12.75" x14ac:dyDescent="0.2">
      <c r="A273" s="19"/>
      <c r="J273" s="25"/>
      <c r="K273" s="26"/>
      <c r="L273" s="25"/>
      <c r="M273" s="25"/>
      <c r="N273" s="26"/>
      <c r="O273" s="26"/>
      <c r="P273" s="26"/>
      <c r="Q273" s="26"/>
      <c r="R273" s="26"/>
    </row>
    <row r="274" spans="1:18" ht="12.75" x14ac:dyDescent="0.2">
      <c r="A274" s="19"/>
      <c r="J274" s="25"/>
      <c r="K274" s="26"/>
      <c r="L274" s="25"/>
      <c r="M274" s="25"/>
      <c r="N274" s="26"/>
      <c r="O274" s="26"/>
      <c r="P274" s="26"/>
      <c r="Q274" s="26"/>
      <c r="R274" s="26"/>
    </row>
    <row r="275" spans="1:18" ht="12.75" x14ac:dyDescent="0.2">
      <c r="A275" s="19"/>
      <c r="J275" s="25"/>
      <c r="K275" s="26"/>
      <c r="L275" s="25"/>
      <c r="M275" s="25"/>
      <c r="N275" s="26"/>
      <c r="O275" s="26"/>
      <c r="P275" s="26"/>
      <c r="Q275" s="26"/>
      <c r="R275" s="26"/>
    </row>
    <row r="276" spans="1:18" ht="12.75" x14ac:dyDescent="0.2">
      <c r="A276" s="19"/>
      <c r="J276" s="25"/>
      <c r="K276" s="26"/>
      <c r="L276" s="25"/>
      <c r="M276" s="25"/>
      <c r="N276" s="26"/>
      <c r="O276" s="26"/>
      <c r="P276" s="26"/>
      <c r="Q276" s="26"/>
      <c r="R276" s="26"/>
    </row>
    <row r="277" spans="1:18" ht="12.75" x14ac:dyDescent="0.2">
      <c r="A277" s="19"/>
      <c r="J277" s="25"/>
      <c r="K277" s="26"/>
      <c r="L277" s="25"/>
      <c r="M277" s="25"/>
      <c r="N277" s="26"/>
      <c r="O277" s="26"/>
      <c r="P277" s="26"/>
      <c r="Q277" s="26"/>
      <c r="R277" s="26"/>
    </row>
    <row r="278" spans="1:18" ht="12.75" x14ac:dyDescent="0.2">
      <c r="A278" s="19"/>
      <c r="J278" s="25"/>
      <c r="K278" s="26"/>
      <c r="L278" s="25"/>
      <c r="M278" s="25"/>
      <c r="N278" s="26"/>
      <c r="O278" s="26"/>
      <c r="P278" s="26"/>
      <c r="Q278" s="26"/>
      <c r="R278" s="26"/>
    </row>
    <row r="279" spans="1:18" ht="12.75" x14ac:dyDescent="0.2">
      <c r="A279" s="19"/>
      <c r="J279" s="25"/>
      <c r="K279" s="26"/>
      <c r="L279" s="25"/>
      <c r="M279" s="25"/>
      <c r="N279" s="26"/>
      <c r="O279" s="26"/>
      <c r="P279" s="26"/>
      <c r="Q279" s="26"/>
      <c r="R279" s="26"/>
    </row>
    <row r="280" spans="1:18" ht="12.75" x14ac:dyDescent="0.2">
      <c r="A280" s="19"/>
      <c r="J280" s="25"/>
      <c r="K280" s="26"/>
      <c r="L280" s="25"/>
      <c r="M280" s="25"/>
      <c r="N280" s="26"/>
      <c r="O280" s="26"/>
      <c r="P280" s="26"/>
      <c r="Q280" s="26"/>
      <c r="R280" s="26"/>
    </row>
    <row r="281" spans="1:18" ht="12.75" x14ac:dyDescent="0.2">
      <c r="A281" s="19"/>
      <c r="J281" s="25"/>
      <c r="K281" s="26"/>
      <c r="L281" s="25"/>
      <c r="M281" s="25"/>
      <c r="N281" s="26"/>
      <c r="O281" s="26"/>
      <c r="P281" s="26"/>
      <c r="Q281" s="26"/>
      <c r="R281" s="26"/>
    </row>
    <row r="282" spans="1:18" ht="12.75" x14ac:dyDescent="0.2">
      <c r="A282" s="19"/>
      <c r="J282" s="25"/>
      <c r="K282" s="26"/>
      <c r="L282" s="25"/>
      <c r="M282" s="25"/>
      <c r="N282" s="26"/>
      <c r="O282" s="26"/>
      <c r="P282" s="26"/>
      <c r="Q282" s="26"/>
      <c r="R282" s="26"/>
    </row>
    <row r="283" spans="1:18" ht="12.75" x14ac:dyDescent="0.2">
      <c r="A283" s="19"/>
      <c r="J283" s="25"/>
      <c r="K283" s="26"/>
      <c r="L283" s="25"/>
      <c r="M283" s="25"/>
      <c r="N283" s="26"/>
      <c r="O283" s="26"/>
      <c r="P283" s="26"/>
      <c r="Q283" s="26"/>
      <c r="R283" s="26"/>
    </row>
    <row r="284" spans="1:18" ht="12.75" x14ac:dyDescent="0.2">
      <c r="A284" s="19"/>
      <c r="J284" s="25"/>
      <c r="K284" s="26"/>
      <c r="L284" s="25"/>
      <c r="M284" s="25"/>
      <c r="N284" s="26"/>
      <c r="O284" s="26"/>
      <c r="P284" s="26"/>
      <c r="Q284" s="26"/>
      <c r="R284" s="26"/>
    </row>
    <row r="285" spans="1:18" ht="12.75" x14ac:dyDescent="0.2">
      <c r="A285" s="19"/>
      <c r="J285" s="25"/>
      <c r="K285" s="26"/>
      <c r="L285" s="25"/>
      <c r="M285" s="25"/>
      <c r="N285" s="26"/>
      <c r="O285" s="26"/>
      <c r="P285" s="26"/>
      <c r="Q285" s="26"/>
      <c r="R285" s="26"/>
    </row>
    <row r="286" spans="1:18" ht="12.75" x14ac:dyDescent="0.2">
      <c r="A286" s="19"/>
      <c r="J286" s="25"/>
      <c r="K286" s="26"/>
      <c r="L286" s="25"/>
      <c r="M286" s="25"/>
      <c r="N286" s="26"/>
      <c r="O286" s="26"/>
      <c r="P286" s="26"/>
      <c r="Q286" s="26"/>
      <c r="R286" s="26"/>
    </row>
    <row r="287" spans="1:18" ht="12.75" x14ac:dyDescent="0.2">
      <c r="A287" s="19"/>
      <c r="J287" s="25"/>
      <c r="K287" s="26"/>
      <c r="L287" s="25"/>
      <c r="M287" s="25"/>
      <c r="N287" s="26"/>
      <c r="O287" s="26"/>
      <c r="P287" s="26"/>
      <c r="Q287" s="26"/>
      <c r="R287" s="26"/>
    </row>
    <row r="288" spans="1:18" ht="12.75" x14ac:dyDescent="0.2">
      <c r="A288" s="19"/>
      <c r="J288" s="25"/>
      <c r="K288" s="26"/>
      <c r="L288" s="25"/>
      <c r="M288" s="25"/>
      <c r="N288" s="26"/>
      <c r="O288" s="26"/>
      <c r="P288" s="26"/>
      <c r="Q288" s="26"/>
      <c r="R288" s="26"/>
    </row>
    <row r="289" spans="1:18" ht="12.75" x14ac:dyDescent="0.2">
      <c r="A289" s="19"/>
      <c r="J289" s="25"/>
      <c r="K289" s="26"/>
      <c r="L289" s="25"/>
      <c r="M289" s="25"/>
      <c r="N289" s="26"/>
      <c r="O289" s="26"/>
      <c r="P289" s="26"/>
      <c r="Q289" s="26"/>
      <c r="R289" s="26"/>
    </row>
    <row r="290" spans="1:18" ht="12.75" x14ac:dyDescent="0.2">
      <c r="A290" s="19"/>
      <c r="J290" s="25"/>
      <c r="K290" s="26"/>
      <c r="L290" s="25"/>
      <c r="M290" s="25"/>
      <c r="N290" s="26"/>
      <c r="O290" s="26"/>
      <c r="P290" s="26"/>
      <c r="Q290" s="26"/>
      <c r="R290" s="26"/>
    </row>
    <row r="291" spans="1:18" ht="12.75" x14ac:dyDescent="0.2">
      <c r="A291" s="19"/>
      <c r="J291" s="25"/>
      <c r="K291" s="26"/>
      <c r="L291" s="25"/>
      <c r="M291" s="25"/>
      <c r="N291" s="26"/>
      <c r="O291" s="26"/>
      <c r="P291" s="26"/>
      <c r="Q291" s="26"/>
      <c r="R291" s="26"/>
    </row>
    <row r="292" spans="1:18" ht="12.75" x14ac:dyDescent="0.2">
      <c r="A292" s="19"/>
      <c r="J292" s="25"/>
      <c r="K292" s="26"/>
      <c r="L292" s="25"/>
      <c r="M292" s="25"/>
      <c r="N292" s="26"/>
      <c r="O292" s="26"/>
      <c r="P292" s="26"/>
      <c r="Q292" s="26"/>
      <c r="R292" s="26"/>
    </row>
    <row r="293" spans="1:18" ht="12.75" x14ac:dyDescent="0.2">
      <c r="A293" s="19"/>
      <c r="J293" s="25"/>
      <c r="K293" s="26"/>
      <c r="L293" s="25"/>
      <c r="M293" s="25"/>
      <c r="N293" s="26"/>
      <c r="O293" s="26"/>
      <c r="P293" s="26"/>
      <c r="Q293" s="26"/>
      <c r="R293" s="26"/>
    </row>
    <row r="294" spans="1:18" ht="12.75" x14ac:dyDescent="0.2">
      <c r="A294" s="19"/>
      <c r="J294" s="25"/>
      <c r="K294" s="26"/>
      <c r="L294" s="25"/>
      <c r="M294" s="25"/>
      <c r="N294" s="26"/>
      <c r="O294" s="26"/>
      <c r="P294" s="26"/>
      <c r="Q294" s="26"/>
      <c r="R294" s="26"/>
    </row>
    <row r="295" spans="1:18" ht="12.75" x14ac:dyDescent="0.2">
      <c r="A295" s="19"/>
      <c r="J295" s="25"/>
      <c r="K295" s="26"/>
      <c r="L295" s="25"/>
      <c r="M295" s="25"/>
      <c r="N295" s="26"/>
      <c r="O295" s="26"/>
      <c r="P295" s="26"/>
      <c r="Q295" s="26"/>
      <c r="R295" s="26"/>
    </row>
    <row r="296" spans="1:18" ht="12.75" x14ac:dyDescent="0.2">
      <c r="A296" s="19"/>
      <c r="J296" s="25"/>
      <c r="K296" s="26"/>
      <c r="L296" s="25"/>
      <c r="M296" s="25"/>
      <c r="N296" s="26"/>
      <c r="O296" s="26"/>
      <c r="P296" s="26"/>
      <c r="Q296" s="26"/>
      <c r="R296" s="26"/>
    </row>
    <row r="297" spans="1:18" ht="12.75" x14ac:dyDescent="0.2">
      <c r="A297" s="19"/>
      <c r="J297" s="25"/>
      <c r="K297" s="26"/>
      <c r="L297" s="25"/>
      <c r="M297" s="25"/>
      <c r="N297" s="26"/>
      <c r="O297" s="26"/>
      <c r="P297" s="26"/>
      <c r="Q297" s="26"/>
      <c r="R297" s="26"/>
    </row>
    <row r="298" spans="1:18" ht="12.75" x14ac:dyDescent="0.2">
      <c r="A298" s="19"/>
      <c r="J298" s="25"/>
      <c r="K298" s="26"/>
      <c r="L298" s="25"/>
      <c r="M298" s="25"/>
      <c r="N298" s="26"/>
      <c r="O298" s="26"/>
      <c r="P298" s="26"/>
      <c r="Q298" s="26"/>
      <c r="R298" s="26"/>
    </row>
    <row r="299" spans="1:18" ht="12.75" x14ac:dyDescent="0.2">
      <c r="A299" s="19"/>
      <c r="J299" s="25"/>
      <c r="K299" s="26"/>
      <c r="L299" s="25"/>
      <c r="M299" s="25"/>
      <c r="N299" s="26"/>
      <c r="O299" s="26"/>
      <c r="P299" s="26"/>
      <c r="Q299" s="26"/>
      <c r="R299" s="26"/>
    </row>
    <row r="300" spans="1:18" ht="12.75" x14ac:dyDescent="0.2">
      <c r="A300" s="19"/>
      <c r="J300" s="25"/>
      <c r="K300" s="26"/>
      <c r="L300" s="25"/>
      <c r="M300" s="25"/>
      <c r="N300" s="26"/>
      <c r="O300" s="26"/>
      <c r="P300" s="26"/>
      <c r="Q300" s="26"/>
      <c r="R300" s="26"/>
    </row>
    <row r="301" spans="1:18" ht="12.75" x14ac:dyDescent="0.2">
      <c r="A301" s="19"/>
      <c r="J301" s="25"/>
      <c r="K301" s="26"/>
      <c r="L301" s="25"/>
      <c r="M301" s="25"/>
      <c r="N301" s="26"/>
      <c r="O301" s="26"/>
      <c r="P301" s="26"/>
      <c r="Q301" s="26"/>
      <c r="R301" s="26"/>
    </row>
    <row r="302" spans="1:18" ht="12.75" x14ac:dyDescent="0.2">
      <c r="A302" s="19"/>
      <c r="J302" s="25"/>
      <c r="K302" s="26"/>
      <c r="L302" s="25"/>
      <c r="M302" s="25"/>
      <c r="N302" s="26"/>
      <c r="O302" s="26"/>
      <c r="P302" s="26"/>
      <c r="Q302" s="26"/>
      <c r="R302" s="26"/>
    </row>
    <row r="303" spans="1:18" ht="12.75" x14ac:dyDescent="0.2">
      <c r="A303" s="19"/>
      <c r="J303" s="25"/>
      <c r="K303" s="26"/>
      <c r="L303" s="25"/>
      <c r="M303" s="25"/>
      <c r="N303" s="26"/>
      <c r="O303" s="26"/>
      <c r="P303" s="26"/>
      <c r="Q303" s="26"/>
      <c r="R303" s="26"/>
    </row>
    <row r="304" spans="1:18" ht="12.75" x14ac:dyDescent="0.2">
      <c r="A304" s="19"/>
      <c r="J304" s="25"/>
      <c r="K304" s="26"/>
      <c r="L304" s="25"/>
      <c r="M304" s="25"/>
      <c r="N304" s="26"/>
      <c r="O304" s="26"/>
      <c r="P304" s="26"/>
      <c r="Q304" s="26"/>
      <c r="R304" s="26"/>
    </row>
    <row r="305" spans="1:18" ht="12.75" x14ac:dyDescent="0.2">
      <c r="A305" s="19"/>
      <c r="J305" s="25"/>
      <c r="K305" s="26"/>
      <c r="L305" s="25"/>
      <c r="M305" s="25"/>
      <c r="N305" s="26"/>
      <c r="O305" s="26"/>
      <c r="P305" s="26"/>
      <c r="Q305" s="26"/>
      <c r="R305" s="26"/>
    </row>
    <row r="306" spans="1:18" ht="12.75" x14ac:dyDescent="0.2">
      <c r="A306" s="19"/>
      <c r="J306" s="25"/>
      <c r="K306" s="26"/>
      <c r="L306" s="25"/>
      <c r="M306" s="25"/>
      <c r="N306" s="26"/>
      <c r="O306" s="26"/>
      <c r="P306" s="26"/>
      <c r="Q306" s="26"/>
      <c r="R306" s="26"/>
    </row>
    <row r="307" spans="1:18" ht="12.75" x14ac:dyDescent="0.2">
      <c r="A307" s="19"/>
      <c r="J307" s="25"/>
      <c r="K307" s="26"/>
      <c r="L307" s="25"/>
      <c r="M307" s="25"/>
      <c r="N307" s="26"/>
      <c r="O307" s="26"/>
      <c r="P307" s="26"/>
      <c r="Q307" s="26"/>
      <c r="R307" s="26"/>
    </row>
    <row r="308" spans="1:18" ht="12.75" x14ac:dyDescent="0.2">
      <c r="A308" s="19"/>
      <c r="J308" s="25"/>
      <c r="K308" s="26"/>
      <c r="L308" s="25"/>
      <c r="M308" s="25"/>
      <c r="N308" s="26"/>
      <c r="O308" s="26"/>
      <c r="P308" s="26"/>
      <c r="Q308" s="26"/>
      <c r="R308" s="26"/>
    </row>
    <row r="309" spans="1:18" ht="12.75" x14ac:dyDescent="0.2">
      <c r="A309" s="19"/>
      <c r="J309" s="25"/>
      <c r="K309" s="26"/>
      <c r="L309" s="25"/>
      <c r="M309" s="25"/>
      <c r="N309" s="26"/>
      <c r="O309" s="26"/>
      <c r="P309" s="26"/>
      <c r="Q309" s="26"/>
      <c r="R309" s="26"/>
    </row>
    <row r="310" spans="1:18" ht="12.75" x14ac:dyDescent="0.2">
      <c r="A310" s="19"/>
      <c r="J310" s="25"/>
      <c r="K310" s="26"/>
      <c r="L310" s="25"/>
      <c r="M310" s="25"/>
      <c r="N310" s="26"/>
      <c r="O310" s="26"/>
      <c r="P310" s="26"/>
      <c r="Q310" s="26"/>
      <c r="R310" s="26"/>
    </row>
    <row r="311" spans="1:18" ht="12.75" x14ac:dyDescent="0.2">
      <c r="A311" s="19"/>
      <c r="J311" s="25"/>
      <c r="K311" s="26"/>
      <c r="L311" s="25"/>
      <c r="M311" s="25"/>
      <c r="N311" s="26"/>
      <c r="O311" s="26"/>
      <c r="P311" s="26"/>
      <c r="Q311" s="26"/>
      <c r="R311" s="26"/>
    </row>
    <row r="312" spans="1:18" ht="12.75" x14ac:dyDescent="0.2">
      <c r="A312" s="19"/>
      <c r="J312" s="25"/>
      <c r="K312" s="26"/>
      <c r="L312" s="25"/>
      <c r="M312" s="25"/>
      <c r="N312" s="26"/>
      <c r="O312" s="26"/>
      <c r="P312" s="26"/>
      <c r="Q312" s="26"/>
      <c r="R312" s="26"/>
    </row>
    <row r="313" spans="1:18" ht="12.75" x14ac:dyDescent="0.2">
      <c r="A313" s="19"/>
      <c r="J313" s="25"/>
      <c r="K313" s="26"/>
      <c r="L313" s="25"/>
      <c r="M313" s="25"/>
      <c r="N313" s="26"/>
      <c r="O313" s="26"/>
      <c r="P313" s="26"/>
      <c r="Q313" s="26"/>
      <c r="R313" s="26"/>
    </row>
    <row r="314" spans="1:18" ht="12.75" x14ac:dyDescent="0.2">
      <c r="A314" s="19"/>
      <c r="J314" s="25"/>
      <c r="K314" s="26"/>
      <c r="L314" s="25"/>
      <c r="M314" s="25"/>
      <c r="N314" s="26"/>
      <c r="O314" s="26"/>
      <c r="P314" s="26"/>
      <c r="Q314" s="26"/>
      <c r="R314" s="26"/>
    </row>
    <row r="315" spans="1:18" ht="12.75" x14ac:dyDescent="0.2">
      <c r="A315" s="19"/>
      <c r="J315" s="25"/>
      <c r="K315" s="26"/>
      <c r="L315" s="25"/>
      <c r="M315" s="25"/>
      <c r="N315" s="26"/>
      <c r="O315" s="26"/>
      <c r="P315" s="26"/>
      <c r="Q315" s="26"/>
      <c r="R315" s="26"/>
    </row>
    <row r="316" spans="1:18" ht="12.75" x14ac:dyDescent="0.2">
      <c r="A316" s="19"/>
      <c r="J316" s="25"/>
      <c r="K316" s="26"/>
      <c r="L316" s="25"/>
      <c r="M316" s="25"/>
      <c r="N316" s="26"/>
      <c r="O316" s="26"/>
      <c r="P316" s="26"/>
      <c r="Q316" s="26"/>
      <c r="R316" s="26"/>
    </row>
    <row r="317" spans="1:18" ht="12.75" x14ac:dyDescent="0.2">
      <c r="A317" s="19"/>
      <c r="J317" s="25"/>
      <c r="K317" s="26"/>
      <c r="L317" s="25"/>
      <c r="M317" s="25"/>
      <c r="N317" s="26"/>
      <c r="O317" s="26"/>
      <c r="P317" s="26"/>
      <c r="Q317" s="26"/>
      <c r="R317" s="26"/>
    </row>
    <row r="318" spans="1:18" ht="12.75" x14ac:dyDescent="0.2">
      <c r="A318" s="19"/>
      <c r="J318" s="25"/>
      <c r="K318" s="26"/>
      <c r="L318" s="25"/>
      <c r="M318" s="25"/>
      <c r="N318" s="26"/>
      <c r="O318" s="26"/>
      <c r="P318" s="26"/>
      <c r="Q318" s="26"/>
      <c r="R318" s="26"/>
    </row>
  </sheetData>
  <autoFilter ref="A1:R17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inputSubscriptions</vt:lpstr>
      <vt:lpstr>inputOrders</vt:lpstr>
      <vt:lpstr>inputMeals</vt:lpstr>
      <vt:lpstr>Output Meals Total</vt:lpstr>
      <vt:lpstr>Output Meals by 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hu</dc:creator>
  <cp:lastModifiedBy>tyler hu</cp:lastModifiedBy>
  <dcterms:created xsi:type="dcterms:W3CDTF">2019-12-15T09:40:15Z</dcterms:created>
  <dcterms:modified xsi:type="dcterms:W3CDTF">2019-12-15T11:17:31Z</dcterms:modified>
</cp:coreProperties>
</file>