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6DDC076-052B-4A16-9F6C-3EB04D7CEECD}" xr6:coauthVersionLast="36" xr6:coauthVersionMax="36" xr10:uidLastSave="{00000000-0000-0000-0000-000000000000}"/>
  <bookViews>
    <workbookView xWindow="0" yWindow="0" windowWidth="23010" windowHeight="8835" tabRatio="681" activeTab="7" xr2:uid="{00000000-000D-0000-FFFF-FFFF00000000}"/>
  </bookViews>
  <sheets>
    <sheet name="Seasons" sheetId="2" r:id="rId1"/>
    <sheet name="Reg. Season Matchups" sheetId="7" r:id="rId2"/>
    <sheet name="Reg. Season Totals" sheetId="3" r:id="rId3"/>
    <sheet name="Finishes" sheetId="1" r:id="rId4"/>
    <sheet name="Postseason" sheetId="6" r:id="rId5"/>
    <sheet name="Playoff Matchups" sheetId="12" r:id="rId6"/>
    <sheet name="Moves" sheetId="4" r:id="rId7"/>
    <sheet name="Misc. Stats" sheetId="9" r:id="rId8"/>
    <sheet name="Facts" sheetId="5" r:id="rId9"/>
  </sheets>
  <definedNames>
    <definedName name="_xlnm._FilterDatabase" localSheetId="6" hidden="1">Moves!$A$2:$B$25</definedName>
    <definedName name="_xlnm._FilterDatabase" localSheetId="1" hidden="1">'Reg. Season Matchups'!$BW$1:$BW$237</definedName>
    <definedName name="_xlnm._FilterDatabase" localSheetId="2" hidden="1">'Reg. Season Totals'!$B$1:$L$23</definedName>
    <definedName name="_xlnm._FilterDatabase" localSheetId="0" hidden="1">Seasons!$D$1:$E$181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8" i="12" l="1"/>
  <c r="G158" i="12"/>
  <c r="E159" i="12"/>
  <c r="G159" i="12"/>
  <c r="C159" i="12"/>
  <c r="C158" i="12"/>
  <c r="X150" i="7" l="1"/>
  <c r="X149" i="7"/>
  <c r="X148" i="7"/>
  <c r="X147" i="7"/>
  <c r="X146" i="7"/>
  <c r="X145" i="7"/>
  <c r="X144" i="7"/>
  <c r="X143" i="7"/>
  <c r="X142" i="7"/>
  <c r="X141" i="7"/>
  <c r="X140" i="7"/>
  <c r="X139" i="7"/>
  <c r="X138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P34" i="7"/>
  <c r="P35" i="7"/>
  <c r="P36" i="7"/>
  <c r="P37" i="7"/>
  <c r="P38" i="7"/>
  <c r="P39" i="7"/>
  <c r="P40" i="7"/>
  <c r="P41" i="7"/>
  <c r="P42" i="7"/>
  <c r="P43" i="7"/>
  <c r="P44" i="7"/>
  <c r="P45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BD63" i="7"/>
  <c r="BD64" i="7"/>
  <c r="BD65" i="7"/>
  <c r="BD66" i="7"/>
  <c r="BD67" i="7"/>
  <c r="BD68" i="7"/>
  <c r="BD69" i="7"/>
  <c r="BD70" i="7"/>
  <c r="BD71" i="7"/>
  <c r="BD72" i="7"/>
  <c r="BD73" i="7"/>
  <c r="BD74" i="7"/>
  <c r="BD75" i="7"/>
  <c r="CB78" i="7"/>
  <c r="CB79" i="7"/>
  <c r="CB80" i="7"/>
  <c r="CB81" i="7"/>
  <c r="CB82" i="7"/>
  <c r="CB83" i="7"/>
  <c r="CB84" i="7"/>
  <c r="CB85" i="7"/>
  <c r="CB86" i="7"/>
  <c r="CB87" i="7"/>
  <c r="CB88" i="7"/>
  <c r="CB89" i="7"/>
  <c r="CB90" i="7"/>
  <c r="CB93" i="7"/>
  <c r="CB94" i="7"/>
  <c r="CB95" i="7"/>
  <c r="CB96" i="7"/>
  <c r="CB97" i="7"/>
  <c r="CB98" i="7"/>
  <c r="CB99" i="7"/>
  <c r="CB100" i="7"/>
  <c r="CB101" i="7"/>
  <c r="CB102" i="7"/>
  <c r="CB103" i="7"/>
  <c r="CB104" i="7"/>
  <c r="CB105" i="7"/>
  <c r="BT108" i="7"/>
  <c r="BT109" i="7"/>
  <c r="BT110" i="7"/>
  <c r="BT111" i="7"/>
  <c r="BT112" i="7"/>
  <c r="BT113" i="7"/>
  <c r="BT114" i="7"/>
  <c r="BT115" i="7"/>
  <c r="BT116" i="7"/>
  <c r="BT117" i="7"/>
  <c r="BT118" i="7"/>
  <c r="BT119" i="7"/>
  <c r="BT120" i="7"/>
  <c r="CB123" i="7"/>
  <c r="CB124" i="7"/>
  <c r="CB125" i="7"/>
  <c r="CB126" i="7"/>
  <c r="CB127" i="7"/>
  <c r="CB128" i="7"/>
  <c r="CB129" i="7"/>
  <c r="CB130" i="7"/>
  <c r="CB131" i="7"/>
  <c r="CB132" i="7"/>
  <c r="CB133" i="7"/>
  <c r="CB134" i="7"/>
  <c r="CB135" i="7"/>
  <c r="CB138" i="7"/>
  <c r="CB139" i="7"/>
  <c r="CB140" i="7"/>
  <c r="CB141" i="7"/>
  <c r="CB142" i="7"/>
  <c r="CB143" i="7"/>
  <c r="CB144" i="7"/>
  <c r="CB145" i="7"/>
  <c r="CB146" i="7"/>
  <c r="CB147" i="7"/>
  <c r="CB148" i="7"/>
  <c r="CB149" i="7"/>
  <c r="CB150" i="7"/>
  <c r="BT153" i="7"/>
  <c r="BT154" i="7"/>
  <c r="BT155" i="7"/>
  <c r="BT156" i="7"/>
  <c r="BT157" i="7"/>
  <c r="BT158" i="7"/>
  <c r="BT159" i="7"/>
  <c r="BT160" i="7"/>
  <c r="BT161" i="7"/>
  <c r="BT162" i="7"/>
  <c r="BT163" i="7"/>
  <c r="BT164" i="7"/>
  <c r="BT165" i="7"/>
  <c r="BT168" i="7"/>
  <c r="BT169" i="7"/>
  <c r="BT170" i="7"/>
  <c r="BT171" i="7"/>
  <c r="BT172" i="7"/>
  <c r="BT173" i="7"/>
  <c r="BT174" i="7"/>
  <c r="BT175" i="7"/>
  <c r="BT176" i="7"/>
  <c r="BT177" i="7"/>
  <c r="BT178" i="7"/>
  <c r="BT179" i="7"/>
  <c r="BT180" i="7"/>
  <c r="P33" i="7"/>
  <c r="CB34" i="7"/>
  <c r="CB35" i="7"/>
  <c r="CB36" i="7"/>
  <c r="CB37" i="7"/>
  <c r="CB38" i="7"/>
  <c r="CB39" i="7"/>
  <c r="CB40" i="7"/>
  <c r="CB41" i="7"/>
  <c r="CB42" i="7"/>
  <c r="CB43" i="7"/>
  <c r="CB44" i="7"/>
  <c r="CB45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BT78" i="7"/>
  <c r="BT79" i="7"/>
  <c r="BT80" i="7"/>
  <c r="BT81" i="7"/>
  <c r="BT82" i="7"/>
  <c r="BT83" i="7"/>
  <c r="BT84" i="7"/>
  <c r="BT85" i="7"/>
  <c r="BT86" i="7"/>
  <c r="BT87" i="7"/>
  <c r="BT88" i="7"/>
  <c r="BT89" i="7"/>
  <c r="BT90" i="7"/>
  <c r="BL93" i="7"/>
  <c r="BL94" i="7"/>
  <c r="BL95" i="7"/>
  <c r="BL96" i="7"/>
  <c r="BL97" i="7"/>
  <c r="BL98" i="7"/>
  <c r="BL99" i="7"/>
  <c r="BL100" i="7"/>
  <c r="BL101" i="7"/>
  <c r="BL102" i="7"/>
  <c r="BL103" i="7"/>
  <c r="BL104" i="7"/>
  <c r="BL105" i="7"/>
  <c r="AN108" i="7"/>
  <c r="AN109" i="7"/>
  <c r="AN110" i="7"/>
  <c r="AN111" i="7"/>
  <c r="AN112" i="7"/>
  <c r="AN113" i="7"/>
  <c r="AN114" i="7"/>
  <c r="AN115" i="7"/>
  <c r="AN116" i="7"/>
  <c r="AN117" i="7"/>
  <c r="AN118" i="7"/>
  <c r="AN119" i="7"/>
  <c r="AN120" i="7"/>
  <c r="BL123" i="7"/>
  <c r="BL124" i="7"/>
  <c r="BL125" i="7"/>
  <c r="BL126" i="7"/>
  <c r="BL127" i="7"/>
  <c r="BL128" i="7"/>
  <c r="BL129" i="7"/>
  <c r="BL130" i="7"/>
  <c r="BL131" i="7"/>
  <c r="BL132" i="7"/>
  <c r="BL133" i="7"/>
  <c r="BL134" i="7"/>
  <c r="BL135" i="7"/>
  <c r="AV138" i="7"/>
  <c r="AV139" i="7"/>
  <c r="AV140" i="7"/>
  <c r="AV141" i="7"/>
  <c r="AV142" i="7"/>
  <c r="AV143" i="7"/>
  <c r="AV144" i="7"/>
  <c r="AV145" i="7"/>
  <c r="AV146" i="7"/>
  <c r="AV147" i="7"/>
  <c r="AV148" i="7"/>
  <c r="AV149" i="7"/>
  <c r="AV150" i="7"/>
  <c r="AV153" i="7"/>
  <c r="AV154" i="7"/>
  <c r="AV155" i="7"/>
  <c r="AV156" i="7"/>
  <c r="AV157" i="7"/>
  <c r="AV158" i="7"/>
  <c r="AV159" i="7"/>
  <c r="AV160" i="7"/>
  <c r="AV161" i="7"/>
  <c r="AV162" i="7"/>
  <c r="AV163" i="7"/>
  <c r="AV164" i="7"/>
  <c r="AV165" i="7"/>
  <c r="AV168" i="7"/>
  <c r="AV169" i="7"/>
  <c r="AV170" i="7"/>
  <c r="AV171" i="7"/>
  <c r="AV172" i="7"/>
  <c r="AV173" i="7"/>
  <c r="AV174" i="7"/>
  <c r="AV175" i="7"/>
  <c r="AV176" i="7"/>
  <c r="AV177" i="7"/>
  <c r="AV178" i="7"/>
  <c r="AV179" i="7"/>
  <c r="AV180" i="7"/>
  <c r="CB33" i="7"/>
  <c r="BL4" i="7"/>
  <c r="BL5" i="7"/>
  <c r="BL6" i="7"/>
  <c r="BL7" i="7"/>
  <c r="BL8" i="7"/>
  <c r="BL9" i="7"/>
  <c r="BL10" i="7"/>
  <c r="BL11" i="7"/>
  <c r="BL12" i="7"/>
  <c r="BL13" i="7"/>
  <c r="BL14" i="7"/>
  <c r="BL15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BL33" i="7"/>
  <c r="BL34" i="7"/>
  <c r="BL35" i="7"/>
  <c r="BL36" i="7"/>
  <c r="BL37" i="7"/>
  <c r="BL38" i="7"/>
  <c r="BL39" i="7"/>
  <c r="BL40" i="7"/>
  <c r="BL41" i="7"/>
  <c r="BL42" i="7"/>
  <c r="BL43" i="7"/>
  <c r="BL44" i="7"/>
  <c r="BL45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AN93" i="7"/>
  <c r="AN94" i="7"/>
  <c r="AN95" i="7"/>
  <c r="AN96" i="7"/>
  <c r="AN97" i="7"/>
  <c r="AN98" i="7"/>
  <c r="AN99" i="7"/>
  <c r="AN100" i="7"/>
  <c r="AN101" i="7"/>
  <c r="AN102" i="7"/>
  <c r="AN103" i="7"/>
  <c r="AN104" i="7"/>
  <c r="AN105" i="7"/>
  <c r="BL108" i="7"/>
  <c r="BL109" i="7"/>
  <c r="BL110" i="7"/>
  <c r="BL111" i="7"/>
  <c r="BL112" i="7"/>
  <c r="BL113" i="7"/>
  <c r="BL114" i="7"/>
  <c r="BL115" i="7"/>
  <c r="BL116" i="7"/>
  <c r="BL117" i="7"/>
  <c r="BL118" i="7"/>
  <c r="BL119" i="7"/>
  <c r="BL120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BT138" i="7"/>
  <c r="BT139" i="7"/>
  <c r="BT140" i="7"/>
  <c r="BT141" i="7"/>
  <c r="BT142" i="7"/>
  <c r="BT143" i="7"/>
  <c r="BT144" i="7"/>
  <c r="BT145" i="7"/>
  <c r="BT146" i="7"/>
  <c r="BT147" i="7"/>
  <c r="BT148" i="7"/>
  <c r="BT149" i="7"/>
  <c r="BT150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BL3" i="7"/>
  <c r="P4" i="7"/>
  <c r="P5" i="7"/>
  <c r="P6" i="7"/>
  <c r="P7" i="7"/>
  <c r="P8" i="7"/>
  <c r="P9" i="7"/>
  <c r="P10" i="7"/>
  <c r="P11" i="7"/>
  <c r="P12" i="7"/>
  <c r="P13" i="7"/>
  <c r="P14" i="7"/>
  <c r="P15" i="7"/>
  <c r="BT18" i="7"/>
  <c r="BT19" i="7"/>
  <c r="BT20" i="7"/>
  <c r="BT21" i="7"/>
  <c r="BT22" i="7"/>
  <c r="BT23" i="7"/>
  <c r="BT24" i="7"/>
  <c r="BT25" i="7"/>
  <c r="BT26" i="7"/>
  <c r="BT27" i="7"/>
  <c r="BT28" i="7"/>
  <c r="BT29" i="7"/>
  <c r="BT30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CB63" i="7"/>
  <c r="CB64" i="7"/>
  <c r="CB65" i="7"/>
  <c r="CB66" i="7"/>
  <c r="CB67" i="7"/>
  <c r="CB68" i="7"/>
  <c r="CB69" i="7"/>
  <c r="CB70" i="7"/>
  <c r="CB71" i="7"/>
  <c r="CB72" i="7"/>
  <c r="CB73" i="7"/>
  <c r="CB74" i="7"/>
  <c r="CB75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V93" i="7"/>
  <c r="AV94" i="7"/>
  <c r="AV95" i="7"/>
  <c r="AV96" i="7"/>
  <c r="AV97" i="7"/>
  <c r="AV98" i="7"/>
  <c r="AV99" i="7"/>
  <c r="AV100" i="7"/>
  <c r="AV101" i="7"/>
  <c r="AV102" i="7"/>
  <c r="AV103" i="7"/>
  <c r="AV104" i="7"/>
  <c r="AV105" i="7"/>
  <c r="BD108" i="7"/>
  <c r="BD109" i="7"/>
  <c r="BD110" i="7"/>
  <c r="BD111" i="7"/>
  <c r="BD112" i="7"/>
  <c r="BD113" i="7"/>
  <c r="BD114" i="7"/>
  <c r="BD115" i="7"/>
  <c r="BD116" i="7"/>
  <c r="BD117" i="7"/>
  <c r="BD118" i="7"/>
  <c r="BD119" i="7"/>
  <c r="BD120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BL138" i="7"/>
  <c r="BL139" i="7"/>
  <c r="BL140" i="7"/>
  <c r="BL141" i="7"/>
  <c r="BL142" i="7"/>
  <c r="BL143" i="7"/>
  <c r="BL144" i="7"/>
  <c r="BL145" i="7"/>
  <c r="BL146" i="7"/>
  <c r="BL147" i="7"/>
  <c r="BL148" i="7"/>
  <c r="BL149" i="7"/>
  <c r="BL150" i="7"/>
  <c r="BD153" i="7"/>
  <c r="BD154" i="7"/>
  <c r="BD155" i="7"/>
  <c r="BD156" i="7"/>
  <c r="BD157" i="7"/>
  <c r="BD158" i="7"/>
  <c r="BD159" i="7"/>
  <c r="BD160" i="7"/>
  <c r="BD161" i="7"/>
  <c r="BD162" i="7"/>
  <c r="BD163" i="7"/>
  <c r="BD164" i="7"/>
  <c r="BD165" i="7"/>
  <c r="BD168" i="7"/>
  <c r="BD169" i="7"/>
  <c r="BD170" i="7"/>
  <c r="BD171" i="7"/>
  <c r="BD172" i="7"/>
  <c r="BD173" i="7"/>
  <c r="BD174" i="7"/>
  <c r="BD175" i="7"/>
  <c r="BD176" i="7"/>
  <c r="BD177" i="7"/>
  <c r="BD178" i="7"/>
  <c r="BD179" i="7"/>
  <c r="BD180" i="7"/>
  <c r="P3" i="7"/>
  <c r="AV4" i="7"/>
  <c r="AV5" i="7"/>
  <c r="AV6" i="7"/>
  <c r="AV7" i="7"/>
  <c r="AV8" i="7"/>
  <c r="AV9" i="7"/>
  <c r="AV10" i="7"/>
  <c r="AV11" i="7"/>
  <c r="AV12" i="7"/>
  <c r="AV13" i="7"/>
  <c r="AV14" i="7"/>
  <c r="AV15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BL78" i="7"/>
  <c r="BL79" i="7"/>
  <c r="BL80" i="7"/>
  <c r="BL81" i="7"/>
  <c r="BL82" i="7"/>
  <c r="BL83" i="7"/>
  <c r="BL84" i="7"/>
  <c r="BL85" i="7"/>
  <c r="BL86" i="7"/>
  <c r="BL87" i="7"/>
  <c r="BL88" i="7"/>
  <c r="BL89" i="7"/>
  <c r="BL90" i="7"/>
  <c r="BD93" i="7"/>
  <c r="BD94" i="7"/>
  <c r="BD95" i="7"/>
  <c r="BD96" i="7"/>
  <c r="BD97" i="7"/>
  <c r="BD98" i="7"/>
  <c r="BD99" i="7"/>
  <c r="BD100" i="7"/>
  <c r="BD101" i="7"/>
  <c r="BD102" i="7"/>
  <c r="BD103" i="7"/>
  <c r="BD104" i="7"/>
  <c r="BD105" i="7"/>
  <c r="AV108" i="7"/>
  <c r="AV109" i="7"/>
  <c r="AV110" i="7"/>
  <c r="AV111" i="7"/>
  <c r="AV112" i="7"/>
  <c r="AV113" i="7"/>
  <c r="AV114" i="7"/>
  <c r="AV115" i="7"/>
  <c r="AV116" i="7"/>
  <c r="AV117" i="7"/>
  <c r="AV118" i="7"/>
  <c r="AV119" i="7"/>
  <c r="AV120" i="7"/>
  <c r="BT123" i="7"/>
  <c r="BT124" i="7"/>
  <c r="BT125" i="7"/>
  <c r="BT126" i="7"/>
  <c r="BT127" i="7"/>
  <c r="BT128" i="7"/>
  <c r="BT129" i="7"/>
  <c r="BT130" i="7"/>
  <c r="BT131" i="7"/>
  <c r="BT132" i="7"/>
  <c r="BT133" i="7"/>
  <c r="BT134" i="7"/>
  <c r="BT135" i="7"/>
  <c r="BD138" i="7"/>
  <c r="BD139" i="7"/>
  <c r="BD140" i="7"/>
  <c r="BD141" i="7"/>
  <c r="BD142" i="7"/>
  <c r="BD143" i="7"/>
  <c r="BD144" i="7"/>
  <c r="BD145" i="7"/>
  <c r="BD146" i="7"/>
  <c r="BD147" i="7"/>
  <c r="BD148" i="7"/>
  <c r="BD149" i="7"/>
  <c r="BD150" i="7"/>
  <c r="BL153" i="7"/>
  <c r="BL154" i="7"/>
  <c r="BL155" i="7"/>
  <c r="BL156" i="7"/>
  <c r="BL157" i="7"/>
  <c r="BL158" i="7"/>
  <c r="BL159" i="7"/>
  <c r="BL160" i="7"/>
  <c r="BL161" i="7"/>
  <c r="BL162" i="7"/>
  <c r="BL163" i="7"/>
  <c r="BL164" i="7"/>
  <c r="BL165" i="7"/>
  <c r="BL168" i="7"/>
  <c r="BL169" i="7"/>
  <c r="BL170" i="7"/>
  <c r="BL171" i="7"/>
  <c r="BL172" i="7"/>
  <c r="BL173" i="7"/>
  <c r="BL174" i="7"/>
  <c r="BL175" i="7"/>
  <c r="BL176" i="7"/>
  <c r="BL177" i="7"/>
  <c r="BL178" i="7"/>
  <c r="BL179" i="7"/>
  <c r="BL180" i="7"/>
  <c r="AV3" i="7"/>
  <c r="AN4" i="7"/>
  <c r="AN5" i="7"/>
  <c r="AN6" i="7"/>
  <c r="AN7" i="7"/>
  <c r="AN8" i="7"/>
  <c r="AN9" i="7"/>
  <c r="AN10" i="7"/>
  <c r="AN11" i="7"/>
  <c r="AN12" i="7"/>
  <c r="AN13" i="7"/>
  <c r="AN14" i="7"/>
  <c r="AN15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BD48" i="7"/>
  <c r="BD49" i="7"/>
  <c r="BD50" i="7"/>
  <c r="BD51" i="7"/>
  <c r="BD52" i="7"/>
  <c r="BD53" i="7"/>
  <c r="BD54" i="7"/>
  <c r="BD55" i="7"/>
  <c r="BD56" i="7"/>
  <c r="BD57" i="7"/>
  <c r="BD58" i="7"/>
  <c r="BD59" i="7"/>
  <c r="BD60" i="7"/>
  <c r="BL63" i="7"/>
  <c r="BL64" i="7"/>
  <c r="BL65" i="7"/>
  <c r="BL66" i="7"/>
  <c r="BL67" i="7"/>
  <c r="BL68" i="7"/>
  <c r="BL69" i="7"/>
  <c r="BL70" i="7"/>
  <c r="BL71" i="7"/>
  <c r="BL72" i="7"/>
  <c r="BL73" i="7"/>
  <c r="BL74" i="7"/>
  <c r="BL75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BT93" i="7"/>
  <c r="BT94" i="7"/>
  <c r="BT95" i="7"/>
  <c r="BT96" i="7"/>
  <c r="BT97" i="7"/>
  <c r="BT98" i="7"/>
  <c r="BT99" i="7"/>
  <c r="BT100" i="7"/>
  <c r="BT101" i="7"/>
  <c r="BT102" i="7"/>
  <c r="BT103" i="7"/>
  <c r="BT104" i="7"/>
  <c r="BT105" i="7"/>
  <c r="CB108" i="7"/>
  <c r="CB109" i="7"/>
  <c r="CB110" i="7"/>
  <c r="CB111" i="7"/>
  <c r="CB112" i="7"/>
  <c r="CB113" i="7"/>
  <c r="CB114" i="7"/>
  <c r="CB115" i="7"/>
  <c r="CB116" i="7"/>
  <c r="CB117" i="7"/>
  <c r="CB118" i="7"/>
  <c r="CB119" i="7"/>
  <c r="CB120" i="7"/>
  <c r="AN123" i="7"/>
  <c r="AN124" i="7"/>
  <c r="AN125" i="7"/>
  <c r="AN126" i="7"/>
  <c r="AN127" i="7"/>
  <c r="AN128" i="7"/>
  <c r="AN129" i="7"/>
  <c r="AN130" i="7"/>
  <c r="AN131" i="7"/>
  <c r="AN132" i="7"/>
  <c r="AN133" i="7"/>
  <c r="AN134" i="7"/>
  <c r="AN135" i="7"/>
  <c r="AN153" i="7"/>
  <c r="AN154" i="7"/>
  <c r="AN155" i="7"/>
  <c r="AN156" i="7"/>
  <c r="AN157" i="7"/>
  <c r="AN158" i="7"/>
  <c r="AN159" i="7"/>
  <c r="AN160" i="7"/>
  <c r="AN161" i="7"/>
  <c r="AN162" i="7"/>
  <c r="AN163" i="7"/>
  <c r="AN164" i="7"/>
  <c r="AN165" i="7"/>
  <c r="AN168" i="7"/>
  <c r="AN169" i="7"/>
  <c r="AN170" i="7"/>
  <c r="AN171" i="7"/>
  <c r="AN172" i="7"/>
  <c r="AN173" i="7"/>
  <c r="AN174" i="7"/>
  <c r="AN175" i="7"/>
  <c r="AN176" i="7"/>
  <c r="AN177" i="7"/>
  <c r="AN178" i="7"/>
  <c r="AN179" i="7"/>
  <c r="AN180" i="7"/>
  <c r="AN3" i="7"/>
  <c r="BT4" i="7"/>
  <c r="BT5" i="7"/>
  <c r="BT6" i="7"/>
  <c r="BT7" i="7"/>
  <c r="BT8" i="7"/>
  <c r="BT9" i="7"/>
  <c r="BT10" i="7"/>
  <c r="BT11" i="7"/>
  <c r="BT12" i="7"/>
  <c r="BT13" i="7"/>
  <c r="BT14" i="7"/>
  <c r="BT15" i="7"/>
  <c r="BL18" i="7"/>
  <c r="BL19" i="7"/>
  <c r="BL20" i="7"/>
  <c r="BL21" i="7"/>
  <c r="BL22" i="7"/>
  <c r="BL23" i="7"/>
  <c r="BL24" i="7"/>
  <c r="BL25" i="7"/>
  <c r="BL26" i="7"/>
  <c r="BL27" i="7"/>
  <c r="BL28" i="7"/>
  <c r="BL29" i="7"/>
  <c r="BL30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CB48" i="7"/>
  <c r="CB49" i="7"/>
  <c r="CB50" i="7"/>
  <c r="CB51" i="7"/>
  <c r="CB52" i="7"/>
  <c r="CB53" i="7"/>
  <c r="CB54" i="7"/>
  <c r="CB55" i="7"/>
  <c r="CB56" i="7"/>
  <c r="CB57" i="7"/>
  <c r="CB58" i="7"/>
  <c r="CB59" i="7"/>
  <c r="CB60" i="7"/>
  <c r="BT63" i="7"/>
  <c r="BT64" i="7"/>
  <c r="BT65" i="7"/>
  <c r="BT66" i="7"/>
  <c r="BT67" i="7"/>
  <c r="BT68" i="7"/>
  <c r="BT69" i="7"/>
  <c r="BT70" i="7"/>
  <c r="BT71" i="7"/>
  <c r="BT72" i="7"/>
  <c r="BT73" i="7"/>
  <c r="BT74" i="7"/>
  <c r="BT75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AV123" i="7"/>
  <c r="AV124" i="7"/>
  <c r="AV125" i="7"/>
  <c r="AV126" i="7"/>
  <c r="AV127" i="7"/>
  <c r="AV128" i="7"/>
  <c r="AV129" i="7"/>
  <c r="AV130" i="7"/>
  <c r="AV131" i="7"/>
  <c r="AV132" i="7"/>
  <c r="AV133" i="7"/>
  <c r="AV134" i="7"/>
  <c r="AV135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BT3" i="7"/>
  <c r="X4" i="7"/>
  <c r="X5" i="7"/>
  <c r="X6" i="7"/>
  <c r="X7" i="7"/>
  <c r="X8" i="7"/>
  <c r="X9" i="7"/>
  <c r="X10" i="7"/>
  <c r="X11" i="7"/>
  <c r="X12" i="7"/>
  <c r="X13" i="7"/>
  <c r="X14" i="7"/>
  <c r="X15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BT33" i="7"/>
  <c r="BT34" i="7"/>
  <c r="BT35" i="7"/>
  <c r="BT36" i="7"/>
  <c r="BT37" i="7"/>
  <c r="BT38" i="7"/>
  <c r="BT39" i="7"/>
  <c r="BT40" i="7"/>
  <c r="BT41" i="7"/>
  <c r="BT42" i="7"/>
  <c r="BT43" i="7"/>
  <c r="BT44" i="7"/>
  <c r="BT45" i="7"/>
  <c r="BL48" i="7"/>
  <c r="BL49" i="7"/>
  <c r="BL50" i="7"/>
  <c r="BL51" i="7"/>
  <c r="BL52" i="7"/>
  <c r="BL53" i="7"/>
  <c r="BL54" i="7"/>
  <c r="BL55" i="7"/>
  <c r="BL56" i="7"/>
  <c r="BL57" i="7"/>
  <c r="BL58" i="7"/>
  <c r="BL59" i="7"/>
  <c r="BL60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BD78" i="7"/>
  <c r="BD79" i="7"/>
  <c r="BD80" i="7"/>
  <c r="BD81" i="7"/>
  <c r="BD82" i="7"/>
  <c r="BD83" i="7"/>
  <c r="BD84" i="7"/>
  <c r="BD85" i="7"/>
  <c r="BD86" i="7"/>
  <c r="BD87" i="7"/>
  <c r="BD88" i="7"/>
  <c r="BD89" i="7"/>
  <c r="BD90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AN138" i="7"/>
  <c r="AN139" i="7"/>
  <c r="AN140" i="7"/>
  <c r="AN141" i="7"/>
  <c r="AN142" i="7"/>
  <c r="AN143" i="7"/>
  <c r="AN144" i="7"/>
  <c r="AN145" i="7"/>
  <c r="AN146" i="7"/>
  <c r="AN147" i="7"/>
  <c r="AN148" i="7"/>
  <c r="AN149" i="7"/>
  <c r="AN150" i="7"/>
  <c r="CB153" i="7"/>
  <c r="CB154" i="7"/>
  <c r="CB155" i="7"/>
  <c r="CB156" i="7"/>
  <c r="CB157" i="7"/>
  <c r="CB158" i="7"/>
  <c r="CB159" i="7"/>
  <c r="CB160" i="7"/>
  <c r="CB161" i="7"/>
  <c r="CB162" i="7"/>
  <c r="CB163" i="7"/>
  <c r="CB164" i="7"/>
  <c r="CB165" i="7"/>
  <c r="CB168" i="7"/>
  <c r="CB169" i="7"/>
  <c r="CB170" i="7"/>
  <c r="CB171" i="7"/>
  <c r="CB172" i="7"/>
  <c r="CB173" i="7"/>
  <c r="CB174" i="7"/>
  <c r="CB175" i="7"/>
  <c r="CB176" i="7"/>
  <c r="CB177" i="7"/>
  <c r="CB178" i="7"/>
  <c r="CB179" i="7"/>
  <c r="CB180" i="7"/>
  <c r="X3" i="7"/>
  <c r="BD4" i="7"/>
  <c r="BD5" i="7"/>
  <c r="BD6" i="7"/>
  <c r="BD7" i="7"/>
  <c r="BD8" i="7"/>
  <c r="BD9" i="7"/>
  <c r="BD10" i="7"/>
  <c r="BD11" i="7"/>
  <c r="BD12" i="7"/>
  <c r="BD13" i="7"/>
  <c r="BD14" i="7"/>
  <c r="BD15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BD123" i="7"/>
  <c r="BD124" i="7"/>
  <c r="BD125" i="7"/>
  <c r="BD126" i="7"/>
  <c r="BD127" i="7"/>
  <c r="BD128" i="7"/>
  <c r="BD129" i="7"/>
  <c r="BD130" i="7"/>
  <c r="BD131" i="7"/>
  <c r="BD132" i="7"/>
  <c r="BD133" i="7"/>
  <c r="BD134" i="7"/>
  <c r="BD135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BD3" i="7"/>
  <c r="H3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BT48" i="7"/>
  <c r="BT49" i="7"/>
  <c r="BT50" i="7"/>
  <c r="BT51" i="7"/>
  <c r="BT52" i="7"/>
  <c r="BT53" i="7"/>
  <c r="BT54" i="7"/>
  <c r="BT55" i="7"/>
  <c r="BT56" i="7"/>
  <c r="BT57" i="7"/>
  <c r="BT58" i="7"/>
  <c r="BT59" i="7"/>
  <c r="BT60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4" i="7"/>
  <c r="H5" i="7"/>
  <c r="H6" i="7"/>
  <c r="H7" i="7"/>
  <c r="H8" i="7"/>
  <c r="H9" i="7"/>
  <c r="H10" i="7"/>
  <c r="H11" i="7"/>
  <c r="H12" i="7"/>
  <c r="H13" i="7"/>
  <c r="H14" i="7"/>
  <c r="H15" i="7"/>
  <c r="N237" i="7" l="1"/>
  <c r="B28" i="1"/>
  <c r="C28" i="1"/>
  <c r="D28" i="1"/>
  <c r="E28" i="1"/>
  <c r="F28" i="1"/>
  <c r="G28" i="1"/>
  <c r="H28" i="1"/>
  <c r="I28" i="1"/>
  <c r="J28" i="1"/>
  <c r="K28" i="1"/>
  <c r="J11" i="3"/>
  <c r="J10" i="3"/>
  <c r="J9" i="3"/>
  <c r="J8" i="3"/>
  <c r="J7" i="3"/>
  <c r="J6" i="3"/>
  <c r="J5" i="3"/>
  <c r="J4" i="3"/>
  <c r="J3" i="3"/>
  <c r="J2" i="3"/>
  <c r="I11" i="3"/>
  <c r="I10" i="3"/>
  <c r="I9" i="3"/>
  <c r="I8" i="3"/>
  <c r="I7" i="3"/>
  <c r="I6" i="3"/>
  <c r="I5" i="3"/>
  <c r="I4" i="3"/>
  <c r="I3" i="3"/>
  <c r="I2" i="3"/>
  <c r="C16" i="4"/>
  <c r="D16" i="4"/>
  <c r="E16" i="4"/>
  <c r="F16" i="4"/>
  <c r="G16" i="4"/>
  <c r="H16" i="4"/>
  <c r="I16" i="4"/>
  <c r="J16" i="4"/>
  <c r="K16" i="4"/>
  <c r="B16" i="4"/>
  <c r="B15" i="4"/>
  <c r="C15" i="4"/>
  <c r="D15" i="4"/>
  <c r="E15" i="4"/>
  <c r="F15" i="4"/>
  <c r="G15" i="4"/>
  <c r="H15" i="4"/>
  <c r="I15" i="4"/>
  <c r="J15" i="4"/>
  <c r="K15" i="4"/>
  <c r="F11" i="3"/>
  <c r="F10" i="3"/>
  <c r="F3" i="3"/>
  <c r="F4" i="3"/>
  <c r="F5" i="3"/>
  <c r="F6" i="3"/>
  <c r="F7" i="3"/>
  <c r="F8" i="3"/>
  <c r="F9" i="3"/>
  <c r="F2" i="3"/>
  <c r="E11" i="3"/>
  <c r="E10" i="3"/>
  <c r="E3" i="3"/>
  <c r="E4" i="3"/>
  <c r="E5" i="3"/>
  <c r="E6" i="3"/>
  <c r="E7" i="3"/>
  <c r="E8" i="3"/>
  <c r="E9" i="3"/>
  <c r="E2" i="3"/>
  <c r="G2" i="3" s="1"/>
  <c r="D3" i="3"/>
  <c r="D4" i="3"/>
  <c r="D5" i="3"/>
  <c r="D6" i="3"/>
  <c r="D7" i="3"/>
  <c r="D8" i="3"/>
  <c r="D9" i="3"/>
  <c r="D10" i="3"/>
  <c r="D11" i="3"/>
  <c r="D2" i="3"/>
  <c r="H9" i="3" l="1"/>
  <c r="G9" i="3"/>
  <c r="G5" i="3"/>
  <c r="G11" i="3"/>
  <c r="H8" i="3"/>
  <c r="H10" i="3"/>
  <c r="H11" i="3"/>
  <c r="G8" i="3"/>
  <c r="G4" i="3"/>
  <c r="G7" i="3"/>
  <c r="G3" i="3"/>
  <c r="H2" i="3"/>
  <c r="H7" i="3"/>
  <c r="H5" i="3"/>
  <c r="H6" i="3"/>
  <c r="G6" i="3"/>
  <c r="G10" i="3"/>
  <c r="H4" i="3"/>
  <c r="H3" i="3"/>
</calcChain>
</file>

<file path=xl/sharedStrings.xml><?xml version="1.0" encoding="utf-8"?>
<sst xmlns="http://schemas.openxmlformats.org/spreadsheetml/2006/main" count="6894" uniqueCount="318">
  <si>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</si>
  <si>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</si>
  <si>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</si>
  <si>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</si>
  <si>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</si>
  <si>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</si>
  <si>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</si>
  <si>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</si>
  <si>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</si>
  <si>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</si>
  <si>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Justin</t>
  </si>
  <si>
    <t>Andy</t>
  </si>
  <si>
    <t>Cole</t>
  </si>
  <si>
    <t>X</t>
  </si>
  <si>
    <t>AJ</t>
  </si>
  <si>
    <t>Ben</t>
  </si>
  <si>
    <t>Gavin</t>
  </si>
  <si>
    <t>Cameron</t>
  </si>
  <si>
    <t>Everett</t>
  </si>
  <si>
    <t>Matt</t>
  </si>
  <si>
    <t>Tyler</t>
  </si>
  <si>
    <t>*1.</t>
  </si>
  <si>
    <t>red zone warriors</t>
  </si>
  <si>
    <t>*2.</t>
  </si>
  <si>
    <t>Splitting Uprights</t>
  </si>
  <si>
    <t>*3.</t>
  </si>
  <si>
    <t>Crunch Time!!</t>
  </si>
  <si>
    <t>*4.</t>
  </si>
  <si>
    <t>The G Team</t>
  </si>
  <si>
    <t>*5.</t>
  </si>
  <si>
    <t>Seagulls</t>
  </si>
  <si>
    <t>*6.</t>
  </si>
  <si>
    <t>Droppin' Benjamins!</t>
  </si>
  <si>
    <t>Bye Week</t>
  </si>
  <si>
    <t>Sunnyside Hero</t>
  </si>
  <si>
    <t>Rank</t>
  </si>
  <si>
    <t>Team</t>
  </si>
  <si>
    <t>Pts For</t>
  </si>
  <si>
    <t>Pts Against</t>
  </si>
  <si>
    <t>Moves</t>
  </si>
  <si>
    <t>It's Personal</t>
  </si>
  <si>
    <t>What it is</t>
  </si>
  <si>
    <t>My Team</t>
  </si>
  <si>
    <t>T.J. Whosyourmama</t>
  </si>
  <si>
    <t>40 Yard Fake out</t>
  </si>
  <si>
    <t>He's at the 20....</t>
  </si>
  <si>
    <t>even more terrible!</t>
  </si>
  <si>
    <t>WORST TEAM EVER</t>
  </si>
  <si>
    <t>isuck@fantasy.com</t>
  </si>
  <si>
    <t>7th Pick Adventist</t>
  </si>
  <si>
    <t>STEEL CURTAIN</t>
  </si>
  <si>
    <t>Goalline Stand</t>
  </si>
  <si>
    <t>A.J. Dos Cinco</t>
  </si>
  <si>
    <t>Punt Pass and Kick?</t>
  </si>
  <si>
    <t>Hurricane Andrew</t>
  </si>
  <si>
    <t>Your Mom</t>
  </si>
  <si>
    <t>PLUGGIN'gaps</t>
  </si>
  <si>
    <t>Chicks are 4 Fags!</t>
  </si>
  <si>
    <t>Win And In</t>
  </si>
  <si>
    <t>sixburgh</t>
  </si>
  <si>
    <t>Third Pick Prick</t>
  </si>
  <si>
    <t>Naked Bootleg</t>
  </si>
  <si>
    <t>Ochostinko</t>
  </si>
  <si>
    <t>GONNAmakePLAYOFFS!</t>
  </si>
  <si>
    <t>Must Win!!!!!</t>
  </si>
  <si>
    <t>Dupree</t>
  </si>
  <si>
    <t>MayTheCurtainFALL!!!</t>
  </si>
  <si>
    <t>Title Defenders</t>
  </si>
  <si>
    <t>ouch!</t>
  </si>
  <si>
    <t>AddSomeMore@7-4</t>
  </si>
  <si>
    <t>To Be Determined</t>
  </si>
  <si>
    <t>Flingin' Pigskins</t>
  </si>
  <si>
    <t>NEVERmakingPLAYOFFS!</t>
  </si>
  <si>
    <t>The Standard</t>
  </si>
  <si>
    <t>Shiva Bowl</t>
  </si>
  <si>
    <t>YouPlayToWinTheGame</t>
  </si>
  <si>
    <t>Seal Team 6</t>
  </si>
  <si>
    <t>Breaston Plants</t>
  </si>
  <si>
    <t>Lockout Losers</t>
  </si>
  <si>
    <t>Team AK</t>
  </si>
  <si>
    <t>makingPLAYOFFS!</t>
  </si>
  <si>
    <t>Romo Sexuals</t>
  </si>
  <si>
    <t>Men of Honor</t>
  </si>
  <si>
    <t>Tarvaris The Terribl</t>
  </si>
  <si>
    <t>RG3PO</t>
  </si>
  <si>
    <t>Taste Dwayne Bowe</t>
  </si>
  <si>
    <t>Beast Mode</t>
  </si>
  <si>
    <t>Stairway to 7</t>
  </si>
  <si>
    <t>Score a Goal Unit!!!</t>
  </si>
  <si>
    <t>The Avengers</t>
  </si>
  <si>
    <t>12th Man</t>
  </si>
  <si>
    <t>Da Sheeva Holders</t>
  </si>
  <si>
    <t>Hawk Flynn</t>
  </si>
  <si>
    <t>Peeeeeete Caroline</t>
  </si>
  <si>
    <t>Ty's Terrific Team</t>
  </si>
  <si>
    <t>Bounce Back</t>
  </si>
  <si>
    <t>FantaSeahawks</t>
  </si>
  <si>
    <t>Ruffle My Wilson!</t>
  </si>
  <si>
    <t>DangerRuss</t>
  </si>
  <si>
    <t>Bout Dat Action Boss</t>
  </si>
  <si>
    <t>WhoWasTalkingAboutU?</t>
  </si>
  <si>
    <t>RobertGriffinTheHurt</t>
  </si>
  <si>
    <t>MayGodHavePercyOnU</t>
  </si>
  <si>
    <t>Cam you Diggs it?</t>
  </si>
  <si>
    <t>General Sherman</t>
  </si>
  <si>
    <t>Lord of the Rings</t>
  </si>
  <si>
    <t>EyeOnThe(Foot)Ball</t>
  </si>
  <si>
    <t>Hustle Like Russell</t>
  </si>
  <si>
    <t>Fuller Hauschka</t>
  </si>
  <si>
    <t>It Ertz When Eifert</t>
  </si>
  <si>
    <t>Show Me Your TDs</t>
  </si>
  <si>
    <t>DangeRuss</t>
  </si>
  <si>
    <t>Name</t>
  </si>
  <si>
    <t>Longest Winning Streak</t>
  </si>
  <si>
    <t>Longest Losing Streak</t>
  </si>
  <si>
    <t>Most Wins in a Season</t>
  </si>
  <si>
    <t>Most Losses in a Season</t>
  </si>
  <si>
    <t>Matt (2), Everett, Cameron</t>
  </si>
  <si>
    <t>Matt, Ben</t>
  </si>
  <si>
    <t>Overall PF</t>
  </si>
  <si>
    <t>Overall PA</t>
  </si>
  <si>
    <t>Overal Wins</t>
  </si>
  <si>
    <t>Win %</t>
  </si>
  <si>
    <t>Overal Losses</t>
  </si>
  <si>
    <t>Difference</t>
  </si>
  <si>
    <t>Total</t>
  </si>
  <si>
    <t>Year</t>
  </si>
  <si>
    <t>Cam</t>
  </si>
  <si>
    <t>Avg</t>
  </si>
  <si>
    <t>Most Points For (Season)</t>
  </si>
  <si>
    <t>Least Points For (Season)</t>
  </si>
  <si>
    <t>Best Jump Season to Season</t>
  </si>
  <si>
    <t>Worst Drop Season to Season</t>
  </si>
  <si>
    <t>7 spots</t>
  </si>
  <si>
    <t>x</t>
  </si>
  <si>
    <t>Average</t>
  </si>
  <si>
    <t>9 spots</t>
  </si>
  <si>
    <t>Ben (1st-9th)</t>
  </si>
  <si>
    <t>Consecutive Playoff Appearances</t>
  </si>
  <si>
    <t>Matt (2006-11)</t>
  </si>
  <si>
    <t>Playoff Appearances</t>
  </si>
  <si>
    <t>Championship Appearances</t>
  </si>
  <si>
    <t>Championship Wins</t>
  </si>
  <si>
    <t>Squaaaawwwwk!</t>
  </si>
  <si>
    <t>Most PF (season avg.)</t>
  </si>
  <si>
    <t>Most PA (season avg.)</t>
  </si>
  <si>
    <t>Highest for season</t>
  </si>
  <si>
    <t>Lowest for season</t>
  </si>
  <si>
    <t>Moves Made</t>
  </si>
  <si>
    <t>Wins</t>
  </si>
  <si>
    <t>Losses</t>
  </si>
  <si>
    <t>Avg. PF (season)</t>
  </si>
  <si>
    <t>Avg. PA (season)</t>
  </si>
  <si>
    <t>Avg. Diff (season)</t>
  </si>
  <si>
    <t>Win</t>
  </si>
  <si>
    <t>Loss</t>
  </si>
  <si>
    <t>vs.</t>
  </si>
  <si>
    <t>Largest Margin of Victory</t>
  </si>
  <si>
    <t>Smallest Margin of Victory</t>
  </si>
  <si>
    <t>Min</t>
  </si>
  <si>
    <t>Max</t>
  </si>
  <si>
    <t>Least Points (week)</t>
  </si>
  <si>
    <t>Most Points (week</t>
  </si>
  <si>
    <t>Justin Win vs. Ben  (Wk 2, 2015)</t>
  </si>
  <si>
    <t>Andy Loss vs. Tyler (Wk 9, 2015)</t>
  </si>
  <si>
    <t>Cole Win vs. Everett  (Wk 10, 2010)</t>
  </si>
  <si>
    <t>Matt Win vs. Ben (Wk 12, 2013)</t>
  </si>
  <si>
    <t>Avg. Win (points)</t>
  </si>
  <si>
    <t>Avg. Loss (points)</t>
  </si>
  <si>
    <t>Losses with Top 3 Pts</t>
  </si>
  <si>
    <t>Wins with Bottom 3 Pts</t>
  </si>
  <si>
    <t>Most Points Against (Season)</t>
  </si>
  <si>
    <t>Least Points Against (Season)</t>
  </si>
  <si>
    <t>Only Name You Can Type with One Hand</t>
  </si>
  <si>
    <t>New Team Names</t>
  </si>
  <si>
    <t>Most Team Name Changes</t>
  </si>
  <si>
    <t>League Historical Fact Book</t>
  </si>
  <si>
    <t>Most Losses with Top 3 pts in Week</t>
  </si>
  <si>
    <t>Most Wins with Bottom 3 pts in Week</t>
  </si>
  <si>
    <t>&lt;--- Super Unlucky!!</t>
  </si>
  <si>
    <t>Best Win Streak</t>
  </si>
  <si>
    <t>Worst Losing Streak</t>
  </si>
  <si>
    <t>6 (2006)</t>
  </si>
  <si>
    <t>7 (2007)</t>
  </si>
  <si>
    <t>Regular Season</t>
  </si>
  <si>
    <t>4 (3 times)</t>
  </si>
  <si>
    <t>7 (2008)</t>
  </si>
  <si>
    <t>6 (2011)</t>
  </si>
  <si>
    <t>6 (2007)</t>
  </si>
  <si>
    <t>4 (4 times)</t>
  </si>
  <si>
    <t>8 (2008)</t>
  </si>
  <si>
    <t>8 (2010)</t>
  </si>
  <si>
    <t>6 (2012)</t>
  </si>
  <si>
    <t>7 (2006)</t>
  </si>
  <si>
    <t>7 (twice)</t>
  </si>
  <si>
    <t>9 (2016)</t>
  </si>
  <si>
    <t>9 (2006)</t>
  </si>
  <si>
    <t>12 (2013)</t>
  </si>
  <si>
    <t>8 (2006)</t>
  </si>
  <si>
    <t>6 (twice)</t>
  </si>
  <si>
    <t>Best Start</t>
  </si>
  <si>
    <t>Worst Start</t>
  </si>
  <si>
    <t>0-12</t>
  </si>
  <si>
    <t>7-0</t>
  </si>
  <si>
    <t>Ben (2013)</t>
  </si>
  <si>
    <t>Matt (2006 &amp; 2011), Justin (2015)</t>
  </si>
  <si>
    <t>&lt;--- Super Lucky!!</t>
  </si>
  <si>
    <t>Had We Played Every Team Each Week, Record Would Be</t>
  </si>
  <si>
    <t>739-627</t>
  </si>
  <si>
    <t>693-673</t>
  </si>
  <si>
    <t>754-612</t>
  </si>
  <si>
    <t>715-637</t>
  </si>
  <si>
    <t>716-650</t>
  </si>
  <si>
    <t>666-700</t>
  </si>
  <si>
    <t>639-727</t>
  </si>
  <si>
    <t>543-823</t>
  </si>
  <si>
    <t>687-483</t>
  </si>
  <si>
    <t>424-746</t>
  </si>
  <si>
    <t>Most Moves (season)</t>
  </si>
  <si>
    <t>Least Moves (season)</t>
  </si>
  <si>
    <t>Justin (2010)</t>
  </si>
  <si>
    <t>Andy (2011)</t>
  </si>
  <si>
    <t>Gavin (2006)</t>
  </si>
  <si>
    <t>Justin (2016)</t>
  </si>
  <si>
    <t>Ben (2017)</t>
  </si>
  <si>
    <t>Quarterfinal</t>
  </si>
  <si>
    <t>Bye</t>
  </si>
  <si>
    <t>Semifinal</t>
  </si>
  <si>
    <t>Final</t>
  </si>
  <si>
    <t>(1) Tyler</t>
  </si>
  <si>
    <t>(3) Matt</t>
  </si>
  <si>
    <t>(3) Tyler</t>
  </si>
  <si>
    <t>(5) Tyler</t>
  </si>
  <si>
    <t>(6) Matt</t>
  </si>
  <si>
    <t>(6) Ben</t>
  </si>
  <si>
    <t>(3) AJ</t>
  </si>
  <si>
    <t>(4) Ben</t>
  </si>
  <si>
    <t>(1) Justin</t>
  </si>
  <si>
    <t>(5) Justin</t>
  </si>
  <si>
    <t>(4) AJ</t>
  </si>
  <si>
    <t>(2) Gavin</t>
  </si>
  <si>
    <t>(5) Everett</t>
  </si>
  <si>
    <t>(1) Everett</t>
  </si>
  <si>
    <t>(1) Cameron</t>
  </si>
  <si>
    <t>(2) Justin</t>
  </si>
  <si>
    <t>(2) Tyler</t>
  </si>
  <si>
    <t>(1) Matt</t>
  </si>
  <si>
    <t>(4) Cole</t>
  </si>
  <si>
    <t>(5) Tyler</t>
  </si>
  <si>
    <t>(3) Matt</t>
  </si>
  <si>
    <t>(6) Gavin</t>
  </si>
  <si>
    <t>(2) Cameron</t>
  </si>
  <si>
    <t>(1) AJ</t>
  </si>
  <si>
    <t>(2) AJ</t>
  </si>
  <si>
    <t>(2) Andy</t>
  </si>
  <si>
    <t>(1) Matt</t>
  </si>
  <si>
    <t>(2) Everett</t>
  </si>
  <si>
    <t>(1) Cole</t>
  </si>
  <si>
    <t>(2) Gavin</t>
  </si>
  <si>
    <t>(3) Everett</t>
  </si>
  <si>
    <t>(6) Matt</t>
  </si>
  <si>
    <t>(4) Everett</t>
  </si>
  <si>
    <t>(4) Matt</t>
  </si>
  <si>
    <t>(3) Gavin</t>
  </si>
  <si>
    <t>(5) Cole</t>
  </si>
  <si>
    <t>(4) Justin</t>
  </si>
  <si>
    <t>(5) Cameron</t>
  </si>
  <si>
    <t>(3) Everett</t>
  </si>
  <si>
    <t>(6) Andy</t>
  </si>
  <si>
    <t>(4) Gavin</t>
  </si>
  <si>
    <t>(5) Everett</t>
  </si>
  <si>
    <t>(6) Cole</t>
  </si>
  <si>
    <t>(4) Cole</t>
  </si>
  <si>
    <t>(3) AJ</t>
  </si>
  <si>
    <t>(6) Cameron</t>
  </si>
  <si>
    <t>(4) Cameron</t>
  </si>
  <si>
    <t>(5) Cole</t>
  </si>
  <si>
    <t>(6) Ben</t>
  </si>
  <si>
    <t>(4) Andy</t>
  </si>
  <si>
    <t>(5) Ben</t>
  </si>
  <si>
    <t>(3) Cole</t>
  </si>
  <si>
    <t>(6) Everett</t>
  </si>
  <si>
    <t>Most Points in Playoff Matchup</t>
  </si>
  <si>
    <t>Everett (2006)</t>
  </si>
  <si>
    <t>Least Points in Playoff Matchup</t>
  </si>
  <si>
    <t>Andy (2016)</t>
  </si>
  <si>
    <t>Lowest Seed to Win Championship</t>
  </si>
  <si>
    <t>Matt (2009), Ben (2011)</t>
  </si>
  <si>
    <t>Biggest Blowout in Championship</t>
  </si>
  <si>
    <t>Cole Win vs. Gavin (2017)</t>
  </si>
  <si>
    <t>Smallest Victory Margin in Championship</t>
  </si>
  <si>
    <t>Tyler Win vs. Justin (2008)</t>
  </si>
  <si>
    <t>Most Playoff Points All Time</t>
  </si>
  <si>
    <t>Does not include Consolation, 3rd or 5th Place Games</t>
  </si>
  <si>
    <t>Justin (8th-1st)</t>
  </si>
  <si>
    <t>Biggest Playoff Blowout</t>
  </si>
  <si>
    <t>Everett Win vs. Cole (2006)</t>
  </si>
  <si>
    <t>#1 Seed</t>
  </si>
  <si>
    <t>#2 Seed</t>
  </si>
  <si>
    <t>Most First Round Byes (#1 or #2 seed)</t>
  </si>
  <si>
    <t>Justin, AJ, Cameron</t>
  </si>
  <si>
    <t>Most #1 Seeds</t>
  </si>
  <si>
    <t>Justin, Matt</t>
  </si>
  <si>
    <t>Biggest Playoff Upset</t>
  </si>
  <si>
    <t>6 over 1</t>
  </si>
  <si>
    <t>Ben Win vs. Matt (Semifinal, 2011)</t>
  </si>
  <si>
    <t>Semifinals Lost</t>
  </si>
  <si>
    <t>Total Playoff Points</t>
  </si>
  <si>
    <t>Highest Average Playoff Win (points)</t>
  </si>
  <si>
    <t>Cameron (3 wins)</t>
  </si>
  <si>
    <t>Never Had a First Round Bye</t>
  </si>
  <si>
    <t>Wastes the Most Time at Work</t>
  </si>
  <si>
    <t>A (May)field Day</t>
  </si>
  <si>
    <t>10 Year Sabbatical</t>
  </si>
  <si>
    <t>One Kupp Short</t>
  </si>
  <si>
    <t>1.21 JJ Watts</t>
  </si>
  <si>
    <t>1st and 10%</t>
  </si>
  <si>
    <t>Turn Down for 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</si>
</sst>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1"/>
      <color rgb="FF000000"/>
      <name val="Arial"/>
      <family val="2"/>
    </font>
    <font>
      <b/>
      <sz val="8.4499999999999993"/>
      <color rgb="FF000000"/>
      <name val="Verdana"/>
      <family val="2"/>
    </font>
    <font>
      <b/>
      <sz val="12"/>
      <color rgb="FF000000"/>
      <name val="Verdan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.1"/>
      <color rgb="FF000000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0"/>
      <color rgb="FF26262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14">
    <border>
      <left/>
      <right/>
      <top/>
      <bottom/>
      <diagonal/>
    </border>
    <border>
      <left style="medium">
        <color rgb="FFE3E3E1"/>
      </left>
      <right/>
      <top style="medium">
        <color rgb="FFE3E3E1"/>
      </top>
      <bottom/>
      <diagonal/>
    </border>
    <border>
      <left/>
      <right/>
      <top style="medium">
        <color rgb="FFE3E3E1"/>
      </top>
      <bottom/>
      <diagonal/>
    </border>
    <border>
      <left/>
      <right style="medium">
        <color rgb="FFE3E3E1"/>
      </right>
      <top style="medium">
        <color rgb="FFE3E3E1"/>
      </top>
      <bottom/>
      <diagonal/>
    </border>
    <border>
      <left style="medium">
        <color rgb="FFE3E3E1"/>
      </left>
      <right/>
      <top/>
      <bottom/>
      <diagonal/>
    </border>
    <border>
      <left/>
      <right style="medium">
        <color rgb="FFE3E3E1"/>
      </right>
      <top/>
      <bottom/>
      <diagonal/>
    </border>
    <border>
      <left style="medium">
        <color rgb="FFE3E3E1"/>
      </left>
      <right/>
      <top/>
      <bottom style="medium">
        <color rgb="FFE3E3E1"/>
      </bottom>
      <diagonal/>
    </border>
    <border>
      <left/>
      <right/>
      <top/>
      <bottom style="medium">
        <color rgb="FFE3E3E1"/>
      </bottom>
      <diagonal/>
    </border>
    <border>
      <left/>
      <right style="medium">
        <color rgb="FFE3E3E1"/>
      </right>
      <top/>
      <bottom style="medium">
        <color rgb="FFE3E3E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D7D7D7"/>
      </left>
      <right/>
      <top/>
      <bottom/>
      <diagonal/>
    </border>
    <border>
      <left style="thin">
        <color rgb="FFB2B2B2"/>
      </left>
      <right/>
      <top/>
      <bottom/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1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right" wrapText="1"/>
    </xf>
    <xf numFmtId="0" fontId="4" fillId="0" borderId="5" xfId="0" applyFont="1" applyFill="1" applyBorder="1" applyAlignment="1">
      <alignment horizontal="right" wrapText="1"/>
    </xf>
    <xf numFmtId="0" fontId="5" fillId="0" borderId="4" xfId="0" applyFont="1" applyFill="1" applyBorder="1" applyAlignment="1">
      <alignment horizontal="right" wrapText="1"/>
    </xf>
    <xf numFmtId="1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164" fontId="0" fillId="0" borderId="0" xfId="0" applyNumberFormat="1"/>
    <xf numFmtId="2" fontId="0" fillId="0" borderId="0" xfId="0" applyNumberFormat="1"/>
    <xf numFmtId="0" fontId="8" fillId="2" borderId="5" xfId="5" applyBorder="1" applyAlignment="1">
      <alignment horizontal="right" vertical="center" wrapText="1"/>
    </xf>
    <xf numFmtId="0" fontId="9" fillId="3" borderId="5" xfId="6" applyBorder="1" applyAlignment="1">
      <alignment horizontal="right" vertical="center" wrapText="1"/>
    </xf>
    <xf numFmtId="0" fontId="9" fillId="3" borderId="8" xfId="6" applyBorder="1" applyAlignment="1">
      <alignment horizontal="right" vertical="center" wrapText="1"/>
    </xf>
    <xf numFmtId="1" fontId="2" fillId="0" borderId="0" xfId="0" applyNumberFormat="1" applyFont="1"/>
    <xf numFmtId="0" fontId="10" fillId="0" borderId="0" xfId="0" applyFont="1" applyAlignment="1">
      <alignment horizontal="right" vertical="center" wrapText="1"/>
    </xf>
    <xf numFmtId="165" fontId="0" fillId="0" borderId="0" xfId="0" applyNumberFormat="1" applyFill="1"/>
    <xf numFmtId="0" fontId="8" fillId="2" borderId="0" xfId="5"/>
    <xf numFmtId="0" fontId="9" fillId="3" borderId="0" xfId="6"/>
    <xf numFmtId="0" fontId="9" fillId="3" borderId="0" xfId="6" applyAlignment="1">
      <alignment horizontal="center"/>
    </xf>
    <xf numFmtId="9" fontId="0" fillId="0" borderId="0" xfId="2" applyNumberFormat="1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" fontId="3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/>
    </xf>
    <xf numFmtId="9" fontId="1" fillId="6" borderId="0" xfId="9" applyNumberFormat="1"/>
    <xf numFmtId="0" fontId="1" fillId="6" borderId="0" xfId="9"/>
    <xf numFmtId="0" fontId="0" fillId="0" borderId="0" xfId="0" applyAlignment="1">
      <alignment wrapText="1"/>
    </xf>
    <xf numFmtId="2" fontId="0" fillId="0" borderId="0" xfId="0" applyNumberFormat="1" applyAlignment="1">
      <alignment horizontal="left"/>
    </xf>
    <xf numFmtId="165" fontId="1" fillId="9" borderId="0" xfId="12" applyNumberFormat="1"/>
    <xf numFmtId="0" fontId="2" fillId="7" borderId="0" xfId="10" applyFont="1" applyAlignment="1">
      <alignment horizontal="left"/>
    </xf>
    <xf numFmtId="0" fontId="2" fillId="8" borderId="0" xfId="11" applyFont="1" applyAlignment="1">
      <alignment horizontal="left"/>
    </xf>
    <xf numFmtId="0" fontId="2" fillId="6" borderId="0" xfId="9" applyFont="1" applyAlignment="1">
      <alignment horizontal="left"/>
    </xf>
    <xf numFmtId="0" fontId="2" fillId="9" borderId="0" xfId="12" applyFont="1" applyAlignment="1">
      <alignment horizontal="left"/>
    </xf>
    <xf numFmtId="0" fontId="2" fillId="4" borderId="0" xfId="7" applyFont="1"/>
    <xf numFmtId="0" fontId="2" fillId="5" borderId="0" xfId="8" applyFont="1"/>
    <xf numFmtId="0" fontId="1" fillId="4" borderId="0" xfId="7" applyAlignment="1">
      <alignment horizontal="left"/>
    </xf>
    <xf numFmtId="0" fontId="0" fillId="5" borderId="0" xfId="8" applyFont="1" applyAlignment="1">
      <alignment horizontal="left"/>
    </xf>
    <xf numFmtId="165" fontId="1" fillId="9" borderId="0" xfId="12" applyNumberFormat="1" applyAlignment="1">
      <alignment horizontal="left"/>
    </xf>
    <xf numFmtId="1" fontId="1" fillId="7" borderId="0" xfId="10" applyNumberFormat="1"/>
    <xf numFmtId="1" fontId="1" fillId="8" borderId="0" xfId="11" applyNumberFormat="1"/>
    <xf numFmtId="0" fontId="11" fillId="2" borderId="0" xfId="5" applyFont="1"/>
    <xf numFmtId="0" fontId="12" fillId="3" borderId="0" xfId="6" applyFont="1"/>
    <xf numFmtId="0" fontId="1" fillId="13" borderId="0" xfId="16"/>
    <xf numFmtId="0" fontId="1" fillId="13" borderId="0" xfId="16" applyAlignment="1">
      <alignment horizontal="left"/>
    </xf>
    <xf numFmtId="166" fontId="1" fillId="13" borderId="0" xfId="16" applyNumberFormat="1" applyAlignment="1">
      <alignment horizontal="left"/>
    </xf>
    <xf numFmtId="0" fontId="1" fillId="13" borderId="0" xfId="16" applyAlignment="1"/>
    <xf numFmtId="0" fontId="2" fillId="13" borderId="0" xfId="16" applyFont="1"/>
    <xf numFmtId="0" fontId="1" fillId="11" borderId="0" xfId="14" applyAlignment="1">
      <alignment horizontal="left"/>
    </xf>
    <xf numFmtId="0" fontId="2" fillId="11" borderId="0" xfId="14" applyFont="1"/>
    <xf numFmtId="0" fontId="13" fillId="0" borderId="12" xfId="0" applyFont="1" applyBorder="1" applyAlignment="1">
      <alignment horizontal="center" vertical="center" wrapText="1"/>
    </xf>
    <xf numFmtId="0" fontId="1" fillId="7" borderId="0" xfId="10"/>
    <xf numFmtId="0" fontId="1" fillId="12" borderId="0" xfId="15"/>
    <xf numFmtId="0" fontId="1" fillId="5" borderId="0" xfId="8"/>
    <xf numFmtId="0" fontId="2" fillId="12" borderId="0" xfId="15" applyFont="1"/>
    <xf numFmtId="0" fontId="2" fillId="7" borderId="0" xfId="10" applyFont="1"/>
    <xf numFmtId="0" fontId="0" fillId="10" borderId="13" xfId="13" applyFont="1" applyBorder="1" applyAlignment="1">
      <alignment horizontal="center"/>
    </xf>
    <xf numFmtId="0" fontId="0" fillId="10" borderId="11" xfId="13" applyFont="1" applyAlignment="1">
      <alignment horizontal="left"/>
    </xf>
    <xf numFmtId="0" fontId="2" fillId="0" borderId="0" xfId="0" applyFont="1" applyAlignment="1">
      <alignment horizontal="center"/>
    </xf>
    <xf numFmtId="0" fontId="8" fillId="2" borderId="0" xfId="5" applyAlignment="1">
      <alignment horizontal="center"/>
    </xf>
    <xf numFmtId="0" fontId="9" fillId="3" borderId="0" xfId="6" applyAlignment="1">
      <alignment horizontal="center"/>
    </xf>
    <xf numFmtId="0" fontId="6" fillId="0" borderId="9" xfId="3" applyAlignment="1">
      <alignment horizontal="center"/>
    </xf>
    <xf numFmtId="0" fontId="7" fillId="0" borderId="10" xfId="4" applyAlignment="1">
      <alignment horizontal="center"/>
    </xf>
    <xf numFmtId="0" fontId="0" fillId="0" borderId="0" xfId="0" applyAlignment="1">
      <alignment horizontal="right"/>
    </xf>
  </cellXfs>
  <cellStyles count="17">
    <cellStyle name="20% - Accent1" xfId="7" builtinId="30"/>
    <cellStyle name="20% - Accent2" xfId="8" builtinId="34"/>
    <cellStyle name="20% - Accent3" xfId="15" builtinId="38"/>
    <cellStyle name="20% - Accent4" xfId="10" builtinId="42"/>
    <cellStyle name="20% - Accent5" xfId="11" builtinId="46"/>
    <cellStyle name="20% - Accent6" xfId="12" builtinId="50"/>
    <cellStyle name="40% - Accent1" xfId="14" builtinId="31"/>
    <cellStyle name="40% - Accent2" xfId="9" builtinId="35"/>
    <cellStyle name="40% - Accent4" xfId="16" builtinId="43"/>
    <cellStyle name="Bad" xfId="6" builtinId="27"/>
    <cellStyle name="Comma" xfId="1" builtinId="3"/>
    <cellStyle name="Good" xfId="5" builtinId="26"/>
    <cellStyle name="Heading 1" xfId="3" builtinId="16"/>
    <cellStyle name="Heading 2" xfId="4" builtinId="17"/>
    <cellStyle name="Normal" xfId="0" builtinId="0"/>
    <cellStyle name="Note" xfId="13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Placing</a:t>
            </a:r>
            <a:r>
              <a:rPr lang="en-US" baseline="0"/>
              <a:t> Finish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Finishes!$B$15</c:f>
              <c:strCache>
                <c:ptCount val="1"/>
                <c:pt idx="0">
                  <c:v>AJ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Finishes!$A$16:$A$27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Finishes!$B$16:$B$27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2-4E17-A115-3561702579C5}"/>
            </c:ext>
          </c:extLst>
        </c:ser>
        <c:ser>
          <c:idx val="1"/>
          <c:order val="1"/>
          <c:tx>
            <c:strRef>
              <c:f>Finishes!$C$15</c:f>
              <c:strCache>
                <c:ptCount val="1"/>
                <c:pt idx="0">
                  <c:v>Everett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Finishes!$A$16:$A$27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Finishes!$C$16:$C$27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2-4E17-A115-3561702579C5}"/>
            </c:ext>
          </c:extLst>
        </c:ser>
        <c:ser>
          <c:idx val="2"/>
          <c:order val="2"/>
          <c:tx>
            <c:strRef>
              <c:f>Finishes!$D$15</c:f>
              <c:strCache>
                <c:ptCount val="1"/>
                <c:pt idx="0">
                  <c:v>Matt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Finishes!$A$16:$A$27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Finishes!$D$16:$D$27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9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2-4E17-A115-3561702579C5}"/>
            </c:ext>
          </c:extLst>
        </c:ser>
        <c:ser>
          <c:idx val="3"/>
          <c:order val="3"/>
          <c:tx>
            <c:strRef>
              <c:f>Finishes!$E$15</c:f>
              <c:strCache>
                <c:ptCount val="1"/>
                <c:pt idx="0">
                  <c:v>Gavin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Finishes!$A$16:$A$27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Finishes!$E$16:$E$27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2-4E17-A115-3561702579C5}"/>
            </c:ext>
          </c:extLst>
        </c:ser>
        <c:ser>
          <c:idx val="4"/>
          <c:order val="4"/>
          <c:tx>
            <c:strRef>
              <c:f>Finishes!$F$15</c:f>
              <c:strCache>
                <c:ptCount val="1"/>
                <c:pt idx="0">
                  <c:v>Cole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Finishes!$A$16:$A$27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Finishes!$F$16:$F$27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B2-4E17-A115-3561702579C5}"/>
            </c:ext>
          </c:extLst>
        </c:ser>
        <c:ser>
          <c:idx val="5"/>
          <c:order val="5"/>
          <c:tx>
            <c:strRef>
              <c:f>Finishes!$G$15</c:f>
              <c:strCache>
                <c:ptCount val="1"/>
                <c:pt idx="0">
                  <c:v>Ben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Finishes!$A$16:$A$27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Finishes!$G$16:$G$27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1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B2-4E17-A115-3561702579C5}"/>
            </c:ext>
          </c:extLst>
        </c:ser>
        <c:ser>
          <c:idx val="6"/>
          <c:order val="6"/>
          <c:tx>
            <c:strRef>
              <c:f>Finishes!$H$15</c:f>
              <c:strCache>
                <c:ptCount val="1"/>
                <c:pt idx="0">
                  <c:v>Tyler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Finishes!$A$16:$A$27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Finishes!$H$16:$H$27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B2-4E17-A115-3561702579C5}"/>
            </c:ext>
          </c:extLst>
        </c:ser>
        <c:ser>
          <c:idx val="7"/>
          <c:order val="7"/>
          <c:tx>
            <c:strRef>
              <c:f>Finishes!$I$15</c:f>
              <c:strCache>
                <c:ptCount val="1"/>
                <c:pt idx="0">
                  <c:v>Justin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Finishes!$A$16:$A$27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Finishes!$I$16:$I$27</c:f>
              <c:numCache>
                <c:formatCode>General</c:formatCode>
                <c:ptCount val="12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B2-4E17-A115-3561702579C5}"/>
            </c:ext>
          </c:extLst>
        </c:ser>
        <c:ser>
          <c:idx val="8"/>
          <c:order val="8"/>
          <c:tx>
            <c:strRef>
              <c:f>Finishes!$J$15</c:f>
              <c:strCache>
                <c:ptCount val="1"/>
                <c:pt idx="0">
                  <c:v>Cam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Finishes!$A$16:$A$27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Finishes!$J$16:$J$27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B2-4E17-A115-3561702579C5}"/>
            </c:ext>
          </c:extLst>
        </c:ser>
        <c:ser>
          <c:idx val="9"/>
          <c:order val="9"/>
          <c:tx>
            <c:strRef>
              <c:f>Finishes!$K$15</c:f>
              <c:strCache>
                <c:ptCount val="1"/>
                <c:pt idx="0">
                  <c:v>Andy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Finishes!$A$16:$A$27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Finishes!$K$16:$K$27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B2-4E17-A115-356170257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633832"/>
        <c:axId val="591626616"/>
      </c:lineChart>
      <c:catAx>
        <c:axId val="5916338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26616"/>
        <c:crosses val="autoZero"/>
        <c:auto val="1"/>
        <c:lblAlgn val="ctr"/>
        <c:lblOffset val="100"/>
        <c:noMultiLvlLbl val="0"/>
      </c:catAx>
      <c:valAx>
        <c:axId val="591626616"/>
        <c:scaling>
          <c:orientation val="maxMin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338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Postseason!$B$1</c:f>
              <c:strCache>
                <c:ptCount val="1"/>
                <c:pt idx="0">
                  <c:v>Playoff Appearances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Postseason!$A$2:$A$11</c:f>
              <c:strCache>
                <c:ptCount val="10"/>
                <c:pt idx="0">
                  <c:v>Justin</c:v>
                </c:pt>
                <c:pt idx="1">
                  <c:v>Cole</c:v>
                </c:pt>
                <c:pt idx="2">
                  <c:v>AJ</c:v>
                </c:pt>
                <c:pt idx="3">
                  <c:v>Tyler</c:v>
                </c:pt>
                <c:pt idx="4">
                  <c:v>Matt</c:v>
                </c:pt>
                <c:pt idx="5">
                  <c:v>Cameron</c:v>
                </c:pt>
                <c:pt idx="6">
                  <c:v>Ben</c:v>
                </c:pt>
                <c:pt idx="7">
                  <c:v>Andy</c:v>
                </c:pt>
                <c:pt idx="8">
                  <c:v>Gavin</c:v>
                </c:pt>
                <c:pt idx="9">
                  <c:v>Everett</c:v>
                </c:pt>
              </c:strCache>
            </c:strRef>
          </c:cat>
          <c:val>
            <c:numRef>
              <c:f>Postseason!$B$2:$B$11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8-4525-83BC-E58131F60D6F}"/>
            </c:ext>
          </c:extLst>
        </c:ser>
        <c:ser>
          <c:idx val="1"/>
          <c:order val="1"/>
          <c:tx>
            <c:strRef>
              <c:f>Postseason!$C$1</c:f>
              <c:strCache>
                <c:ptCount val="1"/>
                <c:pt idx="0">
                  <c:v>Championship Appearances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Postseason!$A$2:$A$11</c:f>
              <c:strCache>
                <c:ptCount val="10"/>
                <c:pt idx="0">
                  <c:v>Justin</c:v>
                </c:pt>
                <c:pt idx="1">
                  <c:v>Cole</c:v>
                </c:pt>
                <c:pt idx="2">
                  <c:v>AJ</c:v>
                </c:pt>
                <c:pt idx="3">
                  <c:v>Tyler</c:v>
                </c:pt>
                <c:pt idx="4">
                  <c:v>Matt</c:v>
                </c:pt>
                <c:pt idx="5">
                  <c:v>Cameron</c:v>
                </c:pt>
                <c:pt idx="6">
                  <c:v>Ben</c:v>
                </c:pt>
                <c:pt idx="7">
                  <c:v>Andy</c:v>
                </c:pt>
                <c:pt idx="8">
                  <c:v>Gavin</c:v>
                </c:pt>
                <c:pt idx="9">
                  <c:v>Everett</c:v>
                </c:pt>
              </c:strCache>
            </c:strRef>
          </c:cat>
          <c:val>
            <c:numRef>
              <c:f>Postseason!$C$2:$C$11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8-4525-83BC-E58131F60D6F}"/>
            </c:ext>
          </c:extLst>
        </c:ser>
        <c:ser>
          <c:idx val="2"/>
          <c:order val="2"/>
          <c:tx>
            <c:strRef>
              <c:f>Postseason!$D$1</c:f>
              <c:strCache>
                <c:ptCount val="1"/>
                <c:pt idx="0">
                  <c:v>Championship Wins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Postseason!$A$2:$A$11</c:f>
              <c:strCache>
                <c:ptCount val="10"/>
                <c:pt idx="0">
                  <c:v>Justin</c:v>
                </c:pt>
                <c:pt idx="1">
                  <c:v>Cole</c:v>
                </c:pt>
                <c:pt idx="2">
                  <c:v>AJ</c:v>
                </c:pt>
                <c:pt idx="3">
                  <c:v>Tyler</c:v>
                </c:pt>
                <c:pt idx="4">
                  <c:v>Matt</c:v>
                </c:pt>
                <c:pt idx="5">
                  <c:v>Cameron</c:v>
                </c:pt>
                <c:pt idx="6">
                  <c:v>Ben</c:v>
                </c:pt>
                <c:pt idx="7">
                  <c:v>Andy</c:v>
                </c:pt>
                <c:pt idx="8">
                  <c:v>Gavin</c:v>
                </c:pt>
                <c:pt idx="9">
                  <c:v>Everett</c:v>
                </c:pt>
              </c:strCache>
            </c:strRef>
          </c:cat>
          <c:val>
            <c:numRef>
              <c:f>Postseason!$D$2:$D$11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8-4525-83BC-E58131F6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816600"/>
        <c:axId val="588811024"/>
      </c:barChart>
      <c:catAx>
        <c:axId val="588816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1024"/>
        <c:crosses val="autoZero"/>
        <c:auto val="1"/>
        <c:lblAlgn val="ctr"/>
        <c:lblOffset val="100"/>
        <c:noMultiLvlLbl val="0"/>
      </c:catAx>
      <c:valAx>
        <c:axId val="5888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28</xdr:row>
      <xdr:rowOff>148590</xdr:rowOff>
    </xdr:from>
    <xdr:to>
      <xdr:col>11</xdr:col>
      <xdr:colOff>0</xdr:colOff>
      <xdr:row>49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973AF-6746-44C3-905C-03C2E6B82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12</xdr:row>
      <xdr:rowOff>171450</xdr:rowOff>
    </xdr:from>
    <xdr:to>
      <xdr:col>8</xdr:col>
      <xdr:colOff>7620</xdr:colOff>
      <xdr:row>31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31998-EA69-49D2-81C4-F44453CE8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3"/>
  <sheetViews>
    <sheetView topLeftCell="A106" zoomScale="80" zoomScaleNormal="80" workbookViewId="0">
      <selection activeCell="C134" sqref="C134"/>
    </sheetView>
  </sheetViews>
  <sheetFormatPr defaultRowHeight="15" x14ac:dyDescent="0.25"/>
  <cols>
    <col min="2" max="2" width="26.7109375" customWidth="1"/>
    <col min="3" max="3" width="22" customWidth="1"/>
    <col min="7" max="7" width="10.28515625" bestFit="1" customWidth="1"/>
    <col min="13" max="13" width="11.28515625" customWidth="1"/>
    <col min="14" max="14" width="10.5703125" bestFit="1" customWidth="1"/>
    <col min="15" max="15" width="13.7109375" customWidth="1"/>
    <col min="16" max="16" width="13.140625" bestFit="1" customWidth="1"/>
  </cols>
  <sheetData>
    <row r="1" spans="1:8" s="37" customFormat="1" x14ac:dyDescent="0.25">
      <c r="A1" s="17" t="s">
        <v>35</v>
      </c>
      <c r="B1" t="s">
        <v>36</v>
      </c>
      <c r="C1" s="17" t="s">
        <v>112</v>
      </c>
      <c r="D1" s="17" t="s">
        <v>149</v>
      </c>
      <c r="E1" s="17" t="s">
        <v>150</v>
      </c>
      <c r="F1" s="17" t="s">
        <v>37</v>
      </c>
      <c r="G1" s="17" t="s">
        <v>38</v>
      </c>
      <c r="H1" s="17" t="s">
        <v>39</v>
      </c>
    </row>
    <row r="2" spans="1:8" s="1" customFormat="1" ht="15.75" x14ac:dyDescent="0.25">
      <c r="A2" s="14">
        <v>2006</v>
      </c>
      <c r="B2"/>
      <c r="C2" s="11"/>
      <c r="D2" s="12"/>
      <c r="E2" s="12"/>
      <c r="F2" s="12"/>
      <c r="G2" s="12"/>
      <c r="H2" s="13"/>
    </row>
    <row r="3" spans="1:8" x14ac:dyDescent="0.25">
      <c r="A3" s="6" t="s">
        <v>21</v>
      </c>
      <c r="B3" s="1" t="s">
        <v>22</v>
      </c>
      <c r="C3" s="1" t="s">
        <v>14</v>
      </c>
      <c r="D3" s="15">
        <v>9</v>
      </c>
      <c r="E3" s="15">
        <v>4</v>
      </c>
      <c r="F3" s="2">
        <v>2362.29</v>
      </c>
      <c r="G3" s="2">
        <v>2097.9299999999998</v>
      </c>
      <c r="H3" s="7">
        <v>45</v>
      </c>
    </row>
    <row r="4" spans="1:8" x14ac:dyDescent="0.25">
      <c r="A4" s="6" t="s">
        <v>23</v>
      </c>
      <c r="B4" s="1" t="s">
        <v>24</v>
      </c>
      <c r="C4" s="1" t="s">
        <v>18</v>
      </c>
      <c r="D4" s="15">
        <v>6</v>
      </c>
      <c r="E4" s="15">
        <v>7</v>
      </c>
      <c r="F4" s="2">
        <v>2270.19</v>
      </c>
      <c r="G4" s="2">
        <v>2275.92</v>
      </c>
      <c r="H4" s="7">
        <v>61</v>
      </c>
    </row>
    <row r="5" spans="1:8" x14ac:dyDescent="0.25">
      <c r="A5" s="6" t="s">
        <v>25</v>
      </c>
      <c r="B5" s="1" t="s">
        <v>26</v>
      </c>
      <c r="C5" s="1" t="s">
        <v>19</v>
      </c>
      <c r="D5" s="15">
        <v>11</v>
      </c>
      <c r="E5" s="15">
        <v>2</v>
      </c>
      <c r="F5" s="2">
        <v>2661.97</v>
      </c>
      <c r="G5" s="2">
        <v>2354.3200000000002</v>
      </c>
      <c r="H5" s="7">
        <v>51</v>
      </c>
    </row>
    <row r="6" spans="1:8" x14ac:dyDescent="0.25">
      <c r="A6" s="6" t="s">
        <v>27</v>
      </c>
      <c r="B6" s="1" t="s">
        <v>28</v>
      </c>
      <c r="C6" s="1" t="s">
        <v>16</v>
      </c>
      <c r="D6" s="15">
        <v>10</v>
      </c>
      <c r="E6" s="15">
        <v>3</v>
      </c>
      <c r="F6" s="2">
        <v>2799.42</v>
      </c>
      <c r="G6" s="2">
        <v>2353.8000000000002</v>
      </c>
      <c r="H6" s="7">
        <v>24</v>
      </c>
    </row>
    <row r="7" spans="1:8" x14ac:dyDescent="0.25">
      <c r="A7" s="6" t="s">
        <v>29</v>
      </c>
      <c r="B7" s="1" t="s">
        <v>30</v>
      </c>
      <c r="C7" s="1" t="s">
        <v>12</v>
      </c>
      <c r="D7" s="15">
        <v>7</v>
      </c>
      <c r="E7" s="15">
        <v>6</v>
      </c>
      <c r="F7" s="2">
        <v>2237.21</v>
      </c>
      <c r="G7" s="2">
        <v>2372.15</v>
      </c>
      <c r="H7" s="7">
        <v>44</v>
      </c>
    </row>
    <row r="8" spans="1:8" x14ac:dyDescent="0.25">
      <c r="A8" s="6" t="s">
        <v>31</v>
      </c>
      <c r="B8" s="1" t="s">
        <v>32</v>
      </c>
      <c r="C8" s="1" t="s">
        <v>15</v>
      </c>
      <c r="D8" s="15">
        <v>4</v>
      </c>
      <c r="E8" s="15">
        <v>9</v>
      </c>
      <c r="F8" s="2">
        <v>2162.54</v>
      </c>
      <c r="G8" s="2">
        <v>2404.7600000000002</v>
      </c>
      <c r="H8" s="7">
        <v>32</v>
      </c>
    </row>
    <row r="9" spans="1:8" x14ac:dyDescent="0.25">
      <c r="A9" s="6">
        <v>7</v>
      </c>
      <c r="B9" s="1" t="s">
        <v>33</v>
      </c>
      <c r="C9" s="1" t="s">
        <v>20</v>
      </c>
      <c r="D9" s="15">
        <v>3</v>
      </c>
      <c r="E9" s="15">
        <v>10</v>
      </c>
      <c r="F9" s="2">
        <v>2264.12</v>
      </c>
      <c r="G9" s="2">
        <v>2440.02</v>
      </c>
      <c r="H9" s="7">
        <v>47</v>
      </c>
    </row>
    <row r="10" spans="1:8" ht="15.75" thickBot="1" x14ac:dyDescent="0.3">
      <c r="A10" s="8">
        <v>8</v>
      </c>
      <c r="B10" s="1" t="s">
        <v>34</v>
      </c>
      <c r="C10" s="1" t="s">
        <v>10</v>
      </c>
      <c r="D10" s="15">
        <v>2</v>
      </c>
      <c r="E10" s="15">
        <v>11</v>
      </c>
      <c r="F10" s="9">
        <v>1892.21</v>
      </c>
      <c r="G10" s="9">
        <v>2351.0500000000002</v>
      </c>
      <c r="H10" s="10">
        <v>40</v>
      </c>
    </row>
    <row r="11" spans="1:8" ht="16.5" thickBot="1" x14ac:dyDescent="0.3">
      <c r="A11" s="14">
        <v>2007</v>
      </c>
      <c r="D11" s="15"/>
      <c r="E11" s="15"/>
    </row>
    <row r="12" spans="1:8" x14ac:dyDescent="0.25">
      <c r="A12" s="3" t="s">
        <v>21</v>
      </c>
      <c r="B12" s="1" t="s">
        <v>40</v>
      </c>
      <c r="C12" s="1" t="s">
        <v>10</v>
      </c>
      <c r="D12" s="15">
        <v>6</v>
      </c>
      <c r="E12" s="15">
        <v>7</v>
      </c>
      <c r="F12" s="4">
        <v>2231.16</v>
      </c>
      <c r="G12" s="4">
        <v>2300.5100000000002</v>
      </c>
      <c r="H12" s="5">
        <v>65</v>
      </c>
    </row>
    <row r="13" spans="1:8" x14ac:dyDescent="0.25">
      <c r="A13" s="6" t="s">
        <v>23</v>
      </c>
      <c r="B13" s="1" t="s">
        <v>41</v>
      </c>
      <c r="C13" s="1" t="s">
        <v>16</v>
      </c>
      <c r="D13" s="15">
        <v>4</v>
      </c>
      <c r="E13" s="15">
        <v>9</v>
      </c>
      <c r="F13" s="2">
        <v>2338.67</v>
      </c>
      <c r="G13" s="2">
        <v>2349.02</v>
      </c>
      <c r="H13" s="7">
        <v>33</v>
      </c>
    </row>
    <row r="14" spans="1:8" x14ac:dyDescent="0.25">
      <c r="A14" s="6" t="s">
        <v>25</v>
      </c>
      <c r="B14" s="1" t="s">
        <v>42</v>
      </c>
      <c r="C14" s="1" t="s">
        <v>20</v>
      </c>
      <c r="D14" s="15">
        <v>10</v>
      </c>
      <c r="E14" s="15">
        <v>3</v>
      </c>
      <c r="F14" s="2">
        <v>2531.73</v>
      </c>
      <c r="G14" s="2">
        <v>2327.31</v>
      </c>
      <c r="H14" s="7">
        <v>49</v>
      </c>
    </row>
    <row r="15" spans="1:8" x14ac:dyDescent="0.25">
      <c r="A15" s="6" t="s">
        <v>27</v>
      </c>
      <c r="B15" s="1" t="s">
        <v>43</v>
      </c>
      <c r="C15" s="1" t="s">
        <v>18</v>
      </c>
      <c r="D15" s="15">
        <v>11</v>
      </c>
      <c r="E15" s="15">
        <v>2</v>
      </c>
      <c r="F15" s="2">
        <v>2633.78</v>
      </c>
      <c r="G15" s="2">
        <v>2135.21</v>
      </c>
      <c r="H15" s="7">
        <v>67</v>
      </c>
    </row>
    <row r="16" spans="1:8" x14ac:dyDescent="0.25">
      <c r="A16" s="6" t="s">
        <v>29</v>
      </c>
      <c r="B16" s="1" t="s">
        <v>44</v>
      </c>
      <c r="C16" s="1" t="s">
        <v>15</v>
      </c>
      <c r="D16" s="15">
        <v>6</v>
      </c>
      <c r="E16" s="15">
        <v>7</v>
      </c>
      <c r="F16" s="2">
        <v>2342.94</v>
      </c>
      <c r="G16" s="2">
        <v>2494.5</v>
      </c>
      <c r="H16" s="7">
        <v>23</v>
      </c>
    </row>
    <row r="17" spans="1:8" x14ac:dyDescent="0.25">
      <c r="A17" s="6" t="s">
        <v>31</v>
      </c>
      <c r="B17" s="1" t="s">
        <v>45</v>
      </c>
      <c r="C17" s="1" t="s">
        <v>19</v>
      </c>
      <c r="D17" s="15">
        <v>8</v>
      </c>
      <c r="E17" s="15">
        <v>5</v>
      </c>
      <c r="F17" s="2">
        <v>2411.96</v>
      </c>
      <c r="G17" s="2">
        <v>2306.86</v>
      </c>
      <c r="H17" s="7">
        <v>35</v>
      </c>
    </row>
    <row r="18" spans="1:8" x14ac:dyDescent="0.25">
      <c r="A18" s="6">
        <v>7</v>
      </c>
      <c r="B18" s="1" t="s">
        <v>46</v>
      </c>
      <c r="C18" s="1" t="s">
        <v>14</v>
      </c>
      <c r="D18" s="15">
        <v>4</v>
      </c>
      <c r="E18" s="15">
        <v>9</v>
      </c>
      <c r="F18" s="2">
        <v>2205.7399999999998</v>
      </c>
      <c r="G18" s="2">
        <v>2369.87</v>
      </c>
      <c r="H18" s="7">
        <v>57</v>
      </c>
    </row>
    <row r="19" spans="1:8" ht="15.75" thickBot="1" x14ac:dyDescent="0.3">
      <c r="A19" s="8">
        <v>8</v>
      </c>
      <c r="B19" s="1" t="s">
        <v>47</v>
      </c>
      <c r="C19" s="1" t="s">
        <v>12</v>
      </c>
      <c r="D19" s="15">
        <v>3</v>
      </c>
      <c r="E19" s="15">
        <v>10</v>
      </c>
      <c r="F19" s="9">
        <v>2109.41</v>
      </c>
      <c r="G19" s="9">
        <v>2522.11</v>
      </c>
      <c r="H19" s="10">
        <v>55</v>
      </c>
    </row>
    <row r="20" spans="1:8" ht="16.5" thickBot="1" x14ac:dyDescent="0.3">
      <c r="A20" s="14">
        <v>2008</v>
      </c>
      <c r="D20" s="15"/>
      <c r="E20" s="15"/>
    </row>
    <row r="21" spans="1:8" x14ac:dyDescent="0.25">
      <c r="A21" s="3" t="s">
        <v>21</v>
      </c>
      <c r="B21" s="1" t="s">
        <v>48</v>
      </c>
      <c r="C21" s="1" t="s">
        <v>20</v>
      </c>
      <c r="D21" s="15">
        <v>7</v>
      </c>
      <c r="E21" s="15">
        <v>6</v>
      </c>
      <c r="F21" s="4">
        <v>2110.69</v>
      </c>
      <c r="G21" s="4">
        <v>2133.4899999999998</v>
      </c>
      <c r="H21" s="5">
        <v>49</v>
      </c>
    </row>
    <row r="22" spans="1:8" x14ac:dyDescent="0.25">
      <c r="A22" s="6" t="s">
        <v>23</v>
      </c>
      <c r="B22" s="1" t="s">
        <v>49</v>
      </c>
      <c r="C22" s="1" t="s">
        <v>10</v>
      </c>
      <c r="D22" s="15">
        <v>9</v>
      </c>
      <c r="E22" s="15">
        <v>4</v>
      </c>
      <c r="F22" s="2">
        <v>2432.12</v>
      </c>
      <c r="G22" s="2">
        <v>2128.27</v>
      </c>
      <c r="H22" s="7">
        <v>39</v>
      </c>
    </row>
    <row r="23" spans="1:8" x14ac:dyDescent="0.25">
      <c r="A23" s="6" t="s">
        <v>25</v>
      </c>
      <c r="B23" s="1" t="s">
        <v>50</v>
      </c>
      <c r="C23" s="1" t="s">
        <v>17</v>
      </c>
      <c r="D23" s="15">
        <v>10</v>
      </c>
      <c r="E23" s="15">
        <v>3</v>
      </c>
      <c r="F23" s="2">
        <v>2342.3000000000002</v>
      </c>
      <c r="G23" s="2">
        <v>2028.66</v>
      </c>
      <c r="H23" s="7">
        <v>60</v>
      </c>
    </row>
    <row r="24" spans="1:8" x14ac:dyDescent="0.25">
      <c r="A24" s="6" t="s">
        <v>27</v>
      </c>
      <c r="B24" s="1" t="s">
        <v>51</v>
      </c>
      <c r="C24" s="1" t="s">
        <v>18</v>
      </c>
      <c r="D24" s="15">
        <v>9</v>
      </c>
      <c r="E24" s="15">
        <v>4</v>
      </c>
      <c r="F24" s="2">
        <v>2204.14</v>
      </c>
      <c r="G24" s="2">
        <v>2144.67</v>
      </c>
      <c r="H24" s="7">
        <v>39</v>
      </c>
    </row>
    <row r="25" spans="1:8" x14ac:dyDescent="0.25">
      <c r="A25" s="6" t="s">
        <v>29</v>
      </c>
      <c r="B25" s="1" t="s">
        <v>52</v>
      </c>
      <c r="C25" s="1" t="s">
        <v>14</v>
      </c>
      <c r="D25" s="15">
        <v>7</v>
      </c>
      <c r="E25" s="15">
        <v>6</v>
      </c>
      <c r="F25" s="2">
        <v>2232.4</v>
      </c>
      <c r="G25" s="2">
        <v>2151.91</v>
      </c>
      <c r="H25" s="7">
        <v>56</v>
      </c>
    </row>
    <row r="26" spans="1:8" x14ac:dyDescent="0.25">
      <c r="A26" s="6" t="s">
        <v>31</v>
      </c>
      <c r="B26" s="1" t="s">
        <v>53</v>
      </c>
      <c r="C26" s="1" t="s">
        <v>19</v>
      </c>
      <c r="D26" s="15">
        <v>7</v>
      </c>
      <c r="E26" s="15">
        <v>6</v>
      </c>
      <c r="F26" s="2">
        <v>2080.2199999999998</v>
      </c>
      <c r="G26" s="2">
        <v>2080.63</v>
      </c>
      <c r="H26" s="7">
        <v>43</v>
      </c>
    </row>
    <row r="27" spans="1:8" x14ac:dyDescent="0.25">
      <c r="A27" s="6">
        <v>7</v>
      </c>
      <c r="B27" s="1" t="s">
        <v>54</v>
      </c>
      <c r="C27" s="1" t="s">
        <v>11</v>
      </c>
      <c r="D27" s="15">
        <v>6</v>
      </c>
      <c r="E27" s="15">
        <v>7</v>
      </c>
      <c r="F27" s="2">
        <v>1977.66</v>
      </c>
      <c r="G27" s="2">
        <v>1975.42</v>
      </c>
      <c r="H27" s="7">
        <v>13</v>
      </c>
    </row>
    <row r="28" spans="1:8" x14ac:dyDescent="0.25">
      <c r="A28" s="6">
        <v>8</v>
      </c>
      <c r="B28" s="1" t="s">
        <v>55</v>
      </c>
      <c r="C28" s="1" t="s">
        <v>16</v>
      </c>
      <c r="D28" s="15">
        <v>4</v>
      </c>
      <c r="E28" s="15">
        <v>9</v>
      </c>
      <c r="F28" s="2">
        <v>2034.95</v>
      </c>
      <c r="G28" s="2">
        <v>2141.5100000000002</v>
      </c>
      <c r="H28" s="7">
        <v>38</v>
      </c>
    </row>
    <row r="29" spans="1:8" x14ac:dyDescent="0.25">
      <c r="A29" s="6">
        <v>9</v>
      </c>
      <c r="B29" s="1" t="s">
        <v>56</v>
      </c>
      <c r="C29" s="1" t="s">
        <v>12</v>
      </c>
      <c r="D29" s="15">
        <v>3</v>
      </c>
      <c r="E29" s="15">
        <v>10</v>
      </c>
      <c r="F29" s="2">
        <v>2013.52</v>
      </c>
      <c r="G29" s="2">
        <v>2317.9499999999998</v>
      </c>
      <c r="H29" s="7">
        <v>35</v>
      </c>
    </row>
    <row r="30" spans="1:8" ht="15.75" thickBot="1" x14ac:dyDescent="0.3">
      <c r="A30" s="8">
        <v>10</v>
      </c>
      <c r="B30" s="1" t="s">
        <v>57</v>
      </c>
      <c r="C30" s="1" t="s">
        <v>15</v>
      </c>
      <c r="D30" s="15">
        <v>3</v>
      </c>
      <c r="E30" s="15">
        <v>10</v>
      </c>
      <c r="F30" s="9">
        <v>1929.29</v>
      </c>
      <c r="G30" s="9">
        <v>2254.7800000000002</v>
      </c>
      <c r="H30" s="10">
        <v>30</v>
      </c>
    </row>
    <row r="31" spans="1:8" ht="16.5" thickBot="1" x14ac:dyDescent="0.3">
      <c r="A31" s="14">
        <v>2009</v>
      </c>
      <c r="D31" s="15"/>
      <c r="E31" s="15"/>
    </row>
    <row r="32" spans="1:8" x14ac:dyDescent="0.25">
      <c r="A32" s="3" t="s">
        <v>21</v>
      </c>
      <c r="B32" s="1" t="s">
        <v>58</v>
      </c>
      <c r="C32" s="1" t="s">
        <v>19</v>
      </c>
      <c r="D32" s="15">
        <v>6</v>
      </c>
      <c r="E32" s="15">
        <v>7</v>
      </c>
      <c r="F32" s="4">
        <v>2561.62</v>
      </c>
      <c r="G32" s="4">
        <v>2544.62</v>
      </c>
      <c r="H32" s="5">
        <v>45</v>
      </c>
    </row>
    <row r="33" spans="1:8" x14ac:dyDescent="0.25">
      <c r="A33" s="6" t="s">
        <v>23</v>
      </c>
      <c r="B33" s="1" t="s">
        <v>59</v>
      </c>
      <c r="C33" s="1" t="s">
        <v>17</v>
      </c>
      <c r="D33" s="15">
        <v>11</v>
      </c>
      <c r="E33" s="15">
        <v>2</v>
      </c>
      <c r="F33" s="2">
        <v>2721.81</v>
      </c>
      <c r="G33" s="2">
        <v>2360.2199999999998</v>
      </c>
      <c r="H33" s="7">
        <v>50</v>
      </c>
    </row>
    <row r="34" spans="1:8" x14ac:dyDescent="0.25">
      <c r="A34" s="6" t="s">
        <v>25</v>
      </c>
      <c r="B34" s="1" t="s">
        <v>60</v>
      </c>
      <c r="C34" s="1" t="s">
        <v>10</v>
      </c>
      <c r="D34" s="15">
        <v>7</v>
      </c>
      <c r="E34" s="15">
        <v>6</v>
      </c>
      <c r="F34" s="2">
        <v>2331.7600000000002</v>
      </c>
      <c r="G34" s="2">
        <v>2399.5</v>
      </c>
      <c r="H34" s="7">
        <v>63</v>
      </c>
    </row>
    <row r="35" spans="1:8" x14ac:dyDescent="0.25">
      <c r="A35" s="6" t="s">
        <v>27</v>
      </c>
      <c r="B35" s="1" t="s">
        <v>61</v>
      </c>
      <c r="C35" s="1" t="s">
        <v>20</v>
      </c>
      <c r="D35" s="15">
        <v>8</v>
      </c>
      <c r="E35" s="15">
        <v>5</v>
      </c>
      <c r="F35" s="2">
        <v>2616.9</v>
      </c>
      <c r="G35" s="2">
        <v>2328.1</v>
      </c>
      <c r="H35" s="7">
        <v>45</v>
      </c>
    </row>
    <row r="36" spans="1:8" x14ac:dyDescent="0.25">
      <c r="A36" s="6" t="s">
        <v>29</v>
      </c>
      <c r="B36" s="1" t="s">
        <v>62</v>
      </c>
      <c r="C36" s="1" t="s">
        <v>18</v>
      </c>
      <c r="D36" s="15">
        <v>7</v>
      </c>
      <c r="E36" s="15">
        <v>6</v>
      </c>
      <c r="F36" s="2">
        <v>2340.73</v>
      </c>
      <c r="G36" s="2">
        <v>2362.7199999999998</v>
      </c>
      <c r="H36" s="7">
        <v>24</v>
      </c>
    </row>
    <row r="37" spans="1:8" x14ac:dyDescent="0.25">
      <c r="A37" s="6" t="s">
        <v>31</v>
      </c>
      <c r="B37" s="1" t="s">
        <v>143</v>
      </c>
      <c r="C37" s="1" t="s">
        <v>14</v>
      </c>
      <c r="D37" s="15">
        <v>8</v>
      </c>
      <c r="E37" s="15">
        <v>5</v>
      </c>
      <c r="F37" s="2">
        <v>2484.88</v>
      </c>
      <c r="G37" s="2">
        <v>2489.8000000000002</v>
      </c>
      <c r="H37" s="7">
        <v>20</v>
      </c>
    </row>
    <row r="38" spans="1:8" x14ac:dyDescent="0.25">
      <c r="A38" s="6">
        <v>7</v>
      </c>
      <c r="B38" s="1" t="s">
        <v>63</v>
      </c>
      <c r="C38" s="1" t="s">
        <v>12</v>
      </c>
      <c r="D38" s="15">
        <v>5</v>
      </c>
      <c r="E38" s="15">
        <v>8</v>
      </c>
      <c r="F38" s="2">
        <v>2475.0300000000002</v>
      </c>
      <c r="G38" s="2">
        <v>2557.52</v>
      </c>
      <c r="H38" s="7">
        <v>42</v>
      </c>
    </row>
    <row r="39" spans="1:8" x14ac:dyDescent="0.25">
      <c r="A39" s="6">
        <v>8</v>
      </c>
      <c r="B39" s="1" t="s">
        <v>64</v>
      </c>
      <c r="C39" s="1" t="s">
        <v>15</v>
      </c>
      <c r="D39" s="15">
        <v>5</v>
      </c>
      <c r="E39" s="15">
        <v>8</v>
      </c>
      <c r="F39" s="2">
        <v>2333.06</v>
      </c>
      <c r="G39" s="2">
        <v>2287.46</v>
      </c>
      <c r="H39" s="7">
        <v>22</v>
      </c>
    </row>
    <row r="40" spans="1:8" x14ac:dyDescent="0.25">
      <c r="A40" s="6">
        <v>9</v>
      </c>
      <c r="B40" s="1" t="s">
        <v>65</v>
      </c>
      <c r="C40" s="1" t="s">
        <v>11</v>
      </c>
      <c r="D40" s="15">
        <v>5</v>
      </c>
      <c r="E40" s="15">
        <v>8</v>
      </c>
      <c r="F40" s="2">
        <v>2235.6</v>
      </c>
      <c r="G40" s="2">
        <v>2488.06</v>
      </c>
      <c r="H40" s="7">
        <v>18</v>
      </c>
    </row>
    <row r="41" spans="1:8" ht="15.75" thickBot="1" x14ac:dyDescent="0.3">
      <c r="A41" s="8">
        <v>10</v>
      </c>
      <c r="B41" s="1" t="s">
        <v>66</v>
      </c>
      <c r="C41" s="1" t="s">
        <v>16</v>
      </c>
      <c r="D41" s="15">
        <v>3</v>
      </c>
      <c r="E41" s="15">
        <v>10</v>
      </c>
      <c r="F41" s="9">
        <v>2182.88</v>
      </c>
      <c r="G41" s="9">
        <v>2466.27</v>
      </c>
      <c r="H41" s="10">
        <v>16</v>
      </c>
    </row>
    <row r="42" spans="1:8" ht="16.5" thickBot="1" x14ac:dyDescent="0.3">
      <c r="A42" s="14">
        <v>2010</v>
      </c>
      <c r="D42" s="15"/>
      <c r="E42" s="15"/>
    </row>
    <row r="43" spans="1:8" x14ac:dyDescent="0.25">
      <c r="A43" s="3" t="s">
        <v>21</v>
      </c>
      <c r="B43" s="1" t="s">
        <v>59</v>
      </c>
      <c r="C43" s="1" t="s">
        <v>17</v>
      </c>
      <c r="D43" s="15">
        <v>9</v>
      </c>
      <c r="E43" s="15">
        <v>4</v>
      </c>
      <c r="F43" s="4">
        <v>2756.86</v>
      </c>
      <c r="G43" s="4">
        <v>2432.75</v>
      </c>
      <c r="H43" s="5">
        <v>53</v>
      </c>
    </row>
    <row r="44" spans="1:8" x14ac:dyDescent="0.25">
      <c r="A44" s="6" t="s">
        <v>23</v>
      </c>
      <c r="B44" s="1" t="s">
        <v>67</v>
      </c>
      <c r="C44" s="1" t="s">
        <v>19</v>
      </c>
      <c r="D44" s="15">
        <v>8</v>
      </c>
      <c r="E44" s="15">
        <v>5</v>
      </c>
      <c r="F44" s="2">
        <v>2526.0500000000002</v>
      </c>
      <c r="G44" s="2">
        <v>2380.4499999999998</v>
      </c>
      <c r="H44" s="7">
        <v>58</v>
      </c>
    </row>
    <row r="45" spans="1:8" x14ac:dyDescent="0.25">
      <c r="A45" s="6" t="s">
        <v>25</v>
      </c>
      <c r="B45" s="1" t="s">
        <v>68</v>
      </c>
      <c r="C45" s="1" t="s">
        <v>14</v>
      </c>
      <c r="D45" s="15">
        <v>10</v>
      </c>
      <c r="E45" s="15">
        <v>3</v>
      </c>
      <c r="F45" s="2">
        <v>2561.42</v>
      </c>
      <c r="G45" s="2">
        <v>2243.75</v>
      </c>
      <c r="H45" s="7">
        <v>33</v>
      </c>
    </row>
    <row r="46" spans="1:8" x14ac:dyDescent="0.25">
      <c r="A46" s="6" t="s">
        <v>27</v>
      </c>
      <c r="B46" s="1" t="s">
        <v>69</v>
      </c>
      <c r="C46" s="1" t="s">
        <v>16</v>
      </c>
      <c r="D46" s="15">
        <v>8</v>
      </c>
      <c r="E46" s="15">
        <v>5</v>
      </c>
      <c r="F46" s="2">
        <v>2535.77</v>
      </c>
      <c r="G46" s="2">
        <v>2418.66</v>
      </c>
      <c r="H46" s="7">
        <v>37</v>
      </c>
    </row>
    <row r="47" spans="1:8" x14ac:dyDescent="0.25">
      <c r="A47" s="6" t="s">
        <v>29</v>
      </c>
      <c r="B47" s="1" t="s">
        <v>70</v>
      </c>
      <c r="C47" s="1" t="s">
        <v>10</v>
      </c>
      <c r="D47" s="15">
        <v>7</v>
      </c>
      <c r="E47" s="15">
        <v>6</v>
      </c>
      <c r="F47" s="2">
        <v>2492.5700000000002</v>
      </c>
      <c r="G47" s="2">
        <v>2556.4299999999998</v>
      </c>
      <c r="H47" s="7">
        <v>69</v>
      </c>
    </row>
    <row r="48" spans="1:8" x14ac:dyDescent="0.25">
      <c r="A48" s="6" t="s">
        <v>31</v>
      </c>
      <c r="B48" s="1" t="s">
        <v>71</v>
      </c>
      <c r="C48" s="1" t="s">
        <v>15</v>
      </c>
      <c r="D48" s="15">
        <v>7</v>
      </c>
      <c r="E48" s="15">
        <v>6</v>
      </c>
      <c r="F48" s="2">
        <v>2412.39</v>
      </c>
      <c r="G48" s="2">
        <v>2486.64</v>
      </c>
      <c r="H48" s="7">
        <v>33</v>
      </c>
    </row>
    <row r="49" spans="1:8" x14ac:dyDescent="0.25">
      <c r="A49" s="6">
        <v>7</v>
      </c>
      <c r="B49" s="1" t="s">
        <v>72</v>
      </c>
      <c r="C49" s="1" t="s">
        <v>12</v>
      </c>
      <c r="D49" s="15">
        <v>6</v>
      </c>
      <c r="E49" s="15">
        <v>7</v>
      </c>
      <c r="F49" s="2">
        <v>2586.14</v>
      </c>
      <c r="G49" s="2">
        <v>2662.7</v>
      </c>
      <c r="H49" s="7">
        <v>32</v>
      </c>
    </row>
    <row r="50" spans="1:8" x14ac:dyDescent="0.25">
      <c r="A50" s="6">
        <v>8</v>
      </c>
      <c r="B50" s="1" t="s">
        <v>73</v>
      </c>
      <c r="C50" s="1" t="s">
        <v>20</v>
      </c>
      <c r="D50" s="15">
        <v>6</v>
      </c>
      <c r="E50" s="15">
        <v>7</v>
      </c>
      <c r="F50" s="2">
        <v>2527.77</v>
      </c>
      <c r="G50" s="2">
        <v>2423.61</v>
      </c>
      <c r="H50" s="7">
        <v>40</v>
      </c>
    </row>
    <row r="51" spans="1:8" x14ac:dyDescent="0.25">
      <c r="A51" s="6">
        <v>9</v>
      </c>
      <c r="B51" s="1" t="s">
        <v>74</v>
      </c>
      <c r="C51" s="1" t="s">
        <v>11</v>
      </c>
      <c r="D51" s="15">
        <v>2</v>
      </c>
      <c r="E51" s="15">
        <v>11</v>
      </c>
      <c r="F51" s="2">
        <v>2153.71</v>
      </c>
      <c r="G51" s="2">
        <v>2613.46</v>
      </c>
      <c r="H51" s="7">
        <v>25</v>
      </c>
    </row>
    <row r="52" spans="1:8" ht="15.75" thickBot="1" x14ac:dyDescent="0.3">
      <c r="A52" s="8">
        <v>10</v>
      </c>
      <c r="B52" s="1" t="s">
        <v>75</v>
      </c>
      <c r="C52" s="1" t="s">
        <v>18</v>
      </c>
      <c r="D52" s="15">
        <v>2</v>
      </c>
      <c r="E52" s="15">
        <v>11</v>
      </c>
      <c r="F52" s="9">
        <v>2412.14</v>
      </c>
      <c r="G52" s="9">
        <v>2746.37</v>
      </c>
      <c r="H52" s="10">
        <v>29</v>
      </c>
    </row>
    <row r="53" spans="1:8" ht="16.5" thickBot="1" x14ac:dyDescent="0.3">
      <c r="A53" s="14">
        <v>2011</v>
      </c>
      <c r="D53" s="15"/>
      <c r="E53" s="15"/>
    </row>
    <row r="54" spans="1:8" x14ac:dyDescent="0.25">
      <c r="A54" s="3" t="s">
        <v>21</v>
      </c>
      <c r="B54" s="1" t="s">
        <v>76</v>
      </c>
      <c r="C54" s="1" t="s">
        <v>15</v>
      </c>
      <c r="D54" s="15">
        <v>7</v>
      </c>
      <c r="E54" s="15">
        <v>6</v>
      </c>
      <c r="F54" s="4">
        <v>2351</v>
      </c>
      <c r="G54" s="4">
        <v>2428.69</v>
      </c>
      <c r="H54" s="5">
        <v>14</v>
      </c>
    </row>
    <row r="55" spans="1:8" x14ac:dyDescent="0.25">
      <c r="A55" s="6" t="s">
        <v>23</v>
      </c>
      <c r="B55" s="1" t="s">
        <v>77</v>
      </c>
      <c r="C55" s="1" t="s">
        <v>14</v>
      </c>
      <c r="D55" s="15">
        <v>7</v>
      </c>
      <c r="E55" s="15">
        <v>6</v>
      </c>
      <c r="F55" s="2">
        <v>2534.36</v>
      </c>
      <c r="G55" s="2">
        <v>2421.15</v>
      </c>
      <c r="H55" s="7">
        <v>31</v>
      </c>
    </row>
    <row r="56" spans="1:8" x14ac:dyDescent="0.25">
      <c r="A56" s="6" t="s">
        <v>25</v>
      </c>
      <c r="B56" s="1" t="s">
        <v>59</v>
      </c>
      <c r="C56" s="1" t="s">
        <v>17</v>
      </c>
      <c r="D56" s="15">
        <v>8</v>
      </c>
      <c r="E56" s="15">
        <v>5</v>
      </c>
      <c r="F56" s="2">
        <v>2518.8200000000002</v>
      </c>
      <c r="G56" s="2">
        <v>2330.14</v>
      </c>
      <c r="H56" s="7">
        <v>56</v>
      </c>
    </row>
    <row r="57" spans="1:8" x14ac:dyDescent="0.25">
      <c r="A57" s="6" t="s">
        <v>27</v>
      </c>
      <c r="B57" s="1" t="s">
        <v>78</v>
      </c>
      <c r="C57" s="1" t="s">
        <v>19</v>
      </c>
      <c r="D57" s="15">
        <v>11</v>
      </c>
      <c r="E57" s="15">
        <v>2</v>
      </c>
      <c r="F57" s="2">
        <v>2687.3</v>
      </c>
      <c r="G57" s="2">
        <v>2351.5700000000002</v>
      </c>
      <c r="H57" s="7">
        <v>66</v>
      </c>
    </row>
    <row r="58" spans="1:8" x14ac:dyDescent="0.25">
      <c r="A58" s="6" t="s">
        <v>29</v>
      </c>
      <c r="B58" s="1" t="s">
        <v>79</v>
      </c>
      <c r="C58" s="1" t="s">
        <v>16</v>
      </c>
      <c r="D58" s="15">
        <v>8</v>
      </c>
      <c r="E58" s="15">
        <v>5</v>
      </c>
      <c r="F58" s="2">
        <v>2299.02</v>
      </c>
      <c r="G58" s="2">
        <v>2405.27</v>
      </c>
      <c r="H58" s="7">
        <v>29</v>
      </c>
    </row>
    <row r="59" spans="1:8" x14ac:dyDescent="0.25">
      <c r="A59" s="6" t="s">
        <v>31</v>
      </c>
      <c r="B59" s="1" t="s">
        <v>80</v>
      </c>
      <c r="C59" s="1" t="s">
        <v>12</v>
      </c>
      <c r="D59" s="15">
        <v>7</v>
      </c>
      <c r="E59" s="15">
        <v>6</v>
      </c>
      <c r="F59" s="2">
        <v>2488.0700000000002</v>
      </c>
      <c r="G59" s="2">
        <v>2365.0300000000002</v>
      </c>
      <c r="H59" s="7">
        <v>36</v>
      </c>
    </row>
    <row r="60" spans="1:8" x14ac:dyDescent="0.25">
      <c r="A60" s="6">
        <v>7</v>
      </c>
      <c r="B60" s="1" t="s">
        <v>81</v>
      </c>
      <c r="C60" s="1" t="s">
        <v>20</v>
      </c>
      <c r="D60" s="15">
        <v>6</v>
      </c>
      <c r="E60" s="15">
        <v>7</v>
      </c>
      <c r="F60" s="2">
        <v>2491.4699999999998</v>
      </c>
      <c r="G60" s="2">
        <v>2542.15</v>
      </c>
      <c r="H60" s="7">
        <v>37</v>
      </c>
    </row>
    <row r="61" spans="1:8" x14ac:dyDescent="0.25">
      <c r="A61" s="6">
        <v>8</v>
      </c>
      <c r="B61" s="1" t="s">
        <v>75</v>
      </c>
      <c r="C61" s="1" t="s">
        <v>18</v>
      </c>
      <c r="D61" s="15">
        <v>4</v>
      </c>
      <c r="E61" s="15">
        <v>9</v>
      </c>
      <c r="F61" s="2">
        <v>2105.25</v>
      </c>
      <c r="G61" s="2">
        <v>2309.25</v>
      </c>
      <c r="H61" s="7">
        <v>31</v>
      </c>
    </row>
    <row r="62" spans="1:8" x14ac:dyDescent="0.25">
      <c r="A62" s="6">
        <v>9</v>
      </c>
      <c r="B62" s="1" t="s">
        <v>82</v>
      </c>
      <c r="C62" s="1" t="s">
        <v>11</v>
      </c>
      <c r="D62" s="15">
        <v>2</v>
      </c>
      <c r="E62" s="15">
        <v>11</v>
      </c>
      <c r="F62" s="2">
        <v>1910.16</v>
      </c>
      <c r="G62" s="2">
        <v>2220.4</v>
      </c>
      <c r="H62" s="7">
        <v>3</v>
      </c>
    </row>
    <row r="63" spans="1:8" ht="15.75" thickBot="1" x14ac:dyDescent="0.3">
      <c r="A63" s="8">
        <v>10</v>
      </c>
      <c r="B63" s="1" t="s">
        <v>83</v>
      </c>
      <c r="C63" s="1" t="s">
        <v>10</v>
      </c>
      <c r="D63" s="15">
        <v>5</v>
      </c>
      <c r="E63" s="15">
        <v>8</v>
      </c>
      <c r="F63" s="9">
        <v>2320.6799999999998</v>
      </c>
      <c r="G63" s="9">
        <v>2332.48</v>
      </c>
      <c r="H63" s="10">
        <v>32</v>
      </c>
    </row>
    <row r="64" spans="1:8" ht="16.5" thickBot="1" x14ac:dyDescent="0.3">
      <c r="A64" s="14">
        <v>2012</v>
      </c>
      <c r="D64" s="15"/>
      <c r="E64" s="15"/>
    </row>
    <row r="65" spans="1:8" x14ac:dyDescent="0.25">
      <c r="A65" s="3" t="s">
        <v>21</v>
      </c>
      <c r="B65" s="1" t="s">
        <v>84</v>
      </c>
      <c r="C65" s="1" t="s">
        <v>14</v>
      </c>
      <c r="D65" s="15">
        <v>8</v>
      </c>
      <c r="E65" s="15">
        <v>5</v>
      </c>
      <c r="F65" s="4">
        <v>2757.17</v>
      </c>
      <c r="G65" s="4">
        <v>2542.46</v>
      </c>
      <c r="H65" s="5">
        <v>27</v>
      </c>
    </row>
    <row r="66" spans="1:8" x14ac:dyDescent="0.25">
      <c r="A66" s="6" t="s">
        <v>23</v>
      </c>
      <c r="B66" s="1" t="s">
        <v>85</v>
      </c>
      <c r="C66" s="1" t="s">
        <v>20</v>
      </c>
      <c r="D66" s="15">
        <v>9</v>
      </c>
      <c r="E66" s="15">
        <v>4</v>
      </c>
      <c r="F66" s="2">
        <v>2781.39</v>
      </c>
      <c r="G66" s="2">
        <v>2490.83</v>
      </c>
      <c r="H66" s="7">
        <v>33</v>
      </c>
    </row>
    <row r="67" spans="1:8" x14ac:dyDescent="0.25">
      <c r="A67" s="6" t="s">
        <v>25</v>
      </c>
      <c r="B67" s="1" t="s">
        <v>86</v>
      </c>
      <c r="C67" s="1" t="s">
        <v>11</v>
      </c>
      <c r="D67" s="15">
        <v>7</v>
      </c>
      <c r="E67" s="15">
        <v>6</v>
      </c>
      <c r="F67" s="2">
        <v>2509.7399999999998</v>
      </c>
      <c r="G67" s="2">
        <v>2614.2399999999998</v>
      </c>
      <c r="H67" s="7">
        <v>22</v>
      </c>
    </row>
    <row r="68" spans="1:8" x14ac:dyDescent="0.25">
      <c r="A68" s="6" t="s">
        <v>27</v>
      </c>
      <c r="B68" s="1" t="s">
        <v>40</v>
      </c>
      <c r="C68" s="1" t="s">
        <v>10</v>
      </c>
      <c r="D68" s="15">
        <v>7</v>
      </c>
      <c r="E68" s="15">
        <v>6</v>
      </c>
      <c r="F68" s="2">
        <v>2601.39</v>
      </c>
      <c r="G68" s="2">
        <v>2526.5</v>
      </c>
      <c r="H68" s="7">
        <v>35</v>
      </c>
    </row>
    <row r="69" spans="1:8" x14ac:dyDescent="0.25">
      <c r="A69" s="6" t="s">
        <v>29</v>
      </c>
      <c r="B69" s="1" t="s">
        <v>87</v>
      </c>
      <c r="C69" s="1" t="s">
        <v>17</v>
      </c>
      <c r="D69" s="15">
        <v>7</v>
      </c>
      <c r="E69" s="15">
        <v>6</v>
      </c>
      <c r="F69" s="2">
        <v>2533.11</v>
      </c>
      <c r="G69" s="2">
        <v>2503.65</v>
      </c>
      <c r="H69" s="7">
        <v>52</v>
      </c>
    </row>
    <row r="70" spans="1:8" x14ac:dyDescent="0.25">
      <c r="A70" s="6" t="s">
        <v>31</v>
      </c>
      <c r="B70" s="1" t="s">
        <v>88</v>
      </c>
      <c r="C70" s="1" t="s">
        <v>18</v>
      </c>
      <c r="D70" s="15">
        <v>8</v>
      </c>
      <c r="E70" s="15">
        <v>5</v>
      </c>
      <c r="F70" s="2">
        <v>2520.77</v>
      </c>
      <c r="G70" s="2">
        <v>2491.77</v>
      </c>
      <c r="H70" s="7">
        <v>36</v>
      </c>
    </row>
    <row r="71" spans="1:8" x14ac:dyDescent="0.25">
      <c r="A71" s="6">
        <v>7</v>
      </c>
      <c r="B71" s="1" t="s">
        <v>89</v>
      </c>
      <c r="C71" s="1" t="s">
        <v>16</v>
      </c>
      <c r="D71" s="15">
        <v>6</v>
      </c>
      <c r="E71" s="15">
        <v>7</v>
      </c>
      <c r="F71" s="2">
        <v>2466.9499999999998</v>
      </c>
      <c r="G71" s="2">
        <v>2564.3000000000002</v>
      </c>
      <c r="H71" s="7">
        <v>17</v>
      </c>
    </row>
    <row r="72" spans="1:8" x14ac:dyDescent="0.25">
      <c r="A72" s="6">
        <v>8</v>
      </c>
      <c r="B72" s="1" t="s">
        <v>90</v>
      </c>
      <c r="C72" s="1" t="s">
        <v>12</v>
      </c>
      <c r="D72" s="15">
        <v>6</v>
      </c>
      <c r="E72" s="15">
        <v>7</v>
      </c>
      <c r="F72" s="2">
        <v>2612.61</v>
      </c>
      <c r="G72" s="2">
        <v>2497.9699999999998</v>
      </c>
      <c r="H72" s="7">
        <v>45</v>
      </c>
    </row>
    <row r="73" spans="1:8" x14ac:dyDescent="0.25">
      <c r="A73" s="6">
        <v>9</v>
      </c>
      <c r="B73" s="1" t="s">
        <v>91</v>
      </c>
      <c r="C73" s="1" t="s">
        <v>15</v>
      </c>
      <c r="D73" s="15">
        <v>4</v>
      </c>
      <c r="E73" s="15">
        <v>9</v>
      </c>
      <c r="F73" s="2">
        <v>2347.91</v>
      </c>
      <c r="G73" s="2">
        <v>2588.83</v>
      </c>
      <c r="H73" s="7">
        <v>21</v>
      </c>
    </row>
    <row r="74" spans="1:8" ht="15.75" thickBot="1" x14ac:dyDescent="0.3">
      <c r="A74" s="8">
        <v>10</v>
      </c>
      <c r="B74" s="1" t="s">
        <v>92</v>
      </c>
      <c r="C74" s="1" t="s">
        <v>19</v>
      </c>
      <c r="D74" s="15">
        <v>3</v>
      </c>
      <c r="E74" s="15">
        <v>10</v>
      </c>
      <c r="F74" s="9">
        <v>2321.19</v>
      </c>
      <c r="G74" s="9">
        <v>2631.68</v>
      </c>
      <c r="H74" s="10">
        <v>44</v>
      </c>
    </row>
    <row r="75" spans="1:8" ht="16.5" thickBot="1" x14ac:dyDescent="0.3">
      <c r="A75" s="14">
        <v>2013</v>
      </c>
      <c r="D75" s="15"/>
      <c r="E75" s="15"/>
    </row>
    <row r="76" spans="1:8" x14ac:dyDescent="0.25">
      <c r="A76" s="3" t="s">
        <v>21</v>
      </c>
      <c r="B76" s="1" t="s">
        <v>86</v>
      </c>
      <c r="C76" s="1" t="s">
        <v>11</v>
      </c>
      <c r="D76" s="15">
        <v>9</v>
      </c>
      <c r="E76" s="15">
        <v>4</v>
      </c>
      <c r="F76" s="4">
        <v>2450.88</v>
      </c>
      <c r="G76" s="4">
        <v>2290.29</v>
      </c>
      <c r="H76" s="5">
        <v>27</v>
      </c>
    </row>
    <row r="77" spans="1:8" x14ac:dyDescent="0.25">
      <c r="A77" s="6" t="s">
        <v>23</v>
      </c>
      <c r="B77" s="1" t="s">
        <v>93</v>
      </c>
      <c r="C77" s="1" t="s">
        <v>18</v>
      </c>
      <c r="D77" s="15">
        <v>7</v>
      </c>
      <c r="E77" s="15">
        <v>6</v>
      </c>
      <c r="F77" s="2">
        <v>2679.75</v>
      </c>
      <c r="G77" s="2">
        <v>2545.5700000000002</v>
      </c>
      <c r="H77" s="7">
        <v>29</v>
      </c>
    </row>
    <row r="78" spans="1:8" x14ac:dyDescent="0.25">
      <c r="A78" s="6" t="s">
        <v>25</v>
      </c>
      <c r="B78" s="1" t="s">
        <v>94</v>
      </c>
      <c r="C78" s="1" t="s">
        <v>20</v>
      </c>
      <c r="D78" s="15">
        <v>8</v>
      </c>
      <c r="E78" s="15">
        <v>5</v>
      </c>
      <c r="F78" s="2">
        <v>2703.86</v>
      </c>
      <c r="G78" s="2">
        <v>2442.08</v>
      </c>
      <c r="H78" s="7">
        <v>38</v>
      </c>
    </row>
    <row r="79" spans="1:8" x14ac:dyDescent="0.25">
      <c r="A79" s="6" t="s">
        <v>27</v>
      </c>
      <c r="B79" s="1" t="s">
        <v>95</v>
      </c>
      <c r="C79" s="1" t="s">
        <v>19</v>
      </c>
      <c r="D79" s="15">
        <v>9</v>
      </c>
      <c r="E79" s="15">
        <v>4</v>
      </c>
      <c r="F79" s="2">
        <v>2723.99</v>
      </c>
      <c r="G79" s="2">
        <v>2494.89</v>
      </c>
      <c r="H79" s="7">
        <v>55</v>
      </c>
    </row>
    <row r="80" spans="1:8" x14ac:dyDescent="0.25">
      <c r="A80" s="6" t="s">
        <v>29</v>
      </c>
      <c r="B80" s="1" t="s">
        <v>90</v>
      </c>
      <c r="C80" s="1" t="s">
        <v>12</v>
      </c>
      <c r="D80" s="15">
        <v>7</v>
      </c>
      <c r="E80" s="15">
        <v>6</v>
      </c>
      <c r="F80" s="2">
        <v>2613.06</v>
      </c>
      <c r="G80" s="2">
        <v>2542.0500000000002</v>
      </c>
      <c r="H80" s="7">
        <v>35</v>
      </c>
    </row>
    <row r="81" spans="1:8" x14ac:dyDescent="0.25">
      <c r="A81" s="6" t="s">
        <v>31</v>
      </c>
      <c r="B81" s="1" t="s">
        <v>89</v>
      </c>
      <c r="C81" s="1" t="s">
        <v>16</v>
      </c>
      <c r="D81" s="15">
        <v>8</v>
      </c>
      <c r="E81" s="15">
        <v>5</v>
      </c>
      <c r="F81" s="2">
        <v>2547.13</v>
      </c>
      <c r="G81" s="2">
        <v>2382.5100000000002</v>
      </c>
      <c r="H81" s="7">
        <v>26</v>
      </c>
    </row>
    <row r="82" spans="1:8" x14ac:dyDescent="0.25">
      <c r="A82" s="6">
        <v>7</v>
      </c>
      <c r="B82" s="1" t="s">
        <v>96</v>
      </c>
      <c r="C82" s="1" t="s">
        <v>14</v>
      </c>
      <c r="D82" s="15">
        <v>6</v>
      </c>
      <c r="E82" s="15">
        <v>7</v>
      </c>
      <c r="F82" s="2">
        <v>2407.02</v>
      </c>
      <c r="G82" s="2">
        <v>2414.9699999999998</v>
      </c>
      <c r="H82" s="7">
        <v>35</v>
      </c>
    </row>
    <row r="83" spans="1:8" x14ac:dyDescent="0.25">
      <c r="A83" s="6">
        <v>8</v>
      </c>
      <c r="B83" s="1" t="s">
        <v>40</v>
      </c>
      <c r="C83" s="1" t="s">
        <v>10</v>
      </c>
      <c r="D83" s="15">
        <v>5</v>
      </c>
      <c r="E83" s="15">
        <v>8</v>
      </c>
      <c r="F83" s="2">
        <v>2401.8000000000002</v>
      </c>
      <c r="G83" s="2">
        <v>2636.28</v>
      </c>
      <c r="H83" s="7">
        <v>16</v>
      </c>
    </row>
    <row r="84" spans="1:8" x14ac:dyDescent="0.25">
      <c r="A84" s="6">
        <v>9</v>
      </c>
      <c r="B84" s="1" t="s">
        <v>87</v>
      </c>
      <c r="C84" s="1" t="s">
        <v>17</v>
      </c>
      <c r="D84" s="15">
        <v>5</v>
      </c>
      <c r="E84" s="15">
        <v>8</v>
      </c>
      <c r="F84" s="2">
        <v>2325.94</v>
      </c>
      <c r="G84" s="2">
        <v>2492.16</v>
      </c>
      <c r="H84" s="7">
        <v>66</v>
      </c>
    </row>
    <row r="85" spans="1:8" ht="15.75" thickBot="1" x14ac:dyDescent="0.3">
      <c r="A85" s="8">
        <v>10</v>
      </c>
      <c r="B85" s="1" t="s">
        <v>97</v>
      </c>
      <c r="C85" s="1" t="s">
        <v>15</v>
      </c>
      <c r="D85" s="15">
        <v>1</v>
      </c>
      <c r="E85" s="15">
        <v>12</v>
      </c>
      <c r="F85" s="9">
        <v>2102.6</v>
      </c>
      <c r="G85" s="9">
        <v>2715.23</v>
      </c>
      <c r="H85" s="10">
        <v>17</v>
      </c>
    </row>
    <row r="86" spans="1:8" ht="16.5" thickBot="1" x14ac:dyDescent="0.3">
      <c r="A86" s="14">
        <v>2014</v>
      </c>
      <c r="D86" s="15"/>
      <c r="E86" s="15"/>
    </row>
    <row r="87" spans="1:8" x14ac:dyDescent="0.25">
      <c r="A87" s="3" t="s">
        <v>21</v>
      </c>
      <c r="B87" s="1" t="s">
        <v>40</v>
      </c>
      <c r="C87" s="1" t="s">
        <v>10</v>
      </c>
      <c r="D87" s="15">
        <v>10</v>
      </c>
      <c r="E87" s="15">
        <v>3</v>
      </c>
      <c r="F87" s="4">
        <v>2500.65</v>
      </c>
      <c r="G87" s="4">
        <v>2203.27</v>
      </c>
      <c r="H87" s="5">
        <v>29</v>
      </c>
    </row>
    <row r="88" spans="1:8" x14ac:dyDescent="0.25">
      <c r="A88" s="6" t="s">
        <v>23</v>
      </c>
      <c r="B88" s="1" t="s">
        <v>98</v>
      </c>
      <c r="C88" s="1" t="s">
        <v>14</v>
      </c>
      <c r="D88" s="15">
        <v>7</v>
      </c>
      <c r="E88" s="15">
        <v>6</v>
      </c>
      <c r="F88" s="2">
        <v>2363.5</v>
      </c>
      <c r="G88" s="2">
        <v>2373.8000000000002</v>
      </c>
      <c r="H88" s="7">
        <v>46</v>
      </c>
    </row>
    <row r="89" spans="1:8" x14ac:dyDescent="0.25">
      <c r="A89" s="6" t="s">
        <v>25</v>
      </c>
      <c r="B89" s="1" t="s">
        <v>99</v>
      </c>
      <c r="C89" s="1" t="s">
        <v>20</v>
      </c>
      <c r="D89" s="15">
        <v>7</v>
      </c>
      <c r="E89" s="15">
        <v>6</v>
      </c>
      <c r="F89" s="2">
        <v>2250.91</v>
      </c>
      <c r="G89" s="2">
        <v>2356.09</v>
      </c>
      <c r="H89" s="7">
        <v>54</v>
      </c>
    </row>
    <row r="90" spans="1:8" x14ac:dyDescent="0.25">
      <c r="A90" s="6" t="s">
        <v>27</v>
      </c>
      <c r="B90" s="1" t="s">
        <v>100</v>
      </c>
      <c r="C90" s="1" t="s">
        <v>18</v>
      </c>
      <c r="D90" s="15">
        <v>8</v>
      </c>
      <c r="E90" s="15">
        <v>5</v>
      </c>
      <c r="F90" s="2">
        <v>2343.71</v>
      </c>
      <c r="G90" s="2">
        <v>2125.61</v>
      </c>
      <c r="H90" s="7">
        <v>31</v>
      </c>
    </row>
    <row r="91" spans="1:8" x14ac:dyDescent="0.25">
      <c r="A91" s="6" t="s">
        <v>29</v>
      </c>
      <c r="B91" s="1" t="s">
        <v>87</v>
      </c>
      <c r="C91" s="1" t="s">
        <v>17</v>
      </c>
      <c r="D91" s="15">
        <v>6</v>
      </c>
      <c r="E91" s="15">
        <v>7</v>
      </c>
      <c r="F91" s="2">
        <v>2417.7800000000002</v>
      </c>
      <c r="G91" s="2">
        <v>2388.69</v>
      </c>
      <c r="H91" s="7">
        <v>35</v>
      </c>
    </row>
    <row r="92" spans="1:8" x14ac:dyDescent="0.25">
      <c r="A92" s="6" t="s">
        <v>31</v>
      </c>
      <c r="B92" s="1" t="s">
        <v>90</v>
      </c>
      <c r="C92" s="1" t="s">
        <v>12</v>
      </c>
      <c r="D92" s="15">
        <v>7</v>
      </c>
      <c r="E92" s="15">
        <v>6</v>
      </c>
      <c r="F92" s="2">
        <v>2323.21</v>
      </c>
      <c r="G92" s="2">
        <v>2282.27</v>
      </c>
      <c r="H92" s="7">
        <v>39</v>
      </c>
    </row>
    <row r="93" spans="1:8" x14ac:dyDescent="0.25">
      <c r="A93" s="6">
        <v>7</v>
      </c>
      <c r="B93" s="1" t="s">
        <v>89</v>
      </c>
      <c r="C93" s="1" t="s">
        <v>16</v>
      </c>
      <c r="D93" s="15">
        <v>6</v>
      </c>
      <c r="E93" s="15">
        <v>7</v>
      </c>
      <c r="F93" s="2">
        <v>2131.6799999999998</v>
      </c>
      <c r="G93" s="2">
        <v>2184.9299999999998</v>
      </c>
      <c r="H93" s="7">
        <v>22</v>
      </c>
    </row>
    <row r="94" spans="1:8" x14ac:dyDescent="0.25">
      <c r="A94" s="6">
        <v>8</v>
      </c>
      <c r="B94" s="1" t="s">
        <v>86</v>
      </c>
      <c r="C94" s="1" t="s">
        <v>11</v>
      </c>
      <c r="D94" s="15">
        <v>5</v>
      </c>
      <c r="E94" s="15">
        <v>8</v>
      </c>
      <c r="F94" s="2">
        <v>2143.65</v>
      </c>
      <c r="G94" s="2">
        <v>2265.69</v>
      </c>
      <c r="H94" s="7">
        <v>20</v>
      </c>
    </row>
    <row r="95" spans="1:8" x14ac:dyDescent="0.25">
      <c r="A95" s="6">
        <v>9</v>
      </c>
      <c r="B95" s="1" t="s">
        <v>101</v>
      </c>
      <c r="C95" s="1" t="s">
        <v>19</v>
      </c>
      <c r="D95" s="15">
        <v>3</v>
      </c>
      <c r="E95" s="15">
        <v>10</v>
      </c>
      <c r="F95" s="2">
        <v>2028.88</v>
      </c>
      <c r="G95" s="2">
        <v>2281.79</v>
      </c>
      <c r="H95" s="7">
        <v>42</v>
      </c>
    </row>
    <row r="96" spans="1:8" ht="15.75" thickBot="1" x14ac:dyDescent="0.3">
      <c r="A96" s="8">
        <v>10</v>
      </c>
      <c r="B96" s="1" t="s">
        <v>102</v>
      </c>
      <c r="C96" s="1" t="s">
        <v>15</v>
      </c>
      <c r="D96" s="15">
        <v>6</v>
      </c>
      <c r="E96" s="15">
        <v>7</v>
      </c>
      <c r="F96" s="9">
        <v>2020.42</v>
      </c>
      <c r="G96" s="9">
        <v>2062.25</v>
      </c>
      <c r="H96" s="10">
        <v>23</v>
      </c>
    </row>
    <row r="97" spans="1:8" ht="16.5" thickBot="1" x14ac:dyDescent="0.3">
      <c r="A97" s="14">
        <v>2015</v>
      </c>
      <c r="D97" s="15"/>
      <c r="E97" s="15"/>
    </row>
    <row r="98" spans="1:8" x14ac:dyDescent="0.25">
      <c r="A98" s="3" t="s">
        <v>21</v>
      </c>
      <c r="B98" s="1" t="s">
        <v>40</v>
      </c>
      <c r="C98" s="1" t="s">
        <v>10</v>
      </c>
      <c r="D98" s="15">
        <v>10</v>
      </c>
      <c r="E98" s="15">
        <v>3</v>
      </c>
      <c r="F98" s="4">
        <v>2660.3</v>
      </c>
      <c r="G98" s="4">
        <v>2267.5300000000002</v>
      </c>
      <c r="H98" s="5">
        <v>15</v>
      </c>
    </row>
    <row r="99" spans="1:8" x14ac:dyDescent="0.25">
      <c r="A99" s="6" t="s">
        <v>23</v>
      </c>
      <c r="B99" s="1" t="s">
        <v>103</v>
      </c>
      <c r="C99" s="1" t="s">
        <v>14</v>
      </c>
      <c r="D99" s="15">
        <v>9</v>
      </c>
      <c r="E99" s="15">
        <v>4</v>
      </c>
      <c r="F99" s="2">
        <v>2486.16</v>
      </c>
      <c r="G99" s="2">
        <v>2276.85</v>
      </c>
      <c r="H99" s="7">
        <v>43</v>
      </c>
    </row>
    <row r="100" spans="1:8" x14ac:dyDescent="0.25">
      <c r="A100" s="6" t="s">
        <v>25</v>
      </c>
      <c r="B100" s="1" t="s">
        <v>104</v>
      </c>
      <c r="C100" s="1" t="s">
        <v>15</v>
      </c>
      <c r="D100" s="15">
        <v>5</v>
      </c>
      <c r="E100" s="15">
        <v>8</v>
      </c>
      <c r="F100" s="2">
        <v>2381.33</v>
      </c>
      <c r="G100" s="2">
        <v>2344.48</v>
      </c>
      <c r="H100" s="7">
        <v>20</v>
      </c>
    </row>
    <row r="101" spans="1:8" x14ac:dyDescent="0.25">
      <c r="A101" s="6" t="s">
        <v>27</v>
      </c>
      <c r="B101" s="1" t="s">
        <v>90</v>
      </c>
      <c r="C101" s="1" t="s">
        <v>12</v>
      </c>
      <c r="D101" s="15">
        <v>7</v>
      </c>
      <c r="E101" s="15">
        <v>6</v>
      </c>
      <c r="F101" s="2">
        <v>2361.4499999999998</v>
      </c>
      <c r="G101" s="2">
        <v>2320.88</v>
      </c>
      <c r="H101" s="7">
        <v>48</v>
      </c>
    </row>
    <row r="102" spans="1:8" x14ac:dyDescent="0.25">
      <c r="A102" s="6" t="s">
        <v>29</v>
      </c>
      <c r="B102" s="1" t="s">
        <v>105</v>
      </c>
      <c r="C102" s="1" t="s">
        <v>17</v>
      </c>
      <c r="D102" s="15">
        <v>8</v>
      </c>
      <c r="E102" s="15">
        <v>5</v>
      </c>
      <c r="F102" s="2">
        <v>2462.2800000000002</v>
      </c>
      <c r="G102" s="2">
        <v>2372.83</v>
      </c>
      <c r="H102" s="7">
        <v>43</v>
      </c>
    </row>
    <row r="103" spans="1:8" x14ac:dyDescent="0.25">
      <c r="A103" s="6" t="s">
        <v>31</v>
      </c>
      <c r="B103" s="1" t="s">
        <v>101</v>
      </c>
      <c r="C103" s="1" t="s">
        <v>19</v>
      </c>
      <c r="D103" s="15">
        <v>9</v>
      </c>
      <c r="E103" s="15">
        <v>4</v>
      </c>
      <c r="F103" s="2">
        <v>2362.2800000000002</v>
      </c>
      <c r="G103" s="2">
        <v>2221.9899999999998</v>
      </c>
      <c r="H103" s="7">
        <v>53</v>
      </c>
    </row>
    <row r="104" spans="1:8" x14ac:dyDescent="0.25">
      <c r="A104" s="6">
        <v>7</v>
      </c>
      <c r="B104" s="1" t="s">
        <v>106</v>
      </c>
      <c r="C104" s="1" t="s">
        <v>18</v>
      </c>
      <c r="D104" s="15">
        <v>5</v>
      </c>
      <c r="E104" s="15">
        <v>8</v>
      </c>
      <c r="F104" s="2">
        <v>2084.79</v>
      </c>
      <c r="G104" s="2">
        <v>2358</v>
      </c>
      <c r="H104" s="7">
        <v>26</v>
      </c>
    </row>
    <row r="105" spans="1:8" x14ac:dyDescent="0.25">
      <c r="A105" s="6">
        <v>8</v>
      </c>
      <c r="B105" s="1" t="s">
        <v>86</v>
      </c>
      <c r="C105" s="1" t="s">
        <v>11</v>
      </c>
      <c r="D105" s="15">
        <v>3</v>
      </c>
      <c r="E105" s="15">
        <v>10</v>
      </c>
      <c r="F105" s="2">
        <v>2018.89</v>
      </c>
      <c r="G105" s="2">
        <v>2333.02</v>
      </c>
      <c r="H105" s="7">
        <v>12</v>
      </c>
    </row>
    <row r="106" spans="1:8" x14ac:dyDescent="0.25">
      <c r="A106" s="6">
        <v>9</v>
      </c>
      <c r="B106" s="1" t="s">
        <v>89</v>
      </c>
      <c r="C106" s="1" t="s">
        <v>16</v>
      </c>
      <c r="D106" s="15">
        <v>4</v>
      </c>
      <c r="E106" s="15">
        <v>9</v>
      </c>
      <c r="F106" s="2">
        <v>2097.1</v>
      </c>
      <c r="G106" s="2">
        <v>2429.5300000000002</v>
      </c>
      <c r="H106" s="7">
        <v>17</v>
      </c>
    </row>
    <row r="107" spans="1:8" ht="15.75" thickBot="1" x14ac:dyDescent="0.3">
      <c r="A107" s="8">
        <v>10</v>
      </c>
      <c r="B107" s="1" t="s">
        <v>107</v>
      </c>
      <c r="C107" s="1" t="s">
        <v>20</v>
      </c>
      <c r="D107" s="15">
        <v>5</v>
      </c>
      <c r="E107" s="15">
        <v>8</v>
      </c>
      <c r="F107" s="9">
        <v>2215.1</v>
      </c>
      <c r="G107" s="9">
        <v>2204.5700000000002</v>
      </c>
      <c r="H107" s="10">
        <v>35</v>
      </c>
    </row>
    <row r="108" spans="1:8" ht="16.5" thickBot="1" x14ac:dyDescent="0.3">
      <c r="A108" s="14">
        <v>2016</v>
      </c>
      <c r="D108" s="15"/>
      <c r="E108" s="15"/>
    </row>
    <row r="109" spans="1:8" x14ac:dyDescent="0.25">
      <c r="A109" s="3" t="s">
        <v>21</v>
      </c>
      <c r="B109" s="1" t="s">
        <v>90</v>
      </c>
      <c r="C109" s="1" t="s">
        <v>12</v>
      </c>
      <c r="D109" s="15">
        <v>8</v>
      </c>
      <c r="E109" s="15">
        <v>5</v>
      </c>
      <c r="F109" s="4">
        <v>2247.5500000000002</v>
      </c>
      <c r="G109" s="4">
        <v>2145.9</v>
      </c>
      <c r="H109" s="5">
        <v>42</v>
      </c>
    </row>
    <row r="110" spans="1:8" x14ac:dyDescent="0.25">
      <c r="A110" s="6" t="s">
        <v>23</v>
      </c>
      <c r="B110" s="1" t="s">
        <v>40</v>
      </c>
      <c r="C110" s="1" t="s">
        <v>10</v>
      </c>
      <c r="D110" s="15">
        <v>9</v>
      </c>
      <c r="E110" s="15">
        <v>4</v>
      </c>
      <c r="F110" s="2">
        <v>2573.5500000000002</v>
      </c>
      <c r="G110" s="2">
        <v>2340.71</v>
      </c>
      <c r="H110" s="7">
        <v>38</v>
      </c>
    </row>
    <row r="111" spans="1:8" x14ac:dyDescent="0.25">
      <c r="A111" s="6" t="s">
        <v>25</v>
      </c>
      <c r="B111" s="1" t="s">
        <v>108</v>
      </c>
      <c r="C111" s="1" t="s">
        <v>14</v>
      </c>
      <c r="D111" s="15">
        <v>8</v>
      </c>
      <c r="E111" s="15">
        <v>5</v>
      </c>
      <c r="F111" s="2">
        <v>2264.17</v>
      </c>
      <c r="G111" s="2">
        <v>2232.0700000000002</v>
      </c>
      <c r="H111" s="7">
        <v>40</v>
      </c>
    </row>
    <row r="112" spans="1:8" x14ac:dyDescent="0.25">
      <c r="A112" s="6" t="s">
        <v>27</v>
      </c>
      <c r="B112" s="1" t="s">
        <v>104</v>
      </c>
      <c r="C112" s="1" t="s">
        <v>15</v>
      </c>
      <c r="D112" s="15">
        <v>8</v>
      </c>
      <c r="E112" s="15">
        <v>5</v>
      </c>
      <c r="F112" s="2">
        <v>2220.83</v>
      </c>
      <c r="G112" s="2">
        <v>2270.4299999999998</v>
      </c>
      <c r="H112" s="7">
        <v>19</v>
      </c>
    </row>
    <row r="113" spans="1:8" x14ac:dyDescent="0.25">
      <c r="A113" s="6" t="s">
        <v>29</v>
      </c>
      <c r="B113" s="1" t="s">
        <v>86</v>
      </c>
      <c r="C113" s="1" t="s">
        <v>11</v>
      </c>
      <c r="D113" s="15">
        <v>8</v>
      </c>
      <c r="E113" s="15">
        <v>5</v>
      </c>
      <c r="F113" s="2">
        <v>2221.23</v>
      </c>
      <c r="G113" s="2">
        <v>2038.54</v>
      </c>
      <c r="H113" s="7">
        <v>20</v>
      </c>
    </row>
    <row r="114" spans="1:8" x14ac:dyDescent="0.25">
      <c r="A114" s="6" t="s">
        <v>31</v>
      </c>
      <c r="B114" s="1" t="s">
        <v>106</v>
      </c>
      <c r="C114" s="1" t="s">
        <v>18</v>
      </c>
      <c r="D114" s="15">
        <v>8</v>
      </c>
      <c r="E114" s="15">
        <v>5</v>
      </c>
      <c r="F114" s="2">
        <v>2164.1799999999998</v>
      </c>
      <c r="G114" s="2">
        <v>2178.29</v>
      </c>
      <c r="H114" s="7">
        <v>23</v>
      </c>
    </row>
    <row r="115" spans="1:8" x14ac:dyDescent="0.25">
      <c r="A115" s="6">
        <v>7</v>
      </c>
      <c r="B115" s="1" t="s">
        <v>89</v>
      </c>
      <c r="C115" s="1" t="s">
        <v>16</v>
      </c>
      <c r="D115" s="15">
        <v>5</v>
      </c>
      <c r="E115" s="15">
        <v>8</v>
      </c>
      <c r="F115" s="2">
        <v>2312.65</v>
      </c>
      <c r="G115" s="2">
        <v>2231.0100000000002</v>
      </c>
      <c r="H115" s="7">
        <v>15</v>
      </c>
    </row>
    <row r="116" spans="1:8" x14ac:dyDescent="0.25">
      <c r="A116" s="6">
        <v>8</v>
      </c>
      <c r="B116" s="1" t="s">
        <v>105</v>
      </c>
      <c r="C116" s="1" t="s">
        <v>17</v>
      </c>
      <c r="D116" s="15">
        <v>6</v>
      </c>
      <c r="E116" s="15">
        <v>7</v>
      </c>
      <c r="F116" s="2">
        <v>2141.4699999999998</v>
      </c>
      <c r="G116" s="2">
        <v>2208.08</v>
      </c>
      <c r="H116" s="7">
        <v>22</v>
      </c>
    </row>
    <row r="117" spans="1:8" x14ac:dyDescent="0.25">
      <c r="A117" s="6">
        <v>9</v>
      </c>
      <c r="B117" s="1" t="s">
        <v>109</v>
      </c>
      <c r="C117" s="1" t="s">
        <v>20</v>
      </c>
      <c r="D117" s="15">
        <v>4</v>
      </c>
      <c r="E117" s="15">
        <v>9</v>
      </c>
      <c r="F117" s="2">
        <v>1972.5</v>
      </c>
      <c r="G117" s="2">
        <v>2117.5</v>
      </c>
      <c r="H117" s="7">
        <v>44</v>
      </c>
    </row>
    <row r="118" spans="1:8" ht="15.75" thickBot="1" x14ac:dyDescent="0.3">
      <c r="A118" s="8">
        <v>10</v>
      </c>
      <c r="B118" s="1" t="s">
        <v>101</v>
      </c>
      <c r="C118" s="1" t="s">
        <v>19</v>
      </c>
      <c r="D118" s="15">
        <v>1</v>
      </c>
      <c r="E118" s="15">
        <v>12</v>
      </c>
      <c r="F118" s="9">
        <v>2059.67</v>
      </c>
      <c r="G118" s="9">
        <v>2415.27</v>
      </c>
      <c r="H118" s="10">
        <v>34</v>
      </c>
    </row>
    <row r="119" spans="1:8" ht="16.5" thickBot="1" x14ac:dyDescent="0.3">
      <c r="A119" s="14">
        <v>2017</v>
      </c>
      <c r="D119" s="15"/>
      <c r="E119" s="15"/>
    </row>
    <row r="120" spans="1:8" x14ac:dyDescent="0.25">
      <c r="A120" s="3" t="s">
        <v>21</v>
      </c>
      <c r="B120" s="1" t="s">
        <v>90</v>
      </c>
      <c r="C120" s="1" t="s">
        <v>12</v>
      </c>
      <c r="D120" s="15">
        <v>9</v>
      </c>
      <c r="E120" s="15">
        <v>4</v>
      </c>
      <c r="F120" s="4">
        <v>2394.11</v>
      </c>
      <c r="G120" s="4">
        <v>2052.75</v>
      </c>
      <c r="H120" s="5">
        <v>42</v>
      </c>
    </row>
    <row r="121" spans="1:8" x14ac:dyDescent="0.25">
      <c r="A121" s="6" t="s">
        <v>23</v>
      </c>
      <c r="B121" s="1" t="s">
        <v>89</v>
      </c>
      <c r="C121" s="1" t="s">
        <v>16</v>
      </c>
      <c r="D121" s="15">
        <v>9</v>
      </c>
      <c r="E121" s="15">
        <v>4</v>
      </c>
      <c r="F121" s="2">
        <v>2169.64</v>
      </c>
      <c r="G121" s="2">
        <v>2042.73</v>
      </c>
      <c r="H121" s="7">
        <v>24</v>
      </c>
    </row>
    <row r="122" spans="1:8" x14ac:dyDescent="0.25">
      <c r="A122" s="6" t="s">
        <v>25</v>
      </c>
      <c r="B122" s="1" t="s">
        <v>40</v>
      </c>
      <c r="C122" s="1" t="s">
        <v>10</v>
      </c>
      <c r="D122" s="15">
        <v>8</v>
      </c>
      <c r="E122" s="15">
        <v>5</v>
      </c>
      <c r="F122" s="2">
        <v>2173.66</v>
      </c>
      <c r="G122" s="2">
        <v>2136.0100000000002</v>
      </c>
      <c r="H122" s="7">
        <v>37</v>
      </c>
    </row>
    <row r="123" spans="1:8" x14ac:dyDescent="0.25">
      <c r="A123" s="6" t="s">
        <v>27</v>
      </c>
      <c r="B123" s="1" t="s">
        <v>101</v>
      </c>
      <c r="C123" s="1" t="s">
        <v>19</v>
      </c>
      <c r="D123" s="15">
        <v>6</v>
      </c>
      <c r="E123" s="15">
        <v>7</v>
      </c>
      <c r="F123" s="2">
        <v>2191.3000000000002</v>
      </c>
      <c r="G123" s="2">
        <v>2033.66</v>
      </c>
      <c r="H123" s="7">
        <v>50</v>
      </c>
    </row>
    <row r="124" spans="1:8" x14ac:dyDescent="0.25">
      <c r="A124" s="6" t="s">
        <v>29</v>
      </c>
      <c r="B124" s="1" t="s">
        <v>106</v>
      </c>
      <c r="C124" s="1" t="s">
        <v>18</v>
      </c>
      <c r="D124" s="15">
        <v>8</v>
      </c>
      <c r="E124" s="15">
        <v>5</v>
      </c>
      <c r="F124" s="2">
        <v>2298.9499999999998</v>
      </c>
      <c r="G124" s="2">
        <v>2169.8200000000002</v>
      </c>
      <c r="H124" s="7">
        <v>36</v>
      </c>
    </row>
    <row r="125" spans="1:8" x14ac:dyDescent="0.25">
      <c r="A125" s="6" t="s">
        <v>31</v>
      </c>
      <c r="B125" s="1" t="s">
        <v>105</v>
      </c>
      <c r="C125" s="1" t="s">
        <v>17</v>
      </c>
      <c r="D125" s="15">
        <v>7</v>
      </c>
      <c r="E125" s="15">
        <v>6</v>
      </c>
      <c r="F125" s="2">
        <v>2106.04</v>
      </c>
      <c r="G125" s="2">
        <v>2052.6</v>
      </c>
      <c r="H125" s="7">
        <v>41</v>
      </c>
    </row>
    <row r="126" spans="1:8" x14ac:dyDescent="0.25">
      <c r="A126" s="6">
        <v>7</v>
      </c>
      <c r="B126" s="1" t="s">
        <v>110</v>
      </c>
      <c r="C126" s="1" t="s">
        <v>20</v>
      </c>
      <c r="D126" s="15">
        <v>6</v>
      </c>
      <c r="E126" s="15">
        <v>7</v>
      </c>
      <c r="F126" s="2">
        <v>2010.77</v>
      </c>
      <c r="G126" s="2">
        <v>2186.9499999999998</v>
      </c>
      <c r="H126" s="7">
        <v>61</v>
      </c>
    </row>
    <row r="127" spans="1:8" x14ac:dyDescent="0.25">
      <c r="A127" s="6">
        <v>8</v>
      </c>
      <c r="B127" s="1" t="s">
        <v>86</v>
      </c>
      <c r="C127" s="1" t="s">
        <v>11</v>
      </c>
      <c r="D127" s="15">
        <v>6</v>
      </c>
      <c r="E127" s="15">
        <v>7</v>
      </c>
      <c r="F127" s="2">
        <v>1999.03</v>
      </c>
      <c r="G127" s="2">
        <v>2082.6999999999998</v>
      </c>
      <c r="H127" s="7">
        <v>20</v>
      </c>
    </row>
    <row r="128" spans="1:8" x14ac:dyDescent="0.25">
      <c r="A128" s="6">
        <v>9</v>
      </c>
      <c r="B128" s="1" t="s">
        <v>104</v>
      </c>
      <c r="C128" s="1" t="s">
        <v>15</v>
      </c>
      <c r="D128" s="15">
        <v>2</v>
      </c>
      <c r="E128" s="15">
        <v>11</v>
      </c>
      <c r="F128" s="2">
        <v>1855.47</v>
      </c>
      <c r="G128" s="2">
        <v>2277.5100000000002</v>
      </c>
      <c r="H128" s="7">
        <v>23</v>
      </c>
    </row>
    <row r="129" spans="1:8" ht="15.75" thickBot="1" x14ac:dyDescent="0.3">
      <c r="A129" s="8">
        <v>10</v>
      </c>
      <c r="B129" s="1" t="s">
        <v>111</v>
      </c>
      <c r="C129" s="1" t="s">
        <v>14</v>
      </c>
      <c r="D129" s="15">
        <v>4</v>
      </c>
      <c r="E129" s="15">
        <v>9</v>
      </c>
      <c r="F129" s="9">
        <v>2015.66</v>
      </c>
      <c r="G129" s="9">
        <v>2179.9</v>
      </c>
      <c r="H129" s="10">
        <v>46</v>
      </c>
    </row>
    <row r="130" spans="1:8" ht="15.75" x14ac:dyDescent="0.25">
      <c r="A130" s="14">
        <v>2018</v>
      </c>
    </row>
    <row r="131" spans="1:8" x14ac:dyDescent="0.25">
      <c r="A131" s="76" t="s">
        <v>21</v>
      </c>
      <c r="B131" s="1" t="s">
        <v>40</v>
      </c>
      <c r="C131" t="s">
        <v>10</v>
      </c>
      <c r="D131">
        <v>8</v>
      </c>
      <c r="E131" s="15">
        <v>5</v>
      </c>
      <c r="F131">
        <v>2354.14</v>
      </c>
      <c r="G131">
        <v>2290.0100000000002</v>
      </c>
      <c r="H131">
        <v>52</v>
      </c>
    </row>
    <row r="132" spans="1:8" x14ac:dyDescent="0.25">
      <c r="A132" s="76" t="s">
        <v>23</v>
      </c>
      <c r="B132" s="1" t="s">
        <v>312</v>
      </c>
      <c r="C132" t="s">
        <v>19</v>
      </c>
      <c r="D132">
        <v>9</v>
      </c>
      <c r="E132" s="15">
        <v>4</v>
      </c>
      <c r="F132">
        <v>2334.2600000000002</v>
      </c>
      <c r="G132">
        <v>2220.73</v>
      </c>
      <c r="H132">
        <v>38</v>
      </c>
    </row>
    <row r="133" spans="1:8" x14ac:dyDescent="0.25">
      <c r="A133" s="76" t="s">
        <v>25</v>
      </c>
      <c r="B133" s="1" t="s">
        <v>105</v>
      </c>
      <c r="C133" t="s">
        <v>17</v>
      </c>
      <c r="D133">
        <v>8</v>
      </c>
      <c r="E133" s="15">
        <v>5</v>
      </c>
      <c r="F133">
        <v>2452.69</v>
      </c>
      <c r="G133">
        <v>2175.0100000000002</v>
      </c>
      <c r="H133">
        <v>39</v>
      </c>
    </row>
    <row r="134" spans="1:8" x14ac:dyDescent="0.25">
      <c r="A134" s="76" t="s">
        <v>27</v>
      </c>
      <c r="B134" s="1" t="s">
        <v>313</v>
      </c>
      <c r="C134" t="s">
        <v>20</v>
      </c>
      <c r="D134">
        <v>9</v>
      </c>
      <c r="E134" s="15">
        <v>4</v>
      </c>
      <c r="F134">
        <v>2694.06</v>
      </c>
      <c r="G134">
        <v>2310.3000000000002</v>
      </c>
      <c r="H134">
        <v>47</v>
      </c>
    </row>
    <row r="135" spans="1:8" x14ac:dyDescent="0.25">
      <c r="A135" s="76" t="s">
        <v>29</v>
      </c>
      <c r="B135" s="1" t="s">
        <v>106</v>
      </c>
      <c r="C135" t="s">
        <v>18</v>
      </c>
      <c r="D135">
        <v>7</v>
      </c>
      <c r="E135" s="15">
        <v>6</v>
      </c>
      <c r="F135">
        <v>2506.2800000000002</v>
      </c>
      <c r="G135">
        <v>2380.0300000000002</v>
      </c>
      <c r="H135">
        <v>27</v>
      </c>
    </row>
    <row r="136" spans="1:8" x14ac:dyDescent="0.25">
      <c r="A136" s="76" t="s">
        <v>31</v>
      </c>
      <c r="B136" s="1" t="s">
        <v>314</v>
      </c>
      <c r="C136" t="s">
        <v>16</v>
      </c>
      <c r="D136">
        <v>7</v>
      </c>
      <c r="E136" s="15">
        <v>6</v>
      </c>
      <c r="F136">
        <v>2402.36</v>
      </c>
      <c r="G136">
        <v>2354.48</v>
      </c>
      <c r="H136">
        <v>41</v>
      </c>
    </row>
    <row r="137" spans="1:8" x14ac:dyDescent="0.25">
      <c r="A137" s="76">
        <v>7</v>
      </c>
      <c r="B137" s="1" t="s">
        <v>90</v>
      </c>
      <c r="C137" t="s">
        <v>12</v>
      </c>
      <c r="D137">
        <v>4</v>
      </c>
      <c r="E137" s="15">
        <v>9</v>
      </c>
      <c r="F137">
        <v>2171.63</v>
      </c>
      <c r="G137">
        <v>2411.58</v>
      </c>
      <c r="H137">
        <v>67</v>
      </c>
    </row>
    <row r="138" spans="1:8" x14ac:dyDescent="0.25">
      <c r="A138" s="76">
        <v>8</v>
      </c>
      <c r="B138" s="1" t="s">
        <v>315</v>
      </c>
      <c r="C138" t="s">
        <v>14</v>
      </c>
      <c r="D138">
        <v>7</v>
      </c>
      <c r="E138" s="15">
        <v>6</v>
      </c>
      <c r="F138">
        <v>2239.5700000000002</v>
      </c>
      <c r="G138">
        <v>2277.91</v>
      </c>
      <c r="H138">
        <v>60</v>
      </c>
    </row>
    <row r="139" spans="1:8" x14ac:dyDescent="0.25">
      <c r="A139" s="76">
        <v>9</v>
      </c>
      <c r="B139" s="1" t="s">
        <v>316</v>
      </c>
      <c r="C139" t="s">
        <v>15</v>
      </c>
      <c r="D139">
        <v>3</v>
      </c>
      <c r="E139" s="15">
        <v>10</v>
      </c>
      <c r="F139">
        <v>1936.08</v>
      </c>
      <c r="G139">
        <v>2352.0300000000002</v>
      </c>
      <c r="H139">
        <v>29</v>
      </c>
    </row>
    <row r="140" spans="1:8" x14ac:dyDescent="0.25">
      <c r="A140" s="76">
        <v>10</v>
      </c>
      <c r="B140" s="1" t="s">
        <v>317</v>
      </c>
      <c r="C140" t="s">
        <v>11</v>
      </c>
      <c r="D140">
        <v>3</v>
      </c>
      <c r="E140" s="15">
        <v>10</v>
      </c>
      <c r="F140">
        <v>1952.64</v>
      </c>
      <c r="G140">
        <v>2271.63</v>
      </c>
      <c r="H140">
        <v>45</v>
      </c>
    </row>
    <row r="141" spans="1:8" x14ac:dyDescent="0.25">
      <c r="A141" s="76"/>
    </row>
    <row r="183" spans="13:14" x14ac:dyDescent="0.25">
      <c r="M183" s="18"/>
      <c r="N183" s="18"/>
    </row>
    <row r="184" spans="13:14" x14ac:dyDescent="0.25">
      <c r="N184" s="16"/>
    </row>
    <row r="185" spans="13:14" x14ac:dyDescent="0.25">
      <c r="N185" s="16"/>
    </row>
    <row r="186" spans="13:14" x14ac:dyDescent="0.25">
      <c r="N186" s="16"/>
    </row>
    <row r="187" spans="13:14" x14ac:dyDescent="0.25">
      <c r="N187" s="16"/>
    </row>
    <row r="188" spans="13:14" x14ac:dyDescent="0.25">
      <c r="N188" s="16"/>
    </row>
    <row r="189" spans="13:14" x14ac:dyDescent="0.25">
      <c r="N189" s="16"/>
    </row>
    <row r="190" spans="13:14" x14ac:dyDescent="0.25">
      <c r="N190" s="16"/>
    </row>
    <row r="191" spans="13:14" x14ac:dyDescent="0.25">
      <c r="N191" s="16"/>
    </row>
    <row r="192" spans="13:14" x14ac:dyDescent="0.25">
      <c r="N192" s="16"/>
    </row>
    <row r="193" spans="14:14" x14ac:dyDescent="0.25">
      <c r="N193" s="16"/>
    </row>
  </sheetData>
  <sortState ref="M172:O181">
    <sortCondition descending="1" ref="O172:O18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98A4-809D-4244-942B-A88EE1880786}">
  <dimension ref="A1:CJ237"/>
  <sheetViews>
    <sheetView zoomScale="70" zoomScaleNormal="70" workbookViewId="0">
      <pane ySplit="1" topLeftCell="A149" activePane="bottomLeft" state="frozen"/>
      <selection activeCell="S1" sqref="S1"/>
      <selection pane="bottomLeft" activeCell="K182" sqref="K182"/>
    </sheetView>
  </sheetViews>
  <sheetFormatPr defaultRowHeight="15" x14ac:dyDescent="0.25"/>
  <cols>
    <col min="1" max="1" width="8.85546875" style="17"/>
    <col min="3" max="3" width="9.5703125" bestFit="1" customWidth="1"/>
    <col min="4" max="4" width="3.28515625" bestFit="1" customWidth="1"/>
    <col min="5" max="5" width="11.140625" customWidth="1"/>
    <col min="6" max="7" width="8.140625" bestFit="1" customWidth="1"/>
    <col min="8" max="8" width="7.5703125" customWidth="1"/>
    <col min="11" max="11" width="5.85546875" bestFit="1" customWidth="1"/>
    <col min="12" max="12" width="3.28515625" bestFit="1" customWidth="1"/>
    <col min="14" max="15" width="8.140625" bestFit="1" customWidth="1"/>
    <col min="16" max="16" width="7.5703125" customWidth="1"/>
    <col min="17" max="17" width="7" customWidth="1"/>
    <col min="18" max="18" width="4.85546875" customWidth="1"/>
    <col min="19" max="19" width="5.85546875" bestFit="1" customWidth="1"/>
    <col min="20" max="20" width="3.28515625" bestFit="1" customWidth="1"/>
    <col min="22" max="23" width="8.140625" bestFit="1" customWidth="1"/>
    <col min="24" max="24" width="7.5703125" customWidth="1"/>
    <col min="25" max="25" width="7" customWidth="1"/>
    <col min="26" max="26" width="9.85546875" bestFit="1" customWidth="1"/>
    <col min="27" max="27" width="5.85546875" bestFit="1" customWidth="1"/>
    <col min="28" max="28" width="3.28515625" bestFit="1" customWidth="1"/>
    <col min="30" max="31" width="8.140625" bestFit="1" customWidth="1"/>
    <col min="32" max="32" width="7.5703125" customWidth="1"/>
    <col min="33" max="33" width="7" customWidth="1"/>
    <col min="35" max="35" width="5.85546875" bestFit="1" customWidth="1"/>
    <col min="36" max="36" width="3.28515625" bestFit="1" customWidth="1"/>
    <col min="37" max="37" width="8.7109375" customWidth="1"/>
    <col min="38" max="39" width="8.140625" bestFit="1" customWidth="1"/>
    <col min="40" max="40" width="7.5703125" customWidth="1"/>
    <col min="41" max="41" width="7" customWidth="1"/>
    <col min="43" max="43" width="5.85546875" bestFit="1" customWidth="1"/>
    <col min="44" max="44" width="3.28515625" bestFit="1" customWidth="1"/>
    <col min="46" max="47" width="8.140625" bestFit="1" customWidth="1"/>
    <col min="48" max="48" width="7.5703125" customWidth="1"/>
    <col min="49" max="49" width="7" customWidth="1"/>
    <col min="51" max="51" width="4.85546875" bestFit="1" customWidth="1"/>
    <col min="52" max="52" width="3.28515625" bestFit="1" customWidth="1"/>
    <col min="54" max="55" width="8.140625" bestFit="1" customWidth="1"/>
    <col min="56" max="56" width="7.5703125" customWidth="1"/>
    <col min="57" max="57" width="7" customWidth="1"/>
    <col min="58" max="58" width="7.7109375" customWidth="1"/>
    <col min="59" max="59" width="5.85546875" bestFit="1" customWidth="1"/>
    <col min="60" max="60" width="3.28515625" bestFit="1" customWidth="1"/>
    <col min="62" max="63" width="8.140625" bestFit="1" customWidth="1"/>
    <col min="64" max="64" width="7.7109375" bestFit="1" customWidth="1"/>
    <col min="65" max="65" width="7" customWidth="1"/>
    <col min="67" max="67" width="5.85546875" bestFit="1" customWidth="1"/>
    <col min="68" max="68" width="3.28515625" bestFit="1" customWidth="1"/>
    <col min="70" max="71" width="8.140625" bestFit="1" customWidth="1"/>
    <col min="72" max="72" width="7.5703125" customWidth="1"/>
    <col min="73" max="73" width="7" customWidth="1"/>
    <col min="75" max="75" width="4.85546875" bestFit="1" customWidth="1"/>
    <col min="76" max="76" width="3.28515625" bestFit="1" customWidth="1"/>
    <col min="78" max="79" width="8.140625" bestFit="1" customWidth="1"/>
  </cols>
  <sheetData>
    <row r="1" spans="1:80" s="17" customFormat="1" x14ac:dyDescent="0.25">
      <c r="B1" s="71" t="s">
        <v>20</v>
      </c>
      <c r="C1" s="71"/>
      <c r="D1" s="71"/>
      <c r="E1" s="71"/>
      <c r="F1" s="71"/>
      <c r="G1" s="71"/>
      <c r="H1" s="71"/>
      <c r="J1" s="71" t="s">
        <v>12</v>
      </c>
      <c r="K1" s="71"/>
      <c r="L1" s="71"/>
      <c r="M1" s="71"/>
      <c r="N1" s="71"/>
      <c r="O1" s="71"/>
      <c r="P1" s="71"/>
      <c r="R1" s="71" t="s">
        <v>14</v>
      </c>
      <c r="S1" s="71"/>
      <c r="T1" s="71"/>
      <c r="U1" s="71"/>
      <c r="V1" s="71"/>
      <c r="W1" s="71"/>
      <c r="X1" s="71"/>
      <c r="Z1" s="71" t="s">
        <v>17</v>
      </c>
      <c r="AA1" s="71"/>
      <c r="AB1" s="71"/>
      <c r="AC1" s="71"/>
      <c r="AD1" s="71"/>
      <c r="AE1" s="71"/>
      <c r="AF1" s="71"/>
      <c r="AH1" s="71" t="s">
        <v>18</v>
      </c>
      <c r="AI1" s="71"/>
      <c r="AJ1" s="71"/>
      <c r="AK1" s="71"/>
      <c r="AL1" s="71"/>
      <c r="AM1" s="71"/>
      <c r="AN1" s="71"/>
      <c r="AP1" s="71" t="s">
        <v>19</v>
      </c>
      <c r="AQ1" s="71"/>
      <c r="AR1" s="71"/>
      <c r="AS1" s="71"/>
      <c r="AT1" s="71"/>
      <c r="AU1" s="71"/>
      <c r="AV1" s="71"/>
      <c r="AX1" s="71" t="s">
        <v>10</v>
      </c>
      <c r="AY1" s="71"/>
      <c r="AZ1" s="71"/>
      <c r="BA1" s="71"/>
      <c r="BB1" s="71"/>
      <c r="BC1" s="71"/>
      <c r="BD1" s="71"/>
      <c r="BF1" s="71" t="s">
        <v>15</v>
      </c>
      <c r="BG1" s="71"/>
      <c r="BH1" s="71"/>
      <c r="BI1" s="71"/>
      <c r="BJ1" s="71"/>
      <c r="BK1" s="71"/>
      <c r="BL1" s="71"/>
      <c r="BN1" s="71" t="s">
        <v>16</v>
      </c>
      <c r="BO1" s="71"/>
      <c r="BP1" s="71"/>
      <c r="BQ1" s="71"/>
      <c r="BR1" s="71"/>
      <c r="BS1" s="71"/>
      <c r="BT1" s="71"/>
      <c r="BV1" s="71" t="s">
        <v>11</v>
      </c>
      <c r="BW1" s="71"/>
      <c r="BX1" s="71"/>
      <c r="BY1" s="71"/>
      <c r="BZ1" s="71"/>
      <c r="CA1" s="71"/>
      <c r="CB1" s="71"/>
    </row>
    <row r="2" spans="1:80" x14ac:dyDescent="0.25">
      <c r="A2" s="17">
        <v>2006</v>
      </c>
      <c r="B2" s="19"/>
      <c r="C2" s="19"/>
      <c r="D2" s="19"/>
      <c r="E2" s="19"/>
      <c r="F2" s="19"/>
      <c r="G2" s="19"/>
      <c r="H2" s="19"/>
      <c r="J2" s="19"/>
      <c r="K2" s="19"/>
      <c r="L2" s="19"/>
      <c r="M2" s="19"/>
      <c r="N2" s="19"/>
      <c r="O2" s="19"/>
      <c r="P2" s="19"/>
      <c r="R2" s="19"/>
      <c r="S2" s="19"/>
      <c r="T2" s="19"/>
      <c r="U2" s="19"/>
      <c r="V2" s="19"/>
      <c r="W2" s="19"/>
      <c r="X2" s="19"/>
      <c r="Z2" s="19"/>
      <c r="AA2" s="19"/>
      <c r="AB2" s="19"/>
      <c r="AC2" s="19"/>
      <c r="AD2" s="19"/>
      <c r="AE2" s="19"/>
      <c r="AF2" s="19"/>
      <c r="AH2" s="19"/>
      <c r="AI2" s="19"/>
      <c r="AJ2" s="19"/>
      <c r="AK2" s="19"/>
      <c r="AL2" s="19"/>
      <c r="AM2" s="19"/>
      <c r="AN2" s="19"/>
      <c r="AP2" s="19"/>
      <c r="AQ2" s="19"/>
      <c r="AR2" s="19"/>
      <c r="AS2" s="19"/>
      <c r="AT2" s="19"/>
      <c r="AU2" s="19"/>
      <c r="AV2" s="19"/>
      <c r="AX2" s="19"/>
      <c r="AY2" s="19"/>
      <c r="AZ2" s="19"/>
      <c r="BA2" s="19"/>
      <c r="BB2" s="19"/>
      <c r="BC2" s="19"/>
      <c r="BD2" s="19"/>
      <c r="BF2" s="19"/>
      <c r="BG2" s="19"/>
      <c r="BH2" s="19"/>
      <c r="BI2" s="19"/>
      <c r="BJ2" s="19"/>
      <c r="BK2" s="19"/>
      <c r="BL2" s="19"/>
      <c r="BN2" s="19"/>
      <c r="BO2" s="19"/>
      <c r="BP2" s="19"/>
      <c r="BQ2" s="19"/>
      <c r="BR2" s="19"/>
      <c r="BS2" s="19"/>
      <c r="BT2" s="19"/>
      <c r="BV2" s="19"/>
      <c r="BW2" s="19"/>
      <c r="BX2" s="19"/>
      <c r="BY2" s="19"/>
      <c r="BZ2" s="19"/>
      <c r="CA2" s="19"/>
      <c r="CB2" s="19"/>
    </row>
    <row r="3" spans="1:80" x14ac:dyDescent="0.25">
      <c r="A3" s="17">
        <v>1</v>
      </c>
      <c r="B3" t="s">
        <v>20</v>
      </c>
      <c r="C3" t="s">
        <v>154</v>
      </c>
      <c r="D3" t="s">
        <v>156</v>
      </c>
      <c r="E3" t="s">
        <v>10</v>
      </c>
      <c r="F3" s="22">
        <v>181.98</v>
      </c>
      <c r="G3" s="22">
        <v>149.16999999999999</v>
      </c>
      <c r="H3" s="22">
        <f>ABS(F3-G3)</f>
        <v>32.81</v>
      </c>
      <c r="J3" t="s">
        <v>12</v>
      </c>
      <c r="K3" t="s">
        <v>154</v>
      </c>
      <c r="L3" t="s">
        <v>156</v>
      </c>
      <c r="M3" t="s">
        <v>14</v>
      </c>
      <c r="N3" s="22">
        <v>143.63999999999999</v>
      </c>
      <c r="O3" s="22">
        <v>116</v>
      </c>
      <c r="P3" s="22">
        <f t="shared" ref="P3:P15" si="0">ABS(N3-O3)</f>
        <v>27.639999999999986</v>
      </c>
      <c r="R3" t="s">
        <v>14</v>
      </c>
      <c r="S3" t="s">
        <v>155</v>
      </c>
      <c r="T3" t="s">
        <v>156</v>
      </c>
      <c r="U3" t="s">
        <v>12</v>
      </c>
      <c r="V3" s="22">
        <v>116</v>
      </c>
      <c r="W3" s="22">
        <v>143.63999999999999</v>
      </c>
      <c r="X3" s="22">
        <f>ABS(V3-W3)</f>
        <v>27.639999999999986</v>
      </c>
      <c r="AH3" t="s">
        <v>18</v>
      </c>
      <c r="AI3" t="s">
        <v>154</v>
      </c>
      <c r="AJ3" t="s">
        <v>156</v>
      </c>
      <c r="AK3" t="s">
        <v>15</v>
      </c>
      <c r="AL3" s="22">
        <v>161.93</v>
      </c>
      <c r="AM3" s="22">
        <v>139.6</v>
      </c>
      <c r="AN3" s="22">
        <f>ABS(AL3-AM3)</f>
        <v>22.330000000000013</v>
      </c>
      <c r="AP3" t="s">
        <v>19</v>
      </c>
      <c r="AQ3" t="s">
        <v>154</v>
      </c>
      <c r="AR3" t="s">
        <v>156</v>
      </c>
      <c r="AS3" t="s">
        <v>16</v>
      </c>
      <c r="AT3" s="22">
        <v>247.07</v>
      </c>
      <c r="AU3" s="22">
        <v>241.53</v>
      </c>
      <c r="AV3" s="22">
        <f>ABS(AT3-AU3)</f>
        <v>5.539999999999992</v>
      </c>
      <c r="AX3" t="s">
        <v>10</v>
      </c>
      <c r="AY3" t="s">
        <v>155</v>
      </c>
      <c r="AZ3" t="s">
        <v>156</v>
      </c>
      <c r="BA3" t="s">
        <v>20</v>
      </c>
      <c r="BB3" s="22">
        <v>149.16999999999999</v>
      </c>
      <c r="BC3" s="22">
        <v>181.98</v>
      </c>
      <c r="BD3" s="22">
        <f t="shared" ref="BD3:BD15" si="1">ABS(BB3-BC3)</f>
        <v>32.81</v>
      </c>
      <c r="BF3" t="s">
        <v>15</v>
      </c>
      <c r="BG3" t="s">
        <v>155</v>
      </c>
      <c r="BH3" t="s">
        <v>156</v>
      </c>
      <c r="BI3" t="s">
        <v>18</v>
      </c>
      <c r="BJ3" s="22">
        <v>139.6</v>
      </c>
      <c r="BK3" s="22">
        <v>161.93</v>
      </c>
      <c r="BL3" s="22">
        <f>ABS(BJ3-BK3)</f>
        <v>22.330000000000013</v>
      </c>
      <c r="BN3" t="s">
        <v>16</v>
      </c>
      <c r="BO3" t="s">
        <v>155</v>
      </c>
      <c r="BP3" t="s">
        <v>156</v>
      </c>
      <c r="BQ3" t="s">
        <v>19</v>
      </c>
      <c r="BR3" s="22">
        <v>241.53</v>
      </c>
      <c r="BS3" s="22">
        <v>247.07</v>
      </c>
      <c r="BT3" s="22">
        <f t="shared" ref="BT3:BT15" si="2">ABS(BR3-BS3)</f>
        <v>5.539999999999992</v>
      </c>
    </row>
    <row r="4" spans="1:80" x14ac:dyDescent="0.25">
      <c r="A4" s="17">
        <v>2</v>
      </c>
      <c r="B4" t="s">
        <v>20</v>
      </c>
      <c r="C4" t="s">
        <v>155</v>
      </c>
      <c r="D4" t="s">
        <v>156</v>
      </c>
      <c r="E4" t="s">
        <v>14</v>
      </c>
      <c r="F4" s="22">
        <v>195.09</v>
      </c>
      <c r="G4" s="22">
        <v>207.47</v>
      </c>
      <c r="H4" s="22">
        <f t="shared" ref="H4:H45" si="3">ABS(F4-G4)</f>
        <v>12.379999999999995</v>
      </c>
      <c r="J4" t="s">
        <v>12</v>
      </c>
      <c r="K4" t="s">
        <v>155</v>
      </c>
      <c r="L4" t="s">
        <v>156</v>
      </c>
      <c r="M4" t="s">
        <v>16</v>
      </c>
      <c r="N4" s="22">
        <v>175.61</v>
      </c>
      <c r="O4" s="22">
        <v>230.74</v>
      </c>
      <c r="P4" s="22">
        <f t="shared" si="0"/>
        <v>55.129999999999995</v>
      </c>
      <c r="R4" t="s">
        <v>14</v>
      </c>
      <c r="S4" t="s">
        <v>154</v>
      </c>
      <c r="T4" t="s">
        <v>156</v>
      </c>
      <c r="U4" t="s">
        <v>20</v>
      </c>
      <c r="V4" s="22">
        <v>207.47</v>
      </c>
      <c r="W4" s="22">
        <v>195.09</v>
      </c>
      <c r="X4" s="22">
        <f t="shared" ref="X4:X30" si="4">ABS(V4-W4)</f>
        <v>12.379999999999995</v>
      </c>
      <c r="AH4" t="s">
        <v>18</v>
      </c>
      <c r="AI4" t="s">
        <v>155</v>
      </c>
      <c r="AJ4" t="s">
        <v>156</v>
      </c>
      <c r="AK4" t="s">
        <v>19</v>
      </c>
      <c r="AL4" s="22">
        <v>150.57</v>
      </c>
      <c r="AM4" s="22">
        <v>195.7</v>
      </c>
      <c r="AN4" s="22">
        <f t="shared" ref="AN4:AN15" si="5">ABS(AL4-AM4)</f>
        <v>45.129999999999995</v>
      </c>
      <c r="AP4" t="s">
        <v>19</v>
      </c>
      <c r="AQ4" t="s">
        <v>154</v>
      </c>
      <c r="AR4" t="s">
        <v>156</v>
      </c>
      <c r="AS4" t="s">
        <v>18</v>
      </c>
      <c r="AT4" s="22">
        <v>195.7</v>
      </c>
      <c r="AU4" s="22">
        <v>150.57</v>
      </c>
      <c r="AV4" s="22">
        <f t="shared" ref="AV4:AV67" si="6">ABS(AT4-AU4)</f>
        <v>45.129999999999995</v>
      </c>
      <c r="AX4" t="s">
        <v>10</v>
      </c>
      <c r="AY4" t="s">
        <v>154</v>
      </c>
      <c r="AZ4" t="s">
        <v>156</v>
      </c>
      <c r="BA4" t="s">
        <v>15</v>
      </c>
      <c r="BB4" s="22">
        <v>158.69</v>
      </c>
      <c r="BC4" s="22">
        <v>157.83000000000001</v>
      </c>
      <c r="BD4" s="22">
        <f t="shared" si="1"/>
        <v>0.85999999999998522</v>
      </c>
      <c r="BF4" t="s">
        <v>15</v>
      </c>
      <c r="BG4" t="s">
        <v>155</v>
      </c>
      <c r="BH4" t="s">
        <v>156</v>
      </c>
      <c r="BI4" t="s">
        <v>10</v>
      </c>
      <c r="BJ4" s="22">
        <v>157.83000000000001</v>
      </c>
      <c r="BK4" s="22">
        <v>158.69</v>
      </c>
      <c r="BL4" s="22">
        <f t="shared" ref="BL4:BL45" si="7">ABS(BJ4-BK4)</f>
        <v>0.85999999999998522</v>
      </c>
      <c r="BN4" t="s">
        <v>16</v>
      </c>
      <c r="BO4" t="s">
        <v>154</v>
      </c>
      <c r="BP4" t="s">
        <v>156</v>
      </c>
      <c r="BQ4" t="s">
        <v>12</v>
      </c>
      <c r="BR4" s="22">
        <v>230.74</v>
      </c>
      <c r="BS4" s="22">
        <v>175.61</v>
      </c>
      <c r="BT4" s="22">
        <f t="shared" si="2"/>
        <v>55.129999999999995</v>
      </c>
    </row>
    <row r="5" spans="1:80" x14ac:dyDescent="0.25">
      <c r="A5" s="17">
        <v>3</v>
      </c>
      <c r="B5" t="s">
        <v>20</v>
      </c>
      <c r="C5" t="s">
        <v>155</v>
      </c>
      <c r="D5" t="s">
        <v>156</v>
      </c>
      <c r="E5" t="s">
        <v>16</v>
      </c>
      <c r="F5" s="22">
        <v>119.44</v>
      </c>
      <c r="G5" s="22">
        <v>170.97</v>
      </c>
      <c r="H5" s="22">
        <f t="shared" si="3"/>
        <v>51.53</v>
      </c>
      <c r="J5" t="s">
        <v>12</v>
      </c>
      <c r="K5" t="s">
        <v>155</v>
      </c>
      <c r="L5" t="s">
        <v>156</v>
      </c>
      <c r="M5" t="s">
        <v>18</v>
      </c>
      <c r="N5" s="22">
        <v>145.30000000000001</v>
      </c>
      <c r="O5" s="22">
        <v>188.27</v>
      </c>
      <c r="P5" s="22">
        <f t="shared" si="0"/>
        <v>42.97</v>
      </c>
      <c r="R5" t="s">
        <v>14</v>
      </c>
      <c r="S5" t="s">
        <v>154</v>
      </c>
      <c r="T5" t="s">
        <v>156</v>
      </c>
      <c r="U5" t="s">
        <v>10</v>
      </c>
      <c r="V5" s="22">
        <v>170</v>
      </c>
      <c r="W5" s="22">
        <v>158.22999999999999</v>
      </c>
      <c r="X5" s="22">
        <f t="shared" si="4"/>
        <v>11.77000000000001</v>
      </c>
      <c r="AH5" t="s">
        <v>18</v>
      </c>
      <c r="AI5" t="s">
        <v>154</v>
      </c>
      <c r="AJ5" t="s">
        <v>156</v>
      </c>
      <c r="AK5" t="s">
        <v>12</v>
      </c>
      <c r="AL5" s="22">
        <v>188.27</v>
      </c>
      <c r="AM5" s="22">
        <v>145.30000000000001</v>
      </c>
      <c r="AN5" s="22">
        <f t="shared" si="5"/>
        <v>42.97</v>
      </c>
      <c r="AP5" t="s">
        <v>19</v>
      </c>
      <c r="AQ5" t="s">
        <v>154</v>
      </c>
      <c r="AR5" t="s">
        <v>156</v>
      </c>
      <c r="AS5" t="s">
        <v>15</v>
      </c>
      <c r="AT5" s="22">
        <v>192.73</v>
      </c>
      <c r="AU5" s="22">
        <v>180.1</v>
      </c>
      <c r="AV5" s="22">
        <f t="shared" si="6"/>
        <v>12.629999999999995</v>
      </c>
      <c r="AX5" t="s">
        <v>10</v>
      </c>
      <c r="AY5" t="s">
        <v>155</v>
      </c>
      <c r="AZ5" t="s">
        <v>156</v>
      </c>
      <c r="BA5" t="s">
        <v>14</v>
      </c>
      <c r="BB5" s="22">
        <v>158.22999999999999</v>
      </c>
      <c r="BC5" s="22">
        <v>170</v>
      </c>
      <c r="BD5" s="22">
        <f t="shared" si="1"/>
        <v>11.77000000000001</v>
      </c>
      <c r="BF5" t="s">
        <v>15</v>
      </c>
      <c r="BG5" t="s">
        <v>155</v>
      </c>
      <c r="BH5" t="s">
        <v>156</v>
      </c>
      <c r="BI5" t="s">
        <v>19</v>
      </c>
      <c r="BJ5" s="22">
        <v>180.1</v>
      </c>
      <c r="BK5" s="22">
        <v>192.73</v>
      </c>
      <c r="BL5" s="22">
        <f t="shared" si="7"/>
        <v>12.629999999999995</v>
      </c>
      <c r="BN5" t="s">
        <v>16</v>
      </c>
      <c r="BO5" t="s">
        <v>154</v>
      </c>
      <c r="BP5" t="s">
        <v>156</v>
      </c>
      <c r="BQ5" t="s">
        <v>20</v>
      </c>
      <c r="BR5" s="22">
        <v>170.97</v>
      </c>
      <c r="BS5" s="22">
        <v>119.44</v>
      </c>
      <c r="BT5" s="22">
        <f t="shared" si="2"/>
        <v>51.53</v>
      </c>
    </row>
    <row r="6" spans="1:80" x14ac:dyDescent="0.25">
      <c r="A6" s="17">
        <v>4</v>
      </c>
      <c r="B6" t="s">
        <v>20</v>
      </c>
      <c r="C6" t="s">
        <v>155</v>
      </c>
      <c r="D6" t="s">
        <v>156</v>
      </c>
      <c r="E6" t="s">
        <v>18</v>
      </c>
      <c r="F6" s="22">
        <v>192.72</v>
      </c>
      <c r="G6" s="22">
        <v>203.6</v>
      </c>
      <c r="H6" s="22">
        <f t="shared" si="3"/>
        <v>10.879999999999995</v>
      </c>
      <c r="J6" t="s">
        <v>12</v>
      </c>
      <c r="K6" t="s">
        <v>155</v>
      </c>
      <c r="L6" t="s">
        <v>156</v>
      </c>
      <c r="M6" t="s">
        <v>19</v>
      </c>
      <c r="N6" s="22">
        <v>135.16999999999999</v>
      </c>
      <c r="O6" s="22">
        <v>206.14</v>
      </c>
      <c r="P6" s="22">
        <f t="shared" si="0"/>
        <v>70.97</v>
      </c>
      <c r="R6" t="s">
        <v>14</v>
      </c>
      <c r="S6" t="s">
        <v>154</v>
      </c>
      <c r="T6" t="s">
        <v>156</v>
      </c>
      <c r="U6" t="s">
        <v>15</v>
      </c>
      <c r="V6" s="22">
        <v>179.96</v>
      </c>
      <c r="W6" s="22">
        <v>119.17</v>
      </c>
      <c r="X6" s="22">
        <f t="shared" si="4"/>
        <v>60.790000000000006</v>
      </c>
      <c r="AH6" t="s">
        <v>18</v>
      </c>
      <c r="AI6" t="s">
        <v>154</v>
      </c>
      <c r="AJ6" t="s">
        <v>156</v>
      </c>
      <c r="AK6" t="s">
        <v>20</v>
      </c>
      <c r="AL6" s="22">
        <v>203.6</v>
      </c>
      <c r="AM6" s="22">
        <v>192.72</v>
      </c>
      <c r="AN6" s="22">
        <f t="shared" si="5"/>
        <v>10.879999999999995</v>
      </c>
      <c r="AP6" t="s">
        <v>19</v>
      </c>
      <c r="AQ6" t="s">
        <v>154</v>
      </c>
      <c r="AR6" t="s">
        <v>156</v>
      </c>
      <c r="AS6" t="s">
        <v>12</v>
      </c>
      <c r="AT6" s="22">
        <v>206.14</v>
      </c>
      <c r="AU6" s="22">
        <v>135.16999999999999</v>
      </c>
      <c r="AV6" s="22">
        <f t="shared" si="6"/>
        <v>70.97</v>
      </c>
      <c r="AX6" t="s">
        <v>10</v>
      </c>
      <c r="AY6" t="s">
        <v>154</v>
      </c>
      <c r="AZ6" t="s">
        <v>156</v>
      </c>
      <c r="BA6" t="s">
        <v>16</v>
      </c>
      <c r="BB6" s="22">
        <v>191.96</v>
      </c>
      <c r="BC6" s="22">
        <v>157.80000000000001</v>
      </c>
      <c r="BD6" s="22">
        <f t="shared" si="1"/>
        <v>34.159999999999997</v>
      </c>
      <c r="BF6" t="s">
        <v>15</v>
      </c>
      <c r="BG6" t="s">
        <v>155</v>
      </c>
      <c r="BH6" t="s">
        <v>156</v>
      </c>
      <c r="BI6" t="s">
        <v>14</v>
      </c>
      <c r="BJ6" s="22">
        <v>119.17</v>
      </c>
      <c r="BK6" s="22">
        <v>179.96</v>
      </c>
      <c r="BL6" s="22">
        <f t="shared" si="7"/>
        <v>60.790000000000006</v>
      </c>
      <c r="BN6" t="s">
        <v>16</v>
      </c>
      <c r="BO6" t="s">
        <v>155</v>
      </c>
      <c r="BP6" t="s">
        <v>156</v>
      </c>
      <c r="BQ6" t="s">
        <v>10</v>
      </c>
      <c r="BR6" s="22">
        <v>157.80000000000001</v>
      </c>
      <c r="BS6" s="22">
        <v>191.96</v>
      </c>
      <c r="BT6" s="22">
        <f t="shared" si="2"/>
        <v>34.159999999999997</v>
      </c>
    </row>
    <row r="7" spans="1:80" x14ac:dyDescent="0.25">
      <c r="A7" s="17">
        <v>5</v>
      </c>
      <c r="B7" t="s">
        <v>20</v>
      </c>
      <c r="C7" t="s">
        <v>155</v>
      </c>
      <c r="D7" t="s">
        <v>156</v>
      </c>
      <c r="E7" t="s">
        <v>19</v>
      </c>
      <c r="F7" s="22">
        <v>170.23</v>
      </c>
      <c r="G7" s="22">
        <v>226.18</v>
      </c>
      <c r="H7" s="22">
        <f t="shared" si="3"/>
        <v>55.950000000000017</v>
      </c>
      <c r="J7" t="s">
        <v>12</v>
      </c>
      <c r="K7" t="s">
        <v>154</v>
      </c>
      <c r="L7" t="s">
        <v>156</v>
      </c>
      <c r="M7" t="s">
        <v>15</v>
      </c>
      <c r="N7" s="22">
        <v>148.13</v>
      </c>
      <c r="O7" s="22">
        <v>146.51</v>
      </c>
      <c r="P7" s="22">
        <f t="shared" si="0"/>
        <v>1.6200000000000045</v>
      </c>
      <c r="R7" t="s">
        <v>14</v>
      </c>
      <c r="S7" t="s">
        <v>154</v>
      </c>
      <c r="T7" t="s">
        <v>156</v>
      </c>
      <c r="U7" t="s">
        <v>16</v>
      </c>
      <c r="V7" s="22">
        <v>206.76</v>
      </c>
      <c r="W7" s="22">
        <v>151.33000000000001</v>
      </c>
      <c r="X7" s="22">
        <f t="shared" si="4"/>
        <v>55.429999999999978</v>
      </c>
      <c r="AH7" t="s">
        <v>18</v>
      </c>
      <c r="AI7" t="s">
        <v>154</v>
      </c>
      <c r="AJ7" t="s">
        <v>156</v>
      </c>
      <c r="AK7" t="s">
        <v>10</v>
      </c>
      <c r="AL7" s="22">
        <v>169.8</v>
      </c>
      <c r="AM7" s="22">
        <v>116.47</v>
      </c>
      <c r="AN7" s="22">
        <f t="shared" si="5"/>
        <v>53.330000000000013</v>
      </c>
      <c r="AP7" t="s">
        <v>19</v>
      </c>
      <c r="AQ7" t="s">
        <v>154</v>
      </c>
      <c r="AR7" t="s">
        <v>156</v>
      </c>
      <c r="AS7" t="s">
        <v>20</v>
      </c>
      <c r="AT7" s="22">
        <v>226.18</v>
      </c>
      <c r="AU7" s="22">
        <v>170.23</v>
      </c>
      <c r="AV7" s="22">
        <f t="shared" si="6"/>
        <v>55.950000000000017</v>
      </c>
      <c r="AX7" t="s">
        <v>10</v>
      </c>
      <c r="AY7" t="s">
        <v>155</v>
      </c>
      <c r="AZ7" t="s">
        <v>156</v>
      </c>
      <c r="BA7" t="s">
        <v>18</v>
      </c>
      <c r="BB7" s="22">
        <v>116.47</v>
      </c>
      <c r="BC7" s="22">
        <v>169.8</v>
      </c>
      <c r="BD7" s="22">
        <f t="shared" si="1"/>
        <v>53.330000000000013</v>
      </c>
      <c r="BF7" t="s">
        <v>15</v>
      </c>
      <c r="BG7" t="s">
        <v>155</v>
      </c>
      <c r="BH7" t="s">
        <v>156</v>
      </c>
      <c r="BI7" t="s">
        <v>12</v>
      </c>
      <c r="BJ7" s="22">
        <v>146.51</v>
      </c>
      <c r="BK7" s="22">
        <v>148.13</v>
      </c>
      <c r="BL7" s="22">
        <f t="shared" si="7"/>
        <v>1.6200000000000045</v>
      </c>
      <c r="BN7" t="s">
        <v>16</v>
      </c>
      <c r="BO7" t="s">
        <v>155</v>
      </c>
      <c r="BP7" t="s">
        <v>156</v>
      </c>
      <c r="BQ7" t="s">
        <v>14</v>
      </c>
      <c r="BR7" s="22">
        <v>151.33000000000001</v>
      </c>
      <c r="BS7" s="22">
        <v>206.76</v>
      </c>
      <c r="BT7" s="22">
        <f t="shared" si="2"/>
        <v>55.429999999999978</v>
      </c>
    </row>
    <row r="8" spans="1:80" x14ac:dyDescent="0.25">
      <c r="A8" s="17">
        <v>6</v>
      </c>
      <c r="B8" t="s">
        <v>20</v>
      </c>
      <c r="C8" t="s">
        <v>155</v>
      </c>
      <c r="D8" t="s">
        <v>156</v>
      </c>
      <c r="E8" t="s">
        <v>12</v>
      </c>
      <c r="F8" s="22">
        <v>162.62</v>
      </c>
      <c r="G8" s="22">
        <v>168.76</v>
      </c>
      <c r="H8" s="22">
        <f t="shared" si="3"/>
        <v>6.1399999999999864</v>
      </c>
      <c r="J8" t="s">
        <v>12</v>
      </c>
      <c r="K8" t="s">
        <v>154</v>
      </c>
      <c r="L8" t="s">
        <v>156</v>
      </c>
      <c r="M8" t="s">
        <v>20</v>
      </c>
      <c r="N8" s="22">
        <v>168.76</v>
      </c>
      <c r="O8" s="22">
        <v>162.62</v>
      </c>
      <c r="P8" s="22">
        <f t="shared" si="0"/>
        <v>6.1399999999999864</v>
      </c>
      <c r="R8" t="s">
        <v>14</v>
      </c>
      <c r="S8" t="s">
        <v>154</v>
      </c>
      <c r="T8" t="s">
        <v>156</v>
      </c>
      <c r="U8" t="s">
        <v>18</v>
      </c>
      <c r="V8" s="22">
        <v>200.2</v>
      </c>
      <c r="W8" s="22">
        <v>192.7</v>
      </c>
      <c r="X8" s="22">
        <f t="shared" si="4"/>
        <v>7.5</v>
      </c>
      <c r="AH8" t="s">
        <v>18</v>
      </c>
      <c r="AI8" t="s">
        <v>155</v>
      </c>
      <c r="AJ8" t="s">
        <v>156</v>
      </c>
      <c r="AK8" t="s">
        <v>14</v>
      </c>
      <c r="AL8" s="22">
        <v>192.7</v>
      </c>
      <c r="AM8" s="22">
        <v>200.2</v>
      </c>
      <c r="AN8" s="22">
        <f t="shared" si="5"/>
        <v>7.5</v>
      </c>
      <c r="AP8" t="s">
        <v>19</v>
      </c>
      <c r="AQ8" t="s">
        <v>154</v>
      </c>
      <c r="AR8" t="s">
        <v>156</v>
      </c>
      <c r="AS8" t="s">
        <v>10</v>
      </c>
      <c r="AT8" s="22">
        <v>191.83</v>
      </c>
      <c r="AU8" s="22">
        <v>155.24</v>
      </c>
      <c r="AV8" s="22">
        <f t="shared" si="6"/>
        <v>36.590000000000003</v>
      </c>
      <c r="AX8" t="s">
        <v>10</v>
      </c>
      <c r="AY8" t="s">
        <v>155</v>
      </c>
      <c r="AZ8" t="s">
        <v>156</v>
      </c>
      <c r="BA8" t="s">
        <v>19</v>
      </c>
      <c r="BB8" s="22">
        <v>155.24</v>
      </c>
      <c r="BC8" s="22">
        <v>191.83</v>
      </c>
      <c r="BD8" s="22">
        <f t="shared" si="1"/>
        <v>36.590000000000003</v>
      </c>
      <c r="BF8" t="s">
        <v>15</v>
      </c>
      <c r="BG8" t="s">
        <v>155</v>
      </c>
      <c r="BH8" t="s">
        <v>156</v>
      </c>
      <c r="BI8" t="s">
        <v>16</v>
      </c>
      <c r="BJ8" s="22">
        <v>170.46</v>
      </c>
      <c r="BK8" s="22">
        <v>223.66</v>
      </c>
      <c r="BL8" s="22">
        <f t="shared" si="7"/>
        <v>53.199999999999989</v>
      </c>
      <c r="BN8" t="s">
        <v>16</v>
      </c>
      <c r="BO8" t="s">
        <v>154</v>
      </c>
      <c r="BP8" t="s">
        <v>156</v>
      </c>
      <c r="BQ8" t="s">
        <v>15</v>
      </c>
      <c r="BR8" s="22">
        <v>223.66</v>
      </c>
      <c r="BS8" s="22">
        <v>170.46</v>
      </c>
      <c r="BT8" s="22">
        <f t="shared" si="2"/>
        <v>53.199999999999989</v>
      </c>
    </row>
    <row r="9" spans="1:80" x14ac:dyDescent="0.25">
      <c r="A9" s="17">
        <v>7</v>
      </c>
      <c r="B9" t="s">
        <v>20</v>
      </c>
      <c r="C9" t="s">
        <v>155</v>
      </c>
      <c r="D9" t="s">
        <v>156</v>
      </c>
      <c r="E9" t="s">
        <v>15</v>
      </c>
      <c r="F9" s="22">
        <v>167.77</v>
      </c>
      <c r="G9" s="22">
        <v>173.3</v>
      </c>
      <c r="H9" s="22">
        <f t="shared" si="3"/>
        <v>5.5300000000000011</v>
      </c>
      <c r="J9" t="s">
        <v>12</v>
      </c>
      <c r="K9" t="s">
        <v>154</v>
      </c>
      <c r="L9" t="s">
        <v>156</v>
      </c>
      <c r="M9" t="s">
        <v>10</v>
      </c>
      <c r="N9" s="22">
        <v>223.86</v>
      </c>
      <c r="O9" s="22">
        <v>172.67</v>
      </c>
      <c r="P9" s="22">
        <f t="shared" si="0"/>
        <v>51.190000000000026</v>
      </c>
      <c r="R9" t="s">
        <v>14</v>
      </c>
      <c r="S9" t="s">
        <v>155</v>
      </c>
      <c r="T9" t="s">
        <v>156</v>
      </c>
      <c r="U9" t="s">
        <v>19</v>
      </c>
      <c r="V9" s="22">
        <v>157.47</v>
      </c>
      <c r="W9" s="22">
        <v>202.61</v>
      </c>
      <c r="X9" s="22">
        <f t="shared" si="4"/>
        <v>45.140000000000015</v>
      </c>
      <c r="AH9" t="s">
        <v>18</v>
      </c>
      <c r="AI9" t="s">
        <v>155</v>
      </c>
      <c r="AJ9" t="s">
        <v>156</v>
      </c>
      <c r="AK9" t="s">
        <v>16</v>
      </c>
      <c r="AL9" s="22">
        <v>169.97</v>
      </c>
      <c r="AM9" s="22">
        <v>198.16</v>
      </c>
      <c r="AN9" s="22">
        <f t="shared" si="5"/>
        <v>28.189999999999998</v>
      </c>
      <c r="AP9" t="s">
        <v>19</v>
      </c>
      <c r="AQ9" t="s">
        <v>154</v>
      </c>
      <c r="AR9" t="s">
        <v>156</v>
      </c>
      <c r="AS9" t="s">
        <v>14</v>
      </c>
      <c r="AT9" s="22">
        <v>202.61</v>
      </c>
      <c r="AU9" s="22">
        <v>157.47</v>
      </c>
      <c r="AV9" s="22">
        <f t="shared" si="6"/>
        <v>45.140000000000015</v>
      </c>
      <c r="AX9" t="s">
        <v>10</v>
      </c>
      <c r="AY9" t="s">
        <v>155</v>
      </c>
      <c r="AZ9" t="s">
        <v>156</v>
      </c>
      <c r="BA9" t="s">
        <v>12</v>
      </c>
      <c r="BB9" s="22">
        <v>172.67</v>
      </c>
      <c r="BC9" s="22">
        <v>223.86</v>
      </c>
      <c r="BD9" s="22">
        <f t="shared" si="1"/>
        <v>51.190000000000026</v>
      </c>
      <c r="BF9" t="s">
        <v>15</v>
      </c>
      <c r="BG9" t="s">
        <v>154</v>
      </c>
      <c r="BH9" t="s">
        <v>156</v>
      </c>
      <c r="BI9" t="s">
        <v>20</v>
      </c>
      <c r="BJ9" s="22">
        <v>173.3</v>
      </c>
      <c r="BK9" s="22">
        <v>167.77</v>
      </c>
      <c r="BL9" s="22">
        <f t="shared" si="7"/>
        <v>5.5300000000000011</v>
      </c>
      <c r="BN9" t="s">
        <v>16</v>
      </c>
      <c r="BO9" t="s">
        <v>154</v>
      </c>
      <c r="BP9" t="s">
        <v>156</v>
      </c>
      <c r="BQ9" t="s">
        <v>18</v>
      </c>
      <c r="BR9" s="22">
        <v>198.16</v>
      </c>
      <c r="BS9" s="22">
        <v>169.97</v>
      </c>
      <c r="BT9" s="22">
        <f t="shared" si="2"/>
        <v>28.189999999999998</v>
      </c>
    </row>
    <row r="10" spans="1:80" x14ac:dyDescent="0.25">
      <c r="A10" s="17">
        <v>8</v>
      </c>
      <c r="B10" t="s">
        <v>20</v>
      </c>
      <c r="C10" t="s">
        <v>154</v>
      </c>
      <c r="D10" t="s">
        <v>156</v>
      </c>
      <c r="E10" t="s">
        <v>10</v>
      </c>
      <c r="F10" s="22">
        <v>209.26</v>
      </c>
      <c r="G10" s="22">
        <v>116.61</v>
      </c>
      <c r="H10" s="22">
        <f t="shared" si="3"/>
        <v>92.649999999999991</v>
      </c>
      <c r="J10" t="s">
        <v>12</v>
      </c>
      <c r="K10" t="s">
        <v>155</v>
      </c>
      <c r="L10" t="s">
        <v>156</v>
      </c>
      <c r="M10" t="s">
        <v>14</v>
      </c>
      <c r="N10" s="22">
        <v>127.03</v>
      </c>
      <c r="O10" s="22">
        <v>193.6</v>
      </c>
      <c r="P10" s="22">
        <f t="shared" si="0"/>
        <v>66.569999999999993</v>
      </c>
      <c r="R10" t="s">
        <v>14</v>
      </c>
      <c r="S10" t="s">
        <v>154</v>
      </c>
      <c r="T10" t="s">
        <v>156</v>
      </c>
      <c r="U10" t="s">
        <v>12</v>
      </c>
      <c r="V10" s="22">
        <v>193.6</v>
      </c>
      <c r="W10" s="22">
        <v>127.03</v>
      </c>
      <c r="X10" s="22">
        <f t="shared" si="4"/>
        <v>66.569999999999993</v>
      </c>
      <c r="AH10" t="s">
        <v>18</v>
      </c>
      <c r="AI10" t="s">
        <v>154</v>
      </c>
      <c r="AJ10" t="s">
        <v>156</v>
      </c>
      <c r="AK10" t="s">
        <v>15</v>
      </c>
      <c r="AL10" s="22">
        <v>211.4</v>
      </c>
      <c r="AM10" s="22">
        <v>161.9</v>
      </c>
      <c r="AN10" s="22">
        <f t="shared" si="5"/>
        <v>49.5</v>
      </c>
      <c r="AP10" t="s">
        <v>19</v>
      </c>
      <c r="AQ10" t="s">
        <v>155</v>
      </c>
      <c r="AR10" t="s">
        <v>156</v>
      </c>
      <c r="AS10" t="s">
        <v>16</v>
      </c>
      <c r="AT10" s="22">
        <v>215.81</v>
      </c>
      <c r="AU10" s="22">
        <v>263.97000000000003</v>
      </c>
      <c r="AV10" s="22">
        <f t="shared" si="6"/>
        <v>48.160000000000025</v>
      </c>
      <c r="AX10" t="s">
        <v>10</v>
      </c>
      <c r="AY10" t="s">
        <v>155</v>
      </c>
      <c r="AZ10" t="s">
        <v>156</v>
      </c>
      <c r="BA10" t="s">
        <v>20</v>
      </c>
      <c r="BB10" s="22">
        <v>116.61</v>
      </c>
      <c r="BC10" s="22">
        <v>209.26</v>
      </c>
      <c r="BD10" s="22">
        <f t="shared" si="1"/>
        <v>92.649999999999991</v>
      </c>
      <c r="BF10" t="s">
        <v>15</v>
      </c>
      <c r="BG10" t="s">
        <v>155</v>
      </c>
      <c r="BH10" t="s">
        <v>156</v>
      </c>
      <c r="BI10" t="s">
        <v>18</v>
      </c>
      <c r="BJ10" s="22">
        <v>161.9</v>
      </c>
      <c r="BK10" s="22">
        <v>211.4</v>
      </c>
      <c r="BL10" s="22">
        <f t="shared" si="7"/>
        <v>49.5</v>
      </c>
      <c r="BN10" t="s">
        <v>16</v>
      </c>
      <c r="BO10" t="s">
        <v>154</v>
      </c>
      <c r="BP10" t="s">
        <v>156</v>
      </c>
      <c r="BQ10" t="s">
        <v>19</v>
      </c>
      <c r="BR10" s="22">
        <v>263.97000000000003</v>
      </c>
      <c r="BS10" s="22">
        <v>215.81</v>
      </c>
      <c r="BT10" s="22">
        <f t="shared" si="2"/>
        <v>48.160000000000025</v>
      </c>
    </row>
    <row r="11" spans="1:80" x14ac:dyDescent="0.25">
      <c r="A11" s="17">
        <v>9</v>
      </c>
      <c r="B11" t="s">
        <v>20</v>
      </c>
      <c r="C11" t="s">
        <v>155</v>
      </c>
      <c r="D11" t="s">
        <v>156</v>
      </c>
      <c r="E11" t="s">
        <v>14</v>
      </c>
      <c r="F11" s="22">
        <v>139.77000000000001</v>
      </c>
      <c r="G11" s="22">
        <v>205.73</v>
      </c>
      <c r="H11" s="22">
        <f t="shared" si="3"/>
        <v>65.95999999999998</v>
      </c>
      <c r="J11" t="s">
        <v>12</v>
      </c>
      <c r="K11" t="s">
        <v>155</v>
      </c>
      <c r="L11" t="s">
        <v>156</v>
      </c>
      <c r="M11" t="s">
        <v>16</v>
      </c>
      <c r="N11" s="22">
        <v>200.3</v>
      </c>
      <c r="O11" s="22">
        <v>257.57</v>
      </c>
      <c r="P11" s="22">
        <f t="shared" si="0"/>
        <v>57.269999999999982</v>
      </c>
      <c r="R11" t="s">
        <v>14</v>
      </c>
      <c r="S11" t="s">
        <v>154</v>
      </c>
      <c r="T11" t="s">
        <v>156</v>
      </c>
      <c r="U11" t="s">
        <v>20</v>
      </c>
      <c r="V11" s="22">
        <v>205.73</v>
      </c>
      <c r="W11" s="22">
        <v>139.77000000000001</v>
      </c>
      <c r="X11" s="22">
        <f t="shared" si="4"/>
        <v>65.95999999999998</v>
      </c>
      <c r="AH11" t="s">
        <v>18</v>
      </c>
      <c r="AI11" t="s">
        <v>155</v>
      </c>
      <c r="AJ11" t="s">
        <v>156</v>
      </c>
      <c r="AK11" t="s">
        <v>19</v>
      </c>
      <c r="AL11" s="22">
        <v>189.2</v>
      </c>
      <c r="AM11" s="22">
        <v>192.67</v>
      </c>
      <c r="AN11" s="22">
        <f t="shared" si="5"/>
        <v>3.4699999999999989</v>
      </c>
      <c r="AP11" t="s">
        <v>19</v>
      </c>
      <c r="AQ11" t="s">
        <v>154</v>
      </c>
      <c r="AR11" t="s">
        <v>156</v>
      </c>
      <c r="AS11" t="s">
        <v>18</v>
      </c>
      <c r="AT11" s="22">
        <v>192.67</v>
      </c>
      <c r="AU11" s="22">
        <v>189.2</v>
      </c>
      <c r="AV11" s="22">
        <f t="shared" si="6"/>
        <v>3.4699999999999989</v>
      </c>
      <c r="AX11" t="s">
        <v>10</v>
      </c>
      <c r="AY11" t="s">
        <v>155</v>
      </c>
      <c r="AZ11" t="s">
        <v>156</v>
      </c>
      <c r="BA11" t="s">
        <v>15</v>
      </c>
      <c r="BB11" s="22">
        <v>132.1</v>
      </c>
      <c r="BC11" s="22">
        <v>143.63</v>
      </c>
      <c r="BD11" s="22">
        <f t="shared" si="1"/>
        <v>11.530000000000001</v>
      </c>
      <c r="BF11" t="s">
        <v>15</v>
      </c>
      <c r="BG11" t="s">
        <v>154</v>
      </c>
      <c r="BH11" t="s">
        <v>156</v>
      </c>
      <c r="BI11" t="s">
        <v>10</v>
      </c>
      <c r="BJ11" s="22">
        <v>143.63</v>
      </c>
      <c r="BK11" s="22">
        <v>132.1</v>
      </c>
      <c r="BL11" s="22">
        <f t="shared" si="7"/>
        <v>11.530000000000001</v>
      </c>
      <c r="BN11" t="s">
        <v>16</v>
      </c>
      <c r="BO11" t="s">
        <v>154</v>
      </c>
      <c r="BP11" t="s">
        <v>156</v>
      </c>
      <c r="BQ11" t="s">
        <v>12</v>
      </c>
      <c r="BR11" s="22">
        <v>257.57</v>
      </c>
      <c r="BS11" s="22">
        <v>200.3</v>
      </c>
      <c r="BT11" s="22">
        <f t="shared" si="2"/>
        <v>57.269999999999982</v>
      </c>
    </row>
    <row r="12" spans="1:80" x14ac:dyDescent="0.25">
      <c r="A12" s="17">
        <v>10</v>
      </c>
      <c r="B12" t="s">
        <v>20</v>
      </c>
      <c r="C12" t="s">
        <v>155</v>
      </c>
      <c r="D12" t="s">
        <v>156</v>
      </c>
      <c r="E12" t="s">
        <v>16</v>
      </c>
      <c r="F12" s="22">
        <v>166.35</v>
      </c>
      <c r="G12" s="22">
        <v>226.94</v>
      </c>
      <c r="H12" s="22">
        <f t="shared" si="3"/>
        <v>60.59</v>
      </c>
      <c r="J12" t="s">
        <v>12</v>
      </c>
      <c r="K12" t="s">
        <v>154</v>
      </c>
      <c r="L12" t="s">
        <v>156</v>
      </c>
      <c r="M12" t="s">
        <v>18</v>
      </c>
      <c r="N12" s="22">
        <v>203.67</v>
      </c>
      <c r="O12" s="22">
        <v>176.79</v>
      </c>
      <c r="P12" s="22">
        <f t="shared" si="0"/>
        <v>26.879999999999995</v>
      </c>
      <c r="R12" t="s">
        <v>14</v>
      </c>
      <c r="S12" t="s">
        <v>154</v>
      </c>
      <c r="T12" t="s">
        <v>156</v>
      </c>
      <c r="U12" t="s">
        <v>10</v>
      </c>
      <c r="V12" s="22">
        <v>164.77</v>
      </c>
      <c r="W12" s="22">
        <v>114.96</v>
      </c>
      <c r="X12" s="22">
        <f t="shared" si="4"/>
        <v>49.810000000000016</v>
      </c>
      <c r="AH12" t="s">
        <v>18</v>
      </c>
      <c r="AI12" t="s">
        <v>155</v>
      </c>
      <c r="AJ12" t="s">
        <v>156</v>
      </c>
      <c r="AK12" t="s">
        <v>12</v>
      </c>
      <c r="AL12" s="22">
        <v>176.79</v>
      </c>
      <c r="AM12" s="22">
        <v>203.67</v>
      </c>
      <c r="AN12" s="22">
        <f t="shared" si="5"/>
        <v>26.879999999999995</v>
      </c>
      <c r="AP12" t="s">
        <v>19</v>
      </c>
      <c r="AQ12" t="s">
        <v>155</v>
      </c>
      <c r="AR12" t="s">
        <v>156</v>
      </c>
      <c r="AS12" t="s">
        <v>15</v>
      </c>
      <c r="AT12" s="22">
        <v>193.2</v>
      </c>
      <c r="AU12" s="22">
        <v>247.33</v>
      </c>
      <c r="AV12" s="22">
        <f t="shared" si="6"/>
        <v>54.130000000000024</v>
      </c>
      <c r="AX12" t="s">
        <v>10</v>
      </c>
      <c r="AY12" t="s">
        <v>155</v>
      </c>
      <c r="AZ12" t="s">
        <v>156</v>
      </c>
      <c r="BA12" t="s">
        <v>14</v>
      </c>
      <c r="BB12" s="22">
        <v>114.96</v>
      </c>
      <c r="BC12" s="22">
        <v>164.77</v>
      </c>
      <c r="BD12" s="22">
        <f t="shared" si="1"/>
        <v>49.810000000000016</v>
      </c>
      <c r="BF12" t="s">
        <v>15</v>
      </c>
      <c r="BG12" t="s">
        <v>154</v>
      </c>
      <c r="BH12" t="s">
        <v>156</v>
      </c>
      <c r="BI12" t="s">
        <v>19</v>
      </c>
      <c r="BJ12" s="22">
        <v>247.33</v>
      </c>
      <c r="BK12" s="22">
        <v>193.2</v>
      </c>
      <c r="BL12" s="22">
        <f t="shared" si="7"/>
        <v>54.130000000000024</v>
      </c>
      <c r="BN12" t="s">
        <v>16</v>
      </c>
      <c r="BO12" t="s">
        <v>154</v>
      </c>
      <c r="BP12" t="s">
        <v>156</v>
      </c>
      <c r="BQ12" t="s">
        <v>20</v>
      </c>
      <c r="BR12" s="22">
        <v>226.94</v>
      </c>
      <c r="BS12" s="22">
        <v>166.35</v>
      </c>
      <c r="BT12" s="22">
        <f t="shared" si="2"/>
        <v>60.59</v>
      </c>
    </row>
    <row r="13" spans="1:80" x14ac:dyDescent="0.25">
      <c r="A13" s="17">
        <v>11</v>
      </c>
      <c r="B13" t="s">
        <v>20</v>
      </c>
      <c r="C13" t="s">
        <v>154</v>
      </c>
      <c r="D13" t="s">
        <v>156</v>
      </c>
      <c r="E13" t="s">
        <v>18</v>
      </c>
      <c r="F13" s="22">
        <v>232</v>
      </c>
      <c r="G13" s="22">
        <v>142.11000000000001</v>
      </c>
      <c r="H13" s="22">
        <f t="shared" si="3"/>
        <v>89.889999999999986</v>
      </c>
      <c r="J13" t="s">
        <v>12</v>
      </c>
      <c r="K13" t="s">
        <v>155</v>
      </c>
      <c r="L13" t="s">
        <v>156</v>
      </c>
      <c r="M13" t="s">
        <v>19</v>
      </c>
      <c r="N13" s="22">
        <v>128.30000000000001</v>
      </c>
      <c r="O13" s="22">
        <v>198.57</v>
      </c>
      <c r="P13" s="22">
        <f t="shared" si="0"/>
        <v>70.269999999999982</v>
      </c>
      <c r="R13" t="s">
        <v>14</v>
      </c>
      <c r="S13" t="s">
        <v>155</v>
      </c>
      <c r="T13" t="s">
        <v>156</v>
      </c>
      <c r="U13" t="s">
        <v>15</v>
      </c>
      <c r="V13" s="22">
        <v>191.36</v>
      </c>
      <c r="W13" s="22">
        <v>199.2</v>
      </c>
      <c r="X13" s="22">
        <f t="shared" si="4"/>
        <v>7.839999999999975</v>
      </c>
      <c r="AH13" t="s">
        <v>18</v>
      </c>
      <c r="AI13" t="s">
        <v>155</v>
      </c>
      <c r="AJ13" t="s">
        <v>156</v>
      </c>
      <c r="AK13" t="s">
        <v>20</v>
      </c>
      <c r="AL13" s="22">
        <v>142.11000000000001</v>
      </c>
      <c r="AM13" s="22">
        <v>232</v>
      </c>
      <c r="AN13" s="22">
        <f t="shared" si="5"/>
        <v>89.889999999999986</v>
      </c>
      <c r="AP13" t="s">
        <v>19</v>
      </c>
      <c r="AQ13" t="s">
        <v>154</v>
      </c>
      <c r="AR13" t="s">
        <v>156</v>
      </c>
      <c r="AS13" t="s">
        <v>12</v>
      </c>
      <c r="AT13" s="22">
        <v>198.57</v>
      </c>
      <c r="AU13" s="22">
        <v>128.30000000000001</v>
      </c>
      <c r="AV13" s="22">
        <f t="shared" si="6"/>
        <v>70.269999999999982</v>
      </c>
      <c r="AX13" t="s">
        <v>10</v>
      </c>
      <c r="AY13" t="s">
        <v>155</v>
      </c>
      <c r="AZ13" t="s">
        <v>156</v>
      </c>
      <c r="BA13" t="s">
        <v>16</v>
      </c>
      <c r="BB13" s="22">
        <v>127.27</v>
      </c>
      <c r="BC13" s="22">
        <v>232.63</v>
      </c>
      <c r="BD13" s="22">
        <f t="shared" si="1"/>
        <v>105.36</v>
      </c>
      <c r="BF13" t="s">
        <v>15</v>
      </c>
      <c r="BG13" t="s">
        <v>154</v>
      </c>
      <c r="BH13" t="s">
        <v>156</v>
      </c>
      <c r="BI13" t="s">
        <v>14</v>
      </c>
      <c r="BJ13" s="22">
        <v>199.2</v>
      </c>
      <c r="BK13" s="22">
        <v>191.36</v>
      </c>
      <c r="BL13" s="22">
        <f t="shared" si="7"/>
        <v>7.839999999999975</v>
      </c>
      <c r="BN13" t="s">
        <v>16</v>
      </c>
      <c r="BO13" t="s">
        <v>154</v>
      </c>
      <c r="BP13" t="s">
        <v>156</v>
      </c>
      <c r="BQ13" t="s">
        <v>10</v>
      </c>
      <c r="BR13" s="22">
        <v>232.63</v>
      </c>
      <c r="BS13" s="22">
        <v>127.27</v>
      </c>
      <c r="BT13" s="22">
        <f t="shared" si="2"/>
        <v>105.36</v>
      </c>
    </row>
    <row r="14" spans="1:80" x14ac:dyDescent="0.25">
      <c r="A14" s="17">
        <v>12</v>
      </c>
      <c r="B14" t="s">
        <v>20</v>
      </c>
      <c r="C14" t="s">
        <v>155</v>
      </c>
      <c r="D14" t="s">
        <v>156</v>
      </c>
      <c r="E14" t="s">
        <v>19</v>
      </c>
      <c r="F14" s="22">
        <v>170.93</v>
      </c>
      <c r="G14" s="22">
        <v>219.57</v>
      </c>
      <c r="H14" s="22">
        <f t="shared" si="3"/>
        <v>48.639999999999986</v>
      </c>
      <c r="J14" t="s">
        <v>12</v>
      </c>
      <c r="K14" t="s">
        <v>154</v>
      </c>
      <c r="L14" t="s">
        <v>156</v>
      </c>
      <c r="M14" t="s">
        <v>15</v>
      </c>
      <c r="N14" s="22">
        <v>207.83</v>
      </c>
      <c r="O14" s="22">
        <v>166.71</v>
      </c>
      <c r="P14" s="22">
        <f t="shared" si="0"/>
        <v>41.120000000000005</v>
      </c>
      <c r="R14" t="s">
        <v>14</v>
      </c>
      <c r="S14" t="s">
        <v>155</v>
      </c>
      <c r="T14" t="s">
        <v>156</v>
      </c>
      <c r="U14" t="s">
        <v>16</v>
      </c>
      <c r="V14" s="22">
        <v>206</v>
      </c>
      <c r="W14" s="22">
        <v>208.12</v>
      </c>
      <c r="X14" s="22">
        <f t="shared" si="4"/>
        <v>2.1200000000000045</v>
      </c>
      <c r="AH14" t="s">
        <v>18</v>
      </c>
      <c r="AI14" t="s">
        <v>154</v>
      </c>
      <c r="AJ14" t="s">
        <v>156</v>
      </c>
      <c r="AK14" t="s">
        <v>10</v>
      </c>
      <c r="AL14" s="22">
        <v>167.77</v>
      </c>
      <c r="AM14" s="22">
        <v>134.56</v>
      </c>
      <c r="AN14" s="22">
        <f t="shared" si="5"/>
        <v>33.210000000000008</v>
      </c>
      <c r="AP14" t="s">
        <v>19</v>
      </c>
      <c r="AQ14" t="s">
        <v>154</v>
      </c>
      <c r="AR14" t="s">
        <v>156</v>
      </c>
      <c r="AS14" t="s">
        <v>20</v>
      </c>
      <c r="AT14" s="22">
        <v>219.57</v>
      </c>
      <c r="AU14" s="22">
        <v>170.93</v>
      </c>
      <c r="AV14" s="22">
        <f t="shared" si="6"/>
        <v>48.639999999999986</v>
      </c>
      <c r="AX14" t="s">
        <v>10</v>
      </c>
      <c r="AY14" t="s">
        <v>155</v>
      </c>
      <c r="AZ14" t="s">
        <v>156</v>
      </c>
      <c r="BA14" t="s">
        <v>18</v>
      </c>
      <c r="BB14" s="22">
        <v>134.56</v>
      </c>
      <c r="BC14" s="22">
        <v>167.77</v>
      </c>
      <c r="BD14" s="22">
        <f t="shared" si="1"/>
        <v>33.210000000000008</v>
      </c>
      <c r="BF14" t="s">
        <v>15</v>
      </c>
      <c r="BG14" t="s">
        <v>155</v>
      </c>
      <c r="BH14" t="s">
        <v>156</v>
      </c>
      <c r="BI14" t="s">
        <v>12</v>
      </c>
      <c r="BJ14" s="22">
        <v>166.71</v>
      </c>
      <c r="BK14" s="22">
        <v>207.83</v>
      </c>
      <c r="BL14" s="22">
        <f t="shared" si="7"/>
        <v>41.120000000000005</v>
      </c>
      <c r="BN14" t="s">
        <v>16</v>
      </c>
      <c r="BO14" t="s">
        <v>154</v>
      </c>
      <c r="BP14" t="s">
        <v>156</v>
      </c>
      <c r="BQ14" t="s">
        <v>14</v>
      </c>
      <c r="BR14" s="22">
        <v>208.12</v>
      </c>
      <c r="BS14" s="22">
        <v>206</v>
      </c>
      <c r="BT14" s="22">
        <f t="shared" si="2"/>
        <v>2.1200000000000045</v>
      </c>
    </row>
    <row r="15" spans="1:80" x14ac:dyDescent="0.25">
      <c r="A15" s="17">
        <v>13</v>
      </c>
      <c r="B15" t="s">
        <v>20</v>
      </c>
      <c r="C15" t="s">
        <v>155</v>
      </c>
      <c r="D15" t="s">
        <v>156</v>
      </c>
      <c r="E15" t="s">
        <v>12</v>
      </c>
      <c r="F15" s="22">
        <v>155.96</v>
      </c>
      <c r="G15" s="22">
        <v>229.61</v>
      </c>
      <c r="H15" s="22">
        <f t="shared" si="3"/>
        <v>73.650000000000006</v>
      </c>
      <c r="J15" t="s">
        <v>12</v>
      </c>
      <c r="K15" t="s">
        <v>154</v>
      </c>
      <c r="L15" t="s">
        <v>156</v>
      </c>
      <c r="M15" t="s">
        <v>20</v>
      </c>
      <c r="N15" s="22">
        <v>229.61</v>
      </c>
      <c r="O15" s="22">
        <v>155.96</v>
      </c>
      <c r="P15" s="22">
        <f t="shared" si="0"/>
        <v>73.650000000000006</v>
      </c>
      <c r="R15" t="s">
        <v>14</v>
      </c>
      <c r="S15" t="s">
        <v>154</v>
      </c>
      <c r="T15" t="s">
        <v>156</v>
      </c>
      <c r="U15" t="s">
        <v>18</v>
      </c>
      <c r="V15" s="22">
        <v>162.97</v>
      </c>
      <c r="W15" s="22">
        <v>146.08000000000001</v>
      </c>
      <c r="X15" s="22">
        <f t="shared" si="4"/>
        <v>16.889999999999986</v>
      </c>
      <c r="AH15" t="s">
        <v>18</v>
      </c>
      <c r="AI15" t="s">
        <v>155</v>
      </c>
      <c r="AJ15" t="s">
        <v>156</v>
      </c>
      <c r="AK15" t="s">
        <v>14</v>
      </c>
      <c r="AL15" s="22">
        <v>146.08000000000001</v>
      </c>
      <c r="AM15" s="22">
        <v>162.97</v>
      </c>
      <c r="AN15" s="22">
        <f t="shared" si="5"/>
        <v>16.889999999999986</v>
      </c>
      <c r="AP15" t="s">
        <v>19</v>
      </c>
      <c r="AQ15" t="s">
        <v>154</v>
      </c>
      <c r="AR15" t="s">
        <v>156</v>
      </c>
      <c r="AS15" t="s">
        <v>10</v>
      </c>
      <c r="AT15" s="22">
        <v>179.89</v>
      </c>
      <c r="AU15" s="22">
        <v>164.28</v>
      </c>
      <c r="AV15" s="22">
        <f t="shared" si="6"/>
        <v>15.609999999999985</v>
      </c>
      <c r="AX15" t="s">
        <v>10</v>
      </c>
      <c r="AY15" t="s">
        <v>155</v>
      </c>
      <c r="AZ15" t="s">
        <v>156</v>
      </c>
      <c r="BA15" t="s">
        <v>19</v>
      </c>
      <c r="BB15" s="22">
        <v>164.28</v>
      </c>
      <c r="BC15" s="22">
        <v>179.89</v>
      </c>
      <c r="BD15" s="22">
        <f t="shared" si="1"/>
        <v>15.609999999999985</v>
      </c>
      <c r="BF15" t="s">
        <v>15</v>
      </c>
      <c r="BG15" t="s">
        <v>155</v>
      </c>
      <c r="BH15" t="s">
        <v>156</v>
      </c>
      <c r="BI15" t="s">
        <v>16</v>
      </c>
      <c r="BJ15" s="22">
        <v>156.80000000000001</v>
      </c>
      <c r="BK15" s="22">
        <v>236</v>
      </c>
      <c r="BL15" s="22">
        <f t="shared" si="7"/>
        <v>79.199999999999989</v>
      </c>
      <c r="BN15" t="s">
        <v>16</v>
      </c>
      <c r="BO15" t="s">
        <v>154</v>
      </c>
      <c r="BP15" t="s">
        <v>156</v>
      </c>
      <c r="BQ15" t="s">
        <v>15</v>
      </c>
      <c r="BR15" s="22">
        <v>236</v>
      </c>
      <c r="BS15" s="22">
        <v>156.80000000000001</v>
      </c>
      <c r="BT15" s="22">
        <f t="shared" si="2"/>
        <v>79.199999999999989</v>
      </c>
    </row>
    <row r="16" spans="1:80" x14ac:dyDescent="0.25">
      <c r="H16" s="22"/>
      <c r="P16" s="22"/>
      <c r="V16" s="22"/>
      <c r="W16" s="22"/>
      <c r="X16" s="22"/>
      <c r="AD16" s="22"/>
      <c r="AE16" s="22"/>
      <c r="AF16" s="22"/>
      <c r="AL16" s="22"/>
      <c r="AM16" s="22"/>
      <c r="AN16" s="22"/>
      <c r="AT16" s="22"/>
      <c r="AU16" s="22"/>
      <c r="AV16" s="22"/>
      <c r="BB16" s="22"/>
      <c r="BC16" s="22"/>
      <c r="BD16" s="22"/>
      <c r="BJ16" s="22"/>
      <c r="BK16" s="22"/>
      <c r="BL16" s="22"/>
    </row>
    <row r="17" spans="1:72" x14ac:dyDescent="0.25">
      <c r="A17" s="17">
        <v>2007</v>
      </c>
      <c r="H17" s="22"/>
      <c r="P17" s="22"/>
      <c r="V17" s="22"/>
      <c r="W17" s="22"/>
      <c r="X17" s="22"/>
      <c r="AD17" s="22"/>
      <c r="AE17" s="22"/>
      <c r="AF17" s="22"/>
      <c r="AL17" s="22"/>
      <c r="AM17" s="22"/>
      <c r="AN17" s="22"/>
      <c r="AT17" s="22"/>
      <c r="AU17" s="22"/>
      <c r="AV17" s="22"/>
      <c r="BB17" s="22"/>
      <c r="BC17" s="22"/>
      <c r="BD17" s="22"/>
      <c r="BJ17" s="22"/>
      <c r="BK17" s="22"/>
      <c r="BL17" s="22"/>
    </row>
    <row r="18" spans="1:72" x14ac:dyDescent="0.25">
      <c r="A18" s="17">
        <v>1</v>
      </c>
      <c r="B18" t="s">
        <v>20</v>
      </c>
      <c r="C18" t="s">
        <v>155</v>
      </c>
      <c r="D18" t="s">
        <v>156</v>
      </c>
      <c r="E18" t="s">
        <v>18</v>
      </c>
      <c r="F18" s="22">
        <v>193.7</v>
      </c>
      <c r="G18" s="22">
        <v>220.24</v>
      </c>
      <c r="H18" s="22">
        <f t="shared" si="3"/>
        <v>26.54000000000002</v>
      </c>
      <c r="J18" t="s">
        <v>12</v>
      </c>
      <c r="K18" t="s">
        <v>155</v>
      </c>
      <c r="L18" t="s">
        <v>156</v>
      </c>
      <c r="M18" t="s">
        <v>19</v>
      </c>
      <c r="N18" s="22">
        <v>166.83</v>
      </c>
      <c r="O18" s="22">
        <v>197.91</v>
      </c>
      <c r="P18" s="22">
        <f t="shared" ref="P18:P30" si="8">ABS(N18-O18)</f>
        <v>31.079999999999984</v>
      </c>
      <c r="R18" t="s">
        <v>14</v>
      </c>
      <c r="S18" t="s">
        <v>154</v>
      </c>
      <c r="T18" t="s">
        <v>156</v>
      </c>
      <c r="U18" t="s">
        <v>16</v>
      </c>
      <c r="V18" s="22">
        <v>170.11</v>
      </c>
      <c r="W18" s="22">
        <v>167.27</v>
      </c>
      <c r="X18" s="22">
        <f t="shared" si="4"/>
        <v>2.8400000000000034</v>
      </c>
      <c r="AH18" t="s">
        <v>18</v>
      </c>
      <c r="AI18" t="s">
        <v>154</v>
      </c>
      <c r="AJ18" t="s">
        <v>156</v>
      </c>
      <c r="AK18" t="s">
        <v>20</v>
      </c>
      <c r="AL18" s="22">
        <v>220.24</v>
      </c>
      <c r="AM18" s="22">
        <v>193.7</v>
      </c>
      <c r="AN18" s="22">
        <f t="shared" ref="AN18:AN30" si="9">ABS(AL18-AM18)</f>
        <v>26.54000000000002</v>
      </c>
      <c r="AP18" t="s">
        <v>19</v>
      </c>
      <c r="AQ18" t="s">
        <v>154</v>
      </c>
      <c r="AR18" t="s">
        <v>156</v>
      </c>
      <c r="AS18" t="s">
        <v>12</v>
      </c>
      <c r="AT18" s="22">
        <v>197.91</v>
      </c>
      <c r="AU18" s="22">
        <v>166.83</v>
      </c>
      <c r="AV18" s="22">
        <f t="shared" ref="AV18:AV30" si="10">ABS(AT18-AU18)</f>
        <v>31.079999999999984</v>
      </c>
      <c r="AX18" t="s">
        <v>10</v>
      </c>
      <c r="AY18" t="s">
        <v>155</v>
      </c>
      <c r="AZ18" t="s">
        <v>156</v>
      </c>
      <c r="BA18" t="s">
        <v>15</v>
      </c>
      <c r="BB18" s="22">
        <v>132.63999999999999</v>
      </c>
      <c r="BC18" s="22">
        <v>175.44</v>
      </c>
      <c r="BD18" s="22">
        <f t="shared" ref="BD18:BD30" si="11">ABS(BB18-BC18)</f>
        <v>42.800000000000011</v>
      </c>
      <c r="BF18" t="s">
        <v>15</v>
      </c>
      <c r="BG18" t="s">
        <v>154</v>
      </c>
      <c r="BH18" t="s">
        <v>156</v>
      </c>
      <c r="BI18" t="s">
        <v>10</v>
      </c>
      <c r="BJ18" s="22">
        <v>175.44</v>
      </c>
      <c r="BK18" s="22">
        <v>132.63999999999999</v>
      </c>
      <c r="BL18" s="22">
        <f t="shared" ref="BL18:BL30" si="12">ABS(BJ18-BK18)</f>
        <v>42.800000000000011</v>
      </c>
      <c r="BN18" t="s">
        <v>16</v>
      </c>
      <c r="BO18" t="s">
        <v>155</v>
      </c>
      <c r="BP18" t="s">
        <v>156</v>
      </c>
      <c r="BQ18" t="s">
        <v>14</v>
      </c>
      <c r="BR18" s="22">
        <v>167.27</v>
      </c>
      <c r="BS18" s="22">
        <v>170.11</v>
      </c>
      <c r="BT18" s="22">
        <f t="shared" ref="BT18:BT30" si="13">ABS(BR18-BS18)</f>
        <v>2.8400000000000034</v>
      </c>
    </row>
    <row r="19" spans="1:72" x14ac:dyDescent="0.25">
      <c r="A19" s="17">
        <v>2</v>
      </c>
      <c r="B19" t="s">
        <v>20</v>
      </c>
      <c r="C19" t="s">
        <v>155</v>
      </c>
      <c r="D19" t="s">
        <v>156</v>
      </c>
      <c r="E19" t="s">
        <v>14</v>
      </c>
      <c r="F19" s="22">
        <v>186.53</v>
      </c>
      <c r="G19" s="22">
        <v>263.12</v>
      </c>
      <c r="H19" s="22">
        <f t="shared" si="3"/>
        <v>76.59</v>
      </c>
      <c r="J19" t="s">
        <v>12</v>
      </c>
      <c r="K19" t="s">
        <v>155</v>
      </c>
      <c r="L19" t="s">
        <v>156</v>
      </c>
      <c r="M19" t="s">
        <v>18</v>
      </c>
      <c r="N19" s="22">
        <v>181.33</v>
      </c>
      <c r="O19" s="22">
        <v>207.76</v>
      </c>
      <c r="P19" s="22">
        <f t="shared" si="8"/>
        <v>26.429999999999978</v>
      </c>
      <c r="R19" t="s">
        <v>14</v>
      </c>
      <c r="S19" t="s">
        <v>154</v>
      </c>
      <c r="T19" t="s">
        <v>156</v>
      </c>
      <c r="U19" t="s">
        <v>20</v>
      </c>
      <c r="V19" s="22">
        <v>263.12</v>
      </c>
      <c r="W19" s="22">
        <v>186.53</v>
      </c>
      <c r="X19" s="22">
        <f t="shared" si="4"/>
        <v>76.59</v>
      </c>
      <c r="AH19" t="s">
        <v>18</v>
      </c>
      <c r="AI19" t="s">
        <v>154</v>
      </c>
      <c r="AJ19" t="s">
        <v>156</v>
      </c>
      <c r="AK19" t="s">
        <v>12</v>
      </c>
      <c r="AL19" s="22">
        <v>207.76</v>
      </c>
      <c r="AM19" s="22">
        <v>181.33</v>
      </c>
      <c r="AN19" s="22">
        <f t="shared" si="9"/>
        <v>26.429999999999978</v>
      </c>
      <c r="AP19" t="s">
        <v>19</v>
      </c>
      <c r="AQ19" t="s">
        <v>154</v>
      </c>
      <c r="AR19" t="s">
        <v>156</v>
      </c>
      <c r="AS19" t="s">
        <v>10</v>
      </c>
      <c r="AT19" s="22">
        <v>213.51</v>
      </c>
      <c r="AU19" s="22">
        <v>151.27000000000001</v>
      </c>
      <c r="AV19" s="22">
        <f t="shared" si="10"/>
        <v>62.239999999999981</v>
      </c>
      <c r="AX19" t="s">
        <v>10</v>
      </c>
      <c r="AY19" t="s">
        <v>155</v>
      </c>
      <c r="AZ19" t="s">
        <v>156</v>
      </c>
      <c r="BA19" t="s">
        <v>19</v>
      </c>
      <c r="BB19" s="22">
        <v>151.27000000000001</v>
      </c>
      <c r="BC19" s="22">
        <v>213.51</v>
      </c>
      <c r="BD19" s="22">
        <f t="shared" si="11"/>
        <v>62.239999999999981</v>
      </c>
      <c r="BF19" t="s">
        <v>15</v>
      </c>
      <c r="BG19" t="s">
        <v>155</v>
      </c>
      <c r="BH19" t="s">
        <v>156</v>
      </c>
      <c r="BI19" t="s">
        <v>16</v>
      </c>
      <c r="BJ19" s="22">
        <v>127.47</v>
      </c>
      <c r="BK19" s="22">
        <v>239.98</v>
      </c>
      <c r="BL19" s="22">
        <f t="shared" si="12"/>
        <v>112.50999999999999</v>
      </c>
      <c r="BN19" t="s">
        <v>16</v>
      </c>
      <c r="BO19" t="s">
        <v>154</v>
      </c>
      <c r="BP19" t="s">
        <v>156</v>
      </c>
      <c r="BQ19" t="s">
        <v>15</v>
      </c>
      <c r="BR19" s="22">
        <v>239.98</v>
      </c>
      <c r="BS19" s="22">
        <v>127.47</v>
      </c>
      <c r="BT19" s="22">
        <f t="shared" si="13"/>
        <v>112.50999999999999</v>
      </c>
    </row>
    <row r="20" spans="1:72" x14ac:dyDescent="0.25">
      <c r="A20" s="17">
        <v>3</v>
      </c>
      <c r="B20" t="s">
        <v>20</v>
      </c>
      <c r="C20" t="s">
        <v>154</v>
      </c>
      <c r="D20" t="s">
        <v>156</v>
      </c>
      <c r="E20" t="s">
        <v>15</v>
      </c>
      <c r="F20" s="22">
        <v>198.56</v>
      </c>
      <c r="G20" s="22">
        <v>151.06</v>
      </c>
      <c r="H20" s="22">
        <f t="shared" si="3"/>
        <v>47.5</v>
      </c>
      <c r="J20" t="s">
        <v>12</v>
      </c>
      <c r="K20" t="s">
        <v>155</v>
      </c>
      <c r="L20" t="s">
        <v>156</v>
      </c>
      <c r="M20" t="s">
        <v>10</v>
      </c>
      <c r="N20" s="22">
        <v>183.56</v>
      </c>
      <c r="O20" s="22">
        <v>199.87</v>
      </c>
      <c r="P20" s="22">
        <f t="shared" si="8"/>
        <v>16.310000000000002</v>
      </c>
      <c r="R20" t="s">
        <v>14</v>
      </c>
      <c r="S20" t="s">
        <v>155</v>
      </c>
      <c r="T20" t="s">
        <v>156</v>
      </c>
      <c r="U20" t="s">
        <v>18</v>
      </c>
      <c r="V20" s="22">
        <v>184.18</v>
      </c>
      <c r="W20" s="22">
        <v>210.58</v>
      </c>
      <c r="X20" s="22">
        <f t="shared" si="4"/>
        <v>26.400000000000006</v>
      </c>
      <c r="AH20" t="s">
        <v>18</v>
      </c>
      <c r="AI20" t="s">
        <v>154</v>
      </c>
      <c r="AJ20" t="s">
        <v>156</v>
      </c>
      <c r="AK20" t="s">
        <v>14</v>
      </c>
      <c r="AL20" s="22">
        <v>210.58</v>
      </c>
      <c r="AM20" s="22">
        <v>184.18</v>
      </c>
      <c r="AN20" s="22">
        <f t="shared" si="9"/>
        <v>26.400000000000006</v>
      </c>
      <c r="AP20" t="s">
        <v>19</v>
      </c>
      <c r="AQ20" t="s">
        <v>154</v>
      </c>
      <c r="AR20" t="s">
        <v>156</v>
      </c>
      <c r="AS20" t="s">
        <v>16</v>
      </c>
      <c r="AT20" s="22">
        <v>197.14</v>
      </c>
      <c r="AU20" s="22">
        <v>182.43</v>
      </c>
      <c r="AV20" s="22">
        <f t="shared" si="10"/>
        <v>14.70999999999998</v>
      </c>
      <c r="AX20" t="s">
        <v>10</v>
      </c>
      <c r="AY20" t="s">
        <v>154</v>
      </c>
      <c r="AZ20" t="s">
        <v>156</v>
      </c>
      <c r="BA20" t="s">
        <v>12</v>
      </c>
      <c r="BB20" s="22">
        <v>199.87</v>
      </c>
      <c r="BC20" s="22">
        <v>183.56</v>
      </c>
      <c r="BD20" s="22">
        <f t="shared" si="11"/>
        <v>16.310000000000002</v>
      </c>
      <c r="BF20" t="s">
        <v>15</v>
      </c>
      <c r="BG20" t="s">
        <v>155</v>
      </c>
      <c r="BH20" t="s">
        <v>156</v>
      </c>
      <c r="BI20" t="s">
        <v>20</v>
      </c>
      <c r="BJ20" s="22">
        <v>151.06</v>
      </c>
      <c r="BK20" s="22">
        <v>198.56</v>
      </c>
      <c r="BL20" s="22">
        <f t="shared" si="12"/>
        <v>47.5</v>
      </c>
      <c r="BN20" t="s">
        <v>16</v>
      </c>
      <c r="BO20" t="s">
        <v>155</v>
      </c>
      <c r="BP20" t="s">
        <v>156</v>
      </c>
      <c r="BQ20" t="s">
        <v>19</v>
      </c>
      <c r="BR20" s="22">
        <v>182.43</v>
      </c>
      <c r="BS20" s="22">
        <v>197.14</v>
      </c>
      <c r="BT20" s="22">
        <f t="shared" si="13"/>
        <v>14.70999999999998</v>
      </c>
    </row>
    <row r="21" spans="1:72" x14ac:dyDescent="0.25">
      <c r="A21" s="17">
        <v>4</v>
      </c>
      <c r="B21" t="s">
        <v>20</v>
      </c>
      <c r="C21" t="s">
        <v>154</v>
      </c>
      <c r="D21" t="s">
        <v>156</v>
      </c>
      <c r="E21" t="s">
        <v>19</v>
      </c>
      <c r="F21" s="22">
        <v>158.83000000000001</v>
      </c>
      <c r="G21" s="22">
        <v>138.13</v>
      </c>
      <c r="H21" s="22">
        <f t="shared" si="3"/>
        <v>20.700000000000017</v>
      </c>
      <c r="J21" t="s">
        <v>12</v>
      </c>
      <c r="K21" t="s">
        <v>154</v>
      </c>
      <c r="L21" t="s">
        <v>156</v>
      </c>
      <c r="M21" t="s">
        <v>14</v>
      </c>
      <c r="N21" s="22">
        <v>155.18</v>
      </c>
      <c r="O21" s="22">
        <v>143.02000000000001</v>
      </c>
      <c r="P21" s="22">
        <f t="shared" si="8"/>
        <v>12.159999999999997</v>
      </c>
      <c r="R21" t="s">
        <v>14</v>
      </c>
      <c r="S21" t="s">
        <v>155</v>
      </c>
      <c r="T21" t="s">
        <v>156</v>
      </c>
      <c r="U21" t="s">
        <v>12</v>
      </c>
      <c r="V21" s="22">
        <v>143.02000000000001</v>
      </c>
      <c r="W21" s="22">
        <v>155.18</v>
      </c>
      <c r="X21" s="22">
        <f t="shared" si="4"/>
        <v>12.159999999999997</v>
      </c>
      <c r="AH21" t="s">
        <v>18</v>
      </c>
      <c r="AI21" t="s">
        <v>154</v>
      </c>
      <c r="AJ21" t="s">
        <v>156</v>
      </c>
      <c r="AK21" t="s">
        <v>15</v>
      </c>
      <c r="AL21" s="22">
        <v>232.55</v>
      </c>
      <c r="AM21" s="22">
        <v>161.41999999999999</v>
      </c>
      <c r="AN21" s="22">
        <f t="shared" si="9"/>
        <v>71.130000000000024</v>
      </c>
      <c r="AP21" t="s">
        <v>19</v>
      </c>
      <c r="AQ21" t="s">
        <v>155</v>
      </c>
      <c r="AR21" t="s">
        <v>156</v>
      </c>
      <c r="AS21" t="s">
        <v>20</v>
      </c>
      <c r="AT21" s="22">
        <v>138.13</v>
      </c>
      <c r="AU21" s="22">
        <v>158.83000000000001</v>
      </c>
      <c r="AV21" s="22">
        <f t="shared" si="10"/>
        <v>20.700000000000017</v>
      </c>
      <c r="AX21" t="s">
        <v>10</v>
      </c>
      <c r="AY21" t="s">
        <v>154</v>
      </c>
      <c r="AZ21" t="s">
        <v>156</v>
      </c>
      <c r="BA21" t="s">
        <v>16</v>
      </c>
      <c r="BB21" s="22">
        <v>170.26</v>
      </c>
      <c r="BC21" s="22">
        <v>163.06</v>
      </c>
      <c r="BD21" s="22">
        <f t="shared" si="11"/>
        <v>7.1999999999999886</v>
      </c>
      <c r="BF21" t="s">
        <v>15</v>
      </c>
      <c r="BG21" t="s">
        <v>155</v>
      </c>
      <c r="BH21" t="s">
        <v>156</v>
      </c>
      <c r="BI21" t="s">
        <v>18</v>
      </c>
      <c r="BJ21" s="22">
        <v>161.41999999999999</v>
      </c>
      <c r="BK21" s="22">
        <v>232.55</v>
      </c>
      <c r="BL21" s="22">
        <f t="shared" si="12"/>
        <v>71.130000000000024</v>
      </c>
      <c r="BN21" t="s">
        <v>16</v>
      </c>
      <c r="BO21" t="s">
        <v>155</v>
      </c>
      <c r="BP21" t="s">
        <v>156</v>
      </c>
      <c r="BQ21" t="s">
        <v>10</v>
      </c>
      <c r="BR21" s="22">
        <v>163.06</v>
      </c>
      <c r="BS21" s="22">
        <v>170.26</v>
      </c>
      <c r="BT21" s="22">
        <f t="shared" si="13"/>
        <v>7.1999999999999886</v>
      </c>
    </row>
    <row r="22" spans="1:72" x14ac:dyDescent="0.25">
      <c r="A22" s="17">
        <v>5</v>
      </c>
      <c r="B22" t="s">
        <v>20</v>
      </c>
      <c r="C22" t="s">
        <v>154</v>
      </c>
      <c r="D22" t="s">
        <v>156</v>
      </c>
      <c r="E22" t="s">
        <v>10</v>
      </c>
      <c r="F22" s="22">
        <v>154.41</v>
      </c>
      <c r="G22" s="22">
        <v>146.44</v>
      </c>
      <c r="H22" s="22">
        <f t="shared" si="3"/>
        <v>7.9699999999999989</v>
      </c>
      <c r="J22" t="s">
        <v>12</v>
      </c>
      <c r="K22" t="s">
        <v>154</v>
      </c>
      <c r="L22" t="s">
        <v>156</v>
      </c>
      <c r="M22" t="s">
        <v>16</v>
      </c>
      <c r="N22" s="22">
        <v>179.77</v>
      </c>
      <c r="O22" s="22">
        <v>175.74</v>
      </c>
      <c r="P22" s="22">
        <f t="shared" si="8"/>
        <v>4.0300000000000011</v>
      </c>
      <c r="R22" t="s">
        <v>14</v>
      </c>
      <c r="S22" t="s">
        <v>154</v>
      </c>
      <c r="T22" t="s">
        <v>156</v>
      </c>
      <c r="U22" t="s">
        <v>15</v>
      </c>
      <c r="V22" s="22">
        <v>172.36</v>
      </c>
      <c r="W22" s="22">
        <v>121.05</v>
      </c>
      <c r="X22" s="22">
        <f t="shared" si="4"/>
        <v>51.310000000000016</v>
      </c>
      <c r="AH22" t="s">
        <v>18</v>
      </c>
      <c r="AI22" t="s">
        <v>155</v>
      </c>
      <c r="AJ22" t="s">
        <v>156</v>
      </c>
      <c r="AK22" t="s">
        <v>19</v>
      </c>
      <c r="AL22" s="22">
        <v>158.51</v>
      </c>
      <c r="AM22" s="22">
        <v>175.76</v>
      </c>
      <c r="AN22" s="22">
        <f t="shared" si="9"/>
        <v>17.25</v>
      </c>
      <c r="AP22" t="s">
        <v>19</v>
      </c>
      <c r="AQ22" t="s">
        <v>154</v>
      </c>
      <c r="AR22" t="s">
        <v>156</v>
      </c>
      <c r="AS22" t="s">
        <v>18</v>
      </c>
      <c r="AT22" s="22">
        <v>175.76</v>
      </c>
      <c r="AU22" s="22">
        <v>158.51</v>
      </c>
      <c r="AV22" s="22">
        <f t="shared" si="10"/>
        <v>17.25</v>
      </c>
      <c r="AX22" t="s">
        <v>10</v>
      </c>
      <c r="AY22" t="s">
        <v>155</v>
      </c>
      <c r="AZ22" t="s">
        <v>156</v>
      </c>
      <c r="BA22" t="s">
        <v>20</v>
      </c>
      <c r="BB22" s="22">
        <v>146.44</v>
      </c>
      <c r="BC22" s="22">
        <v>154.41</v>
      </c>
      <c r="BD22" s="22">
        <f t="shared" si="11"/>
        <v>7.9699999999999989</v>
      </c>
      <c r="BF22" t="s">
        <v>15</v>
      </c>
      <c r="BG22" t="s">
        <v>155</v>
      </c>
      <c r="BH22" t="s">
        <v>156</v>
      </c>
      <c r="BI22" t="s">
        <v>14</v>
      </c>
      <c r="BJ22" s="22">
        <v>121.05</v>
      </c>
      <c r="BK22" s="22">
        <v>172.36</v>
      </c>
      <c r="BL22" s="22">
        <f t="shared" si="12"/>
        <v>51.310000000000016</v>
      </c>
      <c r="BN22" t="s">
        <v>16</v>
      </c>
      <c r="BO22" t="s">
        <v>155</v>
      </c>
      <c r="BP22" t="s">
        <v>156</v>
      </c>
      <c r="BQ22" t="s">
        <v>12</v>
      </c>
      <c r="BR22" s="22">
        <v>175.74</v>
      </c>
      <c r="BS22" s="22">
        <v>179.77</v>
      </c>
      <c r="BT22" s="22">
        <f t="shared" si="13"/>
        <v>4.0300000000000011</v>
      </c>
    </row>
    <row r="23" spans="1:72" x14ac:dyDescent="0.25">
      <c r="A23" s="17">
        <v>6</v>
      </c>
      <c r="B23" t="s">
        <v>20</v>
      </c>
      <c r="C23" t="s">
        <v>155</v>
      </c>
      <c r="D23" t="s">
        <v>156</v>
      </c>
      <c r="E23" t="s">
        <v>16</v>
      </c>
      <c r="F23" s="22">
        <v>169.81</v>
      </c>
      <c r="G23" s="22">
        <v>172.86</v>
      </c>
      <c r="H23" s="22">
        <f t="shared" si="3"/>
        <v>3.0500000000000114</v>
      </c>
      <c r="J23" t="s">
        <v>12</v>
      </c>
      <c r="K23" t="s">
        <v>155</v>
      </c>
      <c r="L23" t="s">
        <v>156</v>
      </c>
      <c r="M23" t="s">
        <v>15</v>
      </c>
      <c r="N23" s="22">
        <v>145.51</v>
      </c>
      <c r="O23" s="22">
        <v>192.32</v>
      </c>
      <c r="P23" s="22">
        <f t="shared" si="8"/>
        <v>46.81</v>
      </c>
      <c r="R23" t="s">
        <v>14</v>
      </c>
      <c r="S23" t="s">
        <v>155</v>
      </c>
      <c r="T23" t="s">
        <v>156</v>
      </c>
      <c r="U23" t="s">
        <v>19</v>
      </c>
      <c r="V23" s="22">
        <v>162.55000000000001</v>
      </c>
      <c r="W23" s="22">
        <v>250.19</v>
      </c>
      <c r="X23" s="22">
        <f t="shared" si="4"/>
        <v>87.639999999999986</v>
      </c>
      <c r="AH23" t="s">
        <v>18</v>
      </c>
      <c r="AI23" t="s">
        <v>154</v>
      </c>
      <c r="AJ23" t="s">
        <v>156</v>
      </c>
      <c r="AK23" t="s">
        <v>10</v>
      </c>
      <c r="AL23" s="22">
        <v>204.11</v>
      </c>
      <c r="AM23" s="22">
        <v>191.49</v>
      </c>
      <c r="AN23" s="22">
        <f t="shared" si="9"/>
        <v>12.620000000000005</v>
      </c>
      <c r="AP23" t="s">
        <v>19</v>
      </c>
      <c r="AQ23" t="s">
        <v>154</v>
      </c>
      <c r="AR23" t="s">
        <v>156</v>
      </c>
      <c r="AS23" t="s">
        <v>14</v>
      </c>
      <c r="AT23" s="22">
        <v>250.19</v>
      </c>
      <c r="AU23" s="22">
        <v>162.55000000000001</v>
      </c>
      <c r="AV23" s="22">
        <f t="shared" si="10"/>
        <v>87.639999999999986</v>
      </c>
      <c r="AX23" t="s">
        <v>10</v>
      </c>
      <c r="AY23" t="s">
        <v>155</v>
      </c>
      <c r="AZ23" t="s">
        <v>156</v>
      </c>
      <c r="BA23" t="s">
        <v>18</v>
      </c>
      <c r="BB23" s="22">
        <v>191.49</v>
      </c>
      <c r="BC23" s="22">
        <v>204.11</v>
      </c>
      <c r="BD23" s="22">
        <f t="shared" si="11"/>
        <v>12.620000000000005</v>
      </c>
      <c r="BF23" t="s">
        <v>15</v>
      </c>
      <c r="BG23" t="s">
        <v>154</v>
      </c>
      <c r="BH23" t="s">
        <v>156</v>
      </c>
      <c r="BI23" t="s">
        <v>12</v>
      </c>
      <c r="BJ23" s="22">
        <v>192.32</v>
      </c>
      <c r="BK23" s="22">
        <v>145.51</v>
      </c>
      <c r="BL23" s="22">
        <f t="shared" si="12"/>
        <v>46.81</v>
      </c>
      <c r="BN23" t="s">
        <v>16</v>
      </c>
      <c r="BO23" t="s">
        <v>154</v>
      </c>
      <c r="BP23" t="s">
        <v>156</v>
      </c>
      <c r="BQ23" t="s">
        <v>20</v>
      </c>
      <c r="BR23" s="22">
        <v>172.86</v>
      </c>
      <c r="BS23" s="22">
        <v>169.81</v>
      </c>
      <c r="BT23" s="22">
        <f t="shared" si="13"/>
        <v>3.0500000000000114</v>
      </c>
    </row>
    <row r="24" spans="1:72" x14ac:dyDescent="0.25">
      <c r="A24" s="17">
        <v>7</v>
      </c>
      <c r="B24" t="s">
        <v>20</v>
      </c>
      <c r="C24" t="s">
        <v>154</v>
      </c>
      <c r="D24" t="s">
        <v>156</v>
      </c>
      <c r="E24" t="s">
        <v>12</v>
      </c>
      <c r="F24" s="22">
        <v>213.32</v>
      </c>
      <c r="G24" s="22">
        <v>149.76</v>
      </c>
      <c r="H24" s="22">
        <f t="shared" si="3"/>
        <v>63.56</v>
      </c>
      <c r="J24" t="s">
        <v>12</v>
      </c>
      <c r="K24" t="s">
        <v>155</v>
      </c>
      <c r="L24" t="s">
        <v>156</v>
      </c>
      <c r="M24" t="s">
        <v>20</v>
      </c>
      <c r="N24" s="22">
        <v>149.76</v>
      </c>
      <c r="O24" s="22">
        <v>213.32</v>
      </c>
      <c r="P24" s="22">
        <f t="shared" si="8"/>
        <v>63.56</v>
      </c>
      <c r="R24" t="s">
        <v>14</v>
      </c>
      <c r="S24" t="s">
        <v>155</v>
      </c>
      <c r="T24" t="s">
        <v>156</v>
      </c>
      <c r="U24" t="s">
        <v>10</v>
      </c>
      <c r="V24" s="22">
        <v>152.76</v>
      </c>
      <c r="W24" s="22">
        <v>169.23</v>
      </c>
      <c r="X24" s="22">
        <f t="shared" si="4"/>
        <v>16.47</v>
      </c>
      <c r="AH24" t="s">
        <v>18</v>
      </c>
      <c r="AI24" t="s">
        <v>154</v>
      </c>
      <c r="AJ24" t="s">
        <v>156</v>
      </c>
      <c r="AK24" t="s">
        <v>16</v>
      </c>
      <c r="AL24" s="22">
        <v>217.67</v>
      </c>
      <c r="AM24" s="22">
        <v>167.33</v>
      </c>
      <c r="AN24" s="22">
        <f t="shared" si="9"/>
        <v>50.339999999999975</v>
      </c>
      <c r="AP24" t="s">
        <v>19</v>
      </c>
      <c r="AQ24" t="s">
        <v>155</v>
      </c>
      <c r="AR24" t="s">
        <v>156</v>
      </c>
      <c r="AS24" t="s">
        <v>15</v>
      </c>
      <c r="AT24" s="22">
        <v>192.65</v>
      </c>
      <c r="AU24" s="22">
        <v>258.66000000000003</v>
      </c>
      <c r="AV24" s="22">
        <f t="shared" si="10"/>
        <v>66.010000000000019</v>
      </c>
      <c r="AX24" t="s">
        <v>10</v>
      </c>
      <c r="AY24" t="s">
        <v>154</v>
      </c>
      <c r="AZ24" t="s">
        <v>156</v>
      </c>
      <c r="BA24" t="s">
        <v>14</v>
      </c>
      <c r="BB24" s="22">
        <v>169.23</v>
      </c>
      <c r="BC24" s="22">
        <v>152.76</v>
      </c>
      <c r="BD24" s="22">
        <f t="shared" si="11"/>
        <v>16.47</v>
      </c>
      <c r="BF24" t="s">
        <v>15</v>
      </c>
      <c r="BG24" t="s">
        <v>154</v>
      </c>
      <c r="BH24" t="s">
        <v>156</v>
      </c>
      <c r="BI24" t="s">
        <v>19</v>
      </c>
      <c r="BJ24" s="22">
        <v>258.66000000000003</v>
      </c>
      <c r="BK24" s="22">
        <v>192.65</v>
      </c>
      <c r="BL24" s="22">
        <f t="shared" si="12"/>
        <v>66.010000000000019</v>
      </c>
      <c r="BN24" t="s">
        <v>16</v>
      </c>
      <c r="BO24" t="s">
        <v>155</v>
      </c>
      <c r="BP24" t="s">
        <v>156</v>
      </c>
      <c r="BQ24" t="s">
        <v>18</v>
      </c>
      <c r="BR24" s="22">
        <v>167.33</v>
      </c>
      <c r="BS24" s="22">
        <v>217.67</v>
      </c>
      <c r="BT24" s="22">
        <f t="shared" si="13"/>
        <v>50.339999999999975</v>
      </c>
    </row>
    <row r="25" spans="1:72" x14ac:dyDescent="0.25">
      <c r="A25" s="17">
        <v>8</v>
      </c>
      <c r="B25" t="s">
        <v>20</v>
      </c>
      <c r="C25" t="s">
        <v>154</v>
      </c>
      <c r="D25" t="s">
        <v>156</v>
      </c>
      <c r="E25" t="s">
        <v>18</v>
      </c>
      <c r="F25" s="22">
        <v>194.87</v>
      </c>
      <c r="G25" s="22">
        <v>181.7</v>
      </c>
      <c r="H25" s="22">
        <f t="shared" si="3"/>
        <v>13.170000000000016</v>
      </c>
      <c r="J25" t="s">
        <v>12</v>
      </c>
      <c r="K25" t="s">
        <v>155</v>
      </c>
      <c r="L25" t="s">
        <v>156</v>
      </c>
      <c r="M25" t="s">
        <v>19</v>
      </c>
      <c r="N25" s="22">
        <v>130.16999999999999</v>
      </c>
      <c r="O25" s="22">
        <v>165.12</v>
      </c>
      <c r="P25" s="22">
        <f t="shared" si="8"/>
        <v>34.950000000000017</v>
      </c>
      <c r="R25" t="s">
        <v>14</v>
      </c>
      <c r="S25" t="s">
        <v>155</v>
      </c>
      <c r="T25" t="s">
        <v>156</v>
      </c>
      <c r="U25" t="s">
        <v>16</v>
      </c>
      <c r="V25" s="22">
        <v>166.68</v>
      </c>
      <c r="W25" s="22">
        <v>169.76</v>
      </c>
      <c r="X25" s="22">
        <f t="shared" si="4"/>
        <v>3.0799999999999841</v>
      </c>
      <c r="AH25" t="s">
        <v>18</v>
      </c>
      <c r="AI25" t="s">
        <v>155</v>
      </c>
      <c r="AJ25" t="s">
        <v>156</v>
      </c>
      <c r="AK25" t="s">
        <v>20</v>
      </c>
      <c r="AL25" s="22">
        <v>181.7</v>
      </c>
      <c r="AM25" s="22">
        <v>194.87</v>
      </c>
      <c r="AN25" s="22">
        <f t="shared" si="9"/>
        <v>13.170000000000016</v>
      </c>
      <c r="AP25" t="s">
        <v>19</v>
      </c>
      <c r="AQ25" t="s">
        <v>154</v>
      </c>
      <c r="AR25" t="s">
        <v>156</v>
      </c>
      <c r="AS25" t="s">
        <v>12</v>
      </c>
      <c r="AT25" s="22">
        <v>165.12</v>
      </c>
      <c r="AU25" s="22">
        <v>130.16999999999999</v>
      </c>
      <c r="AV25" s="22">
        <f t="shared" si="10"/>
        <v>34.950000000000017</v>
      </c>
      <c r="AX25" t="s">
        <v>10</v>
      </c>
      <c r="AY25" t="s">
        <v>155</v>
      </c>
      <c r="AZ25" t="s">
        <v>156</v>
      </c>
      <c r="BA25" t="s">
        <v>15</v>
      </c>
      <c r="BB25" s="22">
        <v>178.71</v>
      </c>
      <c r="BC25" s="22">
        <v>179.11</v>
      </c>
      <c r="BD25" s="22">
        <f t="shared" si="11"/>
        <v>0.40000000000000568</v>
      </c>
      <c r="BF25" t="s">
        <v>15</v>
      </c>
      <c r="BG25" t="s">
        <v>154</v>
      </c>
      <c r="BH25" t="s">
        <v>156</v>
      </c>
      <c r="BI25" t="s">
        <v>10</v>
      </c>
      <c r="BJ25" s="22">
        <v>179.11</v>
      </c>
      <c r="BK25" s="22">
        <v>178.71</v>
      </c>
      <c r="BL25" s="22">
        <f t="shared" si="12"/>
        <v>0.40000000000000568</v>
      </c>
      <c r="BN25" t="s">
        <v>16</v>
      </c>
      <c r="BO25" t="s">
        <v>154</v>
      </c>
      <c r="BP25" t="s">
        <v>156</v>
      </c>
      <c r="BQ25" t="s">
        <v>14</v>
      </c>
      <c r="BR25" s="22">
        <v>169.76</v>
      </c>
      <c r="BS25" s="22">
        <v>166.68</v>
      </c>
      <c r="BT25" s="22">
        <f t="shared" si="13"/>
        <v>3.0799999999999841</v>
      </c>
    </row>
    <row r="26" spans="1:72" x14ac:dyDescent="0.25">
      <c r="A26" s="17">
        <v>9</v>
      </c>
      <c r="B26" t="s">
        <v>20</v>
      </c>
      <c r="C26" t="s">
        <v>154</v>
      </c>
      <c r="D26" t="s">
        <v>156</v>
      </c>
      <c r="E26" t="s">
        <v>14</v>
      </c>
      <c r="F26" s="22">
        <v>203.85</v>
      </c>
      <c r="G26" s="22">
        <v>148.76</v>
      </c>
      <c r="H26" s="22">
        <f t="shared" si="3"/>
        <v>55.09</v>
      </c>
      <c r="J26" t="s">
        <v>12</v>
      </c>
      <c r="K26" t="s">
        <v>155</v>
      </c>
      <c r="L26" t="s">
        <v>156</v>
      </c>
      <c r="M26" t="s">
        <v>18</v>
      </c>
      <c r="N26" s="22">
        <v>143.05000000000001</v>
      </c>
      <c r="O26" s="22">
        <v>215.33</v>
      </c>
      <c r="P26" s="22">
        <f t="shared" si="8"/>
        <v>72.28</v>
      </c>
      <c r="R26" t="s">
        <v>14</v>
      </c>
      <c r="S26" t="s">
        <v>155</v>
      </c>
      <c r="T26" t="s">
        <v>156</v>
      </c>
      <c r="U26" t="s">
        <v>20</v>
      </c>
      <c r="V26" s="22">
        <v>148.76</v>
      </c>
      <c r="W26" s="22">
        <v>203.85</v>
      </c>
      <c r="X26" s="22">
        <f t="shared" si="4"/>
        <v>55.09</v>
      </c>
      <c r="AH26" t="s">
        <v>18</v>
      </c>
      <c r="AI26" t="s">
        <v>154</v>
      </c>
      <c r="AJ26" t="s">
        <v>156</v>
      </c>
      <c r="AK26" t="s">
        <v>12</v>
      </c>
      <c r="AL26" s="22">
        <v>215.33</v>
      </c>
      <c r="AM26" s="22">
        <v>143.05000000000001</v>
      </c>
      <c r="AN26" s="22">
        <f t="shared" si="9"/>
        <v>72.28</v>
      </c>
      <c r="AP26" t="s">
        <v>19</v>
      </c>
      <c r="AQ26" t="s">
        <v>155</v>
      </c>
      <c r="AR26" t="s">
        <v>156</v>
      </c>
      <c r="AS26" t="s">
        <v>10</v>
      </c>
      <c r="AT26" s="22">
        <v>182.16</v>
      </c>
      <c r="AU26" s="22">
        <v>217.43</v>
      </c>
      <c r="AV26" s="22">
        <f t="shared" si="10"/>
        <v>35.27000000000001</v>
      </c>
      <c r="AX26" t="s">
        <v>10</v>
      </c>
      <c r="AY26" t="s">
        <v>154</v>
      </c>
      <c r="AZ26" t="s">
        <v>156</v>
      </c>
      <c r="BA26" t="s">
        <v>19</v>
      </c>
      <c r="BB26" s="22">
        <v>217.43</v>
      </c>
      <c r="BC26" s="22">
        <v>182.16</v>
      </c>
      <c r="BD26" s="22">
        <f t="shared" si="11"/>
        <v>35.27000000000001</v>
      </c>
      <c r="BF26" t="s">
        <v>15</v>
      </c>
      <c r="BG26" t="s">
        <v>154</v>
      </c>
      <c r="BH26" t="s">
        <v>156</v>
      </c>
      <c r="BI26" t="s">
        <v>16</v>
      </c>
      <c r="BJ26" s="22">
        <v>230.65</v>
      </c>
      <c r="BK26" s="22">
        <v>207.22</v>
      </c>
      <c r="BL26" s="22">
        <f t="shared" si="12"/>
        <v>23.430000000000007</v>
      </c>
      <c r="BN26" t="s">
        <v>16</v>
      </c>
      <c r="BO26" t="s">
        <v>155</v>
      </c>
      <c r="BP26" t="s">
        <v>156</v>
      </c>
      <c r="BQ26" t="s">
        <v>15</v>
      </c>
      <c r="BR26" s="22">
        <v>207.22</v>
      </c>
      <c r="BS26" s="22">
        <v>230.65</v>
      </c>
      <c r="BT26" s="22">
        <f t="shared" si="13"/>
        <v>23.430000000000007</v>
      </c>
    </row>
    <row r="27" spans="1:72" x14ac:dyDescent="0.25">
      <c r="A27" s="17">
        <v>10</v>
      </c>
      <c r="B27" t="s">
        <v>20</v>
      </c>
      <c r="C27" t="s">
        <v>154</v>
      </c>
      <c r="D27" t="s">
        <v>156</v>
      </c>
      <c r="E27" t="s">
        <v>15</v>
      </c>
      <c r="F27" s="22">
        <v>242.49</v>
      </c>
      <c r="G27" s="22">
        <v>207.57</v>
      </c>
      <c r="H27" s="22">
        <f t="shared" si="3"/>
        <v>34.920000000000016</v>
      </c>
      <c r="J27" t="s">
        <v>12</v>
      </c>
      <c r="K27" t="s">
        <v>155</v>
      </c>
      <c r="L27" t="s">
        <v>156</v>
      </c>
      <c r="M27" t="s">
        <v>10</v>
      </c>
      <c r="N27" s="22">
        <v>148.9</v>
      </c>
      <c r="O27" s="22">
        <v>204.89</v>
      </c>
      <c r="P27" s="22">
        <f t="shared" si="8"/>
        <v>55.989999999999981</v>
      </c>
      <c r="R27" t="s">
        <v>14</v>
      </c>
      <c r="S27" t="s">
        <v>155</v>
      </c>
      <c r="T27" t="s">
        <v>156</v>
      </c>
      <c r="U27" t="s">
        <v>18</v>
      </c>
      <c r="V27" s="22">
        <v>137.52000000000001</v>
      </c>
      <c r="W27" s="22">
        <v>165</v>
      </c>
      <c r="X27" s="22">
        <f t="shared" si="4"/>
        <v>27.47999999999999</v>
      </c>
      <c r="AH27" t="s">
        <v>18</v>
      </c>
      <c r="AI27" t="s">
        <v>154</v>
      </c>
      <c r="AJ27" t="s">
        <v>156</v>
      </c>
      <c r="AK27" t="s">
        <v>14</v>
      </c>
      <c r="AL27" s="22">
        <v>165</v>
      </c>
      <c r="AM27" s="22">
        <v>137.52000000000001</v>
      </c>
      <c r="AN27" s="22">
        <f t="shared" si="9"/>
        <v>27.47999999999999</v>
      </c>
      <c r="AP27" t="s">
        <v>19</v>
      </c>
      <c r="AQ27" t="s">
        <v>154</v>
      </c>
      <c r="AR27" t="s">
        <v>156</v>
      </c>
      <c r="AS27" t="s">
        <v>16</v>
      </c>
      <c r="AT27" s="22">
        <v>170.82</v>
      </c>
      <c r="AU27" s="22">
        <v>144.5</v>
      </c>
      <c r="AV27" s="22">
        <f t="shared" si="10"/>
        <v>26.319999999999993</v>
      </c>
      <c r="AX27" t="s">
        <v>10</v>
      </c>
      <c r="AY27" t="s">
        <v>154</v>
      </c>
      <c r="AZ27" t="s">
        <v>156</v>
      </c>
      <c r="BA27" t="s">
        <v>12</v>
      </c>
      <c r="BB27" s="22">
        <v>204.89</v>
      </c>
      <c r="BC27" s="22">
        <v>148.9</v>
      </c>
      <c r="BD27" s="22">
        <f t="shared" si="11"/>
        <v>55.989999999999981</v>
      </c>
      <c r="BF27" t="s">
        <v>15</v>
      </c>
      <c r="BG27" t="s">
        <v>155</v>
      </c>
      <c r="BH27" t="s">
        <v>156</v>
      </c>
      <c r="BI27" t="s">
        <v>20</v>
      </c>
      <c r="BJ27" s="22">
        <v>207.57</v>
      </c>
      <c r="BK27" s="22">
        <v>242.49</v>
      </c>
      <c r="BL27" s="22">
        <f t="shared" si="12"/>
        <v>34.920000000000016</v>
      </c>
      <c r="BN27" t="s">
        <v>16</v>
      </c>
      <c r="BO27" t="s">
        <v>155</v>
      </c>
      <c r="BP27" t="s">
        <v>156</v>
      </c>
      <c r="BQ27" t="s">
        <v>19</v>
      </c>
      <c r="BR27" s="22">
        <v>144.5</v>
      </c>
      <c r="BS27" s="22">
        <v>170.82</v>
      </c>
      <c r="BT27" s="22">
        <f t="shared" si="13"/>
        <v>26.319999999999993</v>
      </c>
    </row>
    <row r="28" spans="1:72" x14ac:dyDescent="0.25">
      <c r="A28" s="17">
        <v>11</v>
      </c>
      <c r="B28" t="s">
        <v>20</v>
      </c>
      <c r="C28" t="s">
        <v>154</v>
      </c>
      <c r="D28" t="s">
        <v>156</v>
      </c>
      <c r="E28" t="s">
        <v>19</v>
      </c>
      <c r="F28" s="22">
        <v>202.13</v>
      </c>
      <c r="G28" s="22">
        <v>185.71</v>
      </c>
      <c r="H28" s="22">
        <f t="shared" si="3"/>
        <v>16.419999999999987</v>
      </c>
      <c r="J28" t="s">
        <v>12</v>
      </c>
      <c r="K28" t="s">
        <v>154</v>
      </c>
      <c r="L28" t="s">
        <v>156</v>
      </c>
      <c r="M28" t="s">
        <v>14</v>
      </c>
      <c r="N28" s="22">
        <v>212.96</v>
      </c>
      <c r="O28" s="22">
        <v>176.96</v>
      </c>
      <c r="P28" s="22">
        <f t="shared" si="8"/>
        <v>36</v>
      </c>
      <c r="R28" t="s">
        <v>14</v>
      </c>
      <c r="S28" t="s">
        <v>155</v>
      </c>
      <c r="T28" t="s">
        <v>156</v>
      </c>
      <c r="U28" t="s">
        <v>12</v>
      </c>
      <c r="V28" s="22">
        <v>176.96</v>
      </c>
      <c r="W28" s="22">
        <v>212.96</v>
      </c>
      <c r="X28" s="22">
        <f t="shared" si="4"/>
        <v>36</v>
      </c>
      <c r="AH28" t="s">
        <v>18</v>
      </c>
      <c r="AI28" t="s">
        <v>154</v>
      </c>
      <c r="AJ28" t="s">
        <v>156</v>
      </c>
      <c r="AK28" t="s">
        <v>15</v>
      </c>
      <c r="AL28" s="22">
        <v>227.46</v>
      </c>
      <c r="AM28" s="22">
        <v>136.88999999999999</v>
      </c>
      <c r="AN28" s="22">
        <f t="shared" si="9"/>
        <v>90.570000000000022</v>
      </c>
      <c r="AP28" t="s">
        <v>19</v>
      </c>
      <c r="AQ28" t="s">
        <v>155</v>
      </c>
      <c r="AR28" t="s">
        <v>156</v>
      </c>
      <c r="AS28" t="s">
        <v>20</v>
      </c>
      <c r="AT28" s="22">
        <v>185.71</v>
      </c>
      <c r="AU28" s="22">
        <v>202.13</v>
      </c>
      <c r="AV28" s="22">
        <f t="shared" si="10"/>
        <v>16.419999999999987</v>
      </c>
      <c r="AX28" t="s">
        <v>10</v>
      </c>
      <c r="AY28" t="s">
        <v>154</v>
      </c>
      <c r="AZ28" t="s">
        <v>156</v>
      </c>
      <c r="BA28" t="s">
        <v>16</v>
      </c>
      <c r="BB28" s="22">
        <v>180.86</v>
      </c>
      <c r="BC28" s="22">
        <v>162.97999999999999</v>
      </c>
      <c r="BD28" s="22">
        <f t="shared" si="11"/>
        <v>17.880000000000024</v>
      </c>
      <c r="BF28" t="s">
        <v>15</v>
      </c>
      <c r="BG28" t="s">
        <v>155</v>
      </c>
      <c r="BH28" t="s">
        <v>156</v>
      </c>
      <c r="BI28" t="s">
        <v>18</v>
      </c>
      <c r="BJ28" s="22">
        <v>136.88999999999999</v>
      </c>
      <c r="BK28" s="22">
        <v>227.46</v>
      </c>
      <c r="BL28" s="22">
        <f t="shared" si="12"/>
        <v>90.570000000000022</v>
      </c>
      <c r="BN28" t="s">
        <v>16</v>
      </c>
      <c r="BO28" t="s">
        <v>155</v>
      </c>
      <c r="BP28" t="s">
        <v>156</v>
      </c>
      <c r="BQ28" t="s">
        <v>10</v>
      </c>
      <c r="BR28" s="22">
        <v>162.97999999999999</v>
      </c>
      <c r="BS28" s="22">
        <v>180.86</v>
      </c>
      <c r="BT28" s="22">
        <f t="shared" si="13"/>
        <v>17.880000000000024</v>
      </c>
    </row>
    <row r="29" spans="1:72" x14ac:dyDescent="0.25">
      <c r="A29" s="17">
        <v>12</v>
      </c>
      <c r="B29" t="s">
        <v>20</v>
      </c>
      <c r="C29" t="s">
        <v>154</v>
      </c>
      <c r="D29" t="s">
        <v>156</v>
      </c>
      <c r="E29" t="s">
        <v>10</v>
      </c>
      <c r="F29" s="22">
        <v>205.67</v>
      </c>
      <c r="G29" s="22">
        <v>174.44</v>
      </c>
      <c r="H29" s="22">
        <f t="shared" si="3"/>
        <v>31.22999999999999</v>
      </c>
      <c r="J29" t="s">
        <v>12</v>
      </c>
      <c r="K29" t="s">
        <v>155</v>
      </c>
      <c r="L29" t="s">
        <v>156</v>
      </c>
      <c r="M29" t="s">
        <v>16</v>
      </c>
      <c r="N29" s="22">
        <v>160.22</v>
      </c>
      <c r="O29" s="22">
        <v>198.02</v>
      </c>
      <c r="P29" s="22">
        <f t="shared" si="8"/>
        <v>37.800000000000011</v>
      </c>
      <c r="R29" t="s">
        <v>14</v>
      </c>
      <c r="S29" t="s">
        <v>154</v>
      </c>
      <c r="T29" t="s">
        <v>156</v>
      </c>
      <c r="U29" t="s">
        <v>15</v>
      </c>
      <c r="V29" s="22">
        <v>172.2</v>
      </c>
      <c r="W29" s="22">
        <v>169.45</v>
      </c>
      <c r="X29" s="22">
        <f t="shared" si="4"/>
        <v>2.75</v>
      </c>
      <c r="AH29" t="s">
        <v>18</v>
      </c>
      <c r="AI29" t="s">
        <v>154</v>
      </c>
      <c r="AJ29" t="s">
        <v>156</v>
      </c>
      <c r="AK29" t="s">
        <v>19</v>
      </c>
      <c r="AL29" s="22">
        <v>218.03</v>
      </c>
      <c r="AM29" s="22">
        <v>154.04</v>
      </c>
      <c r="AN29" s="22">
        <f t="shared" si="9"/>
        <v>63.990000000000009</v>
      </c>
      <c r="AP29" t="s">
        <v>19</v>
      </c>
      <c r="AQ29" t="s">
        <v>155</v>
      </c>
      <c r="AR29" t="s">
        <v>156</v>
      </c>
      <c r="AS29" t="s">
        <v>18</v>
      </c>
      <c r="AT29" s="22">
        <v>154.04</v>
      </c>
      <c r="AU29" s="22">
        <v>218.03</v>
      </c>
      <c r="AV29" s="22">
        <f t="shared" si="10"/>
        <v>63.990000000000009</v>
      </c>
      <c r="AX29" t="s">
        <v>10</v>
      </c>
      <c r="AY29" t="s">
        <v>155</v>
      </c>
      <c r="AZ29" t="s">
        <v>156</v>
      </c>
      <c r="BA29" t="s">
        <v>20</v>
      </c>
      <c r="BB29" s="22">
        <v>174.44</v>
      </c>
      <c r="BC29" s="22">
        <v>205.67</v>
      </c>
      <c r="BD29" s="22">
        <f t="shared" si="11"/>
        <v>31.22999999999999</v>
      </c>
      <c r="BF29" t="s">
        <v>15</v>
      </c>
      <c r="BG29" t="s">
        <v>155</v>
      </c>
      <c r="BH29" t="s">
        <v>156</v>
      </c>
      <c r="BI29" t="s">
        <v>14</v>
      </c>
      <c r="BJ29" s="22">
        <v>169.45</v>
      </c>
      <c r="BK29" s="22">
        <v>172.2</v>
      </c>
      <c r="BL29" s="22">
        <f t="shared" si="12"/>
        <v>2.75</v>
      </c>
      <c r="BN29" t="s">
        <v>16</v>
      </c>
      <c r="BO29" t="s">
        <v>154</v>
      </c>
      <c r="BP29" t="s">
        <v>156</v>
      </c>
      <c r="BQ29" t="s">
        <v>12</v>
      </c>
      <c r="BR29" s="22">
        <v>198.02</v>
      </c>
      <c r="BS29" s="22">
        <v>160.22</v>
      </c>
      <c r="BT29" s="22">
        <f t="shared" si="13"/>
        <v>37.800000000000011</v>
      </c>
    </row>
    <row r="30" spans="1:72" x14ac:dyDescent="0.25">
      <c r="A30" s="17">
        <v>13</v>
      </c>
      <c r="B30" t="s">
        <v>20</v>
      </c>
      <c r="C30" t="s">
        <v>154</v>
      </c>
      <c r="D30" t="s">
        <v>156</v>
      </c>
      <c r="E30" t="s">
        <v>16</v>
      </c>
      <c r="F30" s="22">
        <v>207.56</v>
      </c>
      <c r="G30" s="22">
        <v>187.52</v>
      </c>
      <c r="H30" s="22">
        <f t="shared" si="3"/>
        <v>20.039999999999992</v>
      </c>
      <c r="J30" t="s">
        <v>12</v>
      </c>
      <c r="K30" t="s">
        <v>155</v>
      </c>
      <c r="L30" t="s">
        <v>156</v>
      </c>
      <c r="M30" t="s">
        <v>15</v>
      </c>
      <c r="N30" s="22">
        <v>152.16999999999999</v>
      </c>
      <c r="O30" s="22">
        <v>231.85</v>
      </c>
      <c r="P30" s="22">
        <f t="shared" si="8"/>
        <v>79.680000000000007</v>
      </c>
      <c r="R30" t="s">
        <v>14</v>
      </c>
      <c r="S30" t="s">
        <v>155</v>
      </c>
      <c r="T30" t="s">
        <v>156</v>
      </c>
      <c r="U30" t="s">
        <v>19</v>
      </c>
      <c r="V30" s="22">
        <v>155.52000000000001</v>
      </c>
      <c r="W30" s="22">
        <v>188.82</v>
      </c>
      <c r="X30" s="22">
        <f t="shared" si="4"/>
        <v>33.299999999999983</v>
      </c>
      <c r="AH30" t="s">
        <v>18</v>
      </c>
      <c r="AI30" t="s">
        <v>154</v>
      </c>
      <c r="AJ30" t="s">
        <v>156</v>
      </c>
      <c r="AK30" t="s">
        <v>10</v>
      </c>
      <c r="AL30" s="22">
        <v>174.84</v>
      </c>
      <c r="AM30" s="22">
        <v>113.63</v>
      </c>
      <c r="AN30" s="22">
        <f t="shared" si="9"/>
        <v>61.210000000000008</v>
      </c>
      <c r="AP30" t="s">
        <v>19</v>
      </c>
      <c r="AQ30" t="s">
        <v>154</v>
      </c>
      <c r="AR30" t="s">
        <v>156</v>
      </c>
      <c r="AS30" t="s">
        <v>14</v>
      </c>
      <c r="AT30" s="22">
        <v>188.82</v>
      </c>
      <c r="AU30" s="22">
        <v>155.52000000000001</v>
      </c>
      <c r="AV30" s="22">
        <f t="shared" si="10"/>
        <v>33.299999999999983</v>
      </c>
      <c r="AX30" t="s">
        <v>10</v>
      </c>
      <c r="AY30" t="s">
        <v>155</v>
      </c>
      <c r="AZ30" t="s">
        <v>156</v>
      </c>
      <c r="BA30" t="s">
        <v>18</v>
      </c>
      <c r="BB30" s="22">
        <v>113.63</v>
      </c>
      <c r="BC30" s="22">
        <v>174.84</v>
      </c>
      <c r="BD30" s="22">
        <f t="shared" si="11"/>
        <v>61.210000000000008</v>
      </c>
      <c r="BF30" t="s">
        <v>15</v>
      </c>
      <c r="BG30" t="s">
        <v>154</v>
      </c>
      <c r="BH30" t="s">
        <v>156</v>
      </c>
      <c r="BI30" t="s">
        <v>12</v>
      </c>
      <c r="BJ30" s="22">
        <v>231.85</v>
      </c>
      <c r="BK30" s="22">
        <v>152.16999999999999</v>
      </c>
      <c r="BL30" s="22">
        <f t="shared" si="12"/>
        <v>79.680000000000007</v>
      </c>
      <c r="BN30" t="s">
        <v>16</v>
      </c>
      <c r="BO30" t="s">
        <v>155</v>
      </c>
      <c r="BP30" t="s">
        <v>156</v>
      </c>
      <c r="BQ30" t="s">
        <v>20</v>
      </c>
      <c r="BR30" s="22">
        <v>187.52</v>
      </c>
      <c r="BS30" s="22">
        <v>207.56</v>
      </c>
      <c r="BT30" s="22">
        <f t="shared" si="13"/>
        <v>20.039999999999992</v>
      </c>
    </row>
    <row r="31" spans="1:72" x14ac:dyDescent="0.25">
      <c r="F31" s="22"/>
      <c r="G31" s="22"/>
      <c r="H31" s="22"/>
      <c r="N31" s="22"/>
      <c r="O31" s="22"/>
      <c r="P31" s="22"/>
      <c r="V31" s="22"/>
      <c r="W31" s="22"/>
      <c r="X31" s="22"/>
      <c r="AD31" s="22"/>
      <c r="AE31" s="22"/>
      <c r="AF31" s="22"/>
      <c r="AL31" s="22"/>
      <c r="AM31" s="22"/>
      <c r="AN31" s="22"/>
      <c r="AT31" s="22"/>
      <c r="AU31" s="22"/>
      <c r="AV31" s="22"/>
      <c r="BB31" s="22"/>
      <c r="BC31" s="22"/>
      <c r="BD31" s="22"/>
      <c r="BJ31" s="22"/>
      <c r="BK31" s="22"/>
      <c r="BL31" s="22"/>
    </row>
    <row r="32" spans="1:72" x14ac:dyDescent="0.25">
      <c r="A32" s="17">
        <v>2008</v>
      </c>
      <c r="H32" s="22"/>
      <c r="N32" s="22"/>
      <c r="O32" s="22"/>
      <c r="P32" s="22"/>
      <c r="V32" s="22"/>
      <c r="W32" s="22"/>
      <c r="X32" s="22"/>
      <c r="AD32" s="22"/>
      <c r="AE32" s="22"/>
      <c r="AF32" s="22"/>
      <c r="AL32" s="22"/>
      <c r="AM32" s="22"/>
      <c r="AN32" s="22"/>
      <c r="AT32" s="22"/>
      <c r="AU32" s="22"/>
      <c r="AV32" s="22"/>
      <c r="BB32" s="22"/>
      <c r="BC32" s="22"/>
      <c r="BD32" s="22"/>
      <c r="BJ32" s="22"/>
      <c r="BK32" s="22"/>
      <c r="BL32" s="22"/>
    </row>
    <row r="33" spans="1:80" x14ac:dyDescent="0.25">
      <c r="A33" s="17">
        <v>1</v>
      </c>
      <c r="B33" t="s">
        <v>20</v>
      </c>
      <c r="C33" t="s">
        <v>155</v>
      </c>
      <c r="D33" t="s">
        <v>156</v>
      </c>
      <c r="E33" t="s">
        <v>10</v>
      </c>
      <c r="F33" s="22">
        <v>118.51</v>
      </c>
      <c r="G33" s="22">
        <v>185.66</v>
      </c>
      <c r="H33" s="22">
        <f t="shared" si="3"/>
        <v>67.149999999999991</v>
      </c>
      <c r="J33" t="s">
        <v>12</v>
      </c>
      <c r="K33" t="s">
        <v>155</v>
      </c>
      <c r="L33" t="s">
        <v>156</v>
      </c>
      <c r="M33" t="s">
        <v>18</v>
      </c>
      <c r="N33" s="22">
        <v>146.15</v>
      </c>
      <c r="O33" s="22">
        <v>176.98</v>
      </c>
      <c r="P33">
        <f t="shared" ref="P33:P45" si="14">ABS(N33-O33)</f>
        <v>30.829999999999984</v>
      </c>
      <c r="R33" t="s">
        <v>14</v>
      </c>
      <c r="S33" t="s">
        <v>155</v>
      </c>
      <c r="T33" t="s">
        <v>156</v>
      </c>
      <c r="U33" t="s">
        <v>17</v>
      </c>
      <c r="V33" s="22">
        <v>149.63999999999999</v>
      </c>
      <c r="W33" s="22">
        <v>186.27</v>
      </c>
      <c r="X33" s="22">
        <f t="shared" ref="X33:X45" si="15">ABS(V33-W33)</f>
        <v>36.630000000000024</v>
      </c>
      <c r="Z33" t="s">
        <v>17</v>
      </c>
      <c r="AA33" t="s">
        <v>154</v>
      </c>
      <c r="AB33" t="s">
        <v>156</v>
      </c>
      <c r="AC33" t="s">
        <v>14</v>
      </c>
      <c r="AD33" s="22">
        <v>186.27</v>
      </c>
      <c r="AE33" s="22">
        <v>149.63999999999999</v>
      </c>
      <c r="AF33" s="22">
        <f t="shared" ref="AF33:AF45" si="16">ABS(AD33-AE33)</f>
        <v>36.630000000000024</v>
      </c>
      <c r="AH33" t="s">
        <v>18</v>
      </c>
      <c r="AI33" t="s">
        <v>154</v>
      </c>
      <c r="AJ33" t="s">
        <v>156</v>
      </c>
      <c r="AK33" t="s">
        <v>12</v>
      </c>
      <c r="AL33" s="22">
        <v>176.98</v>
      </c>
      <c r="AM33" s="22">
        <v>146.15</v>
      </c>
      <c r="AN33" s="22">
        <f t="shared" ref="AN33:AN45" si="17">ABS(AL33-AM33)</f>
        <v>30.829999999999984</v>
      </c>
      <c r="AP33" t="s">
        <v>19</v>
      </c>
      <c r="AQ33" t="s">
        <v>155</v>
      </c>
      <c r="AR33" t="s">
        <v>156</v>
      </c>
      <c r="AS33" t="s">
        <v>15</v>
      </c>
      <c r="AT33" s="22">
        <v>152.30000000000001</v>
      </c>
      <c r="AU33" s="22">
        <v>167.68</v>
      </c>
      <c r="AV33" s="22">
        <f t="shared" ref="AV33:AV45" si="18">ABS(AT33-AU33)</f>
        <v>15.379999999999995</v>
      </c>
      <c r="AX33" t="s">
        <v>10</v>
      </c>
      <c r="AY33" t="s">
        <v>154</v>
      </c>
      <c r="AZ33" t="s">
        <v>156</v>
      </c>
      <c r="BA33" t="s">
        <v>20</v>
      </c>
      <c r="BB33" s="22">
        <v>185.66</v>
      </c>
      <c r="BC33" s="22">
        <v>118.51</v>
      </c>
      <c r="BD33" s="22">
        <f t="shared" ref="BD33:BD45" si="19">ABS(BB33-BC33)</f>
        <v>67.149999999999991</v>
      </c>
      <c r="BF33" t="s">
        <v>15</v>
      </c>
      <c r="BG33" t="s">
        <v>154</v>
      </c>
      <c r="BH33" t="s">
        <v>156</v>
      </c>
      <c r="BI33" t="s">
        <v>19</v>
      </c>
      <c r="BJ33" s="22">
        <v>167.68</v>
      </c>
      <c r="BK33" s="22">
        <v>152.30000000000001</v>
      </c>
      <c r="BL33" s="22">
        <f t="shared" si="7"/>
        <v>15.379999999999995</v>
      </c>
      <c r="BN33" t="s">
        <v>16</v>
      </c>
      <c r="BO33" t="s">
        <v>154</v>
      </c>
      <c r="BP33" t="s">
        <v>156</v>
      </c>
      <c r="BQ33" t="s">
        <v>11</v>
      </c>
      <c r="BR33" s="22">
        <v>188.97</v>
      </c>
      <c r="BS33" s="22">
        <v>171.99</v>
      </c>
      <c r="BT33" s="22">
        <f t="shared" ref="BT33:BT45" si="20">ABS(BR33-BS33)</f>
        <v>16.97999999999999</v>
      </c>
      <c r="BV33" t="s">
        <v>11</v>
      </c>
      <c r="BW33" t="s">
        <v>155</v>
      </c>
      <c r="BX33" t="s">
        <v>156</v>
      </c>
      <c r="BY33" t="s">
        <v>16</v>
      </c>
      <c r="BZ33" s="22">
        <v>171.99</v>
      </c>
      <c r="CA33" s="22">
        <v>188.97</v>
      </c>
      <c r="CB33" s="22">
        <f t="shared" ref="CB33:CB45" si="21">ABS(BZ33-CA33)</f>
        <v>16.97999999999999</v>
      </c>
    </row>
    <row r="34" spans="1:80" x14ac:dyDescent="0.25">
      <c r="A34" s="17">
        <v>2</v>
      </c>
      <c r="B34" t="s">
        <v>20</v>
      </c>
      <c r="C34" t="s">
        <v>155</v>
      </c>
      <c r="D34" t="s">
        <v>156</v>
      </c>
      <c r="E34" t="s">
        <v>16</v>
      </c>
      <c r="F34" s="22">
        <v>125.81</v>
      </c>
      <c r="G34" s="22">
        <v>127.66</v>
      </c>
      <c r="H34" s="22">
        <f t="shared" si="3"/>
        <v>1.8499999999999943</v>
      </c>
      <c r="J34" t="s">
        <v>12</v>
      </c>
      <c r="K34" t="s">
        <v>155</v>
      </c>
      <c r="L34" t="s">
        <v>156</v>
      </c>
      <c r="M34" t="s">
        <v>10</v>
      </c>
      <c r="N34" s="22">
        <v>142.21</v>
      </c>
      <c r="O34" s="22">
        <v>198.35</v>
      </c>
      <c r="P34">
        <f t="shared" si="14"/>
        <v>56.139999999999986</v>
      </c>
      <c r="R34" t="s">
        <v>14</v>
      </c>
      <c r="S34" t="s">
        <v>155</v>
      </c>
      <c r="T34" t="s">
        <v>156</v>
      </c>
      <c r="U34" t="s">
        <v>18</v>
      </c>
      <c r="V34" s="22">
        <v>174.28</v>
      </c>
      <c r="W34" s="22">
        <v>177.28</v>
      </c>
      <c r="X34" s="22">
        <f t="shared" si="15"/>
        <v>3</v>
      </c>
      <c r="Z34" t="s">
        <v>17</v>
      </c>
      <c r="AA34" t="s">
        <v>154</v>
      </c>
      <c r="AB34" t="s">
        <v>156</v>
      </c>
      <c r="AC34" t="s">
        <v>15</v>
      </c>
      <c r="AD34" s="22">
        <v>219.34</v>
      </c>
      <c r="AE34" s="22">
        <v>147.1</v>
      </c>
      <c r="AF34" s="22">
        <f t="shared" si="16"/>
        <v>72.240000000000009</v>
      </c>
      <c r="AH34" t="s">
        <v>18</v>
      </c>
      <c r="AI34" t="s">
        <v>154</v>
      </c>
      <c r="AJ34" t="s">
        <v>156</v>
      </c>
      <c r="AK34" t="s">
        <v>14</v>
      </c>
      <c r="AL34" s="22">
        <v>177.28</v>
      </c>
      <c r="AM34" s="22">
        <v>174.28</v>
      </c>
      <c r="AN34" s="22">
        <f t="shared" si="17"/>
        <v>3</v>
      </c>
      <c r="AP34" t="s">
        <v>19</v>
      </c>
      <c r="AQ34" t="s">
        <v>155</v>
      </c>
      <c r="AR34" t="s">
        <v>156</v>
      </c>
      <c r="AS34" t="s">
        <v>11</v>
      </c>
      <c r="AT34" s="22">
        <v>117.67</v>
      </c>
      <c r="AU34" s="22">
        <v>179.32</v>
      </c>
      <c r="AV34" s="22">
        <f t="shared" si="18"/>
        <v>61.649999999999991</v>
      </c>
      <c r="AX34" t="s">
        <v>10</v>
      </c>
      <c r="AY34" t="s">
        <v>154</v>
      </c>
      <c r="AZ34" t="s">
        <v>156</v>
      </c>
      <c r="BA34" t="s">
        <v>12</v>
      </c>
      <c r="BB34" s="22">
        <v>198.35</v>
      </c>
      <c r="BC34" s="22">
        <v>142.21</v>
      </c>
      <c r="BD34" s="22">
        <f t="shared" si="19"/>
        <v>56.139999999999986</v>
      </c>
      <c r="BF34" t="s">
        <v>15</v>
      </c>
      <c r="BG34" t="s">
        <v>155</v>
      </c>
      <c r="BH34" t="s">
        <v>156</v>
      </c>
      <c r="BI34" t="s">
        <v>17</v>
      </c>
      <c r="BJ34" s="22">
        <v>147.1</v>
      </c>
      <c r="BK34" s="22">
        <v>219.34</v>
      </c>
      <c r="BL34" s="22">
        <f t="shared" si="7"/>
        <v>72.240000000000009</v>
      </c>
      <c r="BN34" t="s">
        <v>16</v>
      </c>
      <c r="BO34" t="s">
        <v>154</v>
      </c>
      <c r="BP34" t="s">
        <v>156</v>
      </c>
      <c r="BQ34" t="s">
        <v>20</v>
      </c>
      <c r="BR34" s="22">
        <v>127.66</v>
      </c>
      <c r="BS34" s="22">
        <v>125.81</v>
      </c>
      <c r="BT34" s="22">
        <f t="shared" si="20"/>
        <v>1.8499999999999943</v>
      </c>
      <c r="BV34" t="s">
        <v>11</v>
      </c>
      <c r="BW34" t="s">
        <v>154</v>
      </c>
      <c r="BX34" t="s">
        <v>156</v>
      </c>
      <c r="BY34" t="s">
        <v>19</v>
      </c>
      <c r="BZ34" s="22">
        <v>179.32</v>
      </c>
      <c r="CA34" s="22">
        <v>117.67</v>
      </c>
      <c r="CB34" s="22">
        <f t="shared" si="21"/>
        <v>61.649999999999991</v>
      </c>
    </row>
    <row r="35" spans="1:80" x14ac:dyDescent="0.25">
      <c r="A35" s="17">
        <v>3</v>
      </c>
      <c r="B35" t="s">
        <v>20</v>
      </c>
      <c r="C35" t="s">
        <v>154</v>
      </c>
      <c r="D35" t="s">
        <v>156</v>
      </c>
      <c r="E35" t="s">
        <v>19</v>
      </c>
      <c r="F35" s="22">
        <v>171.21</v>
      </c>
      <c r="G35" s="22">
        <v>153.97999999999999</v>
      </c>
      <c r="H35" s="22">
        <f t="shared" si="3"/>
        <v>17.230000000000018</v>
      </c>
      <c r="J35" t="s">
        <v>12</v>
      </c>
      <c r="K35" t="s">
        <v>155</v>
      </c>
      <c r="L35" t="s">
        <v>156</v>
      </c>
      <c r="M35" t="s">
        <v>14</v>
      </c>
      <c r="N35" s="22">
        <v>154.55000000000001</v>
      </c>
      <c r="O35" s="22">
        <v>171.86</v>
      </c>
      <c r="P35">
        <f t="shared" si="14"/>
        <v>17.310000000000002</v>
      </c>
      <c r="R35" t="s">
        <v>14</v>
      </c>
      <c r="S35" t="s">
        <v>154</v>
      </c>
      <c r="T35" t="s">
        <v>156</v>
      </c>
      <c r="U35" t="s">
        <v>12</v>
      </c>
      <c r="V35" s="22">
        <v>171.86</v>
      </c>
      <c r="W35" s="22">
        <v>154.55000000000001</v>
      </c>
      <c r="X35" s="22">
        <f t="shared" si="15"/>
        <v>17.310000000000002</v>
      </c>
      <c r="Z35" t="s">
        <v>17</v>
      </c>
      <c r="AA35" t="s">
        <v>155</v>
      </c>
      <c r="AB35" t="s">
        <v>156</v>
      </c>
      <c r="AC35" t="s">
        <v>11</v>
      </c>
      <c r="AD35" s="22">
        <v>127.05</v>
      </c>
      <c r="AE35" s="22">
        <v>147.94</v>
      </c>
      <c r="AF35" s="22">
        <f t="shared" si="16"/>
        <v>20.89</v>
      </c>
      <c r="AH35" t="s">
        <v>18</v>
      </c>
      <c r="AI35" t="s">
        <v>154</v>
      </c>
      <c r="AJ35" t="s">
        <v>156</v>
      </c>
      <c r="AK35" t="s">
        <v>15</v>
      </c>
      <c r="AL35" s="22">
        <v>185.63</v>
      </c>
      <c r="AM35" s="22">
        <v>175.56</v>
      </c>
      <c r="AN35" s="22">
        <f t="shared" si="17"/>
        <v>10.069999999999993</v>
      </c>
      <c r="AP35" t="s">
        <v>19</v>
      </c>
      <c r="AQ35" t="s">
        <v>155</v>
      </c>
      <c r="AR35" t="s">
        <v>156</v>
      </c>
      <c r="AS35" t="s">
        <v>20</v>
      </c>
      <c r="AT35" s="22">
        <v>153.97999999999999</v>
      </c>
      <c r="AU35" s="22">
        <v>171.21</v>
      </c>
      <c r="AV35" s="22">
        <f t="shared" si="18"/>
        <v>17.230000000000018</v>
      </c>
      <c r="AX35" t="s">
        <v>10</v>
      </c>
      <c r="AY35" t="s">
        <v>154</v>
      </c>
      <c r="AZ35" t="s">
        <v>156</v>
      </c>
      <c r="BA35" t="s">
        <v>16</v>
      </c>
      <c r="BB35" s="22">
        <v>200.51</v>
      </c>
      <c r="BC35" s="22">
        <v>137.5</v>
      </c>
      <c r="BD35" s="22">
        <f t="shared" si="19"/>
        <v>63.009999999999991</v>
      </c>
      <c r="BF35" t="s">
        <v>15</v>
      </c>
      <c r="BG35" t="s">
        <v>155</v>
      </c>
      <c r="BH35" t="s">
        <v>156</v>
      </c>
      <c r="BI35" t="s">
        <v>18</v>
      </c>
      <c r="BJ35" s="22">
        <v>175.56</v>
      </c>
      <c r="BK35" s="22">
        <v>185.63</v>
      </c>
      <c r="BL35" s="22">
        <f t="shared" si="7"/>
        <v>10.069999999999993</v>
      </c>
      <c r="BN35" t="s">
        <v>16</v>
      </c>
      <c r="BO35" t="s">
        <v>155</v>
      </c>
      <c r="BP35" t="s">
        <v>156</v>
      </c>
      <c r="BQ35" t="s">
        <v>10</v>
      </c>
      <c r="BR35" s="22">
        <v>137.5</v>
      </c>
      <c r="BS35" s="22">
        <v>200.51</v>
      </c>
      <c r="BT35" s="22">
        <f t="shared" si="20"/>
        <v>63.009999999999991</v>
      </c>
      <c r="BV35" t="s">
        <v>11</v>
      </c>
      <c r="BW35" t="s">
        <v>154</v>
      </c>
      <c r="BX35" t="s">
        <v>156</v>
      </c>
      <c r="BY35" t="s">
        <v>17</v>
      </c>
      <c r="BZ35" s="22">
        <v>147.94</v>
      </c>
      <c r="CA35" s="22">
        <v>127.05</v>
      </c>
      <c r="CB35" s="22">
        <f t="shared" si="21"/>
        <v>20.89</v>
      </c>
    </row>
    <row r="36" spans="1:80" x14ac:dyDescent="0.25">
      <c r="A36" s="17">
        <v>4</v>
      </c>
      <c r="B36" t="s">
        <v>20</v>
      </c>
      <c r="C36" t="s">
        <v>154</v>
      </c>
      <c r="D36" t="s">
        <v>156</v>
      </c>
      <c r="E36" t="s">
        <v>17</v>
      </c>
      <c r="F36" s="22">
        <v>216.79</v>
      </c>
      <c r="G36" s="22">
        <v>184.02</v>
      </c>
      <c r="H36" s="22">
        <f t="shared" si="3"/>
        <v>32.769999999999982</v>
      </c>
      <c r="J36" t="s">
        <v>12</v>
      </c>
      <c r="K36" t="s">
        <v>154</v>
      </c>
      <c r="L36" t="s">
        <v>156</v>
      </c>
      <c r="M36" t="s">
        <v>16</v>
      </c>
      <c r="N36" s="22">
        <v>182.44</v>
      </c>
      <c r="O36" s="22">
        <v>163.58000000000001</v>
      </c>
      <c r="P36">
        <f t="shared" si="14"/>
        <v>18.859999999999985</v>
      </c>
      <c r="R36" t="s">
        <v>14</v>
      </c>
      <c r="S36" t="s">
        <v>154</v>
      </c>
      <c r="T36" t="s">
        <v>156</v>
      </c>
      <c r="U36" t="s">
        <v>15</v>
      </c>
      <c r="V36" s="22">
        <v>153.01</v>
      </c>
      <c r="W36" s="22">
        <v>151.5</v>
      </c>
      <c r="X36" s="22">
        <f t="shared" si="15"/>
        <v>1.5099999999999909</v>
      </c>
      <c r="Z36" t="s">
        <v>17</v>
      </c>
      <c r="AA36" t="s">
        <v>155</v>
      </c>
      <c r="AB36" t="s">
        <v>156</v>
      </c>
      <c r="AC36" t="s">
        <v>20</v>
      </c>
      <c r="AD36" s="22">
        <v>184.02</v>
      </c>
      <c r="AE36" s="22">
        <v>216.79</v>
      </c>
      <c r="AF36" s="22">
        <f t="shared" si="16"/>
        <v>32.769999999999982</v>
      </c>
      <c r="AH36" t="s">
        <v>18</v>
      </c>
      <c r="AI36" t="s">
        <v>154</v>
      </c>
      <c r="AJ36" t="s">
        <v>156</v>
      </c>
      <c r="AK36" t="s">
        <v>11</v>
      </c>
      <c r="AL36" s="22">
        <v>173.83</v>
      </c>
      <c r="AM36" s="22">
        <v>145.11000000000001</v>
      </c>
      <c r="AN36" s="22">
        <f t="shared" si="17"/>
        <v>28.72</v>
      </c>
      <c r="AP36" t="s">
        <v>19</v>
      </c>
      <c r="AQ36" t="s">
        <v>154</v>
      </c>
      <c r="AR36" t="s">
        <v>156</v>
      </c>
      <c r="AS36" t="s">
        <v>10</v>
      </c>
      <c r="AT36" s="22">
        <v>156.84</v>
      </c>
      <c r="AU36" s="22">
        <v>153.41999999999999</v>
      </c>
      <c r="AV36" s="22">
        <f t="shared" si="18"/>
        <v>3.4200000000000159</v>
      </c>
      <c r="AX36" t="s">
        <v>10</v>
      </c>
      <c r="AY36" t="s">
        <v>155</v>
      </c>
      <c r="AZ36" t="s">
        <v>156</v>
      </c>
      <c r="BA36" t="s">
        <v>19</v>
      </c>
      <c r="BB36" s="22">
        <v>153.41999999999999</v>
      </c>
      <c r="BC36" s="22">
        <v>156.84</v>
      </c>
      <c r="BD36" s="22">
        <f t="shared" si="19"/>
        <v>3.4200000000000159</v>
      </c>
      <c r="BF36" t="s">
        <v>15</v>
      </c>
      <c r="BG36" t="s">
        <v>155</v>
      </c>
      <c r="BH36" t="s">
        <v>156</v>
      </c>
      <c r="BI36" t="s">
        <v>14</v>
      </c>
      <c r="BJ36" s="22">
        <v>151.5</v>
      </c>
      <c r="BK36" s="22">
        <v>153.01</v>
      </c>
      <c r="BL36" s="22">
        <f t="shared" si="7"/>
        <v>1.5099999999999909</v>
      </c>
      <c r="BN36" t="s">
        <v>16</v>
      </c>
      <c r="BO36" t="s">
        <v>155</v>
      </c>
      <c r="BP36" t="s">
        <v>156</v>
      </c>
      <c r="BQ36" t="s">
        <v>12</v>
      </c>
      <c r="BR36" s="22">
        <v>163.58000000000001</v>
      </c>
      <c r="BS36" s="22">
        <v>182.44</v>
      </c>
      <c r="BT36" s="22">
        <f t="shared" si="20"/>
        <v>18.859999999999985</v>
      </c>
      <c r="BV36" t="s">
        <v>11</v>
      </c>
      <c r="BW36" t="s">
        <v>155</v>
      </c>
      <c r="BX36" t="s">
        <v>156</v>
      </c>
      <c r="BY36" t="s">
        <v>18</v>
      </c>
      <c r="BZ36" s="22">
        <v>145.11000000000001</v>
      </c>
      <c r="CA36" s="22">
        <v>173.83</v>
      </c>
      <c r="CB36" s="22">
        <f t="shared" si="21"/>
        <v>28.72</v>
      </c>
    </row>
    <row r="37" spans="1:80" x14ac:dyDescent="0.25">
      <c r="A37" s="17">
        <v>5</v>
      </c>
      <c r="B37" t="s">
        <v>20</v>
      </c>
      <c r="C37" t="s">
        <v>155</v>
      </c>
      <c r="D37" t="s">
        <v>156</v>
      </c>
      <c r="E37" t="s">
        <v>18</v>
      </c>
      <c r="F37" s="22">
        <v>164.3</v>
      </c>
      <c r="G37" s="22">
        <v>213.19</v>
      </c>
      <c r="H37" s="22">
        <f t="shared" si="3"/>
        <v>48.889999999999986</v>
      </c>
      <c r="J37" t="s">
        <v>12</v>
      </c>
      <c r="K37" t="s">
        <v>154</v>
      </c>
      <c r="L37" t="s">
        <v>156</v>
      </c>
      <c r="M37" t="s">
        <v>15</v>
      </c>
      <c r="N37" s="22">
        <v>179.98</v>
      </c>
      <c r="O37" s="22">
        <v>151.16</v>
      </c>
      <c r="P37">
        <f t="shared" si="14"/>
        <v>28.819999999999993</v>
      </c>
      <c r="R37" t="s">
        <v>14</v>
      </c>
      <c r="S37" t="s">
        <v>154</v>
      </c>
      <c r="T37" t="s">
        <v>156</v>
      </c>
      <c r="U37" t="s">
        <v>11</v>
      </c>
      <c r="V37" s="22">
        <v>203.92</v>
      </c>
      <c r="W37" s="22">
        <v>140.30000000000001</v>
      </c>
      <c r="X37" s="22">
        <f t="shared" si="15"/>
        <v>63.619999999999976</v>
      </c>
      <c r="Z37" t="s">
        <v>17</v>
      </c>
      <c r="AA37" t="s">
        <v>155</v>
      </c>
      <c r="AB37" t="s">
        <v>156</v>
      </c>
      <c r="AC37" t="s">
        <v>10</v>
      </c>
      <c r="AD37" s="22">
        <v>103.45</v>
      </c>
      <c r="AE37" s="22">
        <v>180.96</v>
      </c>
      <c r="AF37" s="22">
        <f t="shared" si="16"/>
        <v>77.510000000000005</v>
      </c>
      <c r="AH37" t="s">
        <v>18</v>
      </c>
      <c r="AI37" t="s">
        <v>154</v>
      </c>
      <c r="AJ37" t="s">
        <v>156</v>
      </c>
      <c r="AK37" t="s">
        <v>20</v>
      </c>
      <c r="AL37" s="22">
        <v>213.19</v>
      </c>
      <c r="AM37" s="22">
        <v>164.3</v>
      </c>
      <c r="AN37" s="22">
        <f t="shared" si="17"/>
        <v>48.889999999999986</v>
      </c>
      <c r="AP37" t="s">
        <v>19</v>
      </c>
      <c r="AQ37" t="s">
        <v>154</v>
      </c>
      <c r="AR37" t="s">
        <v>156</v>
      </c>
      <c r="AS37" t="s">
        <v>16</v>
      </c>
      <c r="AT37" s="22">
        <v>196.58</v>
      </c>
      <c r="AU37" s="22">
        <v>168.94</v>
      </c>
      <c r="AV37" s="22">
        <f t="shared" si="18"/>
        <v>27.640000000000015</v>
      </c>
      <c r="AX37" t="s">
        <v>10</v>
      </c>
      <c r="AY37" t="s">
        <v>154</v>
      </c>
      <c r="AZ37" t="s">
        <v>156</v>
      </c>
      <c r="BA37" t="s">
        <v>17</v>
      </c>
      <c r="BB37" s="22">
        <v>180.96</v>
      </c>
      <c r="BC37" s="22">
        <v>103.45</v>
      </c>
      <c r="BD37" s="22">
        <f t="shared" si="19"/>
        <v>77.510000000000005</v>
      </c>
      <c r="BF37" t="s">
        <v>15</v>
      </c>
      <c r="BG37" t="s">
        <v>155</v>
      </c>
      <c r="BH37" t="s">
        <v>156</v>
      </c>
      <c r="BI37" t="s">
        <v>12</v>
      </c>
      <c r="BJ37" s="22">
        <v>151.16</v>
      </c>
      <c r="BK37" s="22">
        <v>179.98</v>
      </c>
      <c r="BL37" s="22">
        <f t="shared" si="7"/>
        <v>28.819999999999993</v>
      </c>
      <c r="BN37" t="s">
        <v>16</v>
      </c>
      <c r="BO37" t="s">
        <v>155</v>
      </c>
      <c r="BP37" t="s">
        <v>156</v>
      </c>
      <c r="BQ37" t="s">
        <v>19</v>
      </c>
      <c r="BR37" s="22">
        <v>168.94</v>
      </c>
      <c r="BS37" s="22">
        <v>196.58</v>
      </c>
      <c r="BT37" s="22">
        <f t="shared" si="20"/>
        <v>27.640000000000015</v>
      </c>
      <c r="BV37" t="s">
        <v>11</v>
      </c>
      <c r="BW37" t="s">
        <v>155</v>
      </c>
      <c r="BX37" t="s">
        <v>156</v>
      </c>
      <c r="BY37" t="s">
        <v>14</v>
      </c>
      <c r="BZ37" s="22">
        <v>140.30000000000001</v>
      </c>
      <c r="CA37" s="22">
        <v>203.92</v>
      </c>
      <c r="CB37" s="22">
        <f t="shared" si="21"/>
        <v>63.619999999999976</v>
      </c>
    </row>
    <row r="38" spans="1:80" x14ac:dyDescent="0.25">
      <c r="A38" s="17">
        <v>6</v>
      </c>
      <c r="B38" t="s">
        <v>20</v>
      </c>
      <c r="C38" t="s">
        <v>154</v>
      </c>
      <c r="D38" t="s">
        <v>156</v>
      </c>
      <c r="E38" t="s">
        <v>14</v>
      </c>
      <c r="F38" s="22">
        <v>181.18</v>
      </c>
      <c r="G38" s="22">
        <v>167.58</v>
      </c>
      <c r="H38" s="22">
        <f t="shared" si="3"/>
        <v>13.599999999999994</v>
      </c>
      <c r="J38" t="s">
        <v>12</v>
      </c>
      <c r="K38" t="s">
        <v>154</v>
      </c>
      <c r="L38" t="s">
        <v>156</v>
      </c>
      <c r="M38" t="s">
        <v>19</v>
      </c>
      <c r="N38" s="22">
        <v>162.18</v>
      </c>
      <c r="O38" s="22">
        <v>135.05000000000001</v>
      </c>
      <c r="P38">
        <f t="shared" si="14"/>
        <v>27.129999999999995</v>
      </c>
      <c r="R38" t="s">
        <v>14</v>
      </c>
      <c r="S38" t="s">
        <v>155</v>
      </c>
      <c r="T38" t="s">
        <v>156</v>
      </c>
      <c r="U38" t="s">
        <v>20</v>
      </c>
      <c r="V38" s="22">
        <v>167.58</v>
      </c>
      <c r="W38" s="22">
        <v>181.18</v>
      </c>
      <c r="X38" s="22">
        <f t="shared" si="15"/>
        <v>13.599999999999994</v>
      </c>
      <c r="Z38" t="s">
        <v>17</v>
      </c>
      <c r="AA38" t="s">
        <v>154</v>
      </c>
      <c r="AB38" t="s">
        <v>156</v>
      </c>
      <c r="AC38" t="s">
        <v>16</v>
      </c>
      <c r="AD38" s="22">
        <v>186.47</v>
      </c>
      <c r="AE38" s="22">
        <v>131.06</v>
      </c>
      <c r="AF38" s="22">
        <f t="shared" si="16"/>
        <v>55.41</v>
      </c>
      <c r="AH38" t="s">
        <v>18</v>
      </c>
      <c r="AI38" t="s">
        <v>155</v>
      </c>
      <c r="AJ38" t="s">
        <v>156</v>
      </c>
      <c r="AK38" t="s">
        <v>10</v>
      </c>
      <c r="AL38" s="22">
        <v>184.96</v>
      </c>
      <c r="AM38" s="22">
        <v>210.37</v>
      </c>
      <c r="AN38" s="22">
        <f t="shared" si="17"/>
        <v>25.409999999999997</v>
      </c>
      <c r="AP38" t="s">
        <v>19</v>
      </c>
      <c r="AQ38" t="s">
        <v>155</v>
      </c>
      <c r="AR38" t="s">
        <v>156</v>
      </c>
      <c r="AS38" t="s">
        <v>12</v>
      </c>
      <c r="AT38" s="22">
        <v>135.05000000000001</v>
      </c>
      <c r="AU38" s="22">
        <v>162.18</v>
      </c>
      <c r="AV38" s="22">
        <f t="shared" si="18"/>
        <v>27.129999999999995</v>
      </c>
      <c r="AX38" t="s">
        <v>10</v>
      </c>
      <c r="AY38" t="s">
        <v>154</v>
      </c>
      <c r="AZ38" t="s">
        <v>156</v>
      </c>
      <c r="BA38" t="s">
        <v>18</v>
      </c>
      <c r="BB38" s="22">
        <v>210.37</v>
      </c>
      <c r="BC38" s="22">
        <v>184.96</v>
      </c>
      <c r="BD38" s="22">
        <f t="shared" si="19"/>
        <v>25.409999999999997</v>
      </c>
      <c r="BF38" t="s">
        <v>15</v>
      </c>
      <c r="BG38" t="s">
        <v>155</v>
      </c>
      <c r="BH38" t="s">
        <v>156</v>
      </c>
      <c r="BI38" t="s">
        <v>11</v>
      </c>
      <c r="BJ38" s="22">
        <v>125.44</v>
      </c>
      <c r="BK38" s="22">
        <v>159.97999999999999</v>
      </c>
      <c r="BL38" s="22">
        <f t="shared" si="7"/>
        <v>34.539999999999992</v>
      </c>
      <c r="BN38" t="s">
        <v>16</v>
      </c>
      <c r="BO38" t="s">
        <v>155</v>
      </c>
      <c r="BP38" t="s">
        <v>156</v>
      </c>
      <c r="BQ38" t="s">
        <v>17</v>
      </c>
      <c r="BR38" s="22">
        <v>131.06</v>
      </c>
      <c r="BS38" s="22">
        <v>186.47</v>
      </c>
      <c r="BT38" s="22">
        <f t="shared" si="20"/>
        <v>55.41</v>
      </c>
      <c r="BV38" t="s">
        <v>11</v>
      </c>
      <c r="BW38" t="s">
        <v>154</v>
      </c>
      <c r="BX38" t="s">
        <v>156</v>
      </c>
      <c r="BY38" t="s">
        <v>15</v>
      </c>
      <c r="BZ38" s="22">
        <v>159.97999999999999</v>
      </c>
      <c r="CA38" s="22">
        <v>125.44</v>
      </c>
      <c r="CB38" s="22">
        <f t="shared" si="21"/>
        <v>34.539999999999992</v>
      </c>
    </row>
    <row r="39" spans="1:80" x14ac:dyDescent="0.25">
      <c r="A39" s="17">
        <v>7</v>
      </c>
      <c r="B39" t="s">
        <v>20</v>
      </c>
      <c r="C39" t="s">
        <v>155</v>
      </c>
      <c r="D39" t="s">
        <v>156</v>
      </c>
      <c r="E39" t="s">
        <v>15</v>
      </c>
      <c r="F39" s="22">
        <v>114.23</v>
      </c>
      <c r="G39" s="22">
        <v>137.96</v>
      </c>
      <c r="H39" s="22">
        <f t="shared" si="3"/>
        <v>23.730000000000004</v>
      </c>
      <c r="J39" t="s">
        <v>12</v>
      </c>
      <c r="K39" t="s">
        <v>155</v>
      </c>
      <c r="L39" t="s">
        <v>156</v>
      </c>
      <c r="M39" t="s">
        <v>11</v>
      </c>
      <c r="N39" s="22">
        <v>102.57</v>
      </c>
      <c r="O39" s="22">
        <v>173.54</v>
      </c>
      <c r="P39">
        <f t="shared" si="14"/>
        <v>70.97</v>
      </c>
      <c r="R39" t="s">
        <v>14</v>
      </c>
      <c r="S39" t="s">
        <v>155</v>
      </c>
      <c r="T39" t="s">
        <v>156</v>
      </c>
      <c r="U39" t="s">
        <v>10</v>
      </c>
      <c r="V39" s="22">
        <v>173.23</v>
      </c>
      <c r="W39" s="22">
        <v>178.83</v>
      </c>
      <c r="X39" s="22">
        <f t="shared" si="15"/>
        <v>5.6000000000000227</v>
      </c>
      <c r="Z39" t="s">
        <v>17</v>
      </c>
      <c r="AA39" t="s">
        <v>154</v>
      </c>
      <c r="AB39" t="s">
        <v>156</v>
      </c>
      <c r="AC39" t="s">
        <v>19</v>
      </c>
      <c r="AD39" s="22">
        <v>181.29</v>
      </c>
      <c r="AE39" s="22">
        <v>169.2</v>
      </c>
      <c r="AF39" s="22">
        <f t="shared" si="16"/>
        <v>12.090000000000003</v>
      </c>
      <c r="AH39" t="s">
        <v>18</v>
      </c>
      <c r="AI39" t="s">
        <v>154</v>
      </c>
      <c r="AJ39" t="s">
        <v>156</v>
      </c>
      <c r="AK39" t="s">
        <v>16</v>
      </c>
      <c r="AL39" s="22">
        <v>117.91</v>
      </c>
      <c r="AM39" s="22">
        <v>114.36</v>
      </c>
      <c r="AN39" s="22">
        <f t="shared" si="17"/>
        <v>3.5499999999999972</v>
      </c>
      <c r="AP39" t="s">
        <v>19</v>
      </c>
      <c r="AQ39" t="s">
        <v>155</v>
      </c>
      <c r="AR39" t="s">
        <v>156</v>
      </c>
      <c r="AS39" t="s">
        <v>17</v>
      </c>
      <c r="AT39" s="22">
        <v>169.2</v>
      </c>
      <c r="AU39" s="22">
        <v>181.29</v>
      </c>
      <c r="AV39" s="22">
        <f t="shared" si="18"/>
        <v>12.090000000000003</v>
      </c>
      <c r="AX39" t="s">
        <v>10</v>
      </c>
      <c r="AY39" t="s">
        <v>154</v>
      </c>
      <c r="AZ39" t="s">
        <v>156</v>
      </c>
      <c r="BA39" t="s">
        <v>14</v>
      </c>
      <c r="BB39" s="22">
        <v>178.83</v>
      </c>
      <c r="BC39" s="22">
        <v>173.23</v>
      </c>
      <c r="BD39" s="22">
        <f t="shared" si="19"/>
        <v>5.6000000000000227</v>
      </c>
      <c r="BF39" t="s">
        <v>15</v>
      </c>
      <c r="BG39" t="s">
        <v>154</v>
      </c>
      <c r="BH39" t="s">
        <v>156</v>
      </c>
      <c r="BI39" t="s">
        <v>20</v>
      </c>
      <c r="BJ39" s="22">
        <v>137.96</v>
      </c>
      <c r="BK39" s="22">
        <v>114.23</v>
      </c>
      <c r="BL39" s="22">
        <f t="shared" si="7"/>
        <v>23.730000000000004</v>
      </c>
      <c r="BN39" t="s">
        <v>16</v>
      </c>
      <c r="BO39" t="s">
        <v>155</v>
      </c>
      <c r="BP39" t="s">
        <v>156</v>
      </c>
      <c r="BQ39" t="s">
        <v>18</v>
      </c>
      <c r="BR39" s="22">
        <v>114.36</v>
      </c>
      <c r="BS39" s="22">
        <v>117.91</v>
      </c>
      <c r="BT39" s="22">
        <f t="shared" si="20"/>
        <v>3.5499999999999972</v>
      </c>
      <c r="BV39" t="s">
        <v>11</v>
      </c>
      <c r="BW39" t="s">
        <v>154</v>
      </c>
      <c r="BX39" t="s">
        <v>156</v>
      </c>
      <c r="BY39" t="s">
        <v>12</v>
      </c>
      <c r="BZ39" s="22">
        <v>173.54</v>
      </c>
      <c r="CA39" s="22">
        <v>102.57</v>
      </c>
      <c r="CB39" s="22">
        <f t="shared" si="21"/>
        <v>70.97</v>
      </c>
    </row>
    <row r="40" spans="1:80" x14ac:dyDescent="0.25">
      <c r="A40" s="17">
        <v>8</v>
      </c>
      <c r="B40" t="s">
        <v>20</v>
      </c>
      <c r="C40" t="s">
        <v>154</v>
      </c>
      <c r="D40" t="s">
        <v>156</v>
      </c>
      <c r="E40" t="s">
        <v>11</v>
      </c>
      <c r="F40" s="22">
        <v>202.39</v>
      </c>
      <c r="G40" s="22">
        <v>117.58</v>
      </c>
      <c r="H40" s="22">
        <f t="shared" si="3"/>
        <v>84.809999999999988</v>
      </c>
      <c r="J40" t="s">
        <v>12</v>
      </c>
      <c r="K40" t="s">
        <v>155</v>
      </c>
      <c r="L40" t="s">
        <v>156</v>
      </c>
      <c r="M40" t="s">
        <v>17</v>
      </c>
      <c r="N40" s="22">
        <v>151</v>
      </c>
      <c r="O40" s="22">
        <v>162.41</v>
      </c>
      <c r="P40">
        <f t="shared" si="14"/>
        <v>11.409999999999997</v>
      </c>
      <c r="R40" t="s">
        <v>14</v>
      </c>
      <c r="S40" t="s">
        <v>154</v>
      </c>
      <c r="T40" t="s">
        <v>156</v>
      </c>
      <c r="U40" t="s">
        <v>16</v>
      </c>
      <c r="V40" s="22">
        <v>137.29</v>
      </c>
      <c r="W40" s="22">
        <v>127.18</v>
      </c>
      <c r="X40" s="22">
        <f t="shared" si="15"/>
        <v>10.109999999999985</v>
      </c>
      <c r="Z40" t="s">
        <v>17</v>
      </c>
      <c r="AA40" t="s">
        <v>154</v>
      </c>
      <c r="AB40" t="s">
        <v>156</v>
      </c>
      <c r="AC40" t="s">
        <v>12</v>
      </c>
      <c r="AD40" s="22">
        <v>162.41</v>
      </c>
      <c r="AE40" s="22">
        <v>151</v>
      </c>
      <c r="AF40" s="22">
        <f t="shared" si="16"/>
        <v>11.409999999999997</v>
      </c>
      <c r="AH40" t="s">
        <v>18</v>
      </c>
      <c r="AI40" t="s">
        <v>155</v>
      </c>
      <c r="AJ40" t="s">
        <v>156</v>
      </c>
      <c r="AK40" t="s">
        <v>19</v>
      </c>
      <c r="AL40" s="22">
        <v>147.97</v>
      </c>
      <c r="AM40" s="22">
        <v>163.77000000000001</v>
      </c>
      <c r="AN40" s="22">
        <f t="shared" si="17"/>
        <v>15.800000000000011</v>
      </c>
      <c r="AP40" t="s">
        <v>19</v>
      </c>
      <c r="AQ40" t="s">
        <v>154</v>
      </c>
      <c r="AR40" t="s">
        <v>156</v>
      </c>
      <c r="AS40" t="s">
        <v>18</v>
      </c>
      <c r="AT40" s="22">
        <v>163.77000000000001</v>
      </c>
      <c r="AU40" s="22">
        <v>147.97</v>
      </c>
      <c r="AV40" s="22">
        <f t="shared" si="18"/>
        <v>15.800000000000011</v>
      </c>
      <c r="AX40" t="s">
        <v>10</v>
      </c>
      <c r="AY40" t="s">
        <v>154</v>
      </c>
      <c r="AZ40" t="s">
        <v>156</v>
      </c>
      <c r="BA40" t="s">
        <v>15</v>
      </c>
      <c r="BB40" s="22">
        <v>205.81</v>
      </c>
      <c r="BC40" s="22">
        <v>114.09</v>
      </c>
      <c r="BD40" s="22">
        <f t="shared" si="19"/>
        <v>91.72</v>
      </c>
      <c r="BF40" t="s">
        <v>15</v>
      </c>
      <c r="BG40" t="s">
        <v>155</v>
      </c>
      <c r="BH40" t="s">
        <v>156</v>
      </c>
      <c r="BI40" t="s">
        <v>10</v>
      </c>
      <c r="BJ40" s="22">
        <v>114.09</v>
      </c>
      <c r="BK40" s="22">
        <v>205.81</v>
      </c>
      <c r="BL40" s="22">
        <f t="shared" si="7"/>
        <v>91.72</v>
      </c>
      <c r="BN40" t="s">
        <v>16</v>
      </c>
      <c r="BO40" t="s">
        <v>155</v>
      </c>
      <c r="BP40" t="s">
        <v>156</v>
      </c>
      <c r="BQ40" t="s">
        <v>14</v>
      </c>
      <c r="BR40" s="22">
        <v>127.18</v>
      </c>
      <c r="BS40" s="22">
        <v>137.29</v>
      </c>
      <c r="BT40" s="22">
        <f t="shared" si="20"/>
        <v>10.109999999999985</v>
      </c>
      <c r="BV40" t="s">
        <v>11</v>
      </c>
      <c r="BW40" t="s">
        <v>155</v>
      </c>
      <c r="BX40" t="s">
        <v>156</v>
      </c>
      <c r="BY40" t="s">
        <v>20</v>
      </c>
      <c r="BZ40" s="22">
        <v>117.58</v>
      </c>
      <c r="CA40" s="22">
        <v>202.39</v>
      </c>
      <c r="CB40" s="22">
        <f t="shared" si="21"/>
        <v>84.809999999999988</v>
      </c>
    </row>
    <row r="41" spans="1:80" x14ac:dyDescent="0.25">
      <c r="A41" s="17">
        <v>9</v>
      </c>
      <c r="B41" t="s">
        <v>20</v>
      </c>
      <c r="C41" t="s">
        <v>154</v>
      </c>
      <c r="D41" t="s">
        <v>156</v>
      </c>
      <c r="E41" t="s">
        <v>12</v>
      </c>
      <c r="F41" s="22">
        <v>204.54</v>
      </c>
      <c r="G41" s="22">
        <v>148.75</v>
      </c>
      <c r="H41" s="22">
        <f t="shared" si="3"/>
        <v>55.789999999999992</v>
      </c>
      <c r="J41" t="s">
        <v>12</v>
      </c>
      <c r="K41" t="s">
        <v>155</v>
      </c>
      <c r="L41" t="s">
        <v>156</v>
      </c>
      <c r="M41" t="s">
        <v>20</v>
      </c>
      <c r="N41" s="22">
        <v>148.75</v>
      </c>
      <c r="O41" s="22">
        <v>204.54</v>
      </c>
      <c r="P41">
        <f t="shared" si="14"/>
        <v>55.789999999999992</v>
      </c>
      <c r="R41" t="s">
        <v>14</v>
      </c>
      <c r="S41" t="s">
        <v>154</v>
      </c>
      <c r="T41" t="s">
        <v>156</v>
      </c>
      <c r="U41" t="s">
        <v>19</v>
      </c>
      <c r="V41" s="22">
        <v>184.61</v>
      </c>
      <c r="W41" s="22">
        <v>152.47</v>
      </c>
      <c r="X41" s="22">
        <f t="shared" si="15"/>
        <v>32.140000000000015</v>
      </c>
      <c r="Z41" t="s">
        <v>17</v>
      </c>
      <c r="AA41" t="s">
        <v>154</v>
      </c>
      <c r="AB41" t="s">
        <v>156</v>
      </c>
      <c r="AC41" t="s">
        <v>18</v>
      </c>
      <c r="AD41" s="22">
        <v>172.52</v>
      </c>
      <c r="AE41" s="22">
        <v>162.19999999999999</v>
      </c>
      <c r="AF41" s="22">
        <f t="shared" si="16"/>
        <v>10.320000000000022</v>
      </c>
      <c r="AH41" t="s">
        <v>18</v>
      </c>
      <c r="AI41" t="s">
        <v>155</v>
      </c>
      <c r="AJ41" t="s">
        <v>156</v>
      </c>
      <c r="AK41" t="s">
        <v>17</v>
      </c>
      <c r="AL41" s="22">
        <v>162.19999999999999</v>
      </c>
      <c r="AM41" s="22">
        <v>172.52</v>
      </c>
      <c r="AN41" s="22">
        <f t="shared" si="17"/>
        <v>10.320000000000022</v>
      </c>
      <c r="AP41" t="s">
        <v>19</v>
      </c>
      <c r="AQ41" t="s">
        <v>155</v>
      </c>
      <c r="AR41" t="s">
        <v>156</v>
      </c>
      <c r="AS41" t="s">
        <v>14</v>
      </c>
      <c r="AT41" s="22">
        <v>152.47</v>
      </c>
      <c r="AU41" s="22">
        <v>184.61</v>
      </c>
      <c r="AV41" s="22">
        <f t="shared" si="18"/>
        <v>32.140000000000015</v>
      </c>
      <c r="AX41" t="s">
        <v>10</v>
      </c>
      <c r="AY41" t="s">
        <v>155</v>
      </c>
      <c r="AZ41" t="s">
        <v>156</v>
      </c>
      <c r="BA41" t="s">
        <v>11</v>
      </c>
      <c r="BB41" s="22">
        <v>131.72</v>
      </c>
      <c r="BC41" s="22">
        <v>171.8</v>
      </c>
      <c r="BD41" s="22">
        <f t="shared" si="19"/>
        <v>40.080000000000013</v>
      </c>
      <c r="BF41" t="s">
        <v>15</v>
      </c>
      <c r="BG41" t="s">
        <v>154</v>
      </c>
      <c r="BH41" t="s">
        <v>156</v>
      </c>
      <c r="BI41" t="s">
        <v>16</v>
      </c>
      <c r="BJ41" s="22">
        <v>162.86000000000001</v>
      </c>
      <c r="BK41" s="22">
        <v>156.9</v>
      </c>
      <c r="BL41" s="22">
        <f t="shared" si="7"/>
        <v>5.960000000000008</v>
      </c>
      <c r="BN41" t="s">
        <v>16</v>
      </c>
      <c r="BO41" t="s">
        <v>155</v>
      </c>
      <c r="BP41" t="s">
        <v>156</v>
      </c>
      <c r="BQ41" t="s">
        <v>15</v>
      </c>
      <c r="BR41" s="22">
        <v>156.9</v>
      </c>
      <c r="BS41" s="22">
        <v>162.86000000000001</v>
      </c>
      <c r="BT41" s="22">
        <f t="shared" si="20"/>
        <v>5.960000000000008</v>
      </c>
      <c r="BV41" t="s">
        <v>11</v>
      </c>
      <c r="BW41" t="s">
        <v>154</v>
      </c>
      <c r="BX41" t="s">
        <v>156</v>
      </c>
      <c r="BY41" t="s">
        <v>10</v>
      </c>
      <c r="BZ41" s="22">
        <v>171.8</v>
      </c>
      <c r="CA41" s="22">
        <v>131.72</v>
      </c>
      <c r="CB41" s="22">
        <f t="shared" si="21"/>
        <v>40.080000000000013</v>
      </c>
    </row>
    <row r="42" spans="1:80" x14ac:dyDescent="0.25">
      <c r="A42" s="17">
        <v>10</v>
      </c>
      <c r="B42" t="s">
        <v>20</v>
      </c>
      <c r="C42" t="s">
        <v>154</v>
      </c>
      <c r="D42" t="s">
        <v>156</v>
      </c>
      <c r="E42" t="s">
        <v>10</v>
      </c>
      <c r="F42" s="22">
        <v>168.04</v>
      </c>
      <c r="G42" s="22">
        <v>146.83000000000001</v>
      </c>
      <c r="H42" s="22">
        <f t="shared" si="3"/>
        <v>21.20999999999998</v>
      </c>
      <c r="J42" t="s">
        <v>12</v>
      </c>
      <c r="K42" t="s">
        <v>155</v>
      </c>
      <c r="L42" t="s">
        <v>156</v>
      </c>
      <c r="M42" t="s">
        <v>18</v>
      </c>
      <c r="N42" s="22">
        <v>180.57</v>
      </c>
      <c r="O42" s="22">
        <v>190.78</v>
      </c>
      <c r="P42">
        <f t="shared" si="14"/>
        <v>10.210000000000008</v>
      </c>
      <c r="R42" t="s">
        <v>14</v>
      </c>
      <c r="S42" t="s">
        <v>155</v>
      </c>
      <c r="T42" t="s">
        <v>156</v>
      </c>
      <c r="U42" t="s">
        <v>17</v>
      </c>
      <c r="V42" s="22">
        <v>125.07</v>
      </c>
      <c r="W42" s="22">
        <v>230.78</v>
      </c>
      <c r="X42" s="22">
        <f t="shared" si="15"/>
        <v>105.71000000000001</v>
      </c>
      <c r="Z42" t="s">
        <v>17</v>
      </c>
      <c r="AA42" t="s">
        <v>154</v>
      </c>
      <c r="AB42" t="s">
        <v>156</v>
      </c>
      <c r="AC42" t="s">
        <v>14</v>
      </c>
      <c r="AD42" s="22">
        <v>230.78</v>
      </c>
      <c r="AE42" s="22">
        <v>125.07</v>
      </c>
      <c r="AF42" s="22">
        <f t="shared" si="16"/>
        <v>105.71000000000001</v>
      </c>
      <c r="AH42" t="s">
        <v>18</v>
      </c>
      <c r="AI42" t="s">
        <v>154</v>
      </c>
      <c r="AJ42" t="s">
        <v>156</v>
      </c>
      <c r="AK42" t="s">
        <v>12</v>
      </c>
      <c r="AL42" s="22">
        <v>190.78</v>
      </c>
      <c r="AM42" s="22">
        <v>180.57</v>
      </c>
      <c r="AN42" s="22">
        <f t="shared" si="17"/>
        <v>10.210000000000008</v>
      </c>
      <c r="AP42" t="s">
        <v>19</v>
      </c>
      <c r="AQ42" t="s">
        <v>154</v>
      </c>
      <c r="AR42" t="s">
        <v>156</v>
      </c>
      <c r="AS42" t="s">
        <v>15</v>
      </c>
      <c r="AT42" s="22">
        <v>171.84</v>
      </c>
      <c r="AU42" s="22">
        <v>161.91</v>
      </c>
      <c r="AV42" s="22">
        <f t="shared" si="18"/>
        <v>9.9300000000000068</v>
      </c>
      <c r="AX42" t="s">
        <v>10</v>
      </c>
      <c r="AY42" t="s">
        <v>155</v>
      </c>
      <c r="AZ42" t="s">
        <v>156</v>
      </c>
      <c r="BA42" t="s">
        <v>20</v>
      </c>
      <c r="BB42" s="22">
        <v>146.83000000000001</v>
      </c>
      <c r="BC42" s="22">
        <v>168.04</v>
      </c>
      <c r="BD42" s="22">
        <f t="shared" si="19"/>
        <v>21.20999999999998</v>
      </c>
      <c r="BF42" t="s">
        <v>15</v>
      </c>
      <c r="BG42" t="s">
        <v>155</v>
      </c>
      <c r="BH42" t="s">
        <v>156</v>
      </c>
      <c r="BI42" t="s">
        <v>19</v>
      </c>
      <c r="BJ42" s="22">
        <v>161.91</v>
      </c>
      <c r="BK42" s="22">
        <v>171.84</v>
      </c>
      <c r="BL42" s="22">
        <f t="shared" si="7"/>
        <v>9.9300000000000068</v>
      </c>
      <c r="BN42" t="s">
        <v>16</v>
      </c>
      <c r="BO42" t="s">
        <v>154</v>
      </c>
      <c r="BP42" t="s">
        <v>156</v>
      </c>
      <c r="BQ42" t="s">
        <v>11</v>
      </c>
      <c r="BR42" s="22">
        <v>179.77</v>
      </c>
      <c r="BS42" s="22">
        <v>133.84</v>
      </c>
      <c r="BT42" s="22">
        <f t="shared" si="20"/>
        <v>45.930000000000007</v>
      </c>
      <c r="BV42" t="s">
        <v>11</v>
      </c>
      <c r="BW42" t="s">
        <v>155</v>
      </c>
      <c r="BX42" t="s">
        <v>156</v>
      </c>
      <c r="BY42" t="s">
        <v>16</v>
      </c>
      <c r="BZ42" s="22">
        <v>133.84</v>
      </c>
      <c r="CA42" s="22">
        <v>179.77</v>
      </c>
      <c r="CB42" s="22">
        <f t="shared" si="21"/>
        <v>45.930000000000007</v>
      </c>
    </row>
    <row r="43" spans="1:80" x14ac:dyDescent="0.25">
      <c r="A43" s="17">
        <v>11</v>
      </c>
      <c r="B43" t="s">
        <v>20</v>
      </c>
      <c r="C43" t="s">
        <v>154</v>
      </c>
      <c r="D43" t="s">
        <v>156</v>
      </c>
      <c r="E43" t="s">
        <v>16</v>
      </c>
      <c r="F43" s="22">
        <v>170.99</v>
      </c>
      <c r="G43" s="22">
        <v>160.62</v>
      </c>
      <c r="H43" s="22">
        <f t="shared" si="3"/>
        <v>10.370000000000005</v>
      </c>
      <c r="J43" t="s">
        <v>12</v>
      </c>
      <c r="K43" t="s">
        <v>155</v>
      </c>
      <c r="L43" t="s">
        <v>156</v>
      </c>
      <c r="M43" t="s">
        <v>10</v>
      </c>
      <c r="N43" s="22">
        <v>183.42</v>
      </c>
      <c r="O43" s="22">
        <v>236.73</v>
      </c>
      <c r="P43">
        <f t="shared" si="14"/>
        <v>53.31</v>
      </c>
      <c r="R43" t="s">
        <v>14</v>
      </c>
      <c r="S43" t="s">
        <v>155</v>
      </c>
      <c r="T43" t="s">
        <v>156</v>
      </c>
      <c r="U43" t="s">
        <v>18</v>
      </c>
      <c r="V43" s="22">
        <v>172.77</v>
      </c>
      <c r="W43" s="22">
        <v>175.48</v>
      </c>
      <c r="X43" s="22">
        <f t="shared" si="15"/>
        <v>2.7099999999999795</v>
      </c>
      <c r="Z43" t="s">
        <v>17</v>
      </c>
      <c r="AA43" t="s">
        <v>154</v>
      </c>
      <c r="AB43" t="s">
        <v>156</v>
      </c>
      <c r="AC43" t="s">
        <v>15</v>
      </c>
      <c r="AD43" s="22">
        <v>186.08</v>
      </c>
      <c r="AE43" s="22">
        <v>141.19</v>
      </c>
      <c r="AF43" s="22">
        <f t="shared" si="16"/>
        <v>44.890000000000015</v>
      </c>
      <c r="AH43" t="s">
        <v>18</v>
      </c>
      <c r="AI43" t="s">
        <v>154</v>
      </c>
      <c r="AJ43" t="s">
        <v>156</v>
      </c>
      <c r="AK43" t="s">
        <v>14</v>
      </c>
      <c r="AL43" s="22">
        <v>175.48</v>
      </c>
      <c r="AM43" s="22">
        <v>172.77</v>
      </c>
      <c r="AN43" s="22">
        <f t="shared" si="17"/>
        <v>2.7099999999999795</v>
      </c>
      <c r="AP43" t="s">
        <v>19</v>
      </c>
      <c r="AQ43" t="s">
        <v>154</v>
      </c>
      <c r="AR43" t="s">
        <v>156</v>
      </c>
      <c r="AS43" t="s">
        <v>11</v>
      </c>
      <c r="AT43" s="22">
        <v>124.81</v>
      </c>
      <c r="AU43" s="22">
        <v>116.14</v>
      </c>
      <c r="AV43" s="22">
        <f t="shared" si="18"/>
        <v>8.6700000000000017</v>
      </c>
      <c r="AX43" t="s">
        <v>10</v>
      </c>
      <c r="AY43" t="s">
        <v>154</v>
      </c>
      <c r="AZ43" t="s">
        <v>156</v>
      </c>
      <c r="BA43" t="s">
        <v>12</v>
      </c>
      <c r="BB43" s="22">
        <v>236.73</v>
      </c>
      <c r="BC43" s="22">
        <v>183.42</v>
      </c>
      <c r="BD43" s="22">
        <f t="shared" si="19"/>
        <v>53.31</v>
      </c>
      <c r="BF43" t="s">
        <v>15</v>
      </c>
      <c r="BG43" t="s">
        <v>155</v>
      </c>
      <c r="BH43" t="s">
        <v>156</v>
      </c>
      <c r="BI43" t="s">
        <v>17</v>
      </c>
      <c r="BJ43" s="22">
        <v>141.19</v>
      </c>
      <c r="BK43" s="22">
        <v>186.08</v>
      </c>
      <c r="BL43" s="22">
        <f t="shared" si="7"/>
        <v>44.890000000000015</v>
      </c>
      <c r="BN43" t="s">
        <v>16</v>
      </c>
      <c r="BO43" t="s">
        <v>155</v>
      </c>
      <c r="BP43" t="s">
        <v>156</v>
      </c>
      <c r="BQ43" t="s">
        <v>20</v>
      </c>
      <c r="BR43" s="22">
        <v>160.62</v>
      </c>
      <c r="BS43" s="22">
        <v>170.99</v>
      </c>
      <c r="BT43" s="22">
        <f t="shared" si="20"/>
        <v>10.370000000000005</v>
      </c>
      <c r="BV43" t="s">
        <v>11</v>
      </c>
      <c r="BW43" t="s">
        <v>155</v>
      </c>
      <c r="BX43" t="s">
        <v>156</v>
      </c>
      <c r="BY43" t="s">
        <v>19</v>
      </c>
      <c r="BZ43" s="22">
        <v>116.14</v>
      </c>
      <c r="CA43" s="22">
        <v>124.81</v>
      </c>
      <c r="CB43" s="22">
        <f t="shared" si="21"/>
        <v>8.6700000000000017</v>
      </c>
    </row>
    <row r="44" spans="1:80" x14ac:dyDescent="0.25">
      <c r="A44" s="17">
        <v>12</v>
      </c>
      <c r="B44" t="s">
        <v>20</v>
      </c>
      <c r="C44" t="s">
        <v>155</v>
      </c>
      <c r="D44" t="s">
        <v>156</v>
      </c>
      <c r="E44" t="s">
        <v>19</v>
      </c>
      <c r="F44" s="22">
        <v>127.55</v>
      </c>
      <c r="G44" s="22">
        <v>154.03</v>
      </c>
      <c r="H44" s="22">
        <f t="shared" si="3"/>
        <v>26.480000000000004</v>
      </c>
      <c r="J44" t="s">
        <v>12</v>
      </c>
      <c r="K44" t="s">
        <v>155</v>
      </c>
      <c r="L44" t="s">
        <v>156</v>
      </c>
      <c r="M44" t="s">
        <v>14</v>
      </c>
      <c r="N44" s="22">
        <v>169.4</v>
      </c>
      <c r="O44" s="22">
        <v>217.1</v>
      </c>
      <c r="P44">
        <f t="shared" si="14"/>
        <v>47.699999999999989</v>
      </c>
      <c r="R44" t="s">
        <v>14</v>
      </c>
      <c r="S44" t="s">
        <v>154</v>
      </c>
      <c r="T44" t="s">
        <v>156</v>
      </c>
      <c r="U44" t="s">
        <v>12</v>
      </c>
      <c r="V44" s="22">
        <v>217.1</v>
      </c>
      <c r="W44" s="22">
        <v>169.4</v>
      </c>
      <c r="X44" s="22">
        <f t="shared" si="15"/>
        <v>47.699999999999989</v>
      </c>
      <c r="Z44" t="s">
        <v>17</v>
      </c>
      <c r="AA44" t="s">
        <v>154</v>
      </c>
      <c r="AB44" t="s">
        <v>156</v>
      </c>
      <c r="AC44" t="s">
        <v>11</v>
      </c>
      <c r="AD44" s="22">
        <v>166.99</v>
      </c>
      <c r="AE44" s="22">
        <v>161.36000000000001</v>
      </c>
      <c r="AF44" s="22">
        <f t="shared" si="16"/>
        <v>5.6299999999999955</v>
      </c>
      <c r="AH44" t="s">
        <v>18</v>
      </c>
      <c r="AI44" t="s">
        <v>154</v>
      </c>
      <c r="AJ44" t="s">
        <v>156</v>
      </c>
      <c r="AK44" t="s">
        <v>15</v>
      </c>
      <c r="AL44" s="22">
        <v>167.64</v>
      </c>
      <c r="AM44" s="22">
        <v>166.15</v>
      </c>
      <c r="AN44" s="22">
        <f t="shared" si="17"/>
        <v>1.4899999999999807</v>
      </c>
      <c r="AP44" t="s">
        <v>19</v>
      </c>
      <c r="AQ44" t="s">
        <v>154</v>
      </c>
      <c r="AR44" t="s">
        <v>156</v>
      </c>
      <c r="AS44" t="s">
        <v>20</v>
      </c>
      <c r="AT44" s="22">
        <v>154.03</v>
      </c>
      <c r="AU44" s="22">
        <v>127.55</v>
      </c>
      <c r="AV44" s="22">
        <f t="shared" si="18"/>
        <v>26.480000000000004</v>
      </c>
      <c r="AX44" t="s">
        <v>10</v>
      </c>
      <c r="AY44" t="s">
        <v>154</v>
      </c>
      <c r="AZ44" t="s">
        <v>156</v>
      </c>
      <c r="BA44" t="s">
        <v>16</v>
      </c>
      <c r="BB44" s="22">
        <v>244.52</v>
      </c>
      <c r="BC44" s="22">
        <v>242.54</v>
      </c>
      <c r="BD44" s="22">
        <f t="shared" si="19"/>
        <v>1.9800000000000182</v>
      </c>
      <c r="BF44" t="s">
        <v>15</v>
      </c>
      <c r="BG44" t="s">
        <v>155</v>
      </c>
      <c r="BH44" t="s">
        <v>156</v>
      </c>
      <c r="BI44" t="s">
        <v>18</v>
      </c>
      <c r="BJ44" s="22">
        <v>166.15</v>
      </c>
      <c r="BK44" s="22">
        <v>167.64</v>
      </c>
      <c r="BL44" s="22">
        <f t="shared" si="7"/>
        <v>1.4899999999999807</v>
      </c>
      <c r="BN44" t="s">
        <v>16</v>
      </c>
      <c r="BO44" t="s">
        <v>155</v>
      </c>
      <c r="BP44" t="s">
        <v>156</v>
      </c>
      <c r="BQ44" t="s">
        <v>10</v>
      </c>
      <c r="BR44" s="22">
        <v>242.54</v>
      </c>
      <c r="BS44" s="22">
        <v>244.52</v>
      </c>
      <c r="BT44" s="22">
        <f t="shared" si="20"/>
        <v>1.9800000000000182</v>
      </c>
      <c r="BV44" t="s">
        <v>11</v>
      </c>
      <c r="BW44" t="s">
        <v>155</v>
      </c>
      <c r="BX44" t="s">
        <v>156</v>
      </c>
      <c r="BY44" t="s">
        <v>17</v>
      </c>
      <c r="BZ44" s="22">
        <v>161.36000000000001</v>
      </c>
      <c r="CA44" s="22">
        <v>166.99</v>
      </c>
      <c r="CB44" s="22">
        <f t="shared" si="21"/>
        <v>5.6299999999999955</v>
      </c>
    </row>
    <row r="45" spans="1:80" x14ac:dyDescent="0.25">
      <c r="A45" s="17">
        <v>13</v>
      </c>
      <c r="B45" t="s">
        <v>20</v>
      </c>
      <c r="C45" t="s">
        <v>155</v>
      </c>
      <c r="D45" t="s">
        <v>156</v>
      </c>
      <c r="E45" t="s">
        <v>17</v>
      </c>
      <c r="F45" s="22">
        <v>145.15</v>
      </c>
      <c r="G45" s="22">
        <v>235.63</v>
      </c>
      <c r="H45" s="22">
        <f t="shared" si="3"/>
        <v>90.47999999999999</v>
      </c>
      <c r="J45" t="s">
        <v>12</v>
      </c>
      <c r="K45" t="s">
        <v>155</v>
      </c>
      <c r="L45" t="s">
        <v>156</v>
      </c>
      <c r="M45" t="s">
        <v>16</v>
      </c>
      <c r="N45" s="22">
        <v>110.3</v>
      </c>
      <c r="O45" s="22">
        <v>135.87</v>
      </c>
      <c r="P45">
        <f t="shared" si="14"/>
        <v>25.570000000000007</v>
      </c>
      <c r="R45" t="s">
        <v>14</v>
      </c>
      <c r="S45" t="s">
        <v>154</v>
      </c>
      <c r="T45" t="s">
        <v>156</v>
      </c>
      <c r="U45" t="s">
        <v>15</v>
      </c>
      <c r="V45" s="22">
        <v>202.04</v>
      </c>
      <c r="W45" s="22">
        <v>126.69</v>
      </c>
      <c r="X45" s="22">
        <f t="shared" si="15"/>
        <v>75.349999999999994</v>
      </c>
      <c r="Z45" t="s">
        <v>17</v>
      </c>
      <c r="AA45" t="s">
        <v>154</v>
      </c>
      <c r="AB45" t="s">
        <v>156</v>
      </c>
      <c r="AC45" t="s">
        <v>20</v>
      </c>
      <c r="AD45" s="22">
        <v>235.63</v>
      </c>
      <c r="AE45" s="22">
        <v>145.15</v>
      </c>
      <c r="AF45" s="22">
        <f t="shared" si="16"/>
        <v>90.47999999999999</v>
      </c>
      <c r="AH45" t="s">
        <v>18</v>
      </c>
      <c r="AI45" t="s">
        <v>155</v>
      </c>
      <c r="AJ45" t="s">
        <v>156</v>
      </c>
      <c r="AK45" t="s">
        <v>11</v>
      </c>
      <c r="AL45" s="22">
        <v>130.29</v>
      </c>
      <c r="AM45" s="22">
        <v>158.76</v>
      </c>
      <c r="AN45" s="22">
        <f t="shared" si="17"/>
        <v>28.47</v>
      </c>
      <c r="AP45" t="s">
        <v>19</v>
      </c>
      <c r="AQ45" t="s">
        <v>154</v>
      </c>
      <c r="AR45" t="s">
        <v>156</v>
      </c>
      <c r="AS45" t="s">
        <v>10</v>
      </c>
      <c r="AT45" s="22">
        <v>231.68</v>
      </c>
      <c r="AU45" s="22">
        <v>158.41</v>
      </c>
      <c r="AV45" s="22">
        <f t="shared" si="18"/>
        <v>73.27000000000001</v>
      </c>
      <c r="AX45" t="s">
        <v>10</v>
      </c>
      <c r="AY45" t="s">
        <v>155</v>
      </c>
      <c r="AZ45" t="s">
        <v>156</v>
      </c>
      <c r="BA45" t="s">
        <v>19</v>
      </c>
      <c r="BB45" s="22">
        <v>158.41</v>
      </c>
      <c r="BC45" s="22">
        <v>231.68</v>
      </c>
      <c r="BD45" s="22">
        <f t="shared" si="19"/>
        <v>73.27000000000001</v>
      </c>
      <c r="BF45" t="s">
        <v>15</v>
      </c>
      <c r="BG45" t="s">
        <v>155</v>
      </c>
      <c r="BH45" t="s">
        <v>156</v>
      </c>
      <c r="BI45" t="s">
        <v>14</v>
      </c>
      <c r="BJ45" s="22">
        <v>126.69</v>
      </c>
      <c r="BK45" s="22">
        <v>202.04</v>
      </c>
      <c r="BL45" s="22">
        <f t="shared" si="7"/>
        <v>75.349999999999994</v>
      </c>
      <c r="BN45" t="s">
        <v>16</v>
      </c>
      <c r="BO45" t="s">
        <v>154</v>
      </c>
      <c r="BP45" t="s">
        <v>156</v>
      </c>
      <c r="BQ45" t="s">
        <v>12</v>
      </c>
      <c r="BR45" s="22">
        <v>135.87</v>
      </c>
      <c r="BS45" s="22">
        <v>110.3</v>
      </c>
      <c r="BT45" s="22">
        <f t="shared" si="20"/>
        <v>25.570000000000007</v>
      </c>
      <c r="BV45" t="s">
        <v>11</v>
      </c>
      <c r="BW45" t="s">
        <v>154</v>
      </c>
      <c r="BX45" t="s">
        <v>156</v>
      </c>
      <c r="BY45" t="s">
        <v>18</v>
      </c>
      <c r="BZ45" s="22">
        <v>158.76</v>
      </c>
      <c r="CA45" s="22">
        <v>130.29</v>
      </c>
      <c r="CB45" s="22">
        <f t="shared" si="21"/>
        <v>28.47</v>
      </c>
    </row>
    <row r="46" spans="1:80" x14ac:dyDescent="0.25">
      <c r="F46" s="22"/>
      <c r="G46" s="22"/>
      <c r="H46" s="22"/>
      <c r="N46" s="22"/>
      <c r="O46" s="22"/>
      <c r="P46" s="22"/>
      <c r="V46" s="22"/>
      <c r="W46" s="22"/>
      <c r="X46" s="22"/>
      <c r="AD46" s="22"/>
      <c r="AE46" s="22"/>
      <c r="AF46" s="22"/>
      <c r="AL46" s="22"/>
      <c r="AM46" s="22"/>
      <c r="AN46" s="22"/>
      <c r="AT46" s="22"/>
      <c r="AU46" s="22"/>
      <c r="AV46" s="22"/>
      <c r="BB46" s="22"/>
      <c r="BC46" s="22"/>
      <c r="BD46" s="22"/>
      <c r="BJ46" s="22"/>
      <c r="BK46" s="22"/>
      <c r="BL46" s="22"/>
      <c r="BR46" s="22"/>
      <c r="BS46" s="22"/>
      <c r="BT46" s="22"/>
      <c r="BZ46" s="22"/>
      <c r="CA46" s="22"/>
    </row>
    <row r="47" spans="1:80" x14ac:dyDescent="0.25">
      <c r="A47" s="17">
        <v>2009</v>
      </c>
      <c r="F47" s="22"/>
      <c r="G47" s="22"/>
      <c r="H47" s="22"/>
      <c r="N47" s="22"/>
      <c r="O47" s="22"/>
      <c r="P47" s="22"/>
      <c r="V47" s="22"/>
      <c r="W47" s="22"/>
      <c r="X47" s="22"/>
      <c r="AD47" s="22"/>
      <c r="AE47" s="22"/>
      <c r="AF47" s="22"/>
      <c r="AL47" s="22"/>
      <c r="AM47" s="22"/>
      <c r="AN47" s="22"/>
      <c r="AT47" s="22"/>
      <c r="AU47" s="22"/>
      <c r="AV47" s="22"/>
      <c r="BB47" s="22"/>
      <c r="BC47" s="22"/>
      <c r="BD47" s="22"/>
      <c r="BJ47" s="22"/>
      <c r="BK47" s="22"/>
      <c r="BL47" s="22"/>
      <c r="BR47" s="22"/>
      <c r="BS47" s="22"/>
      <c r="BT47" s="22"/>
      <c r="BZ47" s="22"/>
      <c r="CA47" s="22"/>
    </row>
    <row r="48" spans="1:80" x14ac:dyDescent="0.25">
      <c r="A48" s="17">
        <v>1</v>
      </c>
      <c r="B48" t="s">
        <v>20</v>
      </c>
      <c r="C48" t="s">
        <v>154</v>
      </c>
      <c r="D48" t="s">
        <v>156</v>
      </c>
      <c r="E48" t="s">
        <v>19</v>
      </c>
      <c r="F48" s="22">
        <v>220.92</v>
      </c>
      <c r="G48" s="22">
        <v>140.19999999999999</v>
      </c>
      <c r="H48">
        <f t="shared" ref="H48:H60" si="22">ABS(F48-G48)</f>
        <v>80.72</v>
      </c>
      <c r="J48" t="s">
        <v>12</v>
      </c>
      <c r="K48" t="s">
        <v>155</v>
      </c>
      <c r="L48" t="s">
        <v>156</v>
      </c>
      <c r="M48" t="s">
        <v>10</v>
      </c>
      <c r="N48" s="22">
        <v>195.91</v>
      </c>
      <c r="O48" s="22">
        <v>201.49</v>
      </c>
      <c r="P48" s="22">
        <f t="shared" ref="P48:P60" si="23">ABS(N48-O48)</f>
        <v>5.5800000000000125</v>
      </c>
      <c r="R48" t="s">
        <v>14</v>
      </c>
      <c r="S48" t="s">
        <v>154</v>
      </c>
      <c r="T48" t="s">
        <v>156</v>
      </c>
      <c r="U48" t="s">
        <v>11</v>
      </c>
      <c r="V48" s="22">
        <v>212.3</v>
      </c>
      <c r="W48" s="22">
        <v>182.29</v>
      </c>
      <c r="X48" s="22">
        <f t="shared" ref="X48:X60" si="24">ABS(V48-W48)</f>
        <v>30.010000000000019</v>
      </c>
      <c r="Z48" t="s">
        <v>17</v>
      </c>
      <c r="AA48" t="s">
        <v>154</v>
      </c>
      <c r="AB48" t="s">
        <v>156</v>
      </c>
      <c r="AC48" t="s">
        <v>16</v>
      </c>
      <c r="AD48" s="22">
        <v>206.69</v>
      </c>
      <c r="AE48" s="22">
        <v>157.08000000000001</v>
      </c>
      <c r="AF48" s="22">
        <f t="shared" ref="AF48:AF60" si="25">ABS(AD48-AE48)</f>
        <v>49.609999999999985</v>
      </c>
      <c r="AH48" t="s">
        <v>18</v>
      </c>
      <c r="AI48" t="s">
        <v>154</v>
      </c>
      <c r="AJ48" t="s">
        <v>156</v>
      </c>
      <c r="AK48" t="s">
        <v>15</v>
      </c>
      <c r="AL48" s="22">
        <v>191.47</v>
      </c>
      <c r="AM48" s="22">
        <v>160.66</v>
      </c>
      <c r="AN48" s="22">
        <f t="shared" ref="AN48:AN60" si="26">ABS(AL48-AM48)</f>
        <v>30.810000000000002</v>
      </c>
      <c r="AP48" t="s">
        <v>19</v>
      </c>
      <c r="AQ48" t="s">
        <v>155</v>
      </c>
      <c r="AR48" t="s">
        <v>156</v>
      </c>
      <c r="AS48" t="s">
        <v>20</v>
      </c>
      <c r="AT48" s="22">
        <v>140.19999999999999</v>
      </c>
      <c r="AU48" s="22">
        <v>220.92</v>
      </c>
      <c r="AV48" s="22">
        <f t="shared" si="6"/>
        <v>80.72</v>
      </c>
      <c r="AX48" t="s">
        <v>10</v>
      </c>
      <c r="AY48" t="s">
        <v>154</v>
      </c>
      <c r="AZ48" t="s">
        <v>156</v>
      </c>
      <c r="BA48" t="s">
        <v>12</v>
      </c>
      <c r="BB48" s="22">
        <v>201.49</v>
      </c>
      <c r="BC48" s="22">
        <v>195.91</v>
      </c>
      <c r="BD48" s="22">
        <f t="shared" ref="BD48:BD60" si="27">ABS(BB48-BC48)</f>
        <v>5.5800000000000125</v>
      </c>
      <c r="BF48" t="s">
        <v>15</v>
      </c>
      <c r="BG48" t="s">
        <v>155</v>
      </c>
      <c r="BH48" t="s">
        <v>156</v>
      </c>
      <c r="BI48" t="s">
        <v>18</v>
      </c>
      <c r="BJ48" s="22">
        <v>160.66</v>
      </c>
      <c r="BK48" s="22">
        <v>191.47</v>
      </c>
      <c r="BL48" s="22">
        <f t="shared" ref="BL48:BL60" si="28">ABS(BJ48-BK48)</f>
        <v>30.810000000000002</v>
      </c>
      <c r="BN48" t="s">
        <v>16</v>
      </c>
      <c r="BO48" t="s">
        <v>155</v>
      </c>
      <c r="BP48" t="s">
        <v>156</v>
      </c>
      <c r="BQ48" t="s">
        <v>17</v>
      </c>
      <c r="BR48" s="22">
        <v>157.08000000000001</v>
      </c>
      <c r="BS48" s="22">
        <v>206.69</v>
      </c>
      <c r="BT48" s="22">
        <f t="shared" ref="BT48:BT60" si="29">ABS(BR48-BS48)</f>
        <v>49.609999999999985</v>
      </c>
      <c r="BV48" t="s">
        <v>11</v>
      </c>
      <c r="BW48" t="s">
        <v>155</v>
      </c>
      <c r="BX48" t="s">
        <v>156</v>
      </c>
      <c r="BY48" t="s">
        <v>14</v>
      </c>
      <c r="BZ48" s="22">
        <v>182.29</v>
      </c>
      <c r="CA48" s="22">
        <v>212.3</v>
      </c>
      <c r="CB48" s="22">
        <f t="shared" ref="CB48:CB60" si="30">ABS(BZ48-CA48)</f>
        <v>30.010000000000019</v>
      </c>
    </row>
    <row r="49" spans="1:80" x14ac:dyDescent="0.25">
      <c r="A49" s="17">
        <v>2</v>
      </c>
      <c r="B49" t="s">
        <v>20</v>
      </c>
      <c r="C49" t="s">
        <v>155</v>
      </c>
      <c r="D49" t="s">
        <v>156</v>
      </c>
      <c r="E49" t="s">
        <v>17</v>
      </c>
      <c r="F49" s="22">
        <v>168.24</v>
      </c>
      <c r="G49" s="22">
        <v>183.77</v>
      </c>
      <c r="H49">
        <f t="shared" si="22"/>
        <v>15.530000000000001</v>
      </c>
      <c r="J49" t="s">
        <v>12</v>
      </c>
      <c r="K49" t="s">
        <v>155</v>
      </c>
      <c r="L49" t="s">
        <v>156</v>
      </c>
      <c r="M49" t="s">
        <v>19</v>
      </c>
      <c r="N49" s="22">
        <v>125.35</v>
      </c>
      <c r="O49" s="22">
        <v>188.66</v>
      </c>
      <c r="P49" s="22">
        <f t="shared" si="23"/>
        <v>63.31</v>
      </c>
      <c r="R49" t="s">
        <v>14</v>
      </c>
      <c r="S49" t="s">
        <v>154</v>
      </c>
      <c r="T49" t="s">
        <v>156</v>
      </c>
      <c r="U49" t="s">
        <v>10</v>
      </c>
      <c r="V49" s="22">
        <v>235.66</v>
      </c>
      <c r="W49" s="22">
        <v>174.38</v>
      </c>
      <c r="X49" s="22">
        <f t="shared" si="24"/>
        <v>61.28</v>
      </c>
      <c r="Z49" t="s">
        <v>17</v>
      </c>
      <c r="AA49" t="s">
        <v>154</v>
      </c>
      <c r="AB49" t="s">
        <v>156</v>
      </c>
      <c r="AC49" t="s">
        <v>20</v>
      </c>
      <c r="AD49" s="22">
        <v>183.77</v>
      </c>
      <c r="AE49" s="22">
        <v>168.24</v>
      </c>
      <c r="AF49" s="22">
        <f t="shared" si="25"/>
        <v>15.530000000000001</v>
      </c>
      <c r="AH49" t="s">
        <v>18</v>
      </c>
      <c r="AI49" t="s">
        <v>154</v>
      </c>
      <c r="AJ49" t="s">
        <v>156</v>
      </c>
      <c r="AK49" t="s">
        <v>11</v>
      </c>
      <c r="AL49" s="22">
        <v>194.98</v>
      </c>
      <c r="AM49" s="22">
        <v>176.45</v>
      </c>
      <c r="AN49" s="22">
        <f t="shared" si="26"/>
        <v>18.53</v>
      </c>
      <c r="AP49" t="s">
        <v>19</v>
      </c>
      <c r="AQ49" t="s">
        <v>154</v>
      </c>
      <c r="AR49" t="s">
        <v>156</v>
      </c>
      <c r="AS49" t="s">
        <v>12</v>
      </c>
      <c r="AT49" s="22">
        <v>188.66</v>
      </c>
      <c r="AU49" s="22">
        <v>125.35</v>
      </c>
      <c r="AV49" s="22">
        <f t="shared" si="6"/>
        <v>63.31</v>
      </c>
      <c r="AX49" t="s">
        <v>10</v>
      </c>
      <c r="AY49" t="s">
        <v>155</v>
      </c>
      <c r="AZ49" t="s">
        <v>156</v>
      </c>
      <c r="BA49" t="s">
        <v>14</v>
      </c>
      <c r="BB49" s="22">
        <v>174.38</v>
      </c>
      <c r="BC49" s="22">
        <v>235.66</v>
      </c>
      <c r="BD49" s="22">
        <f t="shared" si="27"/>
        <v>61.28</v>
      </c>
      <c r="BF49" t="s">
        <v>15</v>
      </c>
      <c r="BG49" t="s">
        <v>154</v>
      </c>
      <c r="BH49" t="s">
        <v>156</v>
      </c>
      <c r="BI49" t="s">
        <v>16</v>
      </c>
      <c r="BJ49" s="22">
        <v>205.1</v>
      </c>
      <c r="BK49" s="22">
        <v>148.24</v>
      </c>
      <c r="BL49" s="22">
        <f t="shared" si="28"/>
        <v>56.859999999999985</v>
      </c>
      <c r="BN49" t="s">
        <v>16</v>
      </c>
      <c r="BO49" t="s">
        <v>155</v>
      </c>
      <c r="BP49" t="s">
        <v>156</v>
      </c>
      <c r="BQ49" t="s">
        <v>15</v>
      </c>
      <c r="BR49" s="22">
        <v>148.24</v>
      </c>
      <c r="BS49" s="22">
        <v>205.1</v>
      </c>
      <c r="BT49" s="22">
        <f t="shared" si="29"/>
        <v>56.859999999999985</v>
      </c>
      <c r="BV49" t="s">
        <v>11</v>
      </c>
      <c r="BW49" t="s">
        <v>155</v>
      </c>
      <c r="BX49" t="s">
        <v>156</v>
      </c>
      <c r="BY49" t="s">
        <v>18</v>
      </c>
      <c r="BZ49" s="22">
        <v>176.45</v>
      </c>
      <c r="CA49" s="22">
        <v>194.98</v>
      </c>
      <c r="CB49" s="22">
        <f t="shared" si="30"/>
        <v>18.53</v>
      </c>
    </row>
    <row r="50" spans="1:80" x14ac:dyDescent="0.25">
      <c r="A50" s="17">
        <v>3</v>
      </c>
      <c r="B50" t="s">
        <v>20</v>
      </c>
      <c r="C50" t="s">
        <v>154</v>
      </c>
      <c r="D50" t="s">
        <v>156</v>
      </c>
      <c r="E50" t="s">
        <v>12</v>
      </c>
      <c r="F50" s="22">
        <v>221.92</v>
      </c>
      <c r="G50" s="22">
        <v>207.98</v>
      </c>
      <c r="H50">
        <f t="shared" si="22"/>
        <v>13.939999999999998</v>
      </c>
      <c r="J50" t="s">
        <v>12</v>
      </c>
      <c r="K50" t="s">
        <v>155</v>
      </c>
      <c r="L50" t="s">
        <v>156</v>
      </c>
      <c r="M50" t="s">
        <v>20</v>
      </c>
      <c r="N50" s="22">
        <v>207.98</v>
      </c>
      <c r="O50" s="22">
        <v>221.92</v>
      </c>
      <c r="P50" s="22">
        <f t="shared" si="23"/>
        <v>13.939999999999998</v>
      </c>
      <c r="R50" t="s">
        <v>14</v>
      </c>
      <c r="S50" t="s">
        <v>154</v>
      </c>
      <c r="T50" t="s">
        <v>156</v>
      </c>
      <c r="U50" t="s">
        <v>19</v>
      </c>
      <c r="V50" s="22">
        <v>185.8</v>
      </c>
      <c r="W50" s="22">
        <v>185.57</v>
      </c>
      <c r="X50" s="22">
        <f t="shared" si="24"/>
        <v>0.23000000000001819</v>
      </c>
      <c r="Z50" t="s">
        <v>17</v>
      </c>
      <c r="AA50" t="s">
        <v>154</v>
      </c>
      <c r="AB50" t="s">
        <v>156</v>
      </c>
      <c r="AC50" t="s">
        <v>15</v>
      </c>
      <c r="AD50" s="22">
        <v>191.84</v>
      </c>
      <c r="AE50" s="22">
        <v>154.88</v>
      </c>
      <c r="AF50" s="22">
        <f t="shared" si="25"/>
        <v>36.960000000000008</v>
      </c>
      <c r="AH50" t="s">
        <v>18</v>
      </c>
      <c r="AI50" t="s">
        <v>154</v>
      </c>
      <c r="AJ50" t="s">
        <v>156</v>
      </c>
      <c r="AK50" t="s">
        <v>10</v>
      </c>
      <c r="AL50" s="22">
        <v>179.44</v>
      </c>
      <c r="AM50" s="22">
        <v>172.49</v>
      </c>
      <c r="AN50" s="22">
        <f t="shared" si="26"/>
        <v>6.9499999999999886</v>
      </c>
      <c r="AP50" t="s">
        <v>19</v>
      </c>
      <c r="AQ50" t="s">
        <v>155</v>
      </c>
      <c r="AR50" t="s">
        <v>156</v>
      </c>
      <c r="AS50" t="s">
        <v>14</v>
      </c>
      <c r="AT50" s="22">
        <v>185.57</v>
      </c>
      <c r="AU50" s="22">
        <v>185.8</v>
      </c>
      <c r="AV50" s="22">
        <f t="shared" si="6"/>
        <v>0.23000000000001819</v>
      </c>
      <c r="AX50" t="s">
        <v>10</v>
      </c>
      <c r="AY50" t="s">
        <v>155</v>
      </c>
      <c r="AZ50" t="s">
        <v>156</v>
      </c>
      <c r="BA50" t="s">
        <v>18</v>
      </c>
      <c r="BB50" s="22">
        <v>172.49</v>
      </c>
      <c r="BC50" s="22">
        <v>179.44</v>
      </c>
      <c r="BD50" s="22">
        <f t="shared" si="27"/>
        <v>6.9499999999999886</v>
      </c>
      <c r="BF50" t="s">
        <v>15</v>
      </c>
      <c r="BG50" t="s">
        <v>155</v>
      </c>
      <c r="BH50" t="s">
        <v>156</v>
      </c>
      <c r="BI50" t="s">
        <v>17</v>
      </c>
      <c r="BJ50" s="22">
        <v>154.88</v>
      </c>
      <c r="BK50" s="22">
        <v>191.84</v>
      </c>
      <c r="BL50" s="22">
        <f t="shared" si="28"/>
        <v>36.960000000000008</v>
      </c>
      <c r="BN50" t="s">
        <v>16</v>
      </c>
      <c r="BO50" t="s">
        <v>155</v>
      </c>
      <c r="BP50" t="s">
        <v>156</v>
      </c>
      <c r="BQ50" t="s">
        <v>11</v>
      </c>
      <c r="BR50" s="22">
        <v>181.84</v>
      </c>
      <c r="BS50" s="22">
        <v>183.11</v>
      </c>
      <c r="BT50" s="22">
        <f t="shared" si="29"/>
        <v>1.2700000000000102</v>
      </c>
      <c r="BV50" t="s">
        <v>11</v>
      </c>
      <c r="BW50" t="s">
        <v>154</v>
      </c>
      <c r="BX50" t="s">
        <v>156</v>
      </c>
      <c r="BY50" t="s">
        <v>16</v>
      </c>
      <c r="BZ50" s="22">
        <v>183.11</v>
      </c>
      <c r="CA50" s="22">
        <v>181.84</v>
      </c>
      <c r="CB50" s="22">
        <f t="shared" si="30"/>
        <v>1.2700000000000102</v>
      </c>
    </row>
    <row r="51" spans="1:80" x14ac:dyDescent="0.25">
      <c r="A51" s="17">
        <v>4</v>
      </c>
      <c r="B51" t="s">
        <v>20</v>
      </c>
      <c r="C51" t="s">
        <v>155</v>
      </c>
      <c r="D51" t="s">
        <v>156</v>
      </c>
      <c r="E51" t="s">
        <v>15</v>
      </c>
      <c r="F51" s="22">
        <v>174.69</v>
      </c>
      <c r="G51" s="22">
        <v>202.52</v>
      </c>
      <c r="H51">
        <f t="shared" si="22"/>
        <v>27.830000000000013</v>
      </c>
      <c r="J51" t="s">
        <v>12</v>
      </c>
      <c r="K51" t="s">
        <v>155</v>
      </c>
      <c r="L51" t="s">
        <v>156</v>
      </c>
      <c r="M51" t="s">
        <v>14</v>
      </c>
      <c r="N51" s="22">
        <v>182.17</v>
      </c>
      <c r="O51" s="22">
        <v>239.22</v>
      </c>
      <c r="P51" s="22">
        <f t="shared" si="23"/>
        <v>57.050000000000011</v>
      </c>
      <c r="R51" t="s">
        <v>14</v>
      </c>
      <c r="S51" t="s">
        <v>154</v>
      </c>
      <c r="T51" t="s">
        <v>156</v>
      </c>
      <c r="U51" t="s">
        <v>12</v>
      </c>
      <c r="V51" s="22">
        <v>239.22</v>
      </c>
      <c r="W51" s="22">
        <v>182.17</v>
      </c>
      <c r="X51" s="22">
        <f t="shared" si="24"/>
        <v>57.050000000000011</v>
      </c>
      <c r="Z51" t="s">
        <v>17</v>
      </c>
      <c r="AA51" t="s">
        <v>154</v>
      </c>
      <c r="AB51" t="s">
        <v>156</v>
      </c>
      <c r="AC51" t="s">
        <v>11</v>
      </c>
      <c r="AD51" s="22">
        <v>185.77</v>
      </c>
      <c r="AE51" s="22">
        <v>165.71</v>
      </c>
      <c r="AF51" s="22">
        <f t="shared" si="25"/>
        <v>20.060000000000002</v>
      </c>
      <c r="AH51" t="s">
        <v>18</v>
      </c>
      <c r="AI51" t="s">
        <v>154</v>
      </c>
      <c r="AJ51" t="s">
        <v>156</v>
      </c>
      <c r="AK51" t="s">
        <v>19</v>
      </c>
      <c r="AL51" s="22">
        <v>171.24</v>
      </c>
      <c r="AM51" s="22">
        <v>166.15</v>
      </c>
      <c r="AN51" s="22">
        <f t="shared" si="26"/>
        <v>5.0900000000000034</v>
      </c>
      <c r="AP51" t="s">
        <v>19</v>
      </c>
      <c r="AQ51" t="s">
        <v>155</v>
      </c>
      <c r="AR51" t="s">
        <v>156</v>
      </c>
      <c r="AS51" t="s">
        <v>18</v>
      </c>
      <c r="AT51" s="22">
        <v>166.15</v>
      </c>
      <c r="AU51" s="22">
        <v>171.24</v>
      </c>
      <c r="AV51" s="22">
        <f t="shared" si="6"/>
        <v>5.0900000000000034</v>
      </c>
      <c r="AX51" t="s">
        <v>10</v>
      </c>
      <c r="AY51" t="s">
        <v>154</v>
      </c>
      <c r="AZ51" t="s">
        <v>156</v>
      </c>
      <c r="BA51" t="s">
        <v>16</v>
      </c>
      <c r="BB51" s="22">
        <v>187.79</v>
      </c>
      <c r="BC51" s="22">
        <v>140.07</v>
      </c>
      <c r="BD51" s="22">
        <f t="shared" si="27"/>
        <v>47.72</v>
      </c>
      <c r="BF51" t="s">
        <v>15</v>
      </c>
      <c r="BG51" t="s">
        <v>154</v>
      </c>
      <c r="BH51" t="s">
        <v>156</v>
      </c>
      <c r="BI51" t="s">
        <v>20</v>
      </c>
      <c r="BJ51" s="22">
        <v>202.52</v>
      </c>
      <c r="BK51" s="22">
        <v>174.69</v>
      </c>
      <c r="BL51" s="22">
        <f t="shared" si="28"/>
        <v>27.830000000000013</v>
      </c>
      <c r="BN51" t="s">
        <v>16</v>
      </c>
      <c r="BO51" t="s">
        <v>155</v>
      </c>
      <c r="BP51" t="s">
        <v>156</v>
      </c>
      <c r="BQ51" t="s">
        <v>10</v>
      </c>
      <c r="BR51" s="22">
        <v>140.07</v>
      </c>
      <c r="BS51" s="22">
        <v>187.79</v>
      </c>
      <c r="BT51" s="22">
        <f t="shared" si="29"/>
        <v>47.72</v>
      </c>
      <c r="BV51" t="s">
        <v>11</v>
      </c>
      <c r="BW51" t="s">
        <v>155</v>
      </c>
      <c r="BX51" t="s">
        <v>156</v>
      </c>
      <c r="BY51" t="s">
        <v>17</v>
      </c>
      <c r="BZ51" s="22">
        <v>165.71</v>
      </c>
      <c r="CA51" s="22">
        <v>185.77</v>
      </c>
      <c r="CB51" s="22">
        <f t="shared" si="30"/>
        <v>20.060000000000002</v>
      </c>
    </row>
    <row r="52" spans="1:80" x14ac:dyDescent="0.25">
      <c r="A52" s="17">
        <v>5</v>
      </c>
      <c r="B52" t="s">
        <v>20</v>
      </c>
      <c r="C52" t="s">
        <v>154</v>
      </c>
      <c r="D52" t="s">
        <v>156</v>
      </c>
      <c r="E52" t="s">
        <v>14</v>
      </c>
      <c r="F52" s="22">
        <v>178.15</v>
      </c>
      <c r="G52" s="22">
        <v>149.63999999999999</v>
      </c>
      <c r="H52">
        <f t="shared" si="22"/>
        <v>28.510000000000019</v>
      </c>
      <c r="J52" t="s">
        <v>12</v>
      </c>
      <c r="K52" t="s">
        <v>154</v>
      </c>
      <c r="L52" t="s">
        <v>156</v>
      </c>
      <c r="M52" t="s">
        <v>18</v>
      </c>
      <c r="N52" s="22">
        <v>187.26</v>
      </c>
      <c r="O52" s="22">
        <v>153.52000000000001</v>
      </c>
      <c r="P52" s="22">
        <f t="shared" si="23"/>
        <v>33.739999999999981</v>
      </c>
      <c r="R52" t="s">
        <v>14</v>
      </c>
      <c r="S52" t="s">
        <v>155</v>
      </c>
      <c r="T52" t="s">
        <v>156</v>
      </c>
      <c r="U52" t="s">
        <v>20</v>
      </c>
      <c r="V52" s="22">
        <v>149.63999999999999</v>
      </c>
      <c r="W52" s="22">
        <v>178.15</v>
      </c>
      <c r="X52" s="22">
        <f t="shared" si="24"/>
        <v>28.510000000000019</v>
      </c>
      <c r="Z52" t="s">
        <v>17</v>
      </c>
      <c r="AA52" t="s">
        <v>154</v>
      </c>
      <c r="AB52" t="s">
        <v>156</v>
      </c>
      <c r="AC52" t="s">
        <v>10</v>
      </c>
      <c r="AD52" s="22">
        <v>217.57</v>
      </c>
      <c r="AE52" s="22">
        <v>150.36000000000001</v>
      </c>
      <c r="AF52" s="22">
        <f t="shared" si="25"/>
        <v>67.20999999999998</v>
      </c>
      <c r="AH52" t="s">
        <v>18</v>
      </c>
      <c r="AI52" t="s">
        <v>155</v>
      </c>
      <c r="AJ52" t="s">
        <v>156</v>
      </c>
      <c r="AK52" t="s">
        <v>12</v>
      </c>
      <c r="AL52" s="22">
        <v>153.52000000000001</v>
      </c>
      <c r="AM52" s="22">
        <v>187.26</v>
      </c>
      <c r="AN52" s="22">
        <f t="shared" si="26"/>
        <v>33.739999999999981</v>
      </c>
      <c r="AP52" t="s">
        <v>19</v>
      </c>
      <c r="AQ52" t="s">
        <v>154</v>
      </c>
      <c r="AR52" t="s">
        <v>156</v>
      </c>
      <c r="AS52" t="s">
        <v>16</v>
      </c>
      <c r="AT52" s="22">
        <v>240.98</v>
      </c>
      <c r="AU52" s="22">
        <v>183.41</v>
      </c>
      <c r="AV52" s="22">
        <f t="shared" si="6"/>
        <v>57.569999999999993</v>
      </c>
      <c r="AX52" t="s">
        <v>10</v>
      </c>
      <c r="AY52" t="s">
        <v>155</v>
      </c>
      <c r="AZ52" t="s">
        <v>156</v>
      </c>
      <c r="BA52" t="s">
        <v>17</v>
      </c>
      <c r="BB52" s="22">
        <v>150.36000000000001</v>
      </c>
      <c r="BC52" s="22">
        <v>217.57</v>
      </c>
      <c r="BD52" s="22">
        <f t="shared" si="27"/>
        <v>67.20999999999998</v>
      </c>
      <c r="BF52" t="s">
        <v>15</v>
      </c>
      <c r="BG52" t="s">
        <v>154</v>
      </c>
      <c r="BH52" t="s">
        <v>156</v>
      </c>
      <c r="BI52" t="s">
        <v>11</v>
      </c>
      <c r="BJ52" s="22">
        <v>246.04</v>
      </c>
      <c r="BK52" s="22">
        <v>112.96</v>
      </c>
      <c r="BL52" s="22">
        <f t="shared" si="28"/>
        <v>133.07999999999998</v>
      </c>
      <c r="BN52" t="s">
        <v>16</v>
      </c>
      <c r="BO52" t="s">
        <v>155</v>
      </c>
      <c r="BP52" t="s">
        <v>156</v>
      </c>
      <c r="BQ52" t="s">
        <v>19</v>
      </c>
      <c r="BR52" s="22">
        <v>183.41</v>
      </c>
      <c r="BS52" s="22">
        <v>240.98</v>
      </c>
      <c r="BT52" s="22">
        <f t="shared" si="29"/>
        <v>57.569999999999993</v>
      </c>
      <c r="BV52" t="s">
        <v>11</v>
      </c>
      <c r="BW52" t="s">
        <v>155</v>
      </c>
      <c r="BX52" t="s">
        <v>156</v>
      </c>
      <c r="BY52" t="s">
        <v>15</v>
      </c>
      <c r="BZ52" s="22">
        <v>112.96</v>
      </c>
      <c r="CA52" s="22">
        <v>246.04</v>
      </c>
      <c r="CB52" s="22">
        <f t="shared" si="30"/>
        <v>133.07999999999998</v>
      </c>
    </row>
    <row r="53" spans="1:80" x14ac:dyDescent="0.25">
      <c r="A53" s="17">
        <v>6</v>
      </c>
      <c r="B53" t="s">
        <v>20</v>
      </c>
      <c r="C53" t="s">
        <v>155</v>
      </c>
      <c r="D53" t="s">
        <v>156</v>
      </c>
      <c r="E53" t="s">
        <v>11</v>
      </c>
      <c r="F53" s="22">
        <v>203.88</v>
      </c>
      <c r="G53" s="22">
        <v>206.71</v>
      </c>
      <c r="H53">
        <f t="shared" si="22"/>
        <v>2.8300000000000125</v>
      </c>
      <c r="J53" t="s">
        <v>12</v>
      </c>
      <c r="K53" t="s">
        <v>155</v>
      </c>
      <c r="L53" t="s">
        <v>156</v>
      </c>
      <c r="M53" t="s">
        <v>16</v>
      </c>
      <c r="N53" s="22">
        <v>212.91</v>
      </c>
      <c r="O53" s="22">
        <v>226.75</v>
      </c>
      <c r="P53" s="22">
        <f t="shared" si="23"/>
        <v>13.840000000000003</v>
      </c>
      <c r="R53" t="s">
        <v>14</v>
      </c>
      <c r="S53" t="s">
        <v>155</v>
      </c>
      <c r="T53" t="s">
        <v>156</v>
      </c>
      <c r="U53" t="s">
        <v>18</v>
      </c>
      <c r="V53" s="22">
        <v>139.1</v>
      </c>
      <c r="W53" s="22">
        <v>220.55</v>
      </c>
      <c r="X53" s="22">
        <f t="shared" si="24"/>
        <v>81.450000000000017</v>
      </c>
      <c r="Z53" t="s">
        <v>17</v>
      </c>
      <c r="AA53" t="s">
        <v>154</v>
      </c>
      <c r="AB53" t="s">
        <v>156</v>
      </c>
      <c r="AC53" t="s">
        <v>19</v>
      </c>
      <c r="AD53" s="22">
        <v>257.01</v>
      </c>
      <c r="AE53" s="22">
        <v>195.14</v>
      </c>
      <c r="AF53" s="22">
        <f t="shared" si="25"/>
        <v>61.870000000000005</v>
      </c>
      <c r="AH53" t="s">
        <v>18</v>
      </c>
      <c r="AI53" t="s">
        <v>154</v>
      </c>
      <c r="AJ53" t="s">
        <v>156</v>
      </c>
      <c r="AK53" t="s">
        <v>14</v>
      </c>
      <c r="AL53" s="22">
        <v>220.55</v>
      </c>
      <c r="AM53" s="22">
        <v>139.1</v>
      </c>
      <c r="AN53" s="22">
        <f t="shared" si="26"/>
        <v>81.450000000000017</v>
      </c>
      <c r="AP53" t="s">
        <v>19</v>
      </c>
      <c r="AQ53" t="s">
        <v>155</v>
      </c>
      <c r="AR53" t="s">
        <v>156</v>
      </c>
      <c r="AS53" t="s">
        <v>17</v>
      </c>
      <c r="AT53" s="22">
        <v>195.14</v>
      </c>
      <c r="AU53" s="22">
        <v>257.01</v>
      </c>
      <c r="AV53" s="22">
        <f t="shared" si="6"/>
        <v>61.870000000000005</v>
      </c>
      <c r="AX53" t="s">
        <v>10</v>
      </c>
      <c r="AY53" t="s">
        <v>154</v>
      </c>
      <c r="AZ53" t="s">
        <v>156</v>
      </c>
      <c r="BA53" t="s">
        <v>15</v>
      </c>
      <c r="BB53" s="22">
        <v>175.13</v>
      </c>
      <c r="BC53" s="22">
        <v>170.97</v>
      </c>
      <c r="BD53" s="22">
        <f t="shared" si="27"/>
        <v>4.1599999999999966</v>
      </c>
      <c r="BF53" t="s">
        <v>15</v>
      </c>
      <c r="BG53" t="s">
        <v>155</v>
      </c>
      <c r="BH53" t="s">
        <v>156</v>
      </c>
      <c r="BI53" t="s">
        <v>10</v>
      </c>
      <c r="BJ53" s="22">
        <v>170.97</v>
      </c>
      <c r="BK53" s="22">
        <v>175.13</v>
      </c>
      <c r="BL53" s="22">
        <f t="shared" si="28"/>
        <v>4.1599999999999966</v>
      </c>
      <c r="BN53" t="s">
        <v>16</v>
      </c>
      <c r="BO53" t="s">
        <v>154</v>
      </c>
      <c r="BP53" t="s">
        <v>156</v>
      </c>
      <c r="BQ53" t="s">
        <v>12</v>
      </c>
      <c r="BR53" s="22">
        <v>226.75</v>
      </c>
      <c r="BS53" s="22">
        <v>212.91</v>
      </c>
      <c r="BT53" s="22">
        <f t="shared" si="29"/>
        <v>13.840000000000003</v>
      </c>
      <c r="BV53" t="s">
        <v>11</v>
      </c>
      <c r="BW53" t="s">
        <v>154</v>
      </c>
      <c r="BX53" t="s">
        <v>156</v>
      </c>
      <c r="BY53" t="s">
        <v>20</v>
      </c>
      <c r="BZ53" s="22">
        <v>206.71</v>
      </c>
      <c r="CA53" s="22">
        <v>203.88</v>
      </c>
      <c r="CB53" s="22">
        <f t="shared" si="30"/>
        <v>2.8300000000000125</v>
      </c>
    </row>
    <row r="54" spans="1:80" x14ac:dyDescent="0.25">
      <c r="A54" s="17">
        <v>7</v>
      </c>
      <c r="B54" t="s">
        <v>20</v>
      </c>
      <c r="C54" t="s">
        <v>154</v>
      </c>
      <c r="D54" t="s">
        <v>156</v>
      </c>
      <c r="E54" t="s">
        <v>18</v>
      </c>
      <c r="F54" s="22">
        <v>199.13</v>
      </c>
      <c r="G54" s="22">
        <v>150.86000000000001</v>
      </c>
      <c r="H54">
        <f t="shared" si="22"/>
        <v>48.269999999999982</v>
      </c>
      <c r="J54" t="s">
        <v>12</v>
      </c>
      <c r="K54" t="s">
        <v>154</v>
      </c>
      <c r="L54" t="s">
        <v>156</v>
      </c>
      <c r="M54" t="s">
        <v>17</v>
      </c>
      <c r="N54" s="22">
        <v>252.29</v>
      </c>
      <c r="O54" s="22">
        <v>204.69</v>
      </c>
      <c r="P54" s="22">
        <f t="shared" si="23"/>
        <v>47.599999999999994</v>
      </c>
      <c r="R54" t="s">
        <v>14</v>
      </c>
      <c r="S54" t="s">
        <v>154</v>
      </c>
      <c r="T54" t="s">
        <v>156</v>
      </c>
      <c r="U54" t="s">
        <v>16</v>
      </c>
      <c r="V54" s="22">
        <v>192.71</v>
      </c>
      <c r="W54" s="22">
        <v>184.59</v>
      </c>
      <c r="X54" s="22">
        <f t="shared" si="24"/>
        <v>8.1200000000000045</v>
      </c>
      <c r="Z54" t="s">
        <v>17</v>
      </c>
      <c r="AA54" t="s">
        <v>155</v>
      </c>
      <c r="AB54" t="s">
        <v>156</v>
      </c>
      <c r="AC54" t="s">
        <v>12</v>
      </c>
      <c r="AD54" s="22">
        <v>204.69</v>
      </c>
      <c r="AE54" s="22">
        <v>252.29</v>
      </c>
      <c r="AF54" s="22">
        <f t="shared" si="25"/>
        <v>47.599999999999994</v>
      </c>
      <c r="AH54" t="s">
        <v>18</v>
      </c>
      <c r="AI54" t="s">
        <v>155</v>
      </c>
      <c r="AJ54" t="s">
        <v>156</v>
      </c>
      <c r="AK54" t="s">
        <v>20</v>
      </c>
      <c r="AL54" s="22">
        <v>150.86000000000001</v>
      </c>
      <c r="AM54" s="22">
        <v>199.13</v>
      </c>
      <c r="AN54" s="22">
        <f t="shared" si="26"/>
        <v>48.269999999999982</v>
      </c>
      <c r="AP54" t="s">
        <v>19</v>
      </c>
      <c r="AQ54" t="s">
        <v>154</v>
      </c>
      <c r="AR54" t="s">
        <v>156</v>
      </c>
      <c r="AS54" t="s">
        <v>15</v>
      </c>
      <c r="AT54" s="22">
        <v>191.79</v>
      </c>
      <c r="AU54" s="22">
        <v>142.77000000000001</v>
      </c>
      <c r="AV54" s="22">
        <f t="shared" si="6"/>
        <v>49.019999999999982</v>
      </c>
      <c r="AX54" t="s">
        <v>10</v>
      </c>
      <c r="AY54" t="s">
        <v>154</v>
      </c>
      <c r="AZ54" t="s">
        <v>156</v>
      </c>
      <c r="BA54" t="s">
        <v>11</v>
      </c>
      <c r="BB54" s="22">
        <v>152.9</v>
      </c>
      <c r="BC54" s="22">
        <v>130.63</v>
      </c>
      <c r="BD54" s="22">
        <f t="shared" si="27"/>
        <v>22.27000000000001</v>
      </c>
      <c r="BF54" t="s">
        <v>15</v>
      </c>
      <c r="BG54" t="s">
        <v>155</v>
      </c>
      <c r="BH54" t="s">
        <v>156</v>
      </c>
      <c r="BI54" t="s">
        <v>19</v>
      </c>
      <c r="BJ54" s="22">
        <v>142.77000000000001</v>
      </c>
      <c r="BK54" s="22">
        <v>191.79</v>
      </c>
      <c r="BL54" s="22">
        <f t="shared" si="28"/>
        <v>49.019999999999982</v>
      </c>
      <c r="BN54" t="s">
        <v>16</v>
      </c>
      <c r="BO54" t="s">
        <v>155</v>
      </c>
      <c r="BP54" t="s">
        <v>156</v>
      </c>
      <c r="BQ54" t="s">
        <v>14</v>
      </c>
      <c r="BR54" s="22">
        <v>184.59</v>
      </c>
      <c r="BS54" s="22">
        <v>192.71</v>
      </c>
      <c r="BT54" s="22">
        <f t="shared" si="29"/>
        <v>8.1200000000000045</v>
      </c>
      <c r="BV54" t="s">
        <v>11</v>
      </c>
      <c r="BW54" t="s">
        <v>155</v>
      </c>
      <c r="BX54" t="s">
        <v>156</v>
      </c>
      <c r="BY54" t="s">
        <v>10</v>
      </c>
      <c r="BZ54" s="22">
        <v>130.63</v>
      </c>
      <c r="CA54" s="22">
        <v>152.9</v>
      </c>
      <c r="CB54" s="22">
        <f t="shared" si="30"/>
        <v>22.27000000000001</v>
      </c>
    </row>
    <row r="55" spans="1:80" x14ac:dyDescent="0.25">
      <c r="A55" s="17">
        <v>8</v>
      </c>
      <c r="B55" t="s">
        <v>20</v>
      </c>
      <c r="C55" t="s">
        <v>154</v>
      </c>
      <c r="D55" t="s">
        <v>156</v>
      </c>
      <c r="E55" t="s">
        <v>10</v>
      </c>
      <c r="F55" s="22">
        <v>203.03</v>
      </c>
      <c r="G55" s="22">
        <v>166.34</v>
      </c>
      <c r="H55">
        <f t="shared" si="22"/>
        <v>36.69</v>
      </c>
      <c r="J55" t="s">
        <v>12</v>
      </c>
      <c r="K55" t="s">
        <v>154</v>
      </c>
      <c r="L55" t="s">
        <v>156</v>
      </c>
      <c r="M55" t="s">
        <v>15</v>
      </c>
      <c r="N55" s="22">
        <v>175.71</v>
      </c>
      <c r="O55" s="22">
        <v>129.12</v>
      </c>
      <c r="P55" s="22">
        <f t="shared" si="23"/>
        <v>46.59</v>
      </c>
      <c r="R55" t="s">
        <v>14</v>
      </c>
      <c r="S55" t="s">
        <v>155</v>
      </c>
      <c r="T55" t="s">
        <v>156</v>
      </c>
      <c r="U55" t="s">
        <v>17</v>
      </c>
      <c r="V55" s="22">
        <v>168.94</v>
      </c>
      <c r="W55" s="22">
        <v>199.67</v>
      </c>
      <c r="X55" s="22">
        <f t="shared" si="24"/>
        <v>30.72999999999999</v>
      </c>
      <c r="Z55" t="s">
        <v>17</v>
      </c>
      <c r="AA55" t="s">
        <v>154</v>
      </c>
      <c r="AB55" t="s">
        <v>156</v>
      </c>
      <c r="AC55" t="s">
        <v>14</v>
      </c>
      <c r="AD55" s="22">
        <v>199.67</v>
      </c>
      <c r="AE55" s="22">
        <v>168.94</v>
      </c>
      <c r="AF55" s="22">
        <f t="shared" si="25"/>
        <v>30.72999999999999</v>
      </c>
      <c r="AH55" t="s">
        <v>18</v>
      </c>
      <c r="AI55" t="s">
        <v>154</v>
      </c>
      <c r="AJ55" t="s">
        <v>156</v>
      </c>
      <c r="AK55" t="s">
        <v>16</v>
      </c>
      <c r="AL55" s="22">
        <v>172.62</v>
      </c>
      <c r="AM55" s="22">
        <v>161.43</v>
      </c>
      <c r="AN55" s="22">
        <f t="shared" si="26"/>
        <v>11.189999999999998</v>
      </c>
      <c r="AP55" t="s">
        <v>19</v>
      </c>
      <c r="AQ55" t="s">
        <v>155</v>
      </c>
      <c r="AR55" t="s">
        <v>156</v>
      </c>
      <c r="AS55" t="s">
        <v>11</v>
      </c>
      <c r="AT55" s="22">
        <v>225.21</v>
      </c>
      <c r="AU55" s="22">
        <v>227.85</v>
      </c>
      <c r="AV55" s="22">
        <f t="shared" si="6"/>
        <v>2.6399999999999864</v>
      </c>
      <c r="AX55" t="s">
        <v>10</v>
      </c>
      <c r="AY55" t="s">
        <v>155</v>
      </c>
      <c r="AZ55" t="s">
        <v>156</v>
      </c>
      <c r="BA55" t="s">
        <v>20</v>
      </c>
      <c r="BB55" s="22">
        <v>166.34</v>
      </c>
      <c r="BC55" s="22">
        <v>203.03</v>
      </c>
      <c r="BD55" s="22">
        <f t="shared" si="27"/>
        <v>36.69</v>
      </c>
      <c r="BF55" t="s">
        <v>15</v>
      </c>
      <c r="BG55" t="s">
        <v>155</v>
      </c>
      <c r="BH55" t="s">
        <v>156</v>
      </c>
      <c r="BI55" t="s">
        <v>12</v>
      </c>
      <c r="BJ55" s="22">
        <v>129.12</v>
      </c>
      <c r="BK55" s="22">
        <v>175.71</v>
      </c>
      <c r="BL55" s="22">
        <f t="shared" si="28"/>
        <v>46.59</v>
      </c>
      <c r="BN55" t="s">
        <v>16</v>
      </c>
      <c r="BO55" t="s">
        <v>155</v>
      </c>
      <c r="BP55" t="s">
        <v>156</v>
      </c>
      <c r="BQ55" t="s">
        <v>18</v>
      </c>
      <c r="BR55" s="22">
        <v>161.43</v>
      </c>
      <c r="BS55" s="22">
        <v>172.62</v>
      </c>
      <c r="BT55" s="22">
        <f t="shared" si="29"/>
        <v>11.189999999999998</v>
      </c>
      <c r="BV55" t="s">
        <v>11</v>
      </c>
      <c r="BW55" t="s">
        <v>154</v>
      </c>
      <c r="BX55" t="s">
        <v>156</v>
      </c>
      <c r="BY55" t="s">
        <v>19</v>
      </c>
      <c r="BZ55" s="22">
        <v>227.85</v>
      </c>
      <c r="CA55" s="22">
        <v>225.21</v>
      </c>
      <c r="CB55" s="22">
        <f t="shared" si="30"/>
        <v>2.6399999999999864</v>
      </c>
    </row>
    <row r="56" spans="1:80" x14ac:dyDescent="0.25">
      <c r="A56" s="17">
        <v>9</v>
      </c>
      <c r="B56" t="s">
        <v>20</v>
      </c>
      <c r="C56" t="s">
        <v>154</v>
      </c>
      <c r="D56" t="s">
        <v>156</v>
      </c>
      <c r="E56" t="s">
        <v>16</v>
      </c>
      <c r="F56" s="22">
        <v>173.58</v>
      </c>
      <c r="G56" s="22">
        <v>125.08</v>
      </c>
      <c r="H56">
        <f t="shared" si="22"/>
        <v>48.500000000000014</v>
      </c>
      <c r="J56" t="s">
        <v>12</v>
      </c>
      <c r="K56" t="s">
        <v>155</v>
      </c>
      <c r="L56" t="s">
        <v>156</v>
      </c>
      <c r="M56" t="s">
        <v>11</v>
      </c>
      <c r="N56" s="22">
        <v>150.87</v>
      </c>
      <c r="O56" s="22">
        <v>182.54</v>
      </c>
      <c r="P56" s="22">
        <f t="shared" si="23"/>
        <v>31.669999999999987</v>
      </c>
      <c r="R56" t="s">
        <v>14</v>
      </c>
      <c r="S56" t="s">
        <v>154</v>
      </c>
      <c r="T56" t="s">
        <v>156</v>
      </c>
      <c r="U56" t="s">
        <v>15</v>
      </c>
      <c r="V56" s="22">
        <v>180.4</v>
      </c>
      <c r="W56" s="22">
        <v>159.22</v>
      </c>
      <c r="X56" s="22">
        <f t="shared" si="24"/>
        <v>21.180000000000007</v>
      </c>
      <c r="Z56" t="s">
        <v>17</v>
      </c>
      <c r="AA56" t="s">
        <v>154</v>
      </c>
      <c r="AB56" t="s">
        <v>156</v>
      </c>
      <c r="AC56" t="s">
        <v>18</v>
      </c>
      <c r="AD56" s="22">
        <v>228.9</v>
      </c>
      <c r="AE56" s="22">
        <v>195.68</v>
      </c>
      <c r="AF56" s="22">
        <f t="shared" si="25"/>
        <v>33.22</v>
      </c>
      <c r="AH56" t="s">
        <v>18</v>
      </c>
      <c r="AI56" t="s">
        <v>155</v>
      </c>
      <c r="AJ56" t="s">
        <v>156</v>
      </c>
      <c r="AK56" t="s">
        <v>17</v>
      </c>
      <c r="AL56" s="22">
        <v>195.68</v>
      </c>
      <c r="AM56" s="22">
        <v>228.9</v>
      </c>
      <c r="AN56" s="22">
        <f t="shared" si="26"/>
        <v>33.22</v>
      </c>
      <c r="AP56" t="s">
        <v>19</v>
      </c>
      <c r="AQ56" t="s">
        <v>155</v>
      </c>
      <c r="AR56" t="s">
        <v>156</v>
      </c>
      <c r="AS56" t="s">
        <v>10</v>
      </c>
      <c r="AT56" s="22">
        <v>208.01</v>
      </c>
      <c r="AU56" s="22">
        <v>231.91</v>
      </c>
      <c r="AV56" s="22">
        <f t="shared" si="6"/>
        <v>23.900000000000006</v>
      </c>
      <c r="AX56" t="s">
        <v>10</v>
      </c>
      <c r="AY56" t="s">
        <v>154</v>
      </c>
      <c r="AZ56" t="s">
        <v>156</v>
      </c>
      <c r="BA56" t="s">
        <v>19</v>
      </c>
      <c r="BB56" s="22">
        <v>231.91</v>
      </c>
      <c r="BC56" s="22">
        <v>208.01</v>
      </c>
      <c r="BD56" s="22">
        <f t="shared" si="27"/>
        <v>23.900000000000006</v>
      </c>
      <c r="BF56" t="s">
        <v>15</v>
      </c>
      <c r="BG56" t="s">
        <v>155</v>
      </c>
      <c r="BH56" t="s">
        <v>156</v>
      </c>
      <c r="BI56" t="s">
        <v>14</v>
      </c>
      <c r="BJ56" s="22">
        <v>159.22</v>
      </c>
      <c r="BK56" s="22">
        <v>180.4</v>
      </c>
      <c r="BL56" s="22">
        <f t="shared" si="28"/>
        <v>21.180000000000007</v>
      </c>
      <c r="BN56" t="s">
        <v>16</v>
      </c>
      <c r="BO56" t="s">
        <v>155</v>
      </c>
      <c r="BP56" t="s">
        <v>156</v>
      </c>
      <c r="BQ56" t="s">
        <v>20</v>
      </c>
      <c r="BR56" s="22">
        <v>125.08</v>
      </c>
      <c r="BS56" s="22">
        <v>173.58</v>
      </c>
      <c r="BT56" s="22">
        <f t="shared" si="29"/>
        <v>48.500000000000014</v>
      </c>
      <c r="BV56" t="s">
        <v>11</v>
      </c>
      <c r="BW56" t="s">
        <v>154</v>
      </c>
      <c r="BX56" t="s">
        <v>156</v>
      </c>
      <c r="BY56" t="s">
        <v>12</v>
      </c>
      <c r="BZ56" s="22">
        <v>182.54</v>
      </c>
      <c r="CA56" s="22">
        <v>150.87</v>
      </c>
      <c r="CB56" s="22">
        <f t="shared" si="30"/>
        <v>31.669999999999987</v>
      </c>
    </row>
    <row r="57" spans="1:80" x14ac:dyDescent="0.25">
      <c r="A57" s="17">
        <v>10</v>
      </c>
      <c r="B57" t="s">
        <v>20</v>
      </c>
      <c r="C57" t="s">
        <v>155</v>
      </c>
      <c r="D57" t="s">
        <v>156</v>
      </c>
      <c r="E57" t="s">
        <v>19</v>
      </c>
      <c r="F57" s="22">
        <v>191.53</v>
      </c>
      <c r="G57" s="22">
        <v>204.79</v>
      </c>
      <c r="H57">
        <f t="shared" si="22"/>
        <v>13.259999999999991</v>
      </c>
      <c r="J57" t="s">
        <v>12</v>
      </c>
      <c r="K57" t="s">
        <v>154</v>
      </c>
      <c r="L57" t="s">
        <v>156</v>
      </c>
      <c r="M57" t="s">
        <v>10</v>
      </c>
      <c r="N57" s="22">
        <v>166.55</v>
      </c>
      <c r="O57" s="22">
        <v>146.55000000000001</v>
      </c>
      <c r="P57" s="22">
        <f t="shared" si="23"/>
        <v>20</v>
      </c>
      <c r="R57" t="s">
        <v>14</v>
      </c>
      <c r="S57" t="s">
        <v>154</v>
      </c>
      <c r="T57" t="s">
        <v>156</v>
      </c>
      <c r="U57" t="s">
        <v>11</v>
      </c>
      <c r="V57" s="22">
        <v>208.34</v>
      </c>
      <c r="W57" s="22">
        <v>193.18</v>
      </c>
      <c r="X57" s="22">
        <f t="shared" si="24"/>
        <v>15.159999999999997</v>
      </c>
      <c r="Z57" t="s">
        <v>17</v>
      </c>
      <c r="AA57" t="s">
        <v>155</v>
      </c>
      <c r="AB57" t="s">
        <v>156</v>
      </c>
      <c r="AC57" t="s">
        <v>16</v>
      </c>
      <c r="AD57" s="22">
        <v>182.35</v>
      </c>
      <c r="AE57" s="22">
        <v>214.01</v>
      </c>
      <c r="AF57" s="22">
        <f t="shared" si="25"/>
        <v>31.659999999999997</v>
      </c>
      <c r="AH57" t="s">
        <v>18</v>
      </c>
      <c r="AI57" t="s">
        <v>155</v>
      </c>
      <c r="AJ57" t="s">
        <v>156</v>
      </c>
      <c r="AK57" t="s">
        <v>15</v>
      </c>
      <c r="AL57" s="22">
        <v>158.49</v>
      </c>
      <c r="AM57" s="22">
        <v>216.04</v>
      </c>
      <c r="AN57" s="22">
        <f t="shared" si="26"/>
        <v>57.549999999999983</v>
      </c>
      <c r="AP57" t="s">
        <v>19</v>
      </c>
      <c r="AQ57" t="s">
        <v>154</v>
      </c>
      <c r="AR57" t="s">
        <v>156</v>
      </c>
      <c r="AS57" t="s">
        <v>20</v>
      </c>
      <c r="AT57" s="22">
        <v>204.79</v>
      </c>
      <c r="AU57" s="22">
        <v>191.53</v>
      </c>
      <c r="AV57" s="22">
        <f t="shared" si="6"/>
        <v>13.259999999999991</v>
      </c>
      <c r="AX57" t="s">
        <v>10</v>
      </c>
      <c r="AY57" t="s">
        <v>155</v>
      </c>
      <c r="AZ57" t="s">
        <v>156</v>
      </c>
      <c r="BA57" t="s">
        <v>12</v>
      </c>
      <c r="BB57" s="22">
        <v>146.55000000000001</v>
      </c>
      <c r="BC57" s="22">
        <v>166.55</v>
      </c>
      <c r="BD57" s="22">
        <f t="shared" si="27"/>
        <v>20</v>
      </c>
      <c r="BF57" t="s">
        <v>15</v>
      </c>
      <c r="BG57" t="s">
        <v>154</v>
      </c>
      <c r="BH57" t="s">
        <v>156</v>
      </c>
      <c r="BI57" t="s">
        <v>18</v>
      </c>
      <c r="BJ57" s="22">
        <v>216.04</v>
      </c>
      <c r="BK57" s="22">
        <v>158.49</v>
      </c>
      <c r="BL57" s="22">
        <f t="shared" si="28"/>
        <v>57.549999999999983</v>
      </c>
      <c r="BN57" t="s">
        <v>16</v>
      </c>
      <c r="BO57" t="s">
        <v>154</v>
      </c>
      <c r="BP57" t="s">
        <v>156</v>
      </c>
      <c r="BQ57" t="s">
        <v>17</v>
      </c>
      <c r="BR57" s="22">
        <v>214.01</v>
      </c>
      <c r="BS57" s="22">
        <v>182.35</v>
      </c>
      <c r="BT57" s="22">
        <f t="shared" si="29"/>
        <v>31.659999999999997</v>
      </c>
      <c r="BV57" t="s">
        <v>11</v>
      </c>
      <c r="BW57" t="s">
        <v>155</v>
      </c>
      <c r="BX57" t="s">
        <v>156</v>
      </c>
      <c r="BY57" t="s">
        <v>14</v>
      </c>
      <c r="BZ57" s="22">
        <v>193.18</v>
      </c>
      <c r="CA57" s="22">
        <v>208.34</v>
      </c>
      <c r="CB57" s="22">
        <f t="shared" si="30"/>
        <v>15.159999999999997</v>
      </c>
    </row>
    <row r="58" spans="1:80" x14ac:dyDescent="0.25">
      <c r="A58" s="17">
        <v>11</v>
      </c>
      <c r="B58" t="s">
        <v>20</v>
      </c>
      <c r="C58" t="s">
        <v>155</v>
      </c>
      <c r="D58" t="s">
        <v>156</v>
      </c>
      <c r="E58" t="s">
        <v>17</v>
      </c>
      <c r="F58" s="22">
        <v>210.6</v>
      </c>
      <c r="G58" s="22">
        <v>222.19</v>
      </c>
      <c r="H58">
        <f t="shared" si="22"/>
        <v>11.590000000000003</v>
      </c>
      <c r="J58" t="s">
        <v>12</v>
      </c>
      <c r="K58" t="s">
        <v>154</v>
      </c>
      <c r="L58" t="s">
        <v>156</v>
      </c>
      <c r="M58" t="s">
        <v>19</v>
      </c>
      <c r="N58" s="22">
        <v>266.38</v>
      </c>
      <c r="O58" s="22">
        <v>170.22</v>
      </c>
      <c r="P58" s="22">
        <f t="shared" si="23"/>
        <v>96.16</v>
      </c>
      <c r="R58" t="s">
        <v>14</v>
      </c>
      <c r="S58" t="s">
        <v>155</v>
      </c>
      <c r="T58" t="s">
        <v>156</v>
      </c>
      <c r="U58" t="s">
        <v>10</v>
      </c>
      <c r="V58" s="22">
        <v>164.07</v>
      </c>
      <c r="W58" s="22">
        <v>216.28</v>
      </c>
      <c r="X58" s="22">
        <f t="shared" si="24"/>
        <v>52.210000000000008</v>
      </c>
      <c r="Z58" t="s">
        <v>17</v>
      </c>
      <c r="AA58" t="s">
        <v>154</v>
      </c>
      <c r="AB58" t="s">
        <v>156</v>
      </c>
      <c r="AC58" t="s">
        <v>20</v>
      </c>
      <c r="AD58" s="22">
        <v>222.19</v>
      </c>
      <c r="AE58" s="22">
        <v>210.6</v>
      </c>
      <c r="AF58" s="22">
        <f t="shared" si="25"/>
        <v>11.590000000000003</v>
      </c>
      <c r="AH58" t="s">
        <v>18</v>
      </c>
      <c r="AI58" t="s">
        <v>155</v>
      </c>
      <c r="AJ58" t="s">
        <v>156</v>
      </c>
      <c r="AK58" t="s">
        <v>11</v>
      </c>
      <c r="AL58" s="22">
        <v>151.55000000000001</v>
      </c>
      <c r="AM58" s="22">
        <v>160.55000000000001</v>
      </c>
      <c r="AN58" s="22">
        <f t="shared" si="26"/>
        <v>9</v>
      </c>
      <c r="AP58" t="s">
        <v>19</v>
      </c>
      <c r="AQ58" t="s">
        <v>155</v>
      </c>
      <c r="AR58" t="s">
        <v>156</v>
      </c>
      <c r="AS58" t="s">
        <v>12</v>
      </c>
      <c r="AT58" s="22">
        <v>170.22</v>
      </c>
      <c r="AU58" s="22">
        <v>266.38</v>
      </c>
      <c r="AV58" s="22">
        <f t="shared" si="6"/>
        <v>96.16</v>
      </c>
      <c r="AX58" t="s">
        <v>10</v>
      </c>
      <c r="AY58" t="s">
        <v>154</v>
      </c>
      <c r="AZ58" t="s">
        <v>156</v>
      </c>
      <c r="BA58" t="s">
        <v>14</v>
      </c>
      <c r="BB58" s="22">
        <v>216.28</v>
      </c>
      <c r="BC58" s="22">
        <v>164.07</v>
      </c>
      <c r="BD58" s="22">
        <f t="shared" si="27"/>
        <v>52.210000000000008</v>
      </c>
      <c r="BF58" t="s">
        <v>15</v>
      </c>
      <c r="BG58" t="s">
        <v>154</v>
      </c>
      <c r="BH58" t="s">
        <v>156</v>
      </c>
      <c r="BI58" t="s">
        <v>16</v>
      </c>
      <c r="BJ58" s="22">
        <v>177.7</v>
      </c>
      <c r="BK58" s="22">
        <v>137.77000000000001</v>
      </c>
      <c r="BL58" s="22">
        <f t="shared" si="28"/>
        <v>39.929999999999978</v>
      </c>
      <c r="BN58" t="s">
        <v>16</v>
      </c>
      <c r="BO58" t="s">
        <v>155</v>
      </c>
      <c r="BP58" t="s">
        <v>156</v>
      </c>
      <c r="BQ58" t="s">
        <v>15</v>
      </c>
      <c r="BR58" s="22">
        <v>137.77000000000001</v>
      </c>
      <c r="BS58" s="22">
        <v>177.7</v>
      </c>
      <c r="BT58" s="22">
        <f t="shared" si="29"/>
        <v>39.929999999999978</v>
      </c>
      <c r="BV58" t="s">
        <v>11</v>
      </c>
      <c r="BW58" t="s">
        <v>154</v>
      </c>
      <c r="BX58" t="s">
        <v>156</v>
      </c>
      <c r="BY58" t="s">
        <v>18</v>
      </c>
      <c r="BZ58" s="22">
        <v>160.55000000000001</v>
      </c>
      <c r="CA58" s="22">
        <v>151.55000000000001</v>
      </c>
      <c r="CB58" s="22">
        <f t="shared" si="30"/>
        <v>9</v>
      </c>
    </row>
    <row r="59" spans="1:80" x14ac:dyDescent="0.25">
      <c r="A59" s="17">
        <v>12</v>
      </c>
      <c r="B59" t="s">
        <v>20</v>
      </c>
      <c r="C59" t="s">
        <v>154</v>
      </c>
      <c r="D59" t="s">
        <v>156</v>
      </c>
      <c r="E59" t="s">
        <v>12</v>
      </c>
      <c r="F59" s="22">
        <v>254.17</v>
      </c>
      <c r="G59" s="22">
        <v>172.18</v>
      </c>
      <c r="H59">
        <f t="shared" si="22"/>
        <v>81.989999999999981</v>
      </c>
      <c r="J59" t="s">
        <v>12</v>
      </c>
      <c r="K59" t="s">
        <v>155</v>
      </c>
      <c r="L59" t="s">
        <v>156</v>
      </c>
      <c r="M59" t="s">
        <v>20</v>
      </c>
      <c r="N59" s="22">
        <v>172.18</v>
      </c>
      <c r="O59" s="22">
        <v>254.17</v>
      </c>
      <c r="P59" s="22">
        <f t="shared" si="23"/>
        <v>81.989999999999981</v>
      </c>
      <c r="R59" t="s">
        <v>14</v>
      </c>
      <c r="S59" t="s">
        <v>155</v>
      </c>
      <c r="T59" t="s">
        <v>156</v>
      </c>
      <c r="U59" t="s">
        <v>19</v>
      </c>
      <c r="V59" s="22">
        <v>170.03</v>
      </c>
      <c r="W59" s="22">
        <v>234.28</v>
      </c>
      <c r="X59" s="22">
        <f t="shared" si="24"/>
        <v>64.25</v>
      </c>
      <c r="Z59" t="s">
        <v>17</v>
      </c>
      <c r="AA59" t="s">
        <v>154</v>
      </c>
      <c r="AB59" t="s">
        <v>156</v>
      </c>
      <c r="AC59" t="s">
        <v>15</v>
      </c>
      <c r="AD59" s="22">
        <v>231.91</v>
      </c>
      <c r="AE59" s="22">
        <v>172.2</v>
      </c>
      <c r="AF59" s="22">
        <f t="shared" si="25"/>
        <v>59.710000000000008</v>
      </c>
      <c r="AH59" t="s">
        <v>18</v>
      </c>
      <c r="AI59" t="s">
        <v>154</v>
      </c>
      <c r="AJ59" t="s">
        <v>156</v>
      </c>
      <c r="AK59" t="s">
        <v>10</v>
      </c>
      <c r="AL59" s="22">
        <v>229.91</v>
      </c>
      <c r="AM59" s="22">
        <v>183.94</v>
      </c>
      <c r="AN59" s="22">
        <f t="shared" si="26"/>
        <v>45.97</v>
      </c>
      <c r="AP59" t="s">
        <v>19</v>
      </c>
      <c r="AQ59" t="s">
        <v>154</v>
      </c>
      <c r="AR59" t="s">
        <v>156</v>
      </c>
      <c r="AS59" t="s">
        <v>14</v>
      </c>
      <c r="AT59" s="22">
        <v>234.28</v>
      </c>
      <c r="AU59" s="22">
        <v>170.03</v>
      </c>
      <c r="AV59" s="22">
        <f t="shared" si="6"/>
        <v>64.25</v>
      </c>
      <c r="AX59" t="s">
        <v>10</v>
      </c>
      <c r="AY59" t="s">
        <v>155</v>
      </c>
      <c r="AZ59" t="s">
        <v>156</v>
      </c>
      <c r="BA59" t="s">
        <v>18</v>
      </c>
      <c r="BB59" s="22">
        <v>183.94</v>
      </c>
      <c r="BC59" s="22">
        <v>229.91</v>
      </c>
      <c r="BD59" s="22">
        <f t="shared" si="27"/>
        <v>45.97</v>
      </c>
      <c r="BF59" t="s">
        <v>15</v>
      </c>
      <c r="BG59" t="s">
        <v>155</v>
      </c>
      <c r="BH59" t="s">
        <v>156</v>
      </c>
      <c r="BI59" t="s">
        <v>17</v>
      </c>
      <c r="BJ59" s="22">
        <v>172.2</v>
      </c>
      <c r="BK59" s="22">
        <v>231.91</v>
      </c>
      <c r="BL59" s="22">
        <f t="shared" si="28"/>
        <v>59.710000000000008</v>
      </c>
      <c r="BN59" t="s">
        <v>16</v>
      </c>
      <c r="BO59" t="s">
        <v>154</v>
      </c>
      <c r="BP59" t="s">
        <v>156</v>
      </c>
      <c r="BQ59" t="s">
        <v>11</v>
      </c>
      <c r="BR59" s="22">
        <v>164.93</v>
      </c>
      <c r="BS59" s="22">
        <v>158.53</v>
      </c>
      <c r="BT59" s="22">
        <f t="shared" si="29"/>
        <v>6.4000000000000057</v>
      </c>
      <c r="BV59" t="s">
        <v>11</v>
      </c>
      <c r="BW59" t="s">
        <v>155</v>
      </c>
      <c r="BX59" t="s">
        <v>156</v>
      </c>
      <c r="BY59" t="s">
        <v>16</v>
      </c>
      <c r="BZ59" s="22">
        <v>158.53</v>
      </c>
      <c r="CA59" s="22">
        <v>164.93</v>
      </c>
      <c r="CB59" s="22">
        <f t="shared" si="30"/>
        <v>6.4000000000000057</v>
      </c>
    </row>
    <row r="60" spans="1:80" x14ac:dyDescent="0.25">
      <c r="A60" s="17">
        <v>13</v>
      </c>
      <c r="B60" t="s">
        <v>20</v>
      </c>
      <c r="C60" t="s">
        <v>154</v>
      </c>
      <c r="D60" t="s">
        <v>156</v>
      </c>
      <c r="E60" t="s">
        <v>15</v>
      </c>
      <c r="F60" s="22">
        <v>217.06</v>
      </c>
      <c r="G60" s="22">
        <v>195.84</v>
      </c>
      <c r="H60">
        <f t="shared" si="22"/>
        <v>21.22</v>
      </c>
      <c r="J60" t="s">
        <v>12</v>
      </c>
      <c r="K60" t="s">
        <v>155</v>
      </c>
      <c r="L60" t="s">
        <v>156</v>
      </c>
      <c r="M60" t="s">
        <v>14</v>
      </c>
      <c r="N60" s="22">
        <v>179.47</v>
      </c>
      <c r="O60" s="22">
        <v>238.67</v>
      </c>
      <c r="P60" s="22">
        <f t="shared" si="23"/>
        <v>59.199999999999989</v>
      </c>
      <c r="R60" t="s">
        <v>14</v>
      </c>
      <c r="S60" t="s">
        <v>154</v>
      </c>
      <c r="T60" t="s">
        <v>156</v>
      </c>
      <c r="U60" t="s">
        <v>12</v>
      </c>
      <c r="V60" s="22">
        <v>238.67</v>
      </c>
      <c r="W60" s="22">
        <v>179.47</v>
      </c>
      <c r="X60" s="22">
        <f t="shared" si="24"/>
        <v>59.199999999999989</v>
      </c>
      <c r="Z60" t="s">
        <v>17</v>
      </c>
      <c r="AA60" t="s">
        <v>154</v>
      </c>
      <c r="AB60" t="s">
        <v>156</v>
      </c>
      <c r="AC60" t="s">
        <v>11</v>
      </c>
      <c r="AD60" s="22">
        <v>209.45</v>
      </c>
      <c r="AE60" s="22">
        <v>155.09</v>
      </c>
      <c r="AF60" s="22">
        <f t="shared" si="25"/>
        <v>54.359999999999985</v>
      </c>
      <c r="AH60" t="s">
        <v>18</v>
      </c>
      <c r="AI60" t="s">
        <v>155</v>
      </c>
      <c r="AJ60" t="s">
        <v>156</v>
      </c>
      <c r="AK60" t="s">
        <v>19</v>
      </c>
      <c r="AL60" s="22">
        <v>170.42</v>
      </c>
      <c r="AM60" s="22">
        <v>210.62</v>
      </c>
      <c r="AN60" s="22">
        <f t="shared" si="26"/>
        <v>40.200000000000017</v>
      </c>
      <c r="AP60" t="s">
        <v>19</v>
      </c>
      <c r="AQ60" t="s">
        <v>154</v>
      </c>
      <c r="AR60" t="s">
        <v>156</v>
      </c>
      <c r="AS60" t="s">
        <v>18</v>
      </c>
      <c r="AT60" s="22">
        <v>210.62</v>
      </c>
      <c r="AU60" s="22">
        <v>170.42</v>
      </c>
      <c r="AV60" s="22">
        <f t="shared" si="6"/>
        <v>40.200000000000017</v>
      </c>
      <c r="AX60" t="s">
        <v>10</v>
      </c>
      <c r="AY60" t="s">
        <v>154</v>
      </c>
      <c r="AZ60" t="s">
        <v>156</v>
      </c>
      <c r="BA60" t="s">
        <v>16</v>
      </c>
      <c r="BB60" s="22">
        <v>172.2</v>
      </c>
      <c r="BC60" s="22">
        <v>157.68</v>
      </c>
      <c r="BD60" s="22">
        <f t="shared" si="27"/>
        <v>14.519999999999982</v>
      </c>
      <c r="BF60" t="s">
        <v>15</v>
      </c>
      <c r="BG60" t="s">
        <v>155</v>
      </c>
      <c r="BH60" t="s">
        <v>156</v>
      </c>
      <c r="BI60" t="s">
        <v>20</v>
      </c>
      <c r="BJ60" s="22">
        <v>195.84</v>
      </c>
      <c r="BK60" s="22">
        <v>217.06</v>
      </c>
      <c r="BL60" s="22">
        <f t="shared" si="28"/>
        <v>21.22</v>
      </c>
      <c r="BN60" t="s">
        <v>16</v>
      </c>
      <c r="BO60" t="s">
        <v>155</v>
      </c>
      <c r="BP60" t="s">
        <v>156</v>
      </c>
      <c r="BQ60" t="s">
        <v>10</v>
      </c>
      <c r="BR60" s="22">
        <v>157.68</v>
      </c>
      <c r="BS60" s="22">
        <v>172.2</v>
      </c>
      <c r="BT60" s="22">
        <f t="shared" si="29"/>
        <v>14.519999999999982</v>
      </c>
      <c r="BV60" t="s">
        <v>11</v>
      </c>
      <c r="BW60" t="s">
        <v>155</v>
      </c>
      <c r="BX60" t="s">
        <v>156</v>
      </c>
      <c r="BY60" t="s">
        <v>17</v>
      </c>
      <c r="BZ60" s="22">
        <v>155.09</v>
      </c>
      <c r="CA60" s="22">
        <v>209.45</v>
      </c>
      <c r="CB60" s="22">
        <f t="shared" si="30"/>
        <v>54.359999999999985</v>
      </c>
    </row>
    <row r="61" spans="1:80" x14ac:dyDescent="0.25">
      <c r="F61" s="22"/>
      <c r="G61" s="22"/>
      <c r="H61" s="22"/>
      <c r="N61" s="22"/>
      <c r="O61" s="22"/>
      <c r="P61" s="22"/>
      <c r="V61" s="22"/>
      <c r="W61" s="22"/>
      <c r="X61" s="22"/>
      <c r="AD61" s="22"/>
      <c r="AE61" s="22"/>
      <c r="AF61" s="22"/>
      <c r="AL61" s="22"/>
      <c r="AM61" s="22"/>
      <c r="AN61" s="22"/>
      <c r="AT61" s="22"/>
      <c r="AU61" s="22"/>
      <c r="AV61" s="22"/>
      <c r="BB61" s="22"/>
      <c r="BC61" s="22"/>
      <c r="BD61" s="22"/>
      <c r="BJ61" s="22"/>
      <c r="BK61" s="22"/>
      <c r="BL61" s="22"/>
      <c r="BR61" s="22"/>
      <c r="BS61" s="22"/>
      <c r="BT61" s="22"/>
      <c r="BZ61" s="22"/>
      <c r="CA61" s="22"/>
    </row>
    <row r="62" spans="1:80" x14ac:dyDescent="0.25">
      <c r="A62" s="17">
        <v>2010</v>
      </c>
      <c r="F62" s="22"/>
      <c r="G62" s="22"/>
      <c r="H62" s="22"/>
      <c r="N62" s="22"/>
      <c r="O62" s="22"/>
      <c r="P62" s="22"/>
      <c r="V62" s="22"/>
      <c r="W62" s="22"/>
      <c r="X62" s="22"/>
      <c r="AD62" s="22"/>
      <c r="AE62" s="22"/>
      <c r="AF62" s="22"/>
      <c r="AL62" s="22"/>
      <c r="AM62" s="22"/>
      <c r="AN62" s="22"/>
      <c r="AT62" s="22"/>
      <c r="AU62" s="22"/>
      <c r="AV62" s="22"/>
      <c r="BB62" s="22"/>
      <c r="BC62" s="22"/>
      <c r="BD62" s="22"/>
      <c r="BJ62" s="22"/>
      <c r="BK62" s="22"/>
      <c r="BL62" s="22"/>
      <c r="BR62" s="22"/>
      <c r="BS62" s="22"/>
      <c r="BT62" s="22"/>
      <c r="BZ62" s="22"/>
      <c r="CA62" s="22"/>
    </row>
    <row r="63" spans="1:80" x14ac:dyDescent="0.25">
      <c r="A63" s="17">
        <v>1</v>
      </c>
      <c r="B63" t="s">
        <v>20</v>
      </c>
      <c r="C63" t="s">
        <v>154</v>
      </c>
      <c r="D63" t="s">
        <v>156</v>
      </c>
      <c r="E63" t="s">
        <v>17</v>
      </c>
      <c r="F63" s="22">
        <v>200.22</v>
      </c>
      <c r="G63" s="22">
        <v>162.08000000000001</v>
      </c>
      <c r="H63" s="22">
        <f t="shared" ref="H63:H75" si="31">ABS(F63-G63)</f>
        <v>38.139999999999986</v>
      </c>
      <c r="J63" t="s">
        <v>12</v>
      </c>
      <c r="K63" t="s">
        <v>154</v>
      </c>
      <c r="L63" t="s">
        <v>156</v>
      </c>
      <c r="M63" t="s">
        <v>18</v>
      </c>
      <c r="N63" s="22">
        <v>192.44</v>
      </c>
      <c r="O63" s="22">
        <v>152.88999999999999</v>
      </c>
      <c r="P63" s="22">
        <f t="shared" ref="P63:P75" si="32">ABS(N63-O63)</f>
        <v>39.550000000000011</v>
      </c>
      <c r="R63" t="s">
        <v>14</v>
      </c>
      <c r="S63" t="s">
        <v>155</v>
      </c>
      <c r="T63" t="s">
        <v>156</v>
      </c>
      <c r="U63" t="s">
        <v>16</v>
      </c>
      <c r="V63" s="22">
        <v>145.04</v>
      </c>
      <c r="W63" s="22">
        <v>243.22</v>
      </c>
      <c r="X63" s="22">
        <f t="shared" ref="X63:X75" si="33">ABS(V63-W63)</f>
        <v>98.18</v>
      </c>
      <c r="Z63" t="s">
        <v>17</v>
      </c>
      <c r="AA63" t="s">
        <v>155</v>
      </c>
      <c r="AB63" t="s">
        <v>156</v>
      </c>
      <c r="AC63" t="s">
        <v>20</v>
      </c>
      <c r="AD63" s="22">
        <v>162.08000000000001</v>
      </c>
      <c r="AE63" s="22">
        <v>200.22</v>
      </c>
      <c r="AF63" s="22">
        <f t="shared" ref="AF63:AF75" si="34">ABS(AD63-AE63)</f>
        <v>38.139999999999986</v>
      </c>
      <c r="AH63" t="s">
        <v>18</v>
      </c>
      <c r="AI63" t="s">
        <v>155</v>
      </c>
      <c r="AJ63" t="s">
        <v>156</v>
      </c>
      <c r="AK63" t="s">
        <v>12</v>
      </c>
      <c r="AL63" s="22">
        <v>152.88999999999999</v>
      </c>
      <c r="AM63" s="22">
        <v>192.44</v>
      </c>
      <c r="AN63" s="22">
        <f t="shared" ref="AN63:AN75" si="35">ABS(AL63-AM63)</f>
        <v>39.550000000000011</v>
      </c>
      <c r="AP63" t="s">
        <v>19</v>
      </c>
      <c r="AQ63" t="s">
        <v>155</v>
      </c>
      <c r="AR63" t="s">
        <v>156</v>
      </c>
      <c r="AS63" t="s">
        <v>10</v>
      </c>
      <c r="AT63" s="22">
        <v>175.36</v>
      </c>
      <c r="AU63" s="22">
        <v>194.05</v>
      </c>
      <c r="AV63" s="22">
        <f t="shared" si="6"/>
        <v>18.689999999999998</v>
      </c>
      <c r="AX63" t="s">
        <v>10</v>
      </c>
      <c r="AY63" t="s">
        <v>154</v>
      </c>
      <c r="AZ63" t="s">
        <v>156</v>
      </c>
      <c r="BA63" t="s">
        <v>19</v>
      </c>
      <c r="BB63" s="22">
        <v>194.05</v>
      </c>
      <c r="BC63" s="22">
        <v>175.36</v>
      </c>
      <c r="BD63">
        <f t="shared" ref="BD63:BD75" si="36">ABS(BB63-BC63)</f>
        <v>18.689999999999998</v>
      </c>
      <c r="BF63" t="s">
        <v>15</v>
      </c>
      <c r="BG63" t="s">
        <v>154</v>
      </c>
      <c r="BH63" t="s">
        <v>156</v>
      </c>
      <c r="BI63" t="s">
        <v>11</v>
      </c>
      <c r="BJ63" s="22">
        <v>202.13</v>
      </c>
      <c r="BK63" s="22">
        <v>145.08000000000001</v>
      </c>
      <c r="BL63" s="22">
        <f t="shared" ref="BL63:BL75" si="37">ABS(BJ63-BK63)</f>
        <v>57.049999999999983</v>
      </c>
      <c r="BN63" t="s">
        <v>16</v>
      </c>
      <c r="BO63" t="s">
        <v>154</v>
      </c>
      <c r="BP63" t="s">
        <v>156</v>
      </c>
      <c r="BQ63" t="s">
        <v>14</v>
      </c>
      <c r="BR63" s="22">
        <v>243.22</v>
      </c>
      <c r="BS63" s="22">
        <v>145.04</v>
      </c>
      <c r="BT63" s="22">
        <f t="shared" ref="BT63:BT75" si="38">ABS(BR63-BS63)</f>
        <v>98.18</v>
      </c>
      <c r="BV63" t="s">
        <v>11</v>
      </c>
      <c r="BW63" t="s">
        <v>155</v>
      </c>
      <c r="BX63" t="s">
        <v>156</v>
      </c>
      <c r="BY63" t="s">
        <v>15</v>
      </c>
      <c r="BZ63" s="22">
        <v>145.08000000000001</v>
      </c>
      <c r="CA63" s="22">
        <v>202.13</v>
      </c>
      <c r="CB63" s="22">
        <f t="shared" ref="CB63:CB75" si="39">ABS(BZ63-CA63)</f>
        <v>57.049999999999983</v>
      </c>
    </row>
    <row r="64" spans="1:80" x14ac:dyDescent="0.25">
      <c r="A64" s="17">
        <v>2</v>
      </c>
      <c r="B64" t="s">
        <v>20</v>
      </c>
      <c r="C64" t="s">
        <v>155</v>
      </c>
      <c r="D64" t="s">
        <v>156</v>
      </c>
      <c r="E64" t="s">
        <v>16</v>
      </c>
      <c r="F64" s="22">
        <v>196.16</v>
      </c>
      <c r="G64" s="22">
        <v>244.3</v>
      </c>
      <c r="H64" s="22">
        <f t="shared" si="31"/>
        <v>48.140000000000015</v>
      </c>
      <c r="J64" t="s">
        <v>12</v>
      </c>
      <c r="K64" t="s">
        <v>155</v>
      </c>
      <c r="L64" t="s">
        <v>156</v>
      </c>
      <c r="M64" t="s">
        <v>17</v>
      </c>
      <c r="N64" s="22">
        <v>192.82</v>
      </c>
      <c r="O64" s="22">
        <v>271.41000000000003</v>
      </c>
      <c r="P64" s="22">
        <f t="shared" si="32"/>
        <v>78.590000000000032</v>
      </c>
      <c r="R64" t="s">
        <v>14</v>
      </c>
      <c r="S64" t="s">
        <v>154</v>
      </c>
      <c r="T64" t="s">
        <v>156</v>
      </c>
      <c r="U64" t="s">
        <v>15</v>
      </c>
      <c r="V64" s="22">
        <v>250.02</v>
      </c>
      <c r="W64" s="22">
        <v>154.84</v>
      </c>
      <c r="X64" s="22">
        <f t="shared" si="33"/>
        <v>95.18</v>
      </c>
      <c r="Z64" t="s">
        <v>17</v>
      </c>
      <c r="AA64" t="s">
        <v>154</v>
      </c>
      <c r="AB64" t="s">
        <v>156</v>
      </c>
      <c r="AC64" t="s">
        <v>12</v>
      </c>
      <c r="AD64" s="22">
        <v>271.41000000000003</v>
      </c>
      <c r="AE64" s="22">
        <v>192.82</v>
      </c>
      <c r="AF64" s="22">
        <f t="shared" si="34"/>
        <v>78.590000000000032</v>
      </c>
      <c r="AH64" t="s">
        <v>18</v>
      </c>
      <c r="AI64" t="s">
        <v>155</v>
      </c>
      <c r="AJ64" t="s">
        <v>156</v>
      </c>
      <c r="AK64" t="s">
        <v>10</v>
      </c>
      <c r="AL64" s="22">
        <v>145.12</v>
      </c>
      <c r="AM64" s="22">
        <v>184.36</v>
      </c>
      <c r="AN64" s="22">
        <f t="shared" si="35"/>
        <v>39.240000000000009</v>
      </c>
      <c r="AP64" t="s">
        <v>19</v>
      </c>
      <c r="AQ64" t="s">
        <v>154</v>
      </c>
      <c r="AR64" t="s">
        <v>156</v>
      </c>
      <c r="AS64" t="s">
        <v>11</v>
      </c>
      <c r="AT64" s="22">
        <v>203.18</v>
      </c>
      <c r="AU64" s="22">
        <v>174.23</v>
      </c>
      <c r="AV64" s="22">
        <f t="shared" si="6"/>
        <v>28.950000000000017</v>
      </c>
      <c r="AX64" t="s">
        <v>10</v>
      </c>
      <c r="AY64" t="s">
        <v>154</v>
      </c>
      <c r="AZ64" t="s">
        <v>156</v>
      </c>
      <c r="BA64" t="s">
        <v>18</v>
      </c>
      <c r="BB64" s="22">
        <v>184.36</v>
      </c>
      <c r="BC64" s="22">
        <v>145.12</v>
      </c>
      <c r="BD64">
        <f t="shared" si="36"/>
        <v>39.240000000000009</v>
      </c>
      <c r="BF64" t="s">
        <v>15</v>
      </c>
      <c r="BG64" t="s">
        <v>155</v>
      </c>
      <c r="BH64" t="s">
        <v>156</v>
      </c>
      <c r="BI64" t="s">
        <v>14</v>
      </c>
      <c r="BJ64" s="22">
        <v>154.84</v>
      </c>
      <c r="BK64" s="22">
        <v>250.02</v>
      </c>
      <c r="BL64" s="22">
        <f t="shared" si="37"/>
        <v>95.18</v>
      </c>
      <c r="BN64" t="s">
        <v>16</v>
      </c>
      <c r="BO64" t="s">
        <v>154</v>
      </c>
      <c r="BP64" t="s">
        <v>156</v>
      </c>
      <c r="BQ64" t="s">
        <v>20</v>
      </c>
      <c r="BR64" s="22">
        <v>244.3</v>
      </c>
      <c r="BS64" s="22">
        <v>196.16</v>
      </c>
      <c r="BT64" s="22">
        <f t="shared" si="38"/>
        <v>48.140000000000015</v>
      </c>
      <c r="BV64" t="s">
        <v>11</v>
      </c>
      <c r="BW64" t="s">
        <v>155</v>
      </c>
      <c r="BX64" t="s">
        <v>156</v>
      </c>
      <c r="BY64" t="s">
        <v>19</v>
      </c>
      <c r="BZ64" s="22">
        <v>174.23</v>
      </c>
      <c r="CA64" s="22">
        <v>203.18</v>
      </c>
      <c r="CB64" s="22">
        <f t="shared" si="39"/>
        <v>28.950000000000017</v>
      </c>
    </row>
    <row r="65" spans="1:80" x14ac:dyDescent="0.25">
      <c r="A65" s="17">
        <v>3</v>
      </c>
      <c r="B65" t="s">
        <v>20</v>
      </c>
      <c r="C65" t="s">
        <v>155</v>
      </c>
      <c r="D65" t="s">
        <v>156</v>
      </c>
      <c r="E65" t="s">
        <v>15</v>
      </c>
      <c r="F65" s="22">
        <v>142.13999999999999</v>
      </c>
      <c r="G65" s="22">
        <v>188.48</v>
      </c>
      <c r="H65" s="22">
        <f t="shared" si="31"/>
        <v>46.34</v>
      </c>
      <c r="J65" t="s">
        <v>12</v>
      </c>
      <c r="K65" t="s">
        <v>155</v>
      </c>
      <c r="L65" t="s">
        <v>156</v>
      </c>
      <c r="M65" t="s">
        <v>16</v>
      </c>
      <c r="N65" s="22">
        <v>171.86</v>
      </c>
      <c r="O65" s="22">
        <v>182.52</v>
      </c>
      <c r="P65" s="22">
        <f t="shared" si="32"/>
        <v>10.659999999999997</v>
      </c>
      <c r="R65" t="s">
        <v>14</v>
      </c>
      <c r="S65" t="s">
        <v>154</v>
      </c>
      <c r="T65" t="s">
        <v>156</v>
      </c>
      <c r="U65" t="s">
        <v>19</v>
      </c>
      <c r="V65" s="22">
        <v>232.09</v>
      </c>
      <c r="W65" s="22">
        <v>187.96</v>
      </c>
      <c r="X65" s="22">
        <f t="shared" si="33"/>
        <v>44.129999999999995</v>
      </c>
      <c r="Z65" t="s">
        <v>17</v>
      </c>
      <c r="AA65" t="s">
        <v>155</v>
      </c>
      <c r="AB65" t="s">
        <v>156</v>
      </c>
      <c r="AC65" t="s">
        <v>18</v>
      </c>
      <c r="AD65" s="22">
        <v>220.78</v>
      </c>
      <c r="AE65" s="22">
        <v>249.68</v>
      </c>
      <c r="AF65" s="22">
        <f t="shared" si="34"/>
        <v>28.900000000000006</v>
      </c>
      <c r="AH65" t="s">
        <v>18</v>
      </c>
      <c r="AI65" t="s">
        <v>154</v>
      </c>
      <c r="AJ65" t="s">
        <v>156</v>
      </c>
      <c r="AK65" t="s">
        <v>17</v>
      </c>
      <c r="AL65" s="22">
        <v>249.68</v>
      </c>
      <c r="AM65" s="22">
        <v>220.78</v>
      </c>
      <c r="AN65" s="22">
        <f t="shared" si="35"/>
        <v>28.900000000000006</v>
      </c>
      <c r="AP65" t="s">
        <v>19</v>
      </c>
      <c r="AQ65" t="s">
        <v>155</v>
      </c>
      <c r="AR65" t="s">
        <v>156</v>
      </c>
      <c r="AS65" t="s">
        <v>14</v>
      </c>
      <c r="AT65" s="22">
        <v>187.96</v>
      </c>
      <c r="AU65" s="22">
        <v>232.09</v>
      </c>
      <c r="AV65" s="22">
        <f t="shared" si="6"/>
        <v>44.129999999999995</v>
      </c>
      <c r="AX65" t="s">
        <v>10</v>
      </c>
      <c r="AY65" t="s">
        <v>155</v>
      </c>
      <c r="AZ65" t="s">
        <v>156</v>
      </c>
      <c r="BA65" t="s">
        <v>11</v>
      </c>
      <c r="BB65" s="22">
        <v>173.81</v>
      </c>
      <c r="BC65" s="22">
        <v>258.27</v>
      </c>
      <c r="BD65">
        <f t="shared" si="36"/>
        <v>84.45999999999998</v>
      </c>
      <c r="BF65" t="s">
        <v>15</v>
      </c>
      <c r="BG65" t="s">
        <v>154</v>
      </c>
      <c r="BH65" t="s">
        <v>156</v>
      </c>
      <c r="BI65" t="s">
        <v>20</v>
      </c>
      <c r="BJ65" s="22">
        <v>188.48</v>
      </c>
      <c r="BK65" s="22">
        <v>142.13999999999999</v>
      </c>
      <c r="BL65" s="22">
        <f t="shared" si="37"/>
        <v>46.34</v>
      </c>
      <c r="BN65" t="s">
        <v>16</v>
      </c>
      <c r="BO65" t="s">
        <v>154</v>
      </c>
      <c r="BP65" t="s">
        <v>156</v>
      </c>
      <c r="BQ65" t="s">
        <v>12</v>
      </c>
      <c r="BR65" s="22">
        <v>182.52</v>
      </c>
      <c r="BS65" s="22">
        <v>171.86</v>
      </c>
      <c r="BT65" s="22">
        <f t="shared" si="38"/>
        <v>10.659999999999997</v>
      </c>
      <c r="BV65" t="s">
        <v>11</v>
      </c>
      <c r="BW65" t="s">
        <v>154</v>
      </c>
      <c r="BX65" t="s">
        <v>156</v>
      </c>
      <c r="BY65" t="s">
        <v>10</v>
      </c>
      <c r="BZ65" s="22">
        <v>258.27</v>
      </c>
      <c r="CA65" s="22">
        <v>173.81</v>
      </c>
      <c r="CB65" s="22">
        <f t="shared" si="39"/>
        <v>84.45999999999998</v>
      </c>
    </row>
    <row r="66" spans="1:80" x14ac:dyDescent="0.25">
      <c r="A66" s="17">
        <v>4</v>
      </c>
      <c r="B66" t="s">
        <v>20</v>
      </c>
      <c r="C66" t="s">
        <v>155</v>
      </c>
      <c r="D66" t="s">
        <v>156</v>
      </c>
      <c r="E66" t="s">
        <v>19</v>
      </c>
      <c r="F66" s="22">
        <v>156.77000000000001</v>
      </c>
      <c r="G66" s="22">
        <v>170</v>
      </c>
      <c r="H66" s="22">
        <f t="shared" si="31"/>
        <v>13.22999999999999</v>
      </c>
      <c r="J66" t="s">
        <v>12</v>
      </c>
      <c r="K66" t="s">
        <v>155</v>
      </c>
      <c r="L66" t="s">
        <v>156</v>
      </c>
      <c r="M66" t="s">
        <v>15</v>
      </c>
      <c r="N66" s="22">
        <v>205.5</v>
      </c>
      <c r="O66" s="22">
        <v>207.54</v>
      </c>
      <c r="P66" s="22">
        <f t="shared" si="32"/>
        <v>2.039999999999992</v>
      </c>
      <c r="R66" t="s">
        <v>14</v>
      </c>
      <c r="S66" t="s">
        <v>154</v>
      </c>
      <c r="T66" t="s">
        <v>156</v>
      </c>
      <c r="U66" t="s">
        <v>11</v>
      </c>
      <c r="V66" s="22">
        <v>179.19</v>
      </c>
      <c r="W66" s="22">
        <v>105.74</v>
      </c>
      <c r="X66" s="22">
        <f t="shared" si="33"/>
        <v>73.45</v>
      </c>
      <c r="Z66" t="s">
        <v>17</v>
      </c>
      <c r="AA66" t="s">
        <v>154</v>
      </c>
      <c r="AB66" t="s">
        <v>156</v>
      </c>
      <c r="AC66" t="s">
        <v>10</v>
      </c>
      <c r="AD66" s="22">
        <v>236.95</v>
      </c>
      <c r="AE66" s="22">
        <v>187.2</v>
      </c>
      <c r="AF66" s="22">
        <f t="shared" si="34"/>
        <v>49.75</v>
      </c>
      <c r="AH66" t="s">
        <v>18</v>
      </c>
      <c r="AI66" t="s">
        <v>155</v>
      </c>
      <c r="AJ66" t="s">
        <v>156</v>
      </c>
      <c r="AK66" t="s">
        <v>16</v>
      </c>
      <c r="AL66" s="22">
        <v>194.44</v>
      </c>
      <c r="AM66" s="22">
        <v>248.76</v>
      </c>
      <c r="AN66" s="22">
        <f t="shared" si="35"/>
        <v>54.319999999999993</v>
      </c>
      <c r="AP66" t="s">
        <v>19</v>
      </c>
      <c r="AQ66" t="s">
        <v>154</v>
      </c>
      <c r="AR66" t="s">
        <v>156</v>
      </c>
      <c r="AS66" t="s">
        <v>20</v>
      </c>
      <c r="AT66" s="22">
        <v>170</v>
      </c>
      <c r="AU66" s="22">
        <v>156.77000000000001</v>
      </c>
      <c r="AV66" s="22">
        <f t="shared" si="6"/>
        <v>13.22999999999999</v>
      </c>
      <c r="AX66" t="s">
        <v>10</v>
      </c>
      <c r="AY66" t="s">
        <v>155</v>
      </c>
      <c r="AZ66" t="s">
        <v>156</v>
      </c>
      <c r="BA66" t="s">
        <v>17</v>
      </c>
      <c r="BB66" s="22">
        <v>187.2</v>
      </c>
      <c r="BC66" s="22">
        <v>236.95</v>
      </c>
      <c r="BD66">
        <f t="shared" si="36"/>
        <v>49.75</v>
      </c>
      <c r="BF66" t="s">
        <v>15</v>
      </c>
      <c r="BG66" t="s">
        <v>154</v>
      </c>
      <c r="BH66" t="s">
        <v>156</v>
      </c>
      <c r="BI66" t="s">
        <v>12</v>
      </c>
      <c r="BJ66" s="22">
        <v>207.54</v>
      </c>
      <c r="BK66" s="22">
        <v>205.5</v>
      </c>
      <c r="BL66" s="22">
        <f t="shared" si="37"/>
        <v>2.039999999999992</v>
      </c>
      <c r="BN66" t="s">
        <v>16</v>
      </c>
      <c r="BO66" t="s">
        <v>154</v>
      </c>
      <c r="BP66" t="s">
        <v>156</v>
      </c>
      <c r="BQ66" t="s">
        <v>18</v>
      </c>
      <c r="BR66" s="22">
        <v>248.76</v>
      </c>
      <c r="BS66" s="22">
        <v>194.44</v>
      </c>
      <c r="BT66" s="22">
        <f t="shared" si="38"/>
        <v>54.319999999999993</v>
      </c>
      <c r="BV66" t="s">
        <v>11</v>
      </c>
      <c r="BW66" t="s">
        <v>155</v>
      </c>
      <c r="BX66" t="s">
        <v>156</v>
      </c>
      <c r="BY66" t="s">
        <v>14</v>
      </c>
      <c r="BZ66" s="22">
        <v>105.74</v>
      </c>
      <c r="CA66" s="22">
        <v>179.19</v>
      </c>
      <c r="CB66" s="22">
        <f t="shared" si="39"/>
        <v>73.45</v>
      </c>
    </row>
    <row r="67" spans="1:80" x14ac:dyDescent="0.25">
      <c r="A67" s="17">
        <v>5</v>
      </c>
      <c r="B67" t="s">
        <v>20</v>
      </c>
      <c r="C67" t="s">
        <v>154</v>
      </c>
      <c r="D67" t="s">
        <v>156</v>
      </c>
      <c r="E67" t="s">
        <v>11</v>
      </c>
      <c r="F67" s="22">
        <v>260.77999999999997</v>
      </c>
      <c r="G67" s="22">
        <v>179.6</v>
      </c>
      <c r="H67" s="22">
        <f t="shared" si="31"/>
        <v>81.179999999999978</v>
      </c>
      <c r="J67" t="s">
        <v>12</v>
      </c>
      <c r="K67" t="s">
        <v>155</v>
      </c>
      <c r="L67" t="s">
        <v>156</v>
      </c>
      <c r="M67" t="s">
        <v>19</v>
      </c>
      <c r="N67" s="22">
        <v>191.76</v>
      </c>
      <c r="O67" s="22">
        <v>243.02</v>
      </c>
      <c r="P67" s="22">
        <f t="shared" si="32"/>
        <v>51.260000000000019</v>
      </c>
      <c r="R67" t="s">
        <v>14</v>
      </c>
      <c r="S67" t="s">
        <v>154</v>
      </c>
      <c r="T67" t="s">
        <v>156</v>
      </c>
      <c r="U67" t="s">
        <v>10</v>
      </c>
      <c r="V67" s="22">
        <v>180.79</v>
      </c>
      <c r="W67" s="22">
        <v>142.56</v>
      </c>
      <c r="X67" s="22">
        <f t="shared" si="33"/>
        <v>38.22999999999999</v>
      </c>
      <c r="Z67" t="s">
        <v>17</v>
      </c>
      <c r="AA67" t="s">
        <v>154</v>
      </c>
      <c r="AB67" t="s">
        <v>156</v>
      </c>
      <c r="AC67" t="s">
        <v>16</v>
      </c>
      <c r="AD67" s="22">
        <v>197.17</v>
      </c>
      <c r="AE67" s="22">
        <v>152.11000000000001</v>
      </c>
      <c r="AF67" s="22">
        <f t="shared" si="34"/>
        <v>45.059999999999974</v>
      </c>
      <c r="AH67" t="s">
        <v>18</v>
      </c>
      <c r="AI67" t="s">
        <v>154</v>
      </c>
      <c r="AJ67" t="s">
        <v>156</v>
      </c>
      <c r="AK67" t="s">
        <v>15</v>
      </c>
      <c r="AL67" s="22">
        <v>205.63</v>
      </c>
      <c r="AM67" s="22">
        <v>189.72</v>
      </c>
      <c r="AN67" s="22">
        <f t="shared" si="35"/>
        <v>15.909999999999997</v>
      </c>
      <c r="AP67" t="s">
        <v>19</v>
      </c>
      <c r="AQ67" t="s">
        <v>154</v>
      </c>
      <c r="AR67" t="s">
        <v>156</v>
      </c>
      <c r="AS67" t="s">
        <v>12</v>
      </c>
      <c r="AT67" s="22">
        <v>243.02</v>
      </c>
      <c r="AU67" s="22">
        <v>191.76</v>
      </c>
      <c r="AV67" s="22">
        <f t="shared" si="6"/>
        <v>51.260000000000019</v>
      </c>
      <c r="AX67" t="s">
        <v>10</v>
      </c>
      <c r="AY67" t="s">
        <v>155</v>
      </c>
      <c r="AZ67" t="s">
        <v>156</v>
      </c>
      <c r="BA67" t="s">
        <v>14</v>
      </c>
      <c r="BB67" s="22">
        <v>142.56</v>
      </c>
      <c r="BC67" s="22">
        <v>180.79</v>
      </c>
      <c r="BD67">
        <f t="shared" si="36"/>
        <v>38.22999999999999</v>
      </c>
      <c r="BF67" t="s">
        <v>15</v>
      </c>
      <c r="BG67" t="s">
        <v>155</v>
      </c>
      <c r="BH67" t="s">
        <v>156</v>
      </c>
      <c r="BI67" t="s">
        <v>18</v>
      </c>
      <c r="BJ67" s="22">
        <v>189.72</v>
      </c>
      <c r="BK67" s="22">
        <v>205.63</v>
      </c>
      <c r="BL67" s="22">
        <f t="shared" si="37"/>
        <v>15.909999999999997</v>
      </c>
      <c r="BN67" t="s">
        <v>16</v>
      </c>
      <c r="BO67" t="s">
        <v>155</v>
      </c>
      <c r="BP67" t="s">
        <v>156</v>
      </c>
      <c r="BQ67" t="s">
        <v>17</v>
      </c>
      <c r="BR67" s="22">
        <v>152.11000000000001</v>
      </c>
      <c r="BS67" s="22">
        <v>197.17</v>
      </c>
      <c r="BT67" s="22">
        <f t="shared" si="38"/>
        <v>45.059999999999974</v>
      </c>
      <c r="BV67" t="s">
        <v>11</v>
      </c>
      <c r="BW67" t="s">
        <v>155</v>
      </c>
      <c r="BX67" t="s">
        <v>156</v>
      </c>
      <c r="BY67" t="s">
        <v>20</v>
      </c>
      <c r="BZ67" s="22">
        <v>179.6</v>
      </c>
      <c r="CA67" s="22">
        <v>260.77999999999997</v>
      </c>
      <c r="CB67" s="22">
        <f t="shared" si="39"/>
        <v>81.179999999999978</v>
      </c>
    </row>
    <row r="68" spans="1:80" x14ac:dyDescent="0.25">
      <c r="A68" s="17">
        <v>6</v>
      </c>
      <c r="B68" t="s">
        <v>20</v>
      </c>
      <c r="C68" t="s">
        <v>155</v>
      </c>
      <c r="D68" t="s">
        <v>156</v>
      </c>
      <c r="E68" t="s">
        <v>14</v>
      </c>
      <c r="F68" s="22">
        <v>150.58000000000001</v>
      </c>
      <c r="G68" s="22">
        <v>188.08</v>
      </c>
      <c r="H68" s="22">
        <f t="shared" si="31"/>
        <v>37.5</v>
      </c>
      <c r="J68" t="s">
        <v>12</v>
      </c>
      <c r="K68" t="s">
        <v>154</v>
      </c>
      <c r="L68" t="s">
        <v>156</v>
      </c>
      <c r="M68" t="s">
        <v>11</v>
      </c>
      <c r="N68" s="22">
        <v>200.14</v>
      </c>
      <c r="O68" s="22">
        <v>181.68</v>
      </c>
      <c r="P68" s="22">
        <f t="shared" si="32"/>
        <v>18.45999999999998</v>
      </c>
      <c r="R68" t="s">
        <v>14</v>
      </c>
      <c r="S68" t="s">
        <v>154</v>
      </c>
      <c r="T68" t="s">
        <v>156</v>
      </c>
      <c r="U68" t="s">
        <v>20</v>
      </c>
      <c r="V68" s="22">
        <v>188.08</v>
      </c>
      <c r="W68" s="22">
        <v>150.58000000000001</v>
      </c>
      <c r="X68" s="22">
        <f t="shared" si="33"/>
        <v>37.5</v>
      </c>
      <c r="Z68" t="s">
        <v>17</v>
      </c>
      <c r="AA68" t="s">
        <v>154</v>
      </c>
      <c r="AB68" t="s">
        <v>156</v>
      </c>
      <c r="AC68" t="s">
        <v>15</v>
      </c>
      <c r="AD68" s="22">
        <v>180.94</v>
      </c>
      <c r="AE68" s="22">
        <v>162.1</v>
      </c>
      <c r="AF68" s="22">
        <f t="shared" si="34"/>
        <v>18.840000000000003</v>
      </c>
      <c r="AH68" t="s">
        <v>18</v>
      </c>
      <c r="AI68" t="s">
        <v>155</v>
      </c>
      <c r="AJ68" t="s">
        <v>156</v>
      </c>
      <c r="AK68" t="s">
        <v>19</v>
      </c>
      <c r="AL68" s="22">
        <v>152.61000000000001</v>
      </c>
      <c r="AM68" s="22">
        <v>189.4</v>
      </c>
      <c r="AN68" s="22">
        <f t="shared" si="35"/>
        <v>36.789999999999992</v>
      </c>
      <c r="AP68" t="s">
        <v>19</v>
      </c>
      <c r="AQ68" t="s">
        <v>154</v>
      </c>
      <c r="AR68" t="s">
        <v>156</v>
      </c>
      <c r="AS68" t="s">
        <v>18</v>
      </c>
      <c r="AT68" s="22">
        <v>189.4</v>
      </c>
      <c r="AU68" s="22">
        <v>152.61000000000001</v>
      </c>
      <c r="AV68" s="22">
        <f t="shared" ref="AV68:AV120" si="40">ABS(AT68-AU68)</f>
        <v>36.789999999999992</v>
      </c>
      <c r="AX68" t="s">
        <v>10</v>
      </c>
      <c r="AY68" t="s">
        <v>154</v>
      </c>
      <c r="AZ68" t="s">
        <v>156</v>
      </c>
      <c r="BA68" t="s">
        <v>16</v>
      </c>
      <c r="BB68" s="22">
        <v>194.24</v>
      </c>
      <c r="BC68" s="22">
        <v>174.69</v>
      </c>
      <c r="BD68">
        <f t="shared" si="36"/>
        <v>19.550000000000011</v>
      </c>
      <c r="BF68" t="s">
        <v>15</v>
      </c>
      <c r="BG68" t="s">
        <v>155</v>
      </c>
      <c r="BH68" t="s">
        <v>156</v>
      </c>
      <c r="BI68" t="s">
        <v>17</v>
      </c>
      <c r="BJ68" s="22">
        <v>162.1</v>
      </c>
      <c r="BK68" s="22">
        <v>180.94</v>
      </c>
      <c r="BL68" s="22">
        <f t="shared" si="37"/>
        <v>18.840000000000003</v>
      </c>
      <c r="BN68" t="s">
        <v>16</v>
      </c>
      <c r="BO68" t="s">
        <v>155</v>
      </c>
      <c r="BP68" t="s">
        <v>156</v>
      </c>
      <c r="BQ68" t="s">
        <v>10</v>
      </c>
      <c r="BR68" s="22">
        <v>174.69</v>
      </c>
      <c r="BS68" s="22">
        <v>194.24</v>
      </c>
      <c r="BT68" s="22">
        <f t="shared" si="38"/>
        <v>19.550000000000011</v>
      </c>
      <c r="BV68" t="s">
        <v>11</v>
      </c>
      <c r="BW68" t="s">
        <v>155</v>
      </c>
      <c r="BX68" t="s">
        <v>156</v>
      </c>
      <c r="BY68" t="s">
        <v>12</v>
      </c>
      <c r="BZ68" s="22">
        <v>181.68</v>
      </c>
      <c r="CA68" s="22">
        <v>200.14</v>
      </c>
      <c r="CB68" s="22">
        <f t="shared" si="39"/>
        <v>18.45999999999998</v>
      </c>
    </row>
    <row r="69" spans="1:80" x14ac:dyDescent="0.25">
      <c r="A69" s="17">
        <v>7</v>
      </c>
      <c r="B69" t="s">
        <v>20</v>
      </c>
      <c r="C69" t="s">
        <v>154</v>
      </c>
      <c r="D69" t="s">
        <v>156</v>
      </c>
      <c r="E69" t="s">
        <v>10</v>
      </c>
      <c r="F69" s="22">
        <v>213.82</v>
      </c>
      <c r="G69" s="22">
        <v>171.44</v>
      </c>
      <c r="H69" s="22">
        <f t="shared" si="31"/>
        <v>42.379999999999995</v>
      </c>
      <c r="J69" t="s">
        <v>12</v>
      </c>
      <c r="K69" t="s">
        <v>154</v>
      </c>
      <c r="L69" t="s">
        <v>156</v>
      </c>
      <c r="M69" t="s">
        <v>14</v>
      </c>
      <c r="N69" s="22">
        <v>210.16</v>
      </c>
      <c r="O69" s="22">
        <v>192.65</v>
      </c>
      <c r="P69" s="22">
        <f t="shared" si="32"/>
        <v>17.509999999999991</v>
      </c>
      <c r="R69" t="s">
        <v>14</v>
      </c>
      <c r="S69" t="s">
        <v>155</v>
      </c>
      <c r="T69" t="s">
        <v>156</v>
      </c>
      <c r="U69" t="s">
        <v>12</v>
      </c>
      <c r="V69" s="22">
        <v>192.65</v>
      </c>
      <c r="W69" s="22">
        <v>210.16</v>
      </c>
      <c r="X69" s="22">
        <f t="shared" si="33"/>
        <v>17.509999999999991</v>
      </c>
      <c r="Z69" t="s">
        <v>17</v>
      </c>
      <c r="AA69" t="s">
        <v>155</v>
      </c>
      <c r="AB69" t="s">
        <v>156</v>
      </c>
      <c r="AC69" t="s">
        <v>19</v>
      </c>
      <c r="AD69" s="22">
        <v>201.18</v>
      </c>
      <c r="AE69" s="22">
        <v>210.72</v>
      </c>
      <c r="AF69" s="22">
        <f t="shared" si="34"/>
        <v>9.539999999999992</v>
      </c>
      <c r="AH69" t="s">
        <v>18</v>
      </c>
      <c r="AI69" t="s">
        <v>155</v>
      </c>
      <c r="AJ69" t="s">
        <v>156</v>
      </c>
      <c r="AK69" t="s">
        <v>11</v>
      </c>
      <c r="AL69" s="22">
        <v>195.34</v>
      </c>
      <c r="AM69" s="22">
        <v>200.19</v>
      </c>
      <c r="AN69" s="22">
        <f t="shared" si="35"/>
        <v>4.8499999999999943</v>
      </c>
      <c r="AP69" t="s">
        <v>19</v>
      </c>
      <c r="AQ69" t="s">
        <v>154</v>
      </c>
      <c r="AR69" t="s">
        <v>156</v>
      </c>
      <c r="AS69" t="s">
        <v>17</v>
      </c>
      <c r="AT69" s="22">
        <v>210.72</v>
      </c>
      <c r="AU69" s="22">
        <v>201.18</v>
      </c>
      <c r="AV69" s="22">
        <f t="shared" si="40"/>
        <v>9.539999999999992</v>
      </c>
      <c r="AX69" t="s">
        <v>10</v>
      </c>
      <c r="AY69" t="s">
        <v>155</v>
      </c>
      <c r="AZ69" t="s">
        <v>156</v>
      </c>
      <c r="BA69" t="s">
        <v>20</v>
      </c>
      <c r="BB69" s="22">
        <v>171.44</v>
      </c>
      <c r="BC69" s="22">
        <v>213.82</v>
      </c>
      <c r="BD69">
        <f t="shared" si="36"/>
        <v>42.379999999999995</v>
      </c>
      <c r="BF69" t="s">
        <v>15</v>
      </c>
      <c r="BG69" t="s">
        <v>154</v>
      </c>
      <c r="BH69" t="s">
        <v>156</v>
      </c>
      <c r="BI69" t="s">
        <v>16</v>
      </c>
      <c r="BJ69" s="22">
        <v>174.86</v>
      </c>
      <c r="BK69" s="22">
        <v>161.93</v>
      </c>
      <c r="BL69" s="22">
        <f t="shared" si="37"/>
        <v>12.930000000000007</v>
      </c>
      <c r="BN69" t="s">
        <v>16</v>
      </c>
      <c r="BO69" t="s">
        <v>155</v>
      </c>
      <c r="BP69" t="s">
        <v>156</v>
      </c>
      <c r="BQ69" t="s">
        <v>15</v>
      </c>
      <c r="BR69" s="22">
        <v>161.93</v>
      </c>
      <c r="BS69" s="22">
        <v>174.86</v>
      </c>
      <c r="BT69" s="22">
        <f t="shared" si="38"/>
        <v>12.930000000000007</v>
      </c>
      <c r="BV69" t="s">
        <v>11</v>
      </c>
      <c r="BW69" t="s">
        <v>154</v>
      </c>
      <c r="BX69" t="s">
        <v>156</v>
      </c>
      <c r="BY69" t="s">
        <v>18</v>
      </c>
      <c r="BZ69" s="22">
        <v>200.19</v>
      </c>
      <c r="CA69" s="22">
        <v>195.34</v>
      </c>
      <c r="CB69" s="22">
        <f t="shared" si="39"/>
        <v>4.8499999999999943</v>
      </c>
    </row>
    <row r="70" spans="1:80" x14ac:dyDescent="0.25">
      <c r="A70" s="17">
        <v>8</v>
      </c>
      <c r="B70" t="s">
        <v>20</v>
      </c>
      <c r="C70" t="s">
        <v>155</v>
      </c>
      <c r="D70" t="s">
        <v>156</v>
      </c>
      <c r="E70" t="s">
        <v>12</v>
      </c>
      <c r="F70" s="22">
        <v>165.3</v>
      </c>
      <c r="G70" s="22">
        <v>201.4</v>
      </c>
      <c r="H70" s="22">
        <f t="shared" si="31"/>
        <v>36.099999999999994</v>
      </c>
      <c r="J70" t="s">
        <v>12</v>
      </c>
      <c r="K70" t="s">
        <v>154</v>
      </c>
      <c r="L70" t="s">
        <v>156</v>
      </c>
      <c r="M70" t="s">
        <v>20</v>
      </c>
      <c r="N70" s="22">
        <v>201.4</v>
      </c>
      <c r="O70" s="22">
        <v>165.3</v>
      </c>
      <c r="P70" s="22">
        <f t="shared" si="32"/>
        <v>36.099999999999994</v>
      </c>
      <c r="R70" t="s">
        <v>14</v>
      </c>
      <c r="S70" t="s">
        <v>154</v>
      </c>
      <c r="T70" t="s">
        <v>156</v>
      </c>
      <c r="U70" t="s">
        <v>18</v>
      </c>
      <c r="V70" s="22">
        <v>190.27</v>
      </c>
      <c r="W70" s="22">
        <v>155.68</v>
      </c>
      <c r="X70" s="22">
        <f t="shared" si="33"/>
        <v>34.590000000000003</v>
      </c>
      <c r="Z70" t="s">
        <v>17</v>
      </c>
      <c r="AA70" t="s">
        <v>154</v>
      </c>
      <c r="AB70" t="s">
        <v>156</v>
      </c>
      <c r="AC70" t="s">
        <v>11</v>
      </c>
      <c r="AD70" s="22">
        <v>176.97</v>
      </c>
      <c r="AE70" s="22">
        <v>105.95</v>
      </c>
      <c r="AF70" s="22">
        <f t="shared" si="34"/>
        <v>71.02</v>
      </c>
      <c r="AH70" t="s">
        <v>18</v>
      </c>
      <c r="AI70" t="s">
        <v>155</v>
      </c>
      <c r="AJ70" t="s">
        <v>156</v>
      </c>
      <c r="AK70" t="s">
        <v>14</v>
      </c>
      <c r="AL70" s="22">
        <v>155.68</v>
      </c>
      <c r="AM70" s="22">
        <v>190.27</v>
      </c>
      <c r="AN70" s="22">
        <f t="shared" si="35"/>
        <v>34.590000000000003</v>
      </c>
      <c r="AP70" t="s">
        <v>19</v>
      </c>
      <c r="AQ70" t="s">
        <v>155</v>
      </c>
      <c r="AR70" t="s">
        <v>156</v>
      </c>
      <c r="AS70" t="s">
        <v>16</v>
      </c>
      <c r="AT70" s="22">
        <v>162</v>
      </c>
      <c r="AU70" s="22">
        <v>169.46</v>
      </c>
      <c r="AV70" s="22">
        <f t="shared" si="40"/>
        <v>7.460000000000008</v>
      </c>
      <c r="AX70" t="s">
        <v>10</v>
      </c>
      <c r="AY70" t="s">
        <v>155</v>
      </c>
      <c r="AZ70" t="s">
        <v>156</v>
      </c>
      <c r="BA70" t="s">
        <v>15</v>
      </c>
      <c r="BB70" s="22">
        <v>218.6</v>
      </c>
      <c r="BC70" s="22">
        <v>242.64</v>
      </c>
      <c r="BD70">
        <f t="shared" si="36"/>
        <v>24.039999999999992</v>
      </c>
      <c r="BF70" t="s">
        <v>15</v>
      </c>
      <c r="BG70" t="s">
        <v>154</v>
      </c>
      <c r="BH70" t="s">
        <v>156</v>
      </c>
      <c r="BI70" t="s">
        <v>10</v>
      </c>
      <c r="BJ70" s="22">
        <v>242.64</v>
      </c>
      <c r="BK70" s="22">
        <v>218.6</v>
      </c>
      <c r="BL70" s="22">
        <f t="shared" si="37"/>
        <v>24.039999999999992</v>
      </c>
      <c r="BN70" t="s">
        <v>16</v>
      </c>
      <c r="BO70" t="s">
        <v>154</v>
      </c>
      <c r="BP70" t="s">
        <v>156</v>
      </c>
      <c r="BQ70" t="s">
        <v>19</v>
      </c>
      <c r="BR70" s="22">
        <v>169.46</v>
      </c>
      <c r="BS70" s="22">
        <v>162</v>
      </c>
      <c r="BT70" s="22">
        <f t="shared" si="38"/>
        <v>7.460000000000008</v>
      </c>
      <c r="BV70" t="s">
        <v>11</v>
      </c>
      <c r="BW70" t="s">
        <v>155</v>
      </c>
      <c r="BX70" t="s">
        <v>156</v>
      </c>
      <c r="BY70" t="s">
        <v>17</v>
      </c>
      <c r="BZ70" s="22">
        <v>105.95</v>
      </c>
      <c r="CA70" s="22">
        <v>176.97</v>
      </c>
      <c r="CB70" s="22">
        <f t="shared" si="39"/>
        <v>71.02</v>
      </c>
    </row>
    <row r="71" spans="1:80" x14ac:dyDescent="0.25">
      <c r="A71" s="17">
        <v>9</v>
      </c>
      <c r="B71" t="s">
        <v>20</v>
      </c>
      <c r="C71" t="s">
        <v>154</v>
      </c>
      <c r="D71" t="s">
        <v>156</v>
      </c>
      <c r="E71" t="s">
        <v>18</v>
      </c>
      <c r="F71" s="22">
        <v>166.46</v>
      </c>
      <c r="G71" s="22">
        <v>163.04</v>
      </c>
      <c r="H71" s="22">
        <f t="shared" si="31"/>
        <v>3.4200000000000159</v>
      </c>
      <c r="J71" t="s">
        <v>12</v>
      </c>
      <c r="K71" t="s">
        <v>155</v>
      </c>
      <c r="L71" t="s">
        <v>156</v>
      </c>
      <c r="M71" t="s">
        <v>10</v>
      </c>
      <c r="N71" s="22">
        <v>154.46</v>
      </c>
      <c r="O71" s="22">
        <v>244.46</v>
      </c>
      <c r="P71" s="22">
        <f t="shared" si="32"/>
        <v>90</v>
      </c>
      <c r="R71" t="s">
        <v>14</v>
      </c>
      <c r="S71" t="s">
        <v>154</v>
      </c>
      <c r="T71" t="s">
        <v>156</v>
      </c>
      <c r="U71" t="s">
        <v>17</v>
      </c>
      <c r="V71" s="22">
        <v>230.48</v>
      </c>
      <c r="W71" s="22">
        <v>192.93</v>
      </c>
      <c r="X71" s="22">
        <f t="shared" si="33"/>
        <v>37.549999999999983</v>
      </c>
      <c r="Z71" t="s">
        <v>17</v>
      </c>
      <c r="AA71" t="s">
        <v>155</v>
      </c>
      <c r="AB71" t="s">
        <v>156</v>
      </c>
      <c r="AC71" t="s">
        <v>14</v>
      </c>
      <c r="AD71" s="22">
        <v>192.93</v>
      </c>
      <c r="AE71" s="22">
        <v>230.48</v>
      </c>
      <c r="AF71" s="22">
        <f t="shared" si="34"/>
        <v>37.549999999999983</v>
      </c>
      <c r="AH71" t="s">
        <v>18</v>
      </c>
      <c r="AI71" t="s">
        <v>155</v>
      </c>
      <c r="AJ71" t="s">
        <v>156</v>
      </c>
      <c r="AK71" t="s">
        <v>20</v>
      </c>
      <c r="AL71" s="22">
        <v>163.04</v>
      </c>
      <c r="AM71" s="22">
        <v>166.46</v>
      </c>
      <c r="AN71" s="22">
        <f t="shared" si="35"/>
        <v>3.4200000000000159</v>
      </c>
      <c r="AP71" t="s">
        <v>19</v>
      </c>
      <c r="AQ71" t="s">
        <v>154</v>
      </c>
      <c r="AR71" t="s">
        <v>156</v>
      </c>
      <c r="AS71" t="s">
        <v>15</v>
      </c>
      <c r="AT71" s="22">
        <v>191.68</v>
      </c>
      <c r="AU71" s="22">
        <v>184.09</v>
      </c>
      <c r="AV71" s="22">
        <f t="shared" si="40"/>
        <v>7.5900000000000034</v>
      </c>
      <c r="AX71" t="s">
        <v>10</v>
      </c>
      <c r="AY71" t="s">
        <v>154</v>
      </c>
      <c r="AZ71" t="s">
        <v>156</v>
      </c>
      <c r="BA71" t="s">
        <v>12</v>
      </c>
      <c r="BB71" s="22">
        <v>244.46</v>
      </c>
      <c r="BC71" s="22">
        <v>154.46</v>
      </c>
      <c r="BD71">
        <f t="shared" si="36"/>
        <v>90</v>
      </c>
      <c r="BF71" t="s">
        <v>15</v>
      </c>
      <c r="BG71" t="s">
        <v>155</v>
      </c>
      <c r="BH71" t="s">
        <v>156</v>
      </c>
      <c r="BI71" t="s">
        <v>19</v>
      </c>
      <c r="BJ71" s="22">
        <v>184.09</v>
      </c>
      <c r="BK71" s="22">
        <v>191.68</v>
      </c>
      <c r="BL71" s="22">
        <f t="shared" si="37"/>
        <v>7.5900000000000034</v>
      </c>
      <c r="BN71" t="s">
        <v>16</v>
      </c>
      <c r="BO71" t="s">
        <v>154</v>
      </c>
      <c r="BP71" t="s">
        <v>156</v>
      </c>
      <c r="BQ71" t="s">
        <v>11</v>
      </c>
      <c r="BR71" s="22">
        <v>190.63</v>
      </c>
      <c r="BS71" s="22">
        <v>163.72999999999999</v>
      </c>
      <c r="BT71" s="22">
        <f t="shared" si="38"/>
        <v>26.900000000000006</v>
      </c>
      <c r="BV71" t="s">
        <v>11</v>
      </c>
      <c r="BW71" t="s">
        <v>155</v>
      </c>
      <c r="BX71" t="s">
        <v>156</v>
      </c>
      <c r="BY71" t="s">
        <v>16</v>
      </c>
      <c r="BZ71" s="22">
        <v>163.72999999999999</v>
      </c>
      <c r="CA71" s="22">
        <v>190.63</v>
      </c>
      <c r="CB71" s="22">
        <f t="shared" si="39"/>
        <v>26.900000000000006</v>
      </c>
    </row>
    <row r="72" spans="1:80" x14ac:dyDescent="0.25">
      <c r="A72" s="17">
        <v>10</v>
      </c>
      <c r="B72" t="s">
        <v>20</v>
      </c>
      <c r="C72" t="s">
        <v>155</v>
      </c>
      <c r="D72" t="s">
        <v>156</v>
      </c>
      <c r="E72" t="s">
        <v>17</v>
      </c>
      <c r="F72" s="22">
        <v>218.88</v>
      </c>
      <c r="G72" s="22">
        <v>234.06</v>
      </c>
      <c r="H72" s="22">
        <f t="shared" si="31"/>
        <v>15.180000000000007</v>
      </c>
      <c r="J72" t="s">
        <v>12</v>
      </c>
      <c r="K72" t="s">
        <v>154</v>
      </c>
      <c r="L72" t="s">
        <v>156</v>
      </c>
      <c r="M72" t="s">
        <v>18</v>
      </c>
      <c r="N72" s="22">
        <v>300.44</v>
      </c>
      <c r="O72" s="22">
        <v>203.8</v>
      </c>
      <c r="P72" s="22">
        <f t="shared" si="32"/>
        <v>96.639999999999986</v>
      </c>
      <c r="R72" t="s">
        <v>14</v>
      </c>
      <c r="S72" t="s">
        <v>155</v>
      </c>
      <c r="T72" t="s">
        <v>156</v>
      </c>
      <c r="U72" t="s">
        <v>16</v>
      </c>
      <c r="V72" s="22">
        <v>183.23</v>
      </c>
      <c r="W72" s="22">
        <v>207.39</v>
      </c>
      <c r="X72" s="22">
        <f t="shared" si="33"/>
        <v>24.159999999999997</v>
      </c>
      <c r="Z72" t="s">
        <v>17</v>
      </c>
      <c r="AA72" t="s">
        <v>154</v>
      </c>
      <c r="AB72" t="s">
        <v>156</v>
      </c>
      <c r="AC72" t="s">
        <v>20</v>
      </c>
      <c r="AD72" s="22">
        <v>234.06</v>
      </c>
      <c r="AE72" s="22">
        <v>218.88</v>
      </c>
      <c r="AF72" s="22">
        <f t="shared" si="34"/>
        <v>15.180000000000007</v>
      </c>
      <c r="AH72" t="s">
        <v>18</v>
      </c>
      <c r="AI72" t="s">
        <v>155</v>
      </c>
      <c r="AJ72" t="s">
        <v>156</v>
      </c>
      <c r="AK72" t="s">
        <v>12</v>
      </c>
      <c r="AL72" s="22">
        <v>203.8</v>
      </c>
      <c r="AM72" s="22">
        <v>300.44</v>
      </c>
      <c r="AN72" s="22">
        <f t="shared" si="35"/>
        <v>96.639999999999986</v>
      </c>
      <c r="AP72" t="s">
        <v>19</v>
      </c>
      <c r="AQ72" t="s">
        <v>155</v>
      </c>
      <c r="AR72" t="s">
        <v>156</v>
      </c>
      <c r="AS72" t="s">
        <v>10</v>
      </c>
      <c r="AT72" s="22">
        <v>168.8</v>
      </c>
      <c r="AU72" s="22">
        <v>171.77</v>
      </c>
      <c r="AV72" s="22">
        <f t="shared" si="40"/>
        <v>2.9699999999999989</v>
      </c>
      <c r="AX72" t="s">
        <v>10</v>
      </c>
      <c r="AY72" t="s">
        <v>154</v>
      </c>
      <c r="AZ72" t="s">
        <v>156</v>
      </c>
      <c r="BA72" t="s">
        <v>19</v>
      </c>
      <c r="BB72" s="22">
        <v>171.77</v>
      </c>
      <c r="BC72" s="22">
        <v>168.8</v>
      </c>
      <c r="BD72">
        <f t="shared" si="36"/>
        <v>2.9699999999999989</v>
      </c>
      <c r="BF72" t="s">
        <v>15</v>
      </c>
      <c r="BG72" t="s">
        <v>154</v>
      </c>
      <c r="BH72" t="s">
        <v>156</v>
      </c>
      <c r="BI72" t="s">
        <v>11</v>
      </c>
      <c r="BJ72" s="22">
        <v>212.03</v>
      </c>
      <c r="BK72" s="22">
        <v>178.12</v>
      </c>
      <c r="BL72" s="22">
        <f t="shared" si="37"/>
        <v>33.909999999999997</v>
      </c>
      <c r="BN72" t="s">
        <v>16</v>
      </c>
      <c r="BO72" t="s">
        <v>154</v>
      </c>
      <c r="BP72" t="s">
        <v>156</v>
      </c>
      <c r="BQ72" t="s">
        <v>14</v>
      </c>
      <c r="BR72" s="22">
        <v>207.39</v>
      </c>
      <c r="BS72" s="22">
        <v>183.23</v>
      </c>
      <c r="BT72" s="22">
        <f t="shared" si="38"/>
        <v>24.159999999999997</v>
      </c>
      <c r="BV72" t="s">
        <v>11</v>
      </c>
      <c r="BW72" t="s">
        <v>155</v>
      </c>
      <c r="BX72" t="s">
        <v>156</v>
      </c>
      <c r="BY72" t="s">
        <v>15</v>
      </c>
      <c r="BZ72" s="22">
        <v>178.12</v>
      </c>
      <c r="CA72" s="22">
        <v>212.03</v>
      </c>
      <c r="CB72" s="22">
        <f t="shared" si="39"/>
        <v>33.909999999999997</v>
      </c>
    </row>
    <row r="73" spans="1:80" x14ac:dyDescent="0.25">
      <c r="A73" s="17">
        <v>11</v>
      </c>
      <c r="B73" t="s">
        <v>20</v>
      </c>
      <c r="C73" t="s">
        <v>154</v>
      </c>
      <c r="D73" t="s">
        <v>156</v>
      </c>
      <c r="E73" t="s">
        <v>16</v>
      </c>
      <c r="F73" s="22">
        <v>242.54</v>
      </c>
      <c r="G73" s="22">
        <v>179.02</v>
      </c>
      <c r="H73" s="22">
        <f t="shared" si="31"/>
        <v>63.519999999999982</v>
      </c>
      <c r="J73" t="s">
        <v>12</v>
      </c>
      <c r="K73" t="s">
        <v>155</v>
      </c>
      <c r="L73" t="s">
        <v>156</v>
      </c>
      <c r="M73" t="s">
        <v>17</v>
      </c>
      <c r="N73" s="22">
        <v>158.26</v>
      </c>
      <c r="O73" s="22">
        <v>227.21</v>
      </c>
      <c r="P73" s="22">
        <f t="shared" si="32"/>
        <v>68.950000000000017</v>
      </c>
      <c r="R73" t="s">
        <v>14</v>
      </c>
      <c r="S73" t="s">
        <v>154</v>
      </c>
      <c r="T73" t="s">
        <v>156</v>
      </c>
      <c r="U73" t="s">
        <v>15</v>
      </c>
      <c r="V73" s="22">
        <v>199.64</v>
      </c>
      <c r="W73" s="22">
        <v>176.48</v>
      </c>
      <c r="X73" s="22">
        <f t="shared" si="33"/>
        <v>23.159999999999997</v>
      </c>
      <c r="Z73" t="s">
        <v>17</v>
      </c>
      <c r="AA73" t="s">
        <v>154</v>
      </c>
      <c r="AB73" t="s">
        <v>156</v>
      </c>
      <c r="AC73" t="s">
        <v>12</v>
      </c>
      <c r="AD73" s="22">
        <v>227.21</v>
      </c>
      <c r="AE73" s="22">
        <v>158.26</v>
      </c>
      <c r="AF73" s="22">
        <f t="shared" si="34"/>
        <v>68.950000000000017</v>
      </c>
      <c r="AH73" t="s">
        <v>18</v>
      </c>
      <c r="AI73" t="s">
        <v>155</v>
      </c>
      <c r="AJ73" t="s">
        <v>156</v>
      </c>
      <c r="AK73" t="s">
        <v>10</v>
      </c>
      <c r="AL73" s="22">
        <v>232.61</v>
      </c>
      <c r="AM73" s="22">
        <v>262.89999999999998</v>
      </c>
      <c r="AN73" s="22">
        <f t="shared" si="35"/>
        <v>30.289999999999964</v>
      </c>
      <c r="AP73" t="s">
        <v>19</v>
      </c>
      <c r="AQ73" t="s">
        <v>154</v>
      </c>
      <c r="AR73" t="s">
        <v>156</v>
      </c>
      <c r="AS73" t="s">
        <v>11</v>
      </c>
      <c r="AT73" s="22">
        <v>231.3</v>
      </c>
      <c r="AU73" s="22">
        <v>186.04</v>
      </c>
      <c r="AV73" s="22">
        <f t="shared" si="40"/>
        <v>45.260000000000019</v>
      </c>
      <c r="AX73" t="s">
        <v>10</v>
      </c>
      <c r="AY73" t="s">
        <v>154</v>
      </c>
      <c r="AZ73" t="s">
        <v>156</v>
      </c>
      <c r="BA73" t="s">
        <v>18</v>
      </c>
      <c r="BB73" s="22">
        <v>262.89999999999998</v>
      </c>
      <c r="BC73" s="22">
        <v>232.61</v>
      </c>
      <c r="BD73">
        <f t="shared" si="36"/>
        <v>30.289999999999964</v>
      </c>
      <c r="BF73" t="s">
        <v>15</v>
      </c>
      <c r="BG73" t="s">
        <v>155</v>
      </c>
      <c r="BH73" t="s">
        <v>156</v>
      </c>
      <c r="BI73" t="s">
        <v>14</v>
      </c>
      <c r="BJ73" s="22">
        <v>176.48</v>
      </c>
      <c r="BK73" s="22">
        <v>199.64</v>
      </c>
      <c r="BL73" s="22">
        <f t="shared" si="37"/>
        <v>23.159999999999997</v>
      </c>
      <c r="BN73" t="s">
        <v>16</v>
      </c>
      <c r="BO73" t="s">
        <v>155</v>
      </c>
      <c r="BP73" t="s">
        <v>156</v>
      </c>
      <c r="BQ73" t="s">
        <v>20</v>
      </c>
      <c r="BR73" s="22">
        <v>179.02</v>
      </c>
      <c r="BS73" s="22">
        <v>242.54</v>
      </c>
      <c r="BT73" s="22">
        <f t="shared" si="38"/>
        <v>63.519999999999982</v>
      </c>
      <c r="BV73" t="s">
        <v>11</v>
      </c>
      <c r="BW73" t="s">
        <v>155</v>
      </c>
      <c r="BX73" t="s">
        <v>156</v>
      </c>
      <c r="BY73" t="s">
        <v>19</v>
      </c>
      <c r="BZ73" s="22">
        <v>186.04</v>
      </c>
      <c r="CA73" s="22">
        <v>231.3</v>
      </c>
      <c r="CB73" s="22">
        <f t="shared" si="39"/>
        <v>45.260000000000019</v>
      </c>
    </row>
    <row r="74" spans="1:80" x14ac:dyDescent="0.25">
      <c r="A74" s="17">
        <v>12</v>
      </c>
      <c r="B74" t="s">
        <v>20</v>
      </c>
      <c r="C74" t="s">
        <v>154</v>
      </c>
      <c r="D74" t="s">
        <v>156</v>
      </c>
      <c r="E74" t="s">
        <v>15</v>
      </c>
      <c r="F74" s="22">
        <v>229.16</v>
      </c>
      <c r="G74" s="22">
        <v>126.83</v>
      </c>
      <c r="H74" s="22">
        <f t="shared" si="31"/>
        <v>102.33</v>
      </c>
      <c r="J74" t="s">
        <v>12</v>
      </c>
      <c r="K74" t="s">
        <v>154</v>
      </c>
      <c r="L74" t="s">
        <v>156</v>
      </c>
      <c r="M74" t="s">
        <v>16</v>
      </c>
      <c r="N74" s="22">
        <v>228.7</v>
      </c>
      <c r="O74" s="22">
        <v>199.57</v>
      </c>
      <c r="P74" s="22">
        <f t="shared" si="32"/>
        <v>29.129999999999995</v>
      </c>
      <c r="R74" t="s">
        <v>14</v>
      </c>
      <c r="S74" t="s">
        <v>154</v>
      </c>
      <c r="T74" t="s">
        <v>156</v>
      </c>
      <c r="U74" t="s">
        <v>19</v>
      </c>
      <c r="V74" s="22">
        <v>181.44</v>
      </c>
      <c r="W74" s="22">
        <v>177.35</v>
      </c>
      <c r="X74" s="22">
        <f t="shared" si="33"/>
        <v>4.0900000000000034</v>
      </c>
      <c r="Z74" t="s">
        <v>17</v>
      </c>
      <c r="AA74" t="s">
        <v>154</v>
      </c>
      <c r="AB74" t="s">
        <v>156</v>
      </c>
      <c r="AC74" t="s">
        <v>18</v>
      </c>
      <c r="AD74" s="22">
        <v>218.48</v>
      </c>
      <c r="AE74" s="22">
        <v>196.61</v>
      </c>
      <c r="AF74" s="22">
        <f t="shared" si="34"/>
        <v>21.869999999999976</v>
      </c>
      <c r="AH74" t="s">
        <v>18</v>
      </c>
      <c r="AI74" t="s">
        <v>155</v>
      </c>
      <c r="AJ74" t="s">
        <v>156</v>
      </c>
      <c r="AK74" t="s">
        <v>17</v>
      </c>
      <c r="AL74" s="22">
        <v>196.61</v>
      </c>
      <c r="AM74" s="22">
        <v>218.48</v>
      </c>
      <c r="AN74" s="22">
        <f t="shared" si="35"/>
        <v>21.869999999999976</v>
      </c>
      <c r="AP74" t="s">
        <v>19</v>
      </c>
      <c r="AQ74" t="s">
        <v>155</v>
      </c>
      <c r="AR74" t="s">
        <v>156</v>
      </c>
      <c r="AS74" t="s">
        <v>14</v>
      </c>
      <c r="AT74" s="22">
        <v>177.35</v>
      </c>
      <c r="AU74" s="22">
        <v>181.44</v>
      </c>
      <c r="AV74" s="22">
        <f t="shared" si="40"/>
        <v>4.0900000000000034</v>
      </c>
      <c r="AX74" t="s">
        <v>10</v>
      </c>
      <c r="AY74" t="s">
        <v>154</v>
      </c>
      <c r="AZ74" t="s">
        <v>156</v>
      </c>
      <c r="BA74" t="s">
        <v>11</v>
      </c>
      <c r="BB74" s="22">
        <v>179.46</v>
      </c>
      <c r="BC74" s="22">
        <v>136.22</v>
      </c>
      <c r="BD74">
        <f t="shared" si="36"/>
        <v>43.240000000000009</v>
      </c>
      <c r="BF74" t="s">
        <v>15</v>
      </c>
      <c r="BG74" t="s">
        <v>155</v>
      </c>
      <c r="BH74" t="s">
        <v>156</v>
      </c>
      <c r="BI74" t="s">
        <v>20</v>
      </c>
      <c r="BJ74" s="22">
        <v>126.83</v>
      </c>
      <c r="BK74" s="22">
        <v>229.16</v>
      </c>
      <c r="BL74" s="22">
        <f t="shared" si="37"/>
        <v>102.33</v>
      </c>
      <c r="BN74" t="s">
        <v>16</v>
      </c>
      <c r="BO74" t="s">
        <v>155</v>
      </c>
      <c r="BP74" t="s">
        <v>156</v>
      </c>
      <c r="BQ74" t="s">
        <v>12</v>
      </c>
      <c r="BR74" s="22">
        <v>199.57</v>
      </c>
      <c r="BS74" s="22">
        <v>228.7</v>
      </c>
      <c r="BT74" s="22">
        <f t="shared" si="38"/>
        <v>29.129999999999995</v>
      </c>
      <c r="BV74" t="s">
        <v>11</v>
      </c>
      <c r="BW74" t="s">
        <v>155</v>
      </c>
      <c r="BX74" t="s">
        <v>156</v>
      </c>
      <c r="BY74" t="s">
        <v>10</v>
      </c>
      <c r="BZ74" s="22">
        <v>136.22</v>
      </c>
      <c r="CA74" s="22">
        <v>179.46</v>
      </c>
      <c r="CB74" s="22">
        <f t="shared" si="39"/>
        <v>43.240000000000009</v>
      </c>
    </row>
    <row r="75" spans="1:80" x14ac:dyDescent="0.25">
      <c r="A75" s="17">
        <v>13</v>
      </c>
      <c r="B75" t="s">
        <v>20</v>
      </c>
      <c r="C75" t="s">
        <v>155</v>
      </c>
      <c r="D75" t="s">
        <v>156</v>
      </c>
      <c r="E75" t="s">
        <v>19</v>
      </c>
      <c r="F75" s="22">
        <v>184.96</v>
      </c>
      <c r="G75" s="22">
        <v>215.28</v>
      </c>
      <c r="H75" s="22">
        <f t="shared" si="31"/>
        <v>30.319999999999993</v>
      </c>
      <c r="J75" t="s">
        <v>12</v>
      </c>
      <c r="K75" t="s">
        <v>155</v>
      </c>
      <c r="L75" t="s">
        <v>156</v>
      </c>
      <c r="M75" t="s">
        <v>15</v>
      </c>
      <c r="N75" s="22">
        <v>178.2</v>
      </c>
      <c r="O75" s="22">
        <v>190.65</v>
      </c>
      <c r="P75" s="22">
        <f t="shared" si="32"/>
        <v>12.450000000000017</v>
      </c>
      <c r="R75" t="s">
        <v>14</v>
      </c>
      <c r="S75" t="s">
        <v>154</v>
      </c>
      <c r="T75" t="s">
        <v>156</v>
      </c>
      <c r="U75" t="s">
        <v>11</v>
      </c>
      <c r="V75" s="22">
        <v>208.5</v>
      </c>
      <c r="W75" s="22">
        <v>138.86000000000001</v>
      </c>
      <c r="X75" s="22">
        <f t="shared" si="33"/>
        <v>69.639999999999986</v>
      </c>
      <c r="Z75" t="s">
        <v>17</v>
      </c>
      <c r="AA75" t="s">
        <v>154</v>
      </c>
      <c r="AB75" t="s">
        <v>156</v>
      </c>
      <c r="AC75" t="s">
        <v>10</v>
      </c>
      <c r="AD75" s="22">
        <v>236.7</v>
      </c>
      <c r="AE75" s="22">
        <v>167.72</v>
      </c>
      <c r="AF75" s="22">
        <f t="shared" si="34"/>
        <v>68.97999999999999</v>
      </c>
      <c r="AH75" t="s">
        <v>18</v>
      </c>
      <c r="AI75" t="s">
        <v>155</v>
      </c>
      <c r="AJ75" t="s">
        <v>156</v>
      </c>
      <c r="AK75" t="s">
        <v>16</v>
      </c>
      <c r="AL75" s="22">
        <v>164.69</v>
      </c>
      <c r="AM75" s="22">
        <v>182.17</v>
      </c>
      <c r="AN75" s="22">
        <f t="shared" si="35"/>
        <v>17.47999999999999</v>
      </c>
      <c r="AP75" t="s">
        <v>19</v>
      </c>
      <c r="AQ75" t="s">
        <v>154</v>
      </c>
      <c r="AR75" t="s">
        <v>156</v>
      </c>
      <c r="AS75" t="s">
        <v>20</v>
      </c>
      <c r="AT75" s="22">
        <v>215.28</v>
      </c>
      <c r="AU75" s="22">
        <v>184.96</v>
      </c>
      <c r="AV75" s="22">
        <f t="shared" si="40"/>
        <v>30.319999999999993</v>
      </c>
      <c r="AX75" t="s">
        <v>10</v>
      </c>
      <c r="AY75" t="s">
        <v>155</v>
      </c>
      <c r="AZ75" t="s">
        <v>156</v>
      </c>
      <c r="BA75" t="s">
        <v>17</v>
      </c>
      <c r="BB75" s="22">
        <v>167.72</v>
      </c>
      <c r="BC75" s="22">
        <v>236.7</v>
      </c>
      <c r="BD75">
        <f t="shared" si="36"/>
        <v>68.97999999999999</v>
      </c>
      <c r="BF75" t="s">
        <v>15</v>
      </c>
      <c r="BG75" t="s">
        <v>154</v>
      </c>
      <c r="BH75" t="s">
        <v>156</v>
      </c>
      <c r="BI75" t="s">
        <v>12</v>
      </c>
      <c r="BJ75" s="22">
        <v>190.65</v>
      </c>
      <c r="BK75" s="22">
        <v>178.2</v>
      </c>
      <c r="BL75" s="22">
        <f t="shared" si="37"/>
        <v>12.450000000000017</v>
      </c>
      <c r="BN75" t="s">
        <v>16</v>
      </c>
      <c r="BO75" t="s">
        <v>154</v>
      </c>
      <c r="BP75" t="s">
        <v>156</v>
      </c>
      <c r="BQ75" t="s">
        <v>18</v>
      </c>
      <c r="BR75" s="22">
        <v>182.17</v>
      </c>
      <c r="BS75" s="22">
        <v>164.69</v>
      </c>
      <c r="BT75" s="22">
        <f t="shared" si="38"/>
        <v>17.47999999999999</v>
      </c>
      <c r="BV75" t="s">
        <v>11</v>
      </c>
      <c r="BW75" t="s">
        <v>155</v>
      </c>
      <c r="BX75" t="s">
        <v>156</v>
      </c>
      <c r="BY75" t="s">
        <v>14</v>
      </c>
      <c r="BZ75" s="22">
        <v>138.86000000000001</v>
      </c>
      <c r="CA75" s="22">
        <v>208.5</v>
      </c>
      <c r="CB75" s="22">
        <f t="shared" si="39"/>
        <v>69.639999999999986</v>
      </c>
    </row>
    <row r="76" spans="1:80" x14ac:dyDescent="0.25">
      <c r="F76" s="22"/>
      <c r="G76" s="22"/>
      <c r="H76" s="22"/>
      <c r="N76" s="22"/>
      <c r="O76" s="22"/>
      <c r="P76" s="22"/>
      <c r="V76" s="22"/>
      <c r="W76" s="22"/>
      <c r="X76" s="22"/>
      <c r="AD76" s="22"/>
      <c r="AE76" s="22"/>
      <c r="AF76" s="22"/>
      <c r="AL76" s="22"/>
      <c r="AM76" s="22"/>
      <c r="AN76" s="22"/>
      <c r="AT76" s="22"/>
      <c r="AU76" s="22"/>
      <c r="AV76" s="22"/>
      <c r="BB76" s="22"/>
      <c r="BC76" s="22"/>
      <c r="BD76" s="22"/>
      <c r="BJ76" s="22"/>
      <c r="BK76" s="22"/>
      <c r="BL76" s="22"/>
      <c r="BR76" s="22"/>
      <c r="BS76" s="22"/>
      <c r="BT76" s="22"/>
      <c r="BZ76" s="22"/>
      <c r="CA76" s="22"/>
    </row>
    <row r="77" spans="1:80" x14ac:dyDescent="0.25">
      <c r="A77" s="17">
        <v>2011</v>
      </c>
      <c r="F77" s="22"/>
      <c r="G77" s="22"/>
      <c r="H77" s="22"/>
      <c r="N77" s="22"/>
      <c r="O77" s="22"/>
      <c r="P77" s="22"/>
      <c r="V77" s="22"/>
      <c r="W77" s="22"/>
      <c r="X77" s="22"/>
      <c r="AD77" s="22"/>
      <c r="AE77" s="22"/>
      <c r="AF77" s="22"/>
      <c r="AL77" s="22"/>
      <c r="AM77" s="22"/>
      <c r="AN77" s="22"/>
      <c r="AT77" s="22"/>
      <c r="AU77" s="22"/>
      <c r="AV77" s="22"/>
      <c r="BB77" s="22"/>
      <c r="BC77" s="22"/>
      <c r="BD77" s="22"/>
      <c r="BJ77" s="22"/>
      <c r="BK77" s="22"/>
      <c r="BL77" s="22"/>
      <c r="BR77" s="22"/>
      <c r="BS77" s="22"/>
      <c r="BT77" s="22"/>
      <c r="BZ77" s="22"/>
      <c r="CA77" s="22"/>
    </row>
    <row r="78" spans="1:80" x14ac:dyDescent="0.25">
      <c r="A78" s="17">
        <v>1</v>
      </c>
      <c r="B78" t="s">
        <v>20</v>
      </c>
      <c r="C78" t="s">
        <v>155</v>
      </c>
      <c r="D78" t="s">
        <v>156</v>
      </c>
      <c r="E78" t="s">
        <v>12</v>
      </c>
      <c r="F78" s="22">
        <v>158.07</v>
      </c>
      <c r="G78" s="22">
        <v>199.2</v>
      </c>
      <c r="H78" s="22">
        <f t="shared" ref="H78:H131" si="41">ABS(F78-G78)</f>
        <v>41.129999999999995</v>
      </c>
      <c r="J78" t="s">
        <v>12</v>
      </c>
      <c r="K78" t="s">
        <v>154</v>
      </c>
      <c r="L78" t="s">
        <v>156</v>
      </c>
      <c r="M78" t="s">
        <v>20</v>
      </c>
      <c r="N78" s="22">
        <v>199.2</v>
      </c>
      <c r="O78" s="22">
        <v>158.07</v>
      </c>
      <c r="P78" s="22">
        <f t="shared" ref="P78:P105" si="42">ABS(N78-O78)</f>
        <v>41.129999999999995</v>
      </c>
      <c r="R78" t="s">
        <v>14</v>
      </c>
      <c r="S78" t="s">
        <v>155</v>
      </c>
      <c r="T78" t="s">
        <v>156</v>
      </c>
      <c r="U78" t="s">
        <v>19</v>
      </c>
      <c r="V78" s="22">
        <v>182.9</v>
      </c>
      <c r="W78" s="22">
        <v>250.1</v>
      </c>
      <c r="X78" s="22">
        <f t="shared" ref="X78:X90" si="43">ABS(V78-W78)</f>
        <v>67.199999999999989</v>
      </c>
      <c r="Z78" t="s">
        <v>17</v>
      </c>
      <c r="AA78" t="s">
        <v>155</v>
      </c>
      <c r="AB78" t="s">
        <v>156</v>
      </c>
      <c r="AC78" t="s">
        <v>18</v>
      </c>
      <c r="AD78" s="22">
        <v>167.01</v>
      </c>
      <c r="AE78" s="22">
        <v>174.5</v>
      </c>
      <c r="AF78" s="22">
        <f t="shared" ref="AF78:AF90" si="44">ABS(AD78-AE78)</f>
        <v>7.4900000000000091</v>
      </c>
      <c r="AH78" t="s">
        <v>18</v>
      </c>
      <c r="AI78" t="s">
        <v>154</v>
      </c>
      <c r="AJ78" t="s">
        <v>156</v>
      </c>
      <c r="AK78" t="s">
        <v>17</v>
      </c>
      <c r="AL78" s="22">
        <v>174.5</v>
      </c>
      <c r="AM78" s="22">
        <v>167.01</v>
      </c>
      <c r="AN78" s="22">
        <f t="shared" ref="AN78:AN90" si="45">ABS(AL78-AM78)</f>
        <v>7.4900000000000091</v>
      </c>
      <c r="AP78" t="s">
        <v>19</v>
      </c>
      <c r="AQ78" t="s">
        <v>154</v>
      </c>
      <c r="AR78" t="s">
        <v>156</v>
      </c>
      <c r="AS78" t="s">
        <v>14</v>
      </c>
      <c r="AT78" s="22">
        <v>250.1</v>
      </c>
      <c r="AU78" s="22">
        <v>182.9</v>
      </c>
      <c r="AV78" s="22">
        <f t="shared" ref="AV78:AV90" si="46">ABS(AT78-AU78)</f>
        <v>67.199999999999989</v>
      </c>
      <c r="AX78" t="s">
        <v>10</v>
      </c>
      <c r="AY78" t="s">
        <v>154</v>
      </c>
      <c r="AZ78" t="s">
        <v>156</v>
      </c>
      <c r="BA78" t="s">
        <v>16</v>
      </c>
      <c r="BB78" s="22">
        <v>207.9</v>
      </c>
      <c r="BC78" s="22">
        <v>159.35</v>
      </c>
      <c r="BD78" s="22">
        <f t="shared" ref="BD78:BD90" si="47">ABS(BB78-BC78)</f>
        <v>48.550000000000011</v>
      </c>
      <c r="BF78" t="s">
        <v>15</v>
      </c>
      <c r="BG78" t="s">
        <v>154</v>
      </c>
      <c r="BH78" t="s">
        <v>156</v>
      </c>
      <c r="BI78" t="s">
        <v>11</v>
      </c>
      <c r="BJ78" s="22">
        <v>197.26</v>
      </c>
      <c r="BK78" s="22">
        <v>192.85</v>
      </c>
      <c r="BL78" s="22">
        <f t="shared" ref="BL78:BL90" si="48">ABS(BJ78-BK78)</f>
        <v>4.4099999999999966</v>
      </c>
      <c r="BN78" t="s">
        <v>16</v>
      </c>
      <c r="BO78" t="s">
        <v>155</v>
      </c>
      <c r="BP78" t="s">
        <v>156</v>
      </c>
      <c r="BQ78" t="s">
        <v>10</v>
      </c>
      <c r="BR78" s="22">
        <v>159.35</v>
      </c>
      <c r="BS78" s="22">
        <v>207.9</v>
      </c>
      <c r="BT78" s="22">
        <f t="shared" ref="BT78:BT90" si="49">ABS(BR78-BS78)</f>
        <v>48.550000000000011</v>
      </c>
      <c r="BV78" t="s">
        <v>11</v>
      </c>
      <c r="BW78" t="s">
        <v>155</v>
      </c>
      <c r="BX78" t="s">
        <v>156</v>
      </c>
      <c r="BY78" t="s">
        <v>15</v>
      </c>
      <c r="BZ78" s="22">
        <v>192.85</v>
      </c>
      <c r="CA78" s="22">
        <v>197.26</v>
      </c>
      <c r="CB78">
        <f t="shared" ref="CB78:CB97" si="50">ABS(BZ78-CA78)</f>
        <v>4.4099999999999966</v>
      </c>
    </row>
    <row r="79" spans="1:80" x14ac:dyDescent="0.25">
      <c r="A79" s="17">
        <v>2</v>
      </c>
      <c r="B79" t="s">
        <v>20</v>
      </c>
      <c r="C79" t="s">
        <v>154</v>
      </c>
      <c r="D79" t="s">
        <v>156</v>
      </c>
      <c r="E79" t="s">
        <v>10</v>
      </c>
      <c r="F79" s="22">
        <v>238.9</v>
      </c>
      <c r="G79" s="22">
        <v>195.45</v>
      </c>
      <c r="H79" s="22">
        <f t="shared" si="41"/>
        <v>43.450000000000017</v>
      </c>
      <c r="J79" t="s">
        <v>12</v>
      </c>
      <c r="K79" t="s">
        <v>154</v>
      </c>
      <c r="L79" t="s">
        <v>156</v>
      </c>
      <c r="M79" t="s">
        <v>11</v>
      </c>
      <c r="N79" s="22">
        <v>187.4</v>
      </c>
      <c r="O79" s="22">
        <v>159.03</v>
      </c>
      <c r="P79" s="22">
        <f t="shared" si="42"/>
        <v>28.370000000000005</v>
      </c>
      <c r="R79" t="s">
        <v>14</v>
      </c>
      <c r="S79" t="s">
        <v>155</v>
      </c>
      <c r="T79" t="s">
        <v>156</v>
      </c>
      <c r="U79" t="s">
        <v>17</v>
      </c>
      <c r="V79" s="22">
        <v>184.4</v>
      </c>
      <c r="W79" s="22">
        <v>194.7</v>
      </c>
      <c r="X79" s="22">
        <f t="shared" si="43"/>
        <v>10.299999999999983</v>
      </c>
      <c r="Z79" t="s">
        <v>17</v>
      </c>
      <c r="AA79" t="s">
        <v>154</v>
      </c>
      <c r="AB79" t="s">
        <v>156</v>
      </c>
      <c r="AC79" t="s">
        <v>14</v>
      </c>
      <c r="AD79" s="22">
        <v>194.7</v>
      </c>
      <c r="AE79" s="22">
        <v>184.4</v>
      </c>
      <c r="AF79" s="22">
        <f t="shared" si="44"/>
        <v>10.299999999999983</v>
      </c>
      <c r="AH79" t="s">
        <v>18</v>
      </c>
      <c r="AI79" t="s">
        <v>154</v>
      </c>
      <c r="AJ79" t="s">
        <v>156</v>
      </c>
      <c r="AK79" t="s">
        <v>15</v>
      </c>
      <c r="AL79" s="22">
        <v>233.5</v>
      </c>
      <c r="AM79" s="22">
        <v>179.35</v>
      </c>
      <c r="AN79" s="22">
        <f t="shared" si="45"/>
        <v>54.150000000000006</v>
      </c>
      <c r="AP79" t="s">
        <v>19</v>
      </c>
      <c r="AQ79" t="s">
        <v>154</v>
      </c>
      <c r="AR79" t="s">
        <v>156</v>
      </c>
      <c r="AS79" t="s">
        <v>16</v>
      </c>
      <c r="AT79" s="22">
        <v>238.17</v>
      </c>
      <c r="AU79" s="22">
        <v>139.63</v>
      </c>
      <c r="AV79" s="22">
        <f t="shared" si="46"/>
        <v>98.539999999999992</v>
      </c>
      <c r="AX79" t="s">
        <v>10</v>
      </c>
      <c r="AY79" t="s">
        <v>155</v>
      </c>
      <c r="AZ79" t="s">
        <v>156</v>
      </c>
      <c r="BA79" t="s">
        <v>20</v>
      </c>
      <c r="BB79" s="22">
        <v>195.45</v>
      </c>
      <c r="BC79" s="22">
        <v>238.9</v>
      </c>
      <c r="BD79" s="22">
        <f t="shared" si="47"/>
        <v>43.450000000000017</v>
      </c>
      <c r="BF79" t="s">
        <v>15</v>
      </c>
      <c r="BG79" t="s">
        <v>155</v>
      </c>
      <c r="BH79" t="s">
        <v>156</v>
      </c>
      <c r="BI79" t="s">
        <v>18</v>
      </c>
      <c r="BJ79" s="22">
        <v>179.35</v>
      </c>
      <c r="BK79" s="22">
        <v>233.5</v>
      </c>
      <c r="BL79" s="22">
        <f t="shared" si="48"/>
        <v>54.150000000000006</v>
      </c>
      <c r="BN79" t="s">
        <v>16</v>
      </c>
      <c r="BO79" t="s">
        <v>155</v>
      </c>
      <c r="BP79" t="s">
        <v>156</v>
      </c>
      <c r="BQ79" t="s">
        <v>19</v>
      </c>
      <c r="BR79" s="22">
        <v>139.63</v>
      </c>
      <c r="BS79" s="22">
        <v>238.17</v>
      </c>
      <c r="BT79" s="22">
        <f t="shared" si="49"/>
        <v>98.539999999999992</v>
      </c>
      <c r="BV79" t="s">
        <v>11</v>
      </c>
      <c r="BW79" t="s">
        <v>155</v>
      </c>
      <c r="BX79" t="s">
        <v>156</v>
      </c>
      <c r="BY79" t="s">
        <v>12</v>
      </c>
      <c r="BZ79" s="22">
        <v>159.03</v>
      </c>
      <c r="CA79" s="22">
        <v>187.4</v>
      </c>
      <c r="CB79">
        <f t="shared" si="50"/>
        <v>28.370000000000005</v>
      </c>
    </row>
    <row r="80" spans="1:80" x14ac:dyDescent="0.25">
      <c r="A80" s="17">
        <v>3</v>
      </c>
      <c r="B80" t="s">
        <v>20</v>
      </c>
      <c r="C80" t="s">
        <v>155</v>
      </c>
      <c r="D80" t="s">
        <v>156</v>
      </c>
      <c r="E80" t="s">
        <v>19</v>
      </c>
      <c r="F80" s="22">
        <v>213.47</v>
      </c>
      <c r="G80" s="22">
        <v>225.92</v>
      </c>
      <c r="H80" s="22">
        <f t="shared" si="41"/>
        <v>12.449999999999989</v>
      </c>
      <c r="J80" t="s">
        <v>12</v>
      </c>
      <c r="K80" t="s">
        <v>155</v>
      </c>
      <c r="L80" t="s">
        <v>156</v>
      </c>
      <c r="M80" t="s">
        <v>10</v>
      </c>
      <c r="N80" s="22">
        <v>179.85</v>
      </c>
      <c r="O80" s="22">
        <v>238.4</v>
      </c>
      <c r="P80" s="22">
        <f t="shared" si="42"/>
        <v>58.550000000000011</v>
      </c>
      <c r="R80" t="s">
        <v>14</v>
      </c>
      <c r="S80" t="s">
        <v>155</v>
      </c>
      <c r="T80" t="s">
        <v>156</v>
      </c>
      <c r="U80" t="s">
        <v>15</v>
      </c>
      <c r="V80" s="22">
        <v>188.3</v>
      </c>
      <c r="W80" s="22">
        <v>209.5</v>
      </c>
      <c r="X80" s="22">
        <f t="shared" si="43"/>
        <v>21.199999999999989</v>
      </c>
      <c r="Z80" t="s">
        <v>17</v>
      </c>
      <c r="AA80" t="s">
        <v>155</v>
      </c>
      <c r="AB80" t="s">
        <v>156</v>
      </c>
      <c r="AC80" t="s">
        <v>16</v>
      </c>
      <c r="AD80" s="22">
        <v>146.99</v>
      </c>
      <c r="AE80" s="22">
        <v>166.27</v>
      </c>
      <c r="AF80" s="22">
        <f t="shared" si="44"/>
        <v>19.28</v>
      </c>
      <c r="AH80" t="s">
        <v>18</v>
      </c>
      <c r="AI80" t="s">
        <v>155</v>
      </c>
      <c r="AJ80" t="s">
        <v>156</v>
      </c>
      <c r="AK80" t="s">
        <v>11</v>
      </c>
      <c r="AL80" s="22">
        <v>127</v>
      </c>
      <c r="AM80" s="22">
        <v>193</v>
      </c>
      <c r="AN80" s="22">
        <f t="shared" si="45"/>
        <v>66</v>
      </c>
      <c r="AP80" t="s">
        <v>19</v>
      </c>
      <c r="AQ80" t="s">
        <v>154</v>
      </c>
      <c r="AR80" t="s">
        <v>156</v>
      </c>
      <c r="AS80" t="s">
        <v>20</v>
      </c>
      <c r="AT80" s="22">
        <v>225.92</v>
      </c>
      <c r="AU80" s="22">
        <v>213.47</v>
      </c>
      <c r="AV80" s="22">
        <f t="shared" si="46"/>
        <v>12.449999999999989</v>
      </c>
      <c r="AX80" t="s">
        <v>10</v>
      </c>
      <c r="AY80" t="s">
        <v>154</v>
      </c>
      <c r="AZ80" t="s">
        <v>156</v>
      </c>
      <c r="BA80" t="s">
        <v>12</v>
      </c>
      <c r="BB80" s="22">
        <v>238.4</v>
      </c>
      <c r="BC80" s="22">
        <v>179.85</v>
      </c>
      <c r="BD80" s="22">
        <f t="shared" si="47"/>
        <v>58.550000000000011</v>
      </c>
      <c r="BF80" t="s">
        <v>15</v>
      </c>
      <c r="BG80" t="s">
        <v>154</v>
      </c>
      <c r="BH80" t="s">
        <v>156</v>
      </c>
      <c r="BI80" t="s">
        <v>14</v>
      </c>
      <c r="BJ80" s="22">
        <v>209.5</v>
      </c>
      <c r="BK80" s="22">
        <v>188.3</v>
      </c>
      <c r="BL80" s="22">
        <f t="shared" si="48"/>
        <v>21.199999999999989</v>
      </c>
      <c r="BN80" t="s">
        <v>16</v>
      </c>
      <c r="BO80" t="s">
        <v>154</v>
      </c>
      <c r="BP80" t="s">
        <v>156</v>
      </c>
      <c r="BQ80" t="s">
        <v>17</v>
      </c>
      <c r="BR80" s="22">
        <v>166.27</v>
      </c>
      <c r="BS80" s="22">
        <v>146.99</v>
      </c>
      <c r="BT80" s="22">
        <f t="shared" si="49"/>
        <v>19.28</v>
      </c>
      <c r="BV80" t="s">
        <v>11</v>
      </c>
      <c r="BW80" t="s">
        <v>154</v>
      </c>
      <c r="BX80" t="s">
        <v>156</v>
      </c>
      <c r="BY80" t="s">
        <v>18</v>
      </c>
      <c r="BZ80" s="22">
        <v>193</v>
      </c>
      <c r="CA80" s="22">
        <v>127</v>
      </c>
      <c r="CB80">
        <f t="shared" si="50"/>
        <v>66</v>
      </c>
    </row>
    <row r="81" spans="1:80" x14ac:dyDescent="0.25">
      <c r="A81" s="17">
        <v>4</v>
      </c>
      <c r="B81" t="s">
        <v>20</v>
      </c>
      <c r="C81" t="s">
        <v>155</v>
      </c>
      <c r="D81" t="s">
        <v>156</v>
      </c>
      <c r="E81" t="s">
        <v>17</v>
      </c>
      <c r="F81" s="22">
        <v>211.53</v>
      </c>
      <c r="G81" s="22">
        <v>223.99</v>
      </c>
      <c r="H81" s="22">
        <f t="shared" si="41"/>
        <v>12.460000000000008</v>
      </c>
      <c r="J81" t="s">
        <v>12</v>
      </c>
      <c r="K81" t="s">
        <v>155</v>
      </c>
      <c r="L81" t="s">
        <v>156</v>
      </c>
      <c r="M81" t="s">
        <v>19</v>
      </c>
      <c r="N81" s="22">
        <v>195.76</v>
      </c>
      <c r="O81" s="22">
        <v>222.56</v>
      </c>
      <c r="P81" s="22">
        <f t="shared" si="42"/>
        <v>26.800000000000011</v>
      </c>
      <c r="R81" t="s">
        <v>14</v>
      </c>
      <c r="S81" t="s">
        <v>154</v>
      </c>
      <c r="T81" t="s">
        <v>156</v>
      </c>
      <c r="U81" t="s">
        <v>18</v>
      </c>
      <c r="V81" s="22">
        <v>196.47</v>
      </c>
      <c r="W81" s="22">
        <v>161.83000000000001</v>
      </c>
      <c r="X81" s="22">
        <f t="shared" si="43"/>
        <v>34.639999999999986</v>
      </c>
      <c r="Z81" t="s">
        <v>17</v>
      </c>
      <c r="AA81" t="s">
        <v>154</v>
      </c>
      <c r="AB81" t="s">
        <v>156</v>
      </c>
      <c r="AC81" t="s">
        <v>20</v>
      </c>
      <c r="AD81" s="22">
        <v>223.99</v>
      </c>
      <c r="AE81" s="22">
        <v>211.53</v>
      </c>
      <c r="AF81" s="22">
        <f t="shared" si="44"/>
        <v>12.460000000000008</v>
      </c>
      <c r="AH81" t="s">
        <v>18</v>
      </c>
      <c r="AI81" t="s">
        <v>155</v>
      </c>
      <c r="AJ81" t="s">
        <v>156</v>
      </c>
      <c r="AK81" t="s">
        <v>14</v>
      </c>
      <c r="AL81" s="22">
        <v>161.83000000000001</v>
      </c>
      <c r="AM81" s="22">
        <v>196.47</v>
      </c>
      <c r="AN81" s="22">
        <f t="shared" si="45"/>
        <v>34.639999999999986</v>
      </c>
      <c r="AP81" t="s">
        <v>19</v>
      </c>
      <c r="AQ81" t="s">
        <v>154</v>
      </c>
      <c r="AR81" t="s">
        <v>156</v>
      </c>
      <c r="AS81" t="s">
        <v>12</v>
      </c>
      <c r="AT81" s="22">
        <v>222.56</v>
      </c>
      <c r="AU81" s="22">
        <v>195.76</v>
      </c>
      <c r="AV81" s="22">
        <f t="shared" si="46"/>
        <v>26.800000000000011</v>
      </c>
      <c r="AX81" t="s">
        <v>10</v>
      </c>
      <c r="AY81" t="s">
        <v>154</v>
      </c>
      <c r="AZ81" t="s">
        <v>156</v>
      </c>
      <c r="BA81" t="s">
        <v>11</v>
      </c>
      <c r="BB81" s="22">
        <v>192.3</v>
      </c>
      <c r="BC81" s="22">
        <v>154.1</v>
      </c>
      <c r="BD81" s="22">
        <f t="shared" si="47"/>
        <v>38.200000000000017</v>
      </c>
      <c r="BF81" t="s">
        <v>15</v>
      </c>
      <c r="BG81" t="s">
        <v>154</v>
      </c>
      <c r="BH81" t="s">
        <v>156</v>
      </c>
      <c r="BI81" t="s">
        <v>16</v>
      </c>
      <c r="BJ81" s="22">
        <v>219.77</v>
      </c>
      <c r="BK81" s="22">
        <v>148.25</v>
      </c>
      <c r="BL81" s="22">
        <f t="shared" si="48"/>
        <v>71.52000000000001</v>
      </c>
      <c r="BN81" t="s">
        <v>16</v>
      </c>
      <c r="BO81" t="s">
        <v>155</v>
      </c>
      <c r="BP81" t="s">
        <v>156</v>
      </c>
      <c r="BQ81" t="s">
        <v>15</v>
      </c>
      <c r="BR81" s="22">
        <v>148.25</v>
      </c>
      <c r="BS81" s="22">
        <v>219.77</v>
      </c>
      <c r="BT81" s="22">
        <f t="shared" si="49"/>
        <v>71.52000000000001</v>
      </c>
      <c r="BV81" t="s">
        <v>11</v>
      </c>
      <c r="BW81" t="s">
        <v>155</v>
      </c>
      <c r="BX81" t="s">
        <v>156</v>
      </c>
      <c r="BY81" t="s">
        <v>10</v>
      </c>
      <c r="BZ81" s="22">
        <v>154.1</v>
      </c>
      <c r="CA81" s="22">
        <v>192.3</v>
      </c>
      <c r="CB81">
        <f t="shared" si="50"/>
        <v>38.200000000000017</v>
      </c>
    </row>
    <row r="82" spans="1:80" x14ac:dyDescent="0.25">
      <c r="A82" s="17">
        <v>5</v>
      </c>
      <c r="B82" t="s">
        <v>20</v>
      </c>
      <c r="C82" t="s">
        <v>154</v>
      </c>
      <c r="D82" t="s">
        <v>156</v>
      </c>
      <c r="E82" t="s">
        <v>15</v>
      </c>
      <c r="F82" s="22">
        <v>269.02999999999997</v>
      </c>
      <c r="G82" s="22">
        <v>184.5</v>
      </c>
      <c r="H82" s="22">
        <f t="shared" si="41"/>
        <v>84.529999999999973</v>
      </c>
      <c r="J82" t="s">
        <v>12</v>
      </c>
      <c r="K82" t="s">
        <v>155</v>
      </c>
      <c r="L82" t="s">
        <v>156</v>
      </c>
      <c r="M82" t="s">
        <v>17</v>
      </c>
      <c r="N82" s="22">
        <v>194.91</v>
      </c>
      <c r="O82" s="22">
        <v>198.72</v>
      </c>
      <c r="P82" s="22">
        <f t="shared" si="42"/>
        <v>3.8100000000000023</v>
      </c>
      <c r="R82" t="s">
        <v>14</v>
      </c>
      <c r="S82" t="s">
        <v>154</v>
      </c>
      <c r="T82" t="s">
        <v>156</v>
      </c>
      <c r="U82" t="s">
        <v>11</v>
      </c>
      <c r="V82" s="22">
        <v>178.98</v>
      </c>
      <c r="W82" s="22">
        <v>159.13999999999999</v>
      </c>
      <c r="X82" s="22">
        <f t="shared" si="43"/>
        <v>19.840000000000003</v>
      </c>
      <c r="Z82" t="s">
        <v>17</v>
      </c>
      <c r="AA82" t="s">
        <v>154</v>
      </c>
      <c r="AB82" t="s">
        <v>156</v>
      </c>
      <c r="AC82" t="s">
        <v>12</v>
      </c>
      <c r="AD82" s="22">
        <v>198.72</v>
      </c>
      <c r="AE82" s="22">
        <v>194.91</v>
      </c>
      <c r="AF82" s="22">
        <f t="shared" si="44"/>
        <v>3.8100000000000023</v>
      </c>
      <c r="AH82" t="s">
        <v>18</v>
      </c>
      <c r="AI82" t="s">
        <v>155</v>
      </c>
      <c r="AJ82" t="s">
        <v>156</v>
      </c>
      <c r="AK82" t="s">
        <v>16</v>
      </c>
      <c r="AL82" s="22">
        <v>144.26</v>
      </c>
      <c r="AM82" s="22">
        <v>187.35</v>
      </c>
      <c r="AN82" s="22">
        <f t="shared" si="45"/>
        <v>43.09</v>
      </c>
      <c r="AP82" t="s">
        <v>19</v>
      </c>
      <c r="AQ82" t="s">
        <v>154</v>
      </c>
      <c r="AR82" t="s">
        <v>156</v>
      </c>
      <c r="AS82" t="s">
        <v>10</v>
      </c>
      <c r="AT82" s="22">
        <v>178.57</v>
      </c>
      <c r="AU82" s="22">
        <v>155.91999999999999</v>
      </c>
      <c r="AV82" s="22">
        <f t="shared" si="46"/>
        <v>22.650000000000006</v>
      </c>
      <c r="AX82" t="s">
        <v>10</v>
      </c>
      <c r="AY82" t="s">
        <v>155</v>
      </c>
      <c r="AZ82" t="s">
        <v>156</v>
      </c>
      <c r="BA82" t="s">
        <v>19</v>
      </c>
      <c r="BB82" s="22">
        <v>155.91999999999999</v>
      </c>
      <c r="BC82" s="22">
        <v>178.57</v>
      </c>
      <c r="BD82" s="22">
        <f t="shared" si="47"/>
        <v>22.650000000000006</v>
      </c>
      <c r="BF82" t="s">
        <v>15</v>
      </c>
      <c r="BG82" t="s">
        <v>155</v>
      </c>
      <c r="BH82" t="s">
        <v>156</v>
      </c>
      <c r="BI82" t="s">
        <v>20</v>
      </c>
      <c r="BJ82" s="22">
        <v>184.5</v>
      </c>
      <c r="BK82" s="22">
        <v>269.02999999999997</v>
      </c>
      <c r="BL82" s="22">
        <f t="shared" si="48"/>
        <v>84.529999999999973</v>
      </c>
      <c r="BN82" t="s">
        <v>16</v>
      </c>
      <c r="BO82" t="s">
        <v>154</v>
      </c>
      <c r="BP82" t="s">
        <v>156</v>
      </c>
      <c r="BQ82" t="s">
        <v>18</v>
      </c>
      <c r="BR82" s="22">
        <v>187.35</v>
      </c>
      <c r="BS82" s="22">
        <v>144.26</v>
      </c>
      <c r="BT82" s="22">
        <f t="shared" si="49"/>
        <v>43.09</v>
      </c>
      <c r="BV82" t="s">
        <v>11</v>
      </c>
      <c r="BW82" t="s">
        <v>155</v>
      </c>
      <c r="BX82" t="s">
        <v>156</v>
      </c>
      <c r="BY82" t="s">
        <v>14</v>
      </c>
      <c r="BZ82" s="22">
        <v>159.13999999999999</v>
      </c>
      <c r="CA82" s="22">
        <v>178.98</v>
      </c>
      <c r="CB82">
        <f t="shared" si="50"/>
        <v>19.840000000000003</v>
      </c>
    </row>
    <row r="83" spans="1:80" x14ac:dyDescent="0.25">
      <c r="A83" s="17">
        <v>6</v>
      </c>
      <c r="B83" t="s">
        <v>20</v>
      </c>
      <c r="C83" t="s">
        <v>154</v>
      </c>
      <c r="D83" t="s">
        <v>156</v>
      </c>
      <c r="E83" t="s">
        <v>18</v>
      </c>
      <c r="F83" s="22">
        <v>195.78</v>
      </c>
      <c r="G83" s="22">
        <v>151.94</v>
      </c>
      <c r="H83" s="22">
        <f t="shared" si="41"/>
        <v>43.84</v>
      </c>
      <c r="J83" t="s">
        <v>12</v>
      </c>
      <c r="K83" t="s">
        <v>154</v>
      </c>
      <c r="L83" t="s">
        <v>156</v>
      </c>
      <c r="M83" t="s">
        <v>15</v>
      </c>
      <c r="N83" s="22">
        <v>190.37</v>
      </c>
      <c r="O83" s="22">
        <v>151.46</v>
      </c>
      <c r="P83" s="22">
        <f t="shared" si="42"/>
        <v>38.909999999999997</v>
      </c>
      <c r="R83" t="s">
        <v>14</v>
      </c>
      <c r="S83" t="s">
        <v>154</v>
      </c>
      <c r="T83" t="s">
        <v>156</v>
      </c>
      <c r="U83" t="s">
        <v>16</v>
      </c>
      <c r="V83" s="22">
        <v>203.32</v>
      </c>
      <c r="W83" s="22">
        <v>98.53</v>
      </c>
      <c r="X83" s="22">
        <f t="shared" si="43"/>
        <v>104.78999999999999</v>
      </c>
      <c r="Z83" t="s">
        <v>17</v>
      </c>
      <c r="AA83" t="s">
        <v>155</v>
      </c>
      <c r="AB83" t="s">
        <v>156</v>
      </c>
      <c r="AC83" t="s">
        <v>10</v>
      </c>
      <c r="AD83" s="22">
        <v>165.2</v>
      </c>
      <c r="AE83" s="22">
        <v>174.31</v>
      </c>
      <c r="AF83" s="22">
        <f t="shared" si="44"/>
        <v>9.1100000000000136</v>
      </c>
      <c r="AH83" t="s">
        <v>18</v>
      </c>
      <c r="AI83" t="s">
        <v>155</v>
      </c>
      <c r="AJ83" t="s">
        <v>156</v>
      </c>
      <c r="AK83" t="s">
        <v>20</v>
      </c>
      <c r="AL83" s="22">
        <v>151.94</v>
      </c>
      <c r="AM83" s="22">
        <v>195.78</v>
      </c>
      <c r="AN83" s="22">
        <f t="shared" si="45"/>
        <v>43.84</v>
      </c>
      <c r="AP83" t="s">
        <v>19</v>
      </c>
      <c r="AQ83" t="s">
        <v>154</v>
      </c>
      <c r="AR83" t="s">
        <v>156</v>
      </c>
      <c r="AS83" t="s">
        <v>11</v>
      </c>
      <c r="AT83" s="22">
        <v>197.1</v>
      </c>
      <c r="AU83" s="22">
        <v>151.6</v>
      </c>
      <c r="AV83" s="22">
        <f t="shared" si="46"/>
        <v>45.5</v>
      </c>
      <c r="AX83" t="s">
        <v>10</v>
      </c>
      <c r="AY83" t="s">
        <v>154</v>
      </c>
      <c r="AZ83" t="s">
        <v>156</v>
      </c>
      <c r="BA83" t="s">
        <v>17</v>
      </c>
      <c r="BB83" s="22">
        <v>174.31</v>
      </c>
      <c r="BC83" s="22">
        <v>165.2</v>
      </c>
      <c r="BD83" s="22">
        <f t="shared" si="47"/>
        <v>9.1100000000000136</v>
      </c>
      <c r="BF83" t="s">
        <v>15</v>
      </c>
      <c r="BG83" t="s">
        <v>155</v>
      </c>
      <c r="BH83" t="s">
        <v>156</v>
      </c>
      <c r="BI83" t="s">
        <v>12</v>
      </c>
      <c r="BJ83" s="22">
        <v>151.46</v>
      </c>
      <c r="BK83" s="22">
        <v>190.37</v>
      </c>
      <c r="BL83" s="22">
        <f t="shared" si="48"/>
        <v>38.909999999999997</v>
      </c>
      <c r="BN83" t="s">
        <v>16</v>
      </c>
      <c r="BO83" t="s">
        <v>155</v>
      </c>
      <c r="BP83" t="s">
        <v>156</v>
      </c>
      <c r="BQ83" t="s">
        <v>14</v>
      </c>
      <c r="BR83" s="22">
        <v>98.53</v>
      </c>
      <c r="BS83" s="22">
        <v>203.32</v>
      </c>
      <c r="BT83" s="22">
        <f t="shared" si="49"/>
        <v>104.78999999999999</v>
      </c>
      <c r="BV83" t="s">
        <v>11</v>
      </c>
      <c r="BW83" t="s">
        <v>155</v>
      </c>
      <c r="BX83" t="s">
        <v>156</v>
      </c>
      <c r="BY83" t="s">
        <v>19</v>
      </c>
      <c r="BZ83" s="22">
        <v>151.6</v>
      </c>
      <c r="CA83" s="22">
        <v>197.1</v>
      </c>
      <c r="CB83">
        <f t="shared" si="50"/>
        <v>45.5</v>
      </c>
    </row>
    <row r="84" spans="1:80" x14ac:dyDescent="0.25">
      <c r="A84" s="17">
        <v>7</v>
      </c>
      <c r="B84" t="s">
        <v>20</v>
      </c>
      <c r="C84" t="s">
        <v>155</v>
      </c>
      <c r="D84" t="s">
        <v>156</v>
      </c>
      <c r="E84" t="s">
        <v>14</v>
      </c>
      <c r="F84" s="22">
        <v>141.84</v>
      </c>
      <c r="G84" s="22">
        <v>206.77</v>
      </c>
      <c r="H84" s="22">
        <f t="shared" si="41"/>
        <v>64.930000000000007</v>
      </c>
      <c r="J84" t="s">
        <v>12</v>
      </c>
      <c r="K84" t="s">
        <v>154</v>
      </c>
      <c r="L84" t="s">
        <v>156</v>
      </c>
      <c r="M84" t="s">
        <v>18</v>
      </c>
      <c r="N84" s="22">
        <v>138.91999999999999</v>
      </c>
      <c r="O84" s="22">
        <v>126.2</v>
      </c>
      <c r="P84" s="22">
        <f t="shared" si="42"/>
        <v>12.719999999999985</v>
      </c>
      <c r="R84" t="s">
        <v>14</v>
      </c>
      <c r="S84" t="s">
        <v>154</v>
      </c>
      <c r="T84" t="s">
        <v>156</v>
      </c>
      <c r="U84" t="s">
        <v>20</v>
      </c>
      <c r="V84" s="22">
        <v>206.77</v>
      </c>
      <c r="W84" s="22">
        <v>141.84</v>
      </c>
      <c r="X84" s="22">
        <f t="shared" si="43"/>
        <v>64.930000000000007</v>
      </c>
      <c r="Z84" t="s">
        <v>17</v>
      </c>
      <c r="AA84" t="s">
        <v>155</v>
      </c>
      <c r="AB84" t="s">
        <v>156</v>
      </c>
      <c r="AC84" t="s">
        <v>19</v>
      </c>
      <c r="AD84" s="22">
        <v>170.31</v>
      </c>
      <c r="AE84" s="22">
        <v>185.25</v>
      </c>
      <c r="AF84" s="22">
        <f t="shared" si="44"/>
        <v>14.939999999999998</v>
      </c>
      <c r="AH84" t="s">
        <v>18</v>
      </c>
      <c r="AI84" t="s">
        <v>155</v>
      </c>
      <c r="AJ84" t="s">
        <v>156</v>
      </c>
      <c r="AK84" t="s">
        <v>12</v>
      </c>
      <c r="AL84" s="22">
        <v>126.2</v>
      </c>
      <c r="AM84" s="22">
        <v>138.91999999999999</v>
      </c>
      <c r="AN84" s="22">
        <f t="shared" si="45"/>
        <v>12.719999999999985</v>
      </c>
      <c r="AP84" t="s">
        <v>19</v>
      </c>
      <c r="AQ84" t="s">
        <v>154</v>
      </c>
      <c r="AR84" t="s">
        <v>156</v>
      </c>
      <c r="AS84" t="s">
        <v>17</v>
      </c>
      <c r="AT84" s="22">
        <v>185.25</v>
      </c>
      <c r="AU84" s="22">
        <v>170.31</v>
      </c>
      <c r="AV84" s="22">
        <f t="shared" si="46"/>
        <v>14.939999999999998</v>
      </c>
      <c r="AX84" t="s">
        <v>10</v>
      </c>
      <c r="AY84" t="s">
        <v>155</v>
      </c>
      <c r="AZ84" t="s">
        <v>156</v>
      </c>
      <c r="BA84" t="s">
        <v>15</v>
      </c>
      <c r="BB84" s="22">
        <v>138.55000000000001</v>
      </c>
      <c r="BC84" s="22">
        <v>159.66999999999999</v>
      </c>
      <c r="BD84" s="22">
        <f t="shared" si="47"/>
        <v>21.119999999999976</v>
      </c>
      <c r="BF84" t="s">
        <v>15</v>
      </c>
      <c r="BG84" t="s">
        <v>154</v>
      </c>
      <c r="BH84" t="s">
        <v>156</v>
      </c>
      <c r="BI84" t="s">
        <v>10</v>
      </c>
      <c r="BJ84" s="22">
        <v>159.66999999999999</v>
      </c>
      <c r="BK84" s="22">
        <v>138.55000000000001</v>
      </c>
      <c r="BL84" s="22">
        <f t="shared" si="48"/>
        <v>21.119999999999976</v>
      </c>
      <c r="BN84" t="s">
        <v>16</v>
      </c>
      <c r="BO84" t="s">
        <v>154</v>
      </c>
      <c r="BP84" t="s">
        <v>156</v>
      </c>
      <c r="BQ84" t="s">
        <v>11</v>
      </c>
      <c r="BR84" s="22">
        <v>213.15</v>
      </c>
      <c r="BS84" s="22">
        <v>135.05000000000001</v>
      </c>
      <c r="BT84" s="22">
        <f t="shared" si="49"/>
        <v>78.099999999999994</v>
      </c>
      <c r="BV84" t="s">
        <v>11</v>
      </c>
      <c r="BW84" t="s">
        <v>155</v>
      </c>
      <c r="BX84" t="s">
        <v>156</v>
      </c>
      <c r="BY84" t="s">
        <v>16</v>
      </c>
      <c r="BZ84" s="22">
        <v>135.05000000000001</v>
      </c>
      <c r="CA84" s="22">
        <v>213.15</v>
      </c>
      <c r="CB84">
        <f t="shared" si="50"/>
        <v>78.099999999999994</v>
      </c>
    </row>
    <row r="85" spans="1:80" x14ac:dyDescent="0.25">
      <c r="A85" s="17">
        <v>8</v>
      </c>
      <c r="B85" t="s">
        <v>20</v>
      </c>
      <c r="C85" t="s">
        <v>155</v>
      </c>
      <c r="D85" t="s">
        <v>156</v>
      </c>
      <c r="E85" t="s">
        <v>16</v>
      </c>
      <c r="F85" s="22">
        <v>172.89</v>
      </c>
      <c r="G85" s="22">
        <v>206.83</v>
      </c>
      <c r="H85" s="22">
        <f t="shared" si="41"/>
        <v>33.940000000000026</v>
      </c>
      <c r="J85" t="s">
        <v>12</v>
      </c>
      <c r="K85" t="s">
        <v>155</v>
      </c>
      <c r="L85" t="s">
        <v>156</v>
      </c>
      <c r="M85" t="s">
        <v>14</v>
      </c>
      <c r="N85" s="22">
        <v>223.95</v>
      </c>
      <c r="O85" s="22">
        <v>249.08</v>
      </c>
      <c r="P85" s="22">
        <f t="shared" si="42"/>
        <v>25.130000000000024</v>
      </c>
      <c r="R85" t="s">
        <v>14</v>
      </c>
      <c r="S85" t="s">
        <v>154</v>
      </c>
      <c r="T85" t="s">
        <v>156</v>
      </c>
      <c r="U85" t="s">
        <v>12</v>
      </c>
      <c r="V85" s="22">
        <v>249.08</v>
      </c>
      <c r="W85" s="22">
        <v>223.95</v>
      </c>
      <c r="X85" s="22">
        <f t="shared" si="43"/>
        <v>25.130000000000024</v>
      </c>
      <c r="Z85" t="s">
        <v>17</v>
      </c>
      <c r="AA85" t="s">
        <v>154</v>
      </c>
      <c r="AB85" t="s">
        <v>156</v>
      </c>
      <c r="AC85" t="s">
        <v>11</v>
      </c>
      <c r="AD85" s="22">
        <v>170.47</v>
      </c>
      <c r="AE85" s="22">
        <v>115.67</v>
      </c>
      <c r="AF85" s="22">
        <f t="shared" si="44"/>
        <v>54.8</v>
      </c>
      <c r="AH85" t="s">
        <v>18</v>
      </c>
      <c r="AI85" t="s">
        <v>154</v>
      </c>
      <c r="AJ85" t="s">
        <v>156</v>
      </c>
      <c r="AK85" t="s">
        <v>10</v>
      </c>
      <c r="AL85" s="22">
        <v>197.67</v>
      </c>
      <c r="AM85" s="22">
        <v>168.81</v>
      </c>
      <c r="AN85" s="22">
        <f t="shared" si="45"/>
        <v>28.859999999999985</v>
      </c>
      <c r="AP85" t="s">
        <v>19</v>
      </c>
      <c r="AQ85" t="s">
        <v>155</v>
      </c>
      <c r="AR85" t="s">
        <v>156</v>
      </c>
      <c r="AS85" t="s">
        <v>15</v>
      </c>
      <c r="AT85" s="22">
        <v>190.35</v>
      </c>
      <c r="AU85" s="22">
        <v>197.13</v>
      </c>
      <c r="AV85" s="22">
        <f t="shared" si="46"/>
        <v>6.7800000000000011</v>
      </c>
      <c r="AX85" t="s">
        <v>10</v>
      </c>
      <c r="AY85" t="s">
        <v>155</v>
      </c>
      <c r="AZ85" t="s">
        <v>156</v>
      </c>
      <c r="BA85" t="s">
        <v>18</v>
      </c>
      <c r="BB85" s="22">
        <v>168.81</v>
      </c>
      <c r="BC85" s="22">
        <v>197.67</v>
      </c>
      <c r="BD85" s="22">
        <f t="shared" si="47"/>
        <v>28.859999999999985</v>
      </c>
      <c r="BF85" t="s">
        <v>15</v>
      </c>
      <c r="BG85" t="s">
        <v>154</v>
      </c>
      <c r="BH85" t="s">
        <v>156</v>
      </c>
      <c r="BI85" t="s">
        <v>19</v>
      </c>
      <c r="BJ85" s="22">
        <v>197.13</v>
      </c>
      <c r="BK85" s="22">
        <v>190.35</v>
      </c>
      <c r="BL85" s="22">
        <f t="shared" si="48"/>
        <v>6.7800000000000011</v>
      </c>
      <c r="BN85" t="s">
        <v>16</v>
      </c>
      <c r="BO85" t="s">
        <v>154</v>
      </c>
      <c r="BP85" t="s">
        <v>156</v>
      </c>
      <c r="BQ85" t="s">
        <v>20</v>
      </c>
      <c r="BR85" s="22">
        <v>206.83</v>
      </c>
      <c r="BS85" s="22">
        <v>172.89</v>
      </c>
      <c r="BT85" s="22">
        <f t="shared" si="49"/>
        <v>33.940000000000026</v>
      </c>
      <c r="BV85" t="s">
        <v>11</v>
      </c>
      <c r="BW85" t="s">
        <v>155</v>
      </c>
      <c r="BX85" t="s">
        <v>156</v>
      </c>
      <c r="BY85" t="s">
        <v>17</v>
      </c>
      <c r="BZ85" s="22">
        <v>115.67</v>
      </c>
      <c r="CA85" s="22">
        <v>170.47</v>
      </c>
      <c r="CB85">
        <f t="shared" si="50"/>
        <v>54.8</v>
      </c>
    </row>
    <row r="86" spans="1:80" x14ac:dyDescent="0.25">
      <c r="A86" s="17">
        <v>9</v>
      </c>
      <c r="B86" t="s">
        <v>20</v>
      </c>
      <c r="C86" t="s">
        <v>154</v>
      </c>
      <c r="D86" t="s">
        <v>156</v>
      </c>
      <c r="E86" t="s">
        <v>11</v>
      </c>
      <c r="F86" s="22">
        <v>174.35</v>
      </c>
      <c r="G86" s="22">
        <v>154.07</v>
      </c>
      <c r="H86" s="22">
        <f t="shared" si="41"/>
        <v>20.28</v>
      </c>
      <c r="J86" t="s">
        <v>12</v>
      </c>
      <c r="K86" t="s">
        <v>155</v>
      </c>
      <c r="L86" t="s">
        <v>156</v>
      </c>
      <c r="M86" t="s">
        <v>16</v>
      </c>
      <c r="N86" s="22">
        <v>184.9</v>
      </c>
      <c r="O86" s="22">
        <v>220.25</v>
      </c>
      <c r="P86" s="22">
        <f t="shared" si="42"/>
        <v>35.349999999999994</v>
      </c>
      <c r="R86" t="s">
        <v>14</v>
      </c>
      <c r="S86" t="s">
        <v>154</v>
      </c>
      <c r="T86" t="s">
        <v>156</v>
      </c>
      <c r="U86" t="s">
        <v>10</v>
      </c>
      <c r="V86" s="22">
        <v>178.75</v>
      </c>
      <c r="W86" s="22">
        <v>172.9</v>
      </c>
      <c r="X86" s="22">
        <f t="shared" si="43"/>
        <v>5.8499999999999943</v>
      </c>
      <c r="Z86" t="s">
        <v>17</v>
      </c>
      <c r="AA86" t="s">
        <v>154</v>
      </c>
      <c r="AB86" t="s">
        <v>156</v>
      </c>
      <c r="AC86" t="s">
        <v>15</v>
      </c>
      <c r="AD86" s="22">
        <v>207</v>
      </c>
      <c r="AE86" s="22">
        <v>193.72</v>
      </c>
      <c r="AF86" s="22">
        <f t="shared" si="44"/>
        <v>13.280000000000001</v>
      </c>
      <c r="AH86" t="s">
        <v>18</v>
      </c>
      <c r="AI86" t="s">
        <v>155</v>
      </c>
      <c r="AJ86" t="s">
        <v>156</v>
      </c>
      <c r="AK86" t="s">
        <v>19</v>
      </c>
      <c r="AL86" s="22">
        <v>170.52</v>
      </c>
      <c r="AM86" s="22">
        <v>193.88</v>
      </c>
      <c r="AN86" s="22">
        <f t="shared" si="45"/>
        <v>23.359999999999985</v>
      </c>
      <c r="AP86" t="s">
        <v>19</v>
      </c>
      <c r="AQ86" t="s">
        <v>154</v>
      </c>
      <c r="AR86" t="s">
        <v>156</v>
      </c>
      <c r="AS86" t="s">
        <v>18</v>
      </c>
      <c r="AT86" s="22">
        <v>193.88</v>
      </c>
      <c r="AU86" s="22">
        <v>170.52</v>
      </c>
      <c r="AV86" s="22">
        <f t="shared" si="46"/>
        <v>23.359999999999985</v>
      </c>
      <c r="AX86" t="s">
        <v>10</v>
      </c>
      <c r="AY86" t="s">
        <v>155</v>
      </c>
      <c r="AZ86" t="s">
        <v>156</v>
      </c>
      <c r="BA86" t="s">
        <v>14</v>
      </c>
      <c r="BB86" s="22">
        <v>172.9</v>
      </c>
      <c r="BC86" s="22">
        <v>178.75</v>
      </c>
      <c r="BD86" s="22">
        <f t="shared" si="47"/>
        <v>5.8499999999999943</v>
      </c>
      <c r="BF86" t="s">
        <v>15</v>
      </c>
      <c r="BG86" t="s">
        <v>155</v>
      </c>
      <c r="BH86" t="s">
        <v>156</v>
      </c>
      <c r="BI86" t="s">
        <v>17</v>
      </c>
      <c r="BJ86" s="22">
        <v>193.72</v>
      </c>
      <c r="BK86" s="22">
        <v>207</v>
      </c>
      <c r="BL86" s="22">
        <f t="shared" si="48"/>
        <v>13.280000000000001</v>
      </c>
      <c r="BN86" t="s">
        <v>16</v>
      </c>
      <c r="BO86" t="s">
        <v>154</v>
      </c>
      <c r="BP86" t="s">
        <v>156</v>
      </c>
      <c r="BQ86" t="s">
        <v>12</v>
      </c>
      <c r="BR86" s="22">
        <v>220.25</v>
      </c>
      <c r="BS86" s="22">
        <v>184.9</v>
      </c>
      <c r="BT86" s="22">
        <f t="shared" si="49"/>
        <v>35.349999999999994</v>
      </c>
      <c r="BV86" t="s">
        <v>11</v>
      </c>
      <c r="BW86" t="s">
        <v>155</v>
      </c>
      <c r="BX86" t="s">
        <v>156</v>
      </c>
      <c r="BY86" t="s">
        <v>20</v>
      </c>
      <c r="BZ86" s="22">
        <v>154.07</v>
      </c>
      <c r="CA86" s="22">
        <v>174.35</v>
      </c>
      <c r="CB86">
        <f t="shared" si="50"/>
        <v>20.28</v>
      </c>
    </row>
    <row r="87" spans="1:80" x14ac:dyDescent="0.25">
      <c r="A87" s="17">
        <v>10</v>
      </c>
      <c r="B87" t="s">
        <v>20</v>
      </c>
      <c r="C87" t="s">
        <v>154</v>
      </c>
      <c r="D87" t="s">
        <v>156</v>
      </c>
      <c r="E87" t="s">
        <v>12</v>
      </c>
      <c r="F87" s="22">
        <v>173.28</v>
      </c>
      <c r="G87" s="22">
        <v>172.2</v>
      </c>
      <c r="H87" s="22">
        <f t="shared" si="41"/>
        <v>1.0800000000000125</v>
      </c>
      <c r="J87" t="s">
        <v>12</v>
      </c>
      <c r="K87" t="s">
        <v>155</v>
      </c>
      <c r="L87" t="s">
        <v>156</v>
      </c>
      <c r="M87" t="s">
        <v>20</v>
      </c>
      <c r="N87" s="22">
        <v>172.2</v>
      </c>
      <c r="O87" s="22">
        <v>173.28</v>
      </c>
      <c r="P87" s="22">
        <f t="shared" si="42"/>
        <v>1.0800000000000125</v>
      </c>
      <c r="R87" t="s">
        <v>14</v>
      </c>
      <c r="S87" t="s">
        <v>155</v>
      </c>
      <c r="T87" t="s">
        <v>156</v>
      </c>
      <c r="U87" t="s">
        <v>19</v>
      </c>
      <c r="V87" s="22">
        <v>185.37</v>
      </c>
      <c r="W87" s="22">
        <v>225.62</v>
      </c>
      <c r="X87" s="22">
        <f t="shared" si="43"/>
        <v>40.25</v>
      </c>
      <c r="Z87" t="s">
        <v>17</v>
      </c>
      <c r="AA87" t="s">
        <v>154</v>
      </c>
      <c r="AB87" t="s">
        <v>156</v>
      </c>
      <c r="AC87" t="s">
        <v>18</v>
      </c>
      <c r="AD87" s="22">
        <v>183.27</v>
      </c>
      <c r="AE87" s="22">
        <v>162.82</v>
      </c>
      <c r="AF87" s="22">
        <f t="shared" si="44"/>
        <v>20.450000000000017</v>
      </c>
      <c r="AH87" t="s">
        <v>18</v>
      </c>
      <c r="AI87" t="s">
        <v>155</v>
      </c>
      <c r="AJ87" t="s">
        <v>156</v>
      </c>
      <c r="AK87" t="s">
        <v>17</v>
      </c>
      <c r="AL87" s="22">
        <v>162.82</v>
      </c>
      <c r="AM87" s="22">
        <v>183.27</v>
      </c>
      <c r="AN87" s="22">
        <f t="shared" si="45"/>
        <v>20.450000000000017</v>
      </c>
      <c r="AP87" t="s">
        <v>19</v>
      </c>
      <c r="AQ87" t="s">
        <v>154</v>
      </c>
      <c r="AR87" t="s">
        <v>156</v>
      </c>
      <c r="AS87" t="s">
        <v>14</v>
      </c>
      <c r="AT87" s="22">
        <v>225.62</v>
      </c>
      <c r="AU87" s="22">
        <v>185.37</v>
      </c>
      <c r="AV87" s="22">
        <f t="shared" si="46"/>
        <v>40.25</v>
      </c>
      <c r="AX87" t="s">
        <v>10</v>
      </c>
      <c r="AY87" t="s">
        <v>155</v>
      </c>
      <c r="AZ87" t="s">
        <v>156</v>
      </c>
      <c r="BA87" t="s">
        <v>16</v>
      </c>
      <c r="BB87" s="22">
        <v>181.44</v>
      </c>
      <c r="BC87" s="22">
        <v>218.97</v>
      </c>
      <c r="BD87" s="22">
        <f t="shared" si="47"/>
        <v>37.53</v>
      </c>
      <c r="BF87" t="s">
        <v>15</v>
      </c>
      <c r="BG87" t="s">
        <v>155</v>
      </c>
      <c r="BH87" t="s">
        <v>156</v>
      </c>
      <c r="BI87" t="s">
        <v>11</v>
      </c>
      <c r="BJ87" s="22">
        <v>127.4</v>
      </c>
      <c r="BK87" s="22">
        <v>146.85</v>
      </c>
      <c r="BL87" s="22">
        <f t="shared" si="48"/>
        <v>19.449999999999989</v>
      </c>
      <c r="BN87" t="s">
        <v>16</v>
      </c>
      <c r="BO87" t="s">
        <v>154</v>
      </c>
      <c r="BP87" t="s">
        <v>156</v>
      </c>
      <c r="BQ87" t="s">
        <v>10</v>
      </c>
      <c r="BR87" s="22">
        <v>218.97</v>
      </c>
      <c r="BS87" s="22">
        <v>181.44</v>
      </c>
      <c r="BT87" s="22">
        <f t="shared" si="49"/>
        <v>37.53</v>
      </c>
      <c r="BV87" t="s">
        <v>11</v>
      </c>
      <c r="BW87" t="s">
        <v>154</v>
      </c>
      <c r="BX87" t="s">
        <v>156</v>
      </c>
      <c r="BY87" t="s">
        <v>15</v>
      </c>
      <c r="BZ87" s="22">
        <v>146.85</v>
      </c>
      <c r="CA87" s="22">
        <v>127.4</v>
      </c>
      <c r="CB87">
        <f t="shared" si="50"/>
        <v>19.449999999999989</v>
      </c>
    </row>
    <row r="88" spans="1:80" x14ac:dyDescent="0.25">
      <c r="A88" s="17">
        <v>11</v>
      </c>
      <c r="B88" t="s">
        <v>20</v>
      </c>
      <c r="C88" t="s">
        <v>154</v>
      </c>
      <c r="D88" t="s">
        <v>156</v>
      </c>
      <c r="E88" t="s">
        <v>10</v>
      </c>
      <c r="F88" s="22">
        <v>190.6</v>
      </c>
      <c r="G88" s="22">
        <v>181.53</v>
      </c>
      <c r="H88" s="22">
        <f t="shared" si="41"/>
        <v>9.0699999999999932</v>
      </c>
      <c r="J88" t="s">
        <v>12</v>
      </c>
      <c r="K88" t="s">
        <v>154</v>
      </c>
      <c r="L88" t="s">
        <v>156</v>
      </c>
      <c r="M88" t="s">
        <v>11</v>
      </c>
      <c r="N88" s="22">
        <v>176.01</v>
      </c>
      <c r="O88" s="22">
        <v>107.25</v>
      </c>
      <c r="P88" s="22">
        <f t="shared" si="42"/>
        <v>68.759999999999991</v>
      </c>
      <c r="R88" t="s">
        <v>14</v>
      </c>
      <c r="S88" t="s">
        <v>155</v>
      </c>
      <c r="T88" t="s">
        <v>156</v>
      </c>
      <c r="U88" t="s">
        <v>17</v>
      </c>
      <c r="V88" s="22">
        <v>176.02</v>
      </c>
      <c r="W88" s="22">
        <v>231.73</v>
      </c>
      <c r="X88" s="22">
        <f t="shared" si="43"/>
        <v>55.70999999999998</v>
      </c>
      <c r="Z88" t="s">
        <v>17</v>
      </c>
      <c r="AA88" t="s">
        <v>154</v>
      </c>
      <c r="AB88" t="s">
        <v>156</v>
      </c>
      <c r="AC88" t="s">
        <v>14</v>
      </c>
      <c r="AD88" s="22">
        <v>231.73</v>
      </c>
      <c r="AE88" s="22">
        <v>176.02</v>
      </c>
      <c r="AF88" s="22">
        <f t="shared" si="44"/>
        <v>55.70999999999998</v>
      </c>
      <c r="AH88" t="s">
        <v>18</v>
      </c>
      <c r="AI88" t="s">
        <v>155</v>
      </c>
      <c r="AJ88" t="s">
        <v>156</v>
      </c>
      <c r="AK88" t="s">
        <v>15</v>
      </c>
      <c r="AL88" s="22">
        <v>168.6</v>
      </c>
      <c r="AM88" s="22">
        <v>168.68</v>
      </c>
      <c r="AN88" s="22">
        <f t="shared" si="45"/>
        <v>8.0000000000012506E-2</v>
      </c>
      <c r="AP88" t="s">
        <v>19</v>
      </c>
      <c r="AQ88" t="s">
        <v>154</v>
      </c>
      <c r="AR88" t="s">
        <v>156</v>
      </c>
      <c r="AS88" t="s">
        <v>16</v>
      </c>
      <c r="AT88" s="22">
        <v>199.85</v>
      </c>
      <c r="AU88" s="22">
        <v>147.19999999999999</v>
      </c>
      <c r="AV88" s="22">
        <f t="shared" si="46"/>
        <v>52.650000000000006</v>
      </c>
      <c r="AX88" t="s">
        <v>10</v>
      </c>
      <c r="AY88" t="s">
        <v>155</v>
      </c>
      <c r="AZ88" t="s">
        <v>156</v>
      </c>
      <c r="BA88" t="s">
        <v>20</v>
      </c>
      <c r="BB88" s="22">
        <v>181.53</v>
      </c>
      <c r="BC88" s="22">
        <v>190.6</v>
      </c>
      <c r="BD88" s="22">
        <f t="shared" si="47"/>
        <v>9.0699999999999932</v>
      </c>
      <c r="BF88" t="s">
        <v>15</v>
      </c>
      <c r="BG88" t="s">
        <v>154</v>
      </c>
      <c r="BH88" t="s">
        <v>156</v>
      </c>
      <c r="BI88" t="s">
        <v>18</v>
      </c>
      <c r="BJ88" s="22">
        <v>168.68</v>
      </c>
      <c r="BK88" s="22">
        <v>168.6</v>
      </c>
      <c r="BL88" s="22">
        <f t="shared" si="48"/>
        <v>8.0000000000012506E-2</v>
      </c>
      <c r="BN88" t="s">
        <v>16</v>
      </c>
      <c r="BO88" t="s">
        <v>155</v>
      </c>
      <c r="BP88" t="s">
        <v>156</v>
      </c>
      <c r="BQ88" t="s">
        <v>19</v>
      </c>
      <c r="BR88" s="22">
        <v>147.19999999999999</v>
      </c>
      <c r="BS88" s="22">
        <v>199.85</v>
      </c>
      <c r="BT88" s="22">
        <f t="shared" si="49"/>
        <v>52.650000000000006</v>
      </c>
      <c r="BV88" t="s">
        <v>11</v>
      </c>
      <c r="BW88" t="s">
        <v>155</v>
      </c>
      <c r="BX88" t="s">
        <v>156</v>
      </c>
      <c r="BY88" t="s">
        <v>12</v>
      </c>
      <c r="BZ88" s="22">
        <v>107.25</v>
      </c>
      <c r="CA88" s="22">
        <v>176.01</v>
      </c>
      <c r="CB88">
        <f t="shared" si="50"/>
        <v>68.759999999999991</v>
      </c>
    </row>
    <row r="89" spans="1:80" x14ac:dyDescent="0.25">
      <c r="A89" s="17">
        <v>12</v>
      </c>
      <c r="B89" t="s">
        <v>20</v>
      </c>
      <c r="C89" t="s">
        <v>155</v>
      </c>
      <c r="D89" t="s">
        <v>156</v>
      </c>
      <c r="E89" t="s">
        <v>19</v>
      </c>
      <c r="F89" s="22">
        <v>180.56</v>
      </c>
      <c r="G89" s="22">
        <v>188.75</v>
      </c>
      <c r="H89" s="22">
        <f t="shared" si="41"/>
        <v>8.1899999999999977</v>
      </c>
      <c r="J89" t="s">
        <v>12</v>
      </c>
      <c r="K89" t="s">
        <v>154</v>
      </c>
      <c r="L89" t="s">
        <v>156</v>
      </c>
      <c r="M89" t="s">
        <v>10</v>
      </c>
      <c r="N89" s="22">
        <v>183.4</v>
      </c>
      <c r="O89" s="22">
        <v>169.55</v>
      </c>
      <c r="P89" s="22">
        <f t="shared" si="42"/>
        <v>13.849999999999994</v>
      </c>
      <c r="R89" t="s">
        <v>14</v>
      </c>
      <c r="S89" t="s">
        <v>155</v>
      </c>
      <c r="T89" t="s">
        <v>156</v>
      </c>
      <c r="U89" t="s">
        <v>15</v>
      </c>
      <c r="V89" s="22">
        <v>181.37</v>
      </c>
      <c r="W89" s="22">
        <v>200.26</v>
      </c>
      <c r="X89" s="22">
        <f t="shared" si="43"/>
        <v>18.889999999999986</v>
      </c>
      <c r="Z89" t="s">
        <v>17</v>
      </c>
      <c r="AA89" t="s">
        <v>155</v>
      </c>
      <c r="AB89" t="s">
        <v>156</v>
      </c>
      <c r="AC89" t="s">
        <v>16</v>
      </c>
      <c r="AD89" s="22">
        <v>208.43</v>
      </c>
      <c r="AE89" s="22">
        <v>219.57</v>
      </c>
      <c r="AF89" s="22">
        <f t="shared" si="44"/>
        <v>11.139999999999986</v>
      </c>
      <c r="AH89" t="s">
        <v>18</v>
      </c>
      <c r="AI89" t="s">
        <v>154</v>
      </c>
      <c r="AJ89" t="s">
        <v>156</v>
      </c>
      <c r="AK89" t="s">
        <v>11</v>
      </c>
      <c r="AL89" s="22">
        <v>135.36000000000001</v>
      </c>
      <c r="AM89" s="22">
        <v>114.1</v>
      </c>
      <c r="AN89" s="22">
        <f t="shared" si="45"/>
        <v>21.260000000000019</v>
      </c>
      <c r="AP89" t="s">
        <v>19</v>
      </c>
      <c r="AQ89" t="s">
        <v>154</v>
      </c>
      <c r="AR89" t="s">
        <v>156</v>
      </c>
      <c r="AS89" t="s">
        <v>20</v>
      </c>
      <c r="AT89" s="22">
        <v>188.75</v>
      </c>
      <c r="AU89" s="22">
        <v>180.56</v>
      </c>
      <c r="AV89" s="22">
        <f t="shared" si="46"/>
        <v>8.1899999999999977</v>
      </c>
      <c r="AX89" t="s">
        <v>10</v>
      </c>
      <c r="AY89" t="s">
        <v>155</v>
      </c>
      <c r="AZ89" t="s">
        <v>156</v>
      </c>
      <c r="BA89" t="s">
        <v>12</v>
      </c>
      <c r="BB89" s="22">
        <v>169.55</v>
      </c>
      <c r="BC89" s="22">
        <v>183.4</v>
      </c>
      <c r="BD89" s="22">
        <f t="shared" si="47"/>
        <v>13.849999999999994</v>
      </c>
      <c r="BF89" t="s">
        <v>15</v>
      </c>
      <c r="BG89" t="s">
        <v>154</v>
      </c>
      <c r="BH89" t="s">
        <v>156</v>
      </c>
      <c r="BI89" t="s">
        <v>14</v>
      </c>
      <c r="BJ89" s="22">
        <v>200.26</v>
      </c>
      <c r="BK89" s="22">
        <v>181.37</v>
      </c>
      <c r="BL89" s="22">
        <f t="shared" si="48"/>
        <v>18.889999999999986</v>
      </c>
      <c r="BN89" t="s">
        <v>16</v>
      </c>
      <c r="BO89" t="s">
        <v>154</v>
      </c>
      <c r="BP89" t="s">
        <v>156</v>
      </c>
      <c r="BQ89" t="s">
        <v>17</v>
      </c>
      <c r="BR89" s="22">
        <v>219.57</v>
      </c>
      <c r="BS89" s="22">
        <v>208.43</v>
      </c>
      <c r="BT89" s="22">
        <f t="shared" si="49"/>
        <v>11.139999999999986</v>
      </c>
      <c r="BV89" t="s">
        <v>11</v>
      </c>
      <c r="BW89" t="s">
        <v>155</v>
      </c>
      <c r="BX89" t="s">
        <v>156</v>
      </c>
      <c r="BY89" t="s">
        <v>18</v>
      </c>
      <c r="BZ89" s="22">
        <v>114.1</v>
      </c>
      <c r="CA89" s="22">
        <v>135.36000000000001</v>
      </c>
      <c r="CB89">
        <f t="shared" si="50"/>
        <v>21.260000000000019</v>
      </c>
    </row>
    <row r="90" spans="1:80" x14ac:dyDescent="0.25">
      <c r="A90" s="17">
        <v>13</v>
      </c>
      <c r="B90" t="s">
        <v>20</v>
      </c>
      <c r="C90" t="s">
        <v>155</v>
      </c>
      <c r="D90" t="s">
        <v>156</v>
      </c>
      <c r="E90" t="s">
        <v>17</v>
      </c>
      <c r="F90" s="22">
        <v>171.17</v>
      </c>
      <c r="G90" s="22">
        <v>251</v>
      </c>
      <c r="H90" s="22">
        <f t="shared" si="41"/>
        <v>79.830000000000013</v>
      </c>
      <c r="J90" t="s">
        <v>12</v>
      </c>
      <c r="K90" t="s">
        <v>154</v>
      </c>
      <c r="L90" t="s">
        <v>156</v>
      </c>
      <c r="M90" t="s">
        <v>19</v>
      </c>
      <c r="N90" s="22">
        <v>261.2</v>
      </c>
      <c r="O90" s="22">
        <v>191.18</v>
      </c>
      <c r="P90" s="22">
        <f t="shared" si="42"/>
        <v>70.019999999999982</v>
      </c>
      <c r="R90" t="s">
        <v>14</v>
      </c>
      <c r="S90" t="s">
        <v>154</v>
      </c>
      <c r="T90" t="s">
        <v>156</v>
      </c>
      <c r="U90" t="s">
        <v>18</v>
      </c>
      <c r="V90" s="22">
        <v>222.63</v>
      </c>
      <c r="W90" s="22">
        <v>151.05000000000001</v>
      </c>
      <c r="X90" s="22">
        <f t="shared" si="43"/>
        <v>71.579999999999984</v>
      </c>
      <c r="Z90" t="s">
        <v>17</v>
      </c>
      <c r="AA90" t="s">
        <v>154</v>
      </c>
      <c r="AB90" t="s">
        <v>156</v>
      </c>
      <c r="AC90" t="s">
        <v>20</v>
      </c>
      <c r="AD90" s="22">
        <v>251</v>
      </c>
      <c r="AE90" s="22">
        <v>171.17</v>
      </c>
      <c r="AF90" s="22">
        <f t="shared" si="44"/>
        <v>79.830000000000013</v>
      </c>
      <c r="AH90" t="s">
        <v>18</v>
      </c>
      <c r="AI90" t="s">
        <v>155</v>
      </c>
      <c r="AJ90" t="s">
        <v>156</v>
      </c>
      <c r="AK90" t="s">
        <v>14</v>
      </c>
      <c r="AL90" s="22">
        <v>151.05000000000001</v>
      </c>
      <c r="AM90" s="22">
        <v>222.63</v>
      </c>
      <c r="AN90" s="22">
        <f t="shared" si="45"/>
        <v>71.579999999999984</v>
      </c>
      <c r="AP90" t="s">
        <v>19</v>
      </c>
      <c r="AQ90" t="s">
        <v>155</v>
      </c>
      <c r="AR90" t="s">
        <v>156</v>
      </c>
      <c r="AS90" t="s">
        <v>12</v>
      </c>
      <c r="AT90" s="22">
        <v>191.18</v>
      </c>
      <c r="AU90" s="22">
        <v>261.2</v>
      </c>
      <c r="AV90" s="22">
        <f t="shared" si="46"/>
        <v>70.019999999999982</v>
      </c>
      <c r="AX90" t="s">
        <v>10</v>
      </c>
      <c r="AY90" t="s">
        <v>154</v>
      </c>
      <c r="AZ90" t="s">
        <v>156</v>
      </c>
      <c r="BA90" t="s">
        <v>11</v>
      </c>
      <c r="BB90" s="22">
        <v>143.62</v>
      </c>
      <c r="BC90" s="22">
        <v>127.45</v>
      </c>
      <c r="BD90" s="22">
        <f t="shared" si="47"/>
        <v>16.170000000000002</v>
      </c>
      <c r="BF90" t="s">
        <v>15</v>
      </c>
      <c r="BG90" t="s">
        <v>155</v>
      </c>
      <c r="BH90" t="s">
        <v>156</v>
      </c>
      <c r="BI90" t="s">
        <v>16</v>
      </c>
      <c r="BJ90" s="22">
        <v>162.30000000000001</v>
      </c>
      <c r="BK90" s="22">
        <v>173.67</v>
      </c>
      <c r="BL90" s="22">
        <f t="shared" si="48"/>
        <v>11.369999999999976</v>
      </c>
      <c r="BN90" t="s">
        <v>16</v>
      </c>
      <c r="BO90" t="s">
        <v>154</v>
      </c>
      <c r="BP90" t="s">
        <v>156</v>
      </c>
      <c r="BQ90" t="s">
        <v>15</v>
      </c>
      <c r="BR90" s="22">
        <v>173.67</v>
      </c>
      <c r="BS90" s="22">
        <v>162.30000000000001</v>
      </c>
      <c r="BT90" s="22">
        <f t="shared" si="49"/>
        <v>11.369999999999976</v>
      </c>
      <c r="BV90" t="s">
        <v>11</v>
      </c>
      <c r="BW90" t="s">
        <v>155</v>
      </c>
      <c r="BX90" t="s">
        <v>156</v>
      </c>
      <c r="BY90" t="s">
        <v>10</v>
      </c>
      <c r="BZ90" s="22">
        <v>127.45</v>
      </c>
      <c r="CA90" s="22">
        <v>143.62</v>
      </c>
      <c r="CB90">
        <f t="shared" si="50"/>
        <v>16.170000000000002</v>
      </c>
    </row>
    <row r="91" spans="1:80" x14ac:dyDescent="0.25">
      <c r="F91" s="22"/>
      <c r="G91" s="22"/>
      <c r="H91" s="22"/>
      <c r="N91" s="22"/>
      <c r="O91" s="22"/>
      <c r="P91" s="22"/>
      <c r="V91" s="22"/>
      <c r="W91" s="22"/>
      <c r="X91" s="22"/>
      <c r="AD91" s="22"/>
      <c r="AE91" s="22"/>
      <c r="AF91" s="22"/>
      <c r="AL91" s="22"/>
      <c r="AM91" s="22"/>
      <c r="AN91" s="22"/>
      <c r="AT91" s="22"/>
      <c r="AU91" s="22"/>
      <c r="AV91" s="22"/>
      <c r="BB91" s="22"/>
      <c r="BC91" s="22"/>
      <c r="BD91" s="22"/>
      <c r="BJ91" s="22"/>
      <c r="BK91" s="22"/>
      <c r="BL91" s="22"/>
      <c r="BR91" s="22"/>
      <c r="BS91" s="22"/>
      <c r="BT91" s="22"/>
      <c r="BZ91" s="22"/>
      <c r="CA91" s="22"/>
    </row>
    <row r="92" spans="1:80" x14ac:dyDescent="0.25">
      <c r="A92" s="17">
        <v>2012</v>
      </c>
      <c r="F92" s="22"/>
      <c r="G92" s="22"/>
      <c r="H92" s="22"/>
      <c r="N92" s="22"/>
      <c r="O92" s="22"/>
      <c r="P92" s="22"/>
      <c r="V92" s="22"/>
      <c r="W92" s="22"/>
      <c r="X92" s="22"/>
      <c r="AD92" s="22"/>
      <c r="AE92" s="22"/>
      <c r="AF92" s="22"/>
      <c r="AL92" s="22"/>
      <c r="AM92" s="22"/>
      <c r="AN92" s="22"/>
      <c r="AT92" s="22"/>
      <c r="AU92" s="22"/>
      <c r="AV92" s="22"/>
      <c r="BB92" s="22"/>
      <c r="BC92" s="22"/>
      <c r="BD92" s="22"/>
      <c r="BJ92" s="22"/>
      <c r="BK92" s="22"/>
      <c r="BL92" s="22"/>
      <c r="BR92" s="22"/>
      <c r="BS92" s="22"/>
      <c r="BT92" s="22"/>
      <c r="BZ92" s="22"/>
      <c r="CA92" s="22"/>
    </row>
    <row r="93" spans="1:80" x14ac:dyDescent="0.25">
      <c r="A93" s="17">
        <v>1</v>
      </c>
      <c r="B93" t="s">
        <v>20</v>
      </c>
      <c r="C93" t="s">
        <v>154</v>
      </c>
      <c r="D93" t="s">
        <v>156</v>
      </c>
      <c r="E93" s="1" t="s">
        <v>12</v>
      </c>
      <c r="F93" s="22">
        <v>223.52</v>
      </c>
      <c r="G93" s="22">
        <v>200.38</v>
      </c>
      <c r="H93" s="22">
        <f t="shared" si="41"/>
        <v>23.140000000000015</v>
      </c>
      <c r="J93" t="s">
        <v>12</v>
      </c>
      <c r="K93" t="s">
        <v>155</v>
      </c>
      <c r="L93" t="s">
        <v>156</v>
      </c>
      <c r="M93" s="1" t="s">
        <v>20</v>
      </c>
      <c r="N93" s="22">
        <v>200.38</v>
      </c>
      <c r="O93" s="22">
        <v>223.52</v>
      </c>
      <c r="P93" s="22">
        <f t="shared" si="42"/>
        <v>23.140000000000015</v>
      </c>
      <c r="R93" t="s">
        <v>14</v>
      </c>
      <c r="S93" t="s">
        <v>154</v>
      </c>
      <c r="T93" t="s">
        <v>156</v>
      </c>
      <c r="U93" s="1" t="s">
        <v>15</v>
      </c>
      <c r="V93" s="22">
        <v>217.16</v>
      </c>
      <c r="W93" s="22">
        <v>207.11</v>
      </c>
      <c r="X93" s="22">
        <f t="shared" ref="X93:X120" si="51">ABS(V93-W93)</f>
        <v>10.049999999999983</v>
      </c>
      <c r="Z93" t="s">
        <v>17</v>
      </c>
      <c r="AA93" t="s">
        <v>154</v>
      </c>
      <c r="AB93" t="s">
        <v>156</v>
      </c>
      <c r="AC93" s="1" t="s">
        <v>18</v>
      </c>
      <c r="AD93" s="22">
        <v>204.75</v>
      </c>
      <c r="AE93" s="22">
        <v>158.08000000000001</v>
      </c>
      <c r="AF93" s="22">
        <f t="shared" ref="AF93:AF105" si="52">ABS(AD93-AE93)</f>
        <v>46.669999999999987</v>
      </c>
      <c r="AH93" t="s">
        <v>18</v>
      </c>
      <c r="AI93" t="s">
        <v>155</v>
      </c>
      <c r="AJ93" t="s">
        <v>156</v>
      </c>
      <c r="AK93" s="1" t="s">
        <v>17</v>
      </c>
      <c r="AL93" s="22">
        <v>158.08000000000001</v>
      </c>
      <c r="AM93" s="22">
        <v>204.75</v>
      </c>
      <c r="AN93" s="22">
        <f t="shared" ref="AN93:AN105" si="53">ABS(AL93-AM93)</f>
        <v>46.669999999999987</v>
      </c>
      <c r="AP93" t="s">
        <v>19</v>
      </c>
      <c r="AQ93" t="s">
        <v>155</v>
      </c>
      <c r="AR93" t="s">
        <v>156</v>
      </c>
      <c r="AS93" s="1" t="s">
        <v>16</v>
      </c>
      <c r="AT93" s="22">
        <v>150.54</v>
      </c>
      <c r="AU93" s="22">
        <v>205.79</v>
      </c>
      <c r="AV93" s="22">
        <f t="shared" ref="AV93:AV105" si="54">ABS(AT93-AU93)</f>
        <v>55.25</v>
      </c>
      <c r="AX93" t="s">
        <v>10</v>
      </c>
      <c r="AY93" t="s">
        <v>154</v>
      </c>
      <c r="AZ93" t="s">
        <v>156</v>
      </c>
      <c r="BA93" s="1" t="s">
        <v>11</v>
      </c>
      <c r="BB93" s="22">
        <v>202.96</v>
      </c>
      <c r="BC93" s="22">
        <v>184.04</v>
      </c>
      <c r="BD93" s="22">
        <f t="shared" ref="BD93:BD105" si="55">ABS(BB93-BC93)</f>
        <v>18.920000000000016</v>
      </c>
      <c r="BF93" t="s">
        <v>15</v>
      </c>
      <c r="BG93" t="s">
        <v>155</v>
      </c>
      <c r="BH93" t="s">
        <v>156</v>
      </c>
      <c r="BI93" s="1" t="s">
        <v>14</v>
      </c>
      <c r="BJ93" s="22">
        <v>207.11</v>
      </c>
      <c r="BK93" s="22">
        <v>217.16</v>
      </c>
      <c r="BL93" s="22">
        <f t="shared" ref="BL93:BL105" si="56">ABS(BJ93-BK93)</f>
        <v>10.049999999999983</v>
      </c>
      <c r="BN93" t="s">
        <v>16</v>
      </c>
      <c r="BO93" t="s">
        <v>154</v>
      </c>
      <c r="BP93" t="s">
        <v>156</v>
      </c>
      <c r="BQ93" s="1" t="s">
        <v>19</v>
      </c>
      <c r="BR93" s="22">
        <v>205.79</v>
      </c>
      <c r="BS93" s="22">
        <v>150.54</v>
      </c>
      <c r="BT93" s="22">
        <f t="shared" ref="BT93:BT105" si="57">ABS(BR93-BS93)</f>
        <v>55.25</v>
      </c>
      <c r="BV93" t="s">
        <v>11</v>
      </c>
      <c r="BW93" t="s">
        <v>155</v>
      </c>
      <c r="BX93" t="s">
        <v>156</v>
      </c>
      <c r="BY93" s="1" t="s">
        <v>10</v>
      </c>
      <c r="BZ93" s="22">
        <v>184.04</v>
      </c>
      <c r="CA93" s="22">
        <v>202.96</v>
      </c>
      <c r="CB93">
        <f t="shared" si="50"/>
        <v>18.920000000000016</v>
      </c>
    </row>
    <row r="94" spans="1:80" x14ac:dyDescent="0.25">
      <c r="A94" s="17">
        <v>2</v>
      </c>
      <c r="B94" t="s">
        <v>20</v>
      </c>
      <c r="C94" t="s">
        <v>154</v>
      </c>
      <c r="D94" t="s">
        <v>156</v>
      </c>
      <c r="E94" s="1" t="s">
        <v>14</v>
      </c>
      <c r="F94" s="22">
        <v>247.21</v>
      </c>
      <c r="G94" s="22">
        <v>180.62</v>
      </c>
      <c r="H94" s="22">
        <f t="shared" si="41"/>
        <v>66.59</v>
      </c>
      <c r="J94" t="s">
        <v>12</v>
      </c>
      <c r="K94" t="s">
        <v>155</v>
      </c>
      <c r="L94" t="s">
        <v>156</v>
      </c>
      <c r="M94" s="1" t="s">
        <v>11</v>
      </c>
      <c r="N94" s="22">
        <v>177.78</v>
      </c>
      <c r="O94" s="22">
        <v>178.56</v>
      </c>
      <c r="P94" s="22">
        <f t="shared" si="42"/>
        <v>0.78000000000000114</v>
      </c>
      <c r="R94" t="s">
        <v>14</v>
      </c>
      <c r="S94" t="s">
        <v>155</v>
      </c>
      <c r="T94" t="s">
        <v>156</v>
      </c>
      <c r="U94" s="1" t="s">
        <v>20</v>
      </c>
      <c r="V94" s="22">
        <v>180.62</v>
      </c>
      <c r="W94" s="22">
        <v>247.21</v>
      </c>
      <c r="X94" s="22">
        <f t="shared" si="51"/>
        <v>66.59</v>
      </c>
      <c r="Z94" t="s">
        <v>17</v>
      </c>
      <c r="AA94" t="s">
        <v>155</v>
      </c>
      <c r="AB94" t="s">
        <v>156</v>
      </c>
      <c r="AC94" s="1" t="s">
        <v>15</v>
      </c>
      <c r="AD94" s="22">
        <v>179.05</v>
      </c>
      <c r="AE94" s="22">
        <v>204.8</v>
      </c>
      <c r="AF94" s="22">
        <f t="shared" si="52"/>
        <v>25.75</v>
      </c>
      <c r="AH94" t="s">
        <v>18</v>
      </c>
      <c r="AI94" t="s">
        <v>154</v>
      </c>
      <c r="AJ94" t="s">
        <v>156</v>
      </c>
      <c r="AK94" s="1" t="s">
        <v>16</v>
      </c>
      <c r="AL94" s="22">
        <v>220.16</v>
      </c>
      <c r="AM94" s="22">
        <v>183.6</v>
      </c>
      <c r="AN94" s="22">
        <f t="shared" si="53"/>
        <v>36.56</v>
      </c>
      <c r="AP94" t="s">
        <v>19</v>
      </c>
      <c r="AQ94" t="s">
        <v>155</v>
      </c>
      <c r="AR94" t="s">
        <v>156</v>
      </c>
      <c r="AS94" s="1" t="s">
        <v>10</v>
      </c>
      <c r="AT94" s="22">
        <v>183.96</v>
      </c>
      <c r="AU94" s="22">
        <v>216.77</v>
      </c>
      <c r="AV94" s="22">
        <f t="shared" si="54"/>
        <v>32.81</v>
      </c>
      <c r="AX94" t="s">
        <v>10</v>
      </c>
      <c r="AY94" t="s">
        <v>154</v>
      </c>
      <c r="AZ94" t="s">
        <v>156</v>
      </c>
      <c r="BA94" s="1" t="s">
        <v>19</v>
      </c>
      <c r="BB94" s="22">
        <v>216.77</v>
      </c>
      <c r="BC94" s="22">
        <v>183.96</v>
      </c>
      <c r="BD94" s="22">
        <f t="shared" si="55"/>
        <v>32.81</v>
      </c>
      <c r="BF94" t="s">
        <v>15</v>
      </c>
      <c r="BG94" t="s">
        <v>154</v>
      </c>
      <c r="BH94" t="s">
        <v>156</v>
      </c>
      <c r="BI94" s="1" t="s">
        <v>17</v>
      </c>
      <c r="BJ94" s="22">
        <v>204.8</v>
      </c>
      <c r="BK94" s="22">
        <v>179.05</v>
      </c>
      <c r="BL94" s="22">
        <f t="shared" si="56"/>
        <v>25.75</v>
      </c>
      <c r="BN94" t="s">
        <v>16</v>
      </c>
      <c r="BO94" t="s">
        <v>155</v>
      </c>
      <c r="BP94" t="s">
        <v>156</v>
      </c>
      <c r="BQ94" s="1" t="s">
        <v>18</v>
      </c>
      <c r="BR94" s="22">
        <v>183.6</v>
      </c>
      <c r="BS94" s="22">
        <v>220.16</v>
      </c>
      <c r="BT94" s="22">
        <f t="shared" si="57"/>
        <v>36.56</v>
      </c>
      <c r="BV94" t="s">
        <v>11</v>
      </c>
      <c r="BW94" t="s">
        <v>154</v>
      </c>
      <c r="BX94" t="s">
        <v>156</v>
      </c>
      <c r="BY94" s="1" t="s">
        <v>12</v>
      </c>
      <c r="BZ94" s="22">
        <v>178.56</v>
      </c>
      <c r="CA94" s="22">
        <v>177.78</v>
      </c>
      <c r="CB94">
        <f t="shared" si="50"/>
        <v>0.78000000000000114</v>
      </c>
    </row>
    <row r="95" spans="1:80" x14ac:dyDescent="0.25">
      <c r="A95" s="17">
        <v>3</v>
      </c>
      <c r="B95" t="s">
        <v>20</v>
      </c>
      <c r="C95" t="s">
        <v>154</v>
      </c>
      <c r="D95" t="s">
        <v>156</v>
      </c>
      <c r="E95" s="1" t="s">
        <v>17</v>
      </c>
      <c r="F95" s="22">
        <v>223.47</v>
      </c>
      <c r="G95" s="22">
        <v>173.95</v>
      </c>
      <c r="H95" s="22">
        <f t="shared" si="41"/>
        <v>49.52000000000001</v>
      </c>
      <c r="J95" t="s">
        <v>12</v>
      </c>
      <c r="K95" t="s">
        <v>155</v>
      </c>
      <c r="L95" t="s">
        <v>156</v>
      </c>
      <c r="M95" s="1" t="s">
        <v>14</v>
      </c>
      <c r="N95" s="22">
        <v>159.46</v>
      </c>
      <c r="O95" s="22">
        <v>191.92</v>
      </c>
      <c r="P95" s="22">
        <f t="shared" si="42"/>
        <v>32.45999999999998</v>
      </c>
      <c r="R95" t="s">
        <v>14</v>
      </c>
      <c r="S95" t="s">
        <v>154</v>
      </c>
      <c r="T95" t="s">
        <v>156</v>
      </c>
      <c r="U95" s="1" t="s">
        <v>12</v>
      </c>
      <c r="V95" s="22">
        <v>191.92</v>
      </c>
      <c r="W95" s="22">
        <v>159.46</v>
      </c>
      <c r="X95" s="22">
        <f t="shared" si="51"/>
        <v>32.45999999999998</v>
      </c>
      <c r="Z95" t="s">
        <v>17</v>
      </c>
      <c r="AA95" t="s">
        <v>155</v>
      </c>
      <c r="AB95" t="s">
        <v>156</v>
      </c>
      <c r="AC95" s="1" t="s">
        <v>20</v>
      </c>
      <c r="AD95" s="22">
        <v>173.95</v>
      </c>
      <c r="AE95" s="22">
        <v>223.47</v>
      </c>
      <c r="AF95" s="22">
        <f t="shared" si="52"/>
        <v>49.52000000000001</v>
      </c>
      <c r="AH95" t="s">
        <v>18</v>
      </c>
      <c r="AI95" t="s">
        <v>154</v>
      </c>
      <c r="AJ95" t="s">
        <v>156</v>
      </c>
      <c r="AK95" s="1" t="s">
        <v>10</v>
      </c>
      <c r="AL95" s="22">
        <v>245.49</v>
      </c>
      <c r="AM95" s="22">
        <v>185.4</v>
      </c>
      <c r="AN95" s="22">
        <f t="shared" si="53"/>
        <v>60.09</v>
      </c>
      <c r="AP95" t="s">
        <v>19</v>
      </c>
      <c r="AQ95" t="s">
        <v>154</v>
      </c>
      <c r="AR95" t="s">
        <v>156</v>
      </c>
      <c r="AS95" s="1" t="s">
        <v>11</v>
      </c>
      <c r="AT95" s="22">
        <v>181.69</v>
      </c>
      <c r="AU95" s="22">
        <v>174.9</v>
      </c>
      <c r="AV95" s="22">
        <f t="shared" si="54"/>
        <v>6.789999999999992</v>
      </c>
      <c r="AX95" t="s">
        <v>10</v>
      </c>
      <c r="AY95" t="s">
        <v>155</v>
      </c>
      <c r="AZ95" t="s">
        <v>156</v>
      </c>
      <c r="BA95" s="1" t="s">
        <v>18</v>
      </c>
      <c r="BB95" s="22">
        <v>185.4</v>
      </c>
      <c r="BC95" s="22">
        <v>245.49</v>
      </c>
      <c r="BD95" s="22">
        <f t="shared" si="55"/>
        <v>60.09</v>
      </c>
      <c r="BF95" t="s">
        <v>15</v>
      </c>
      <c r="BG95" t="s">
        <v>155</v>
      </c>
      <c r="BH95" t="s">
        <v>156</v>
      </c>
      <c r="BI95" s="1" t="s">
        <v>16</v>
      </c>
      <c r="BJ95" s="22">
        <v>183.26</v>
      </c>
      <c r="BK95" s="22">
        <v>192.72</v>
      </c>
      <c r="BL95" s="22">
        <f t="shared" si="56"/>
        <v>9.460000000000008</v>
      </c>
      <c r="BN95" t="s">
        <v>16</v>
      </c>
      <c r="BO95" t="s">
        <v>154</v>
      </c>
      <c r="BP95" t="s">
        <v>156</v>
      </c>
      <c r="BQ95" s="1" t="s">
        <v>15</v>
      </c>
      <c r="BR95" s="22">
        <v>192.72</v>
      </c>
      <c r="BS95" s="22">
        <v>183.26</v>
      </c>
      <c r="BT95" s="22">
        <f t="shared" si="57"/>
        <v>9.460000000000008</v>
      </c>
      <c r="BV95" t="s">
        <v>11</v>
      </c>
      <c r="BW95" t="s">
        <v>155</v>
      </c>
      <c r="BX95" t="s">
        <v>156</v>
      </c>
      <c r="BY95" s="1" t="s">
        <v>19</v>
      </c>
      <c r="BZ95" s="22">
        <v>174.9</v>
      </c>
      <c r="CA95" s="22">
        <v>181.69</v>
      </c>
      <c r="CB95">
        <f t="shared" si="50"/>
        <v>6.789999999999992</v>
      </c>
    </row>
    <row r="96" spans="1:80" x14ac:dyDescent="0.25">
      <c r="A96" s="17">
        <v>4</v>
      </c>
      <c r="B96" t="s">
        <v>20</v>
      </c>
      <c r="C96" t="s">
        <v>154</v>
      </c>
      <c r="D96" t="s">
        <v>156</v>
      </c>
      <c r="E96" s="1" t="s">
        <v>16</v>
      </c>
      <c r="F96" s="22">
        <v>256.27</v>
      </c>
      <c r="G96" s="22">
        <v>177.34</v>
      </c>
      <c r="H96" s="22">
        <f t="shared" si="41"/>
        <v>78.929999999999978</v>
      </c>
      <c r="J96" t="s">
        <v>12</v>
      </c>
      <c r="K96" t="s">
        <v>154</v>
      </c>
      <c r="L96" t="s">
        <v>156</v>
      </c>
      <c r="M96" s="1" t="s">
        <v>17</v>
      </c>
      <c r="N96" s="22">
        <v>250.11</v>
      </c>
      <c r="O96" s="22">
        <v>210.05</v>
      </c>
      <c r="P96" s="22">
        <f t="shared" si="42"/>
        <v>40.06</v>
      </c>
      <c r="R96" t="s">
        <v>14</v>
      </c>
      <c r="S96" t="s">
        <v>154</v>
      </c>
      <c r="T96" t="s">
        <v>156</v>
      </c>
      <c r="U96" s="1" t="s">
        <v>11</v>
      </c>
      <c r="V96" s="22">
        <v>242.26</v>
      </c>
      <c r="W96" s="22">
        <v>168.54</v>
      </c>
      <c r="X96" s="22">
        <f t="shared" si="51"/>
        <v>73.72</v>
      </c>
      <c r="Z96" t="s">
        <v>17</v>
      </c>
      <c r="AA96" t="s">
        <v>155</v>
      </c>
      <c r="AB96" t="s">
        <v>156</v>
      </c>
      <c r="AC96" s="1" t="s">
        <v>12</v>
      </c>
      <c r="AD96" s="22">
        <v>210.05</v>
      </c>
      <c r="AE96" s="22">
        <v>250.11</v>
      </c>
      <c r="AF96" s="22">
        <f t="shared" si="52"/>
        <v>40.06</v>
      </c>
      <c r="AH96" t="s">
        <v>18</v>
      </c>
      <c r="AI96" t="s">
        <v>154</v>
      </c>
      <c r="AJ96" t="s">
        <v>156</v>
      </c>
      <c r="AK96" s="1" t="s">
        <v>19</v>
      </c>
      <c r="AL96" s="22">
        <v>171.18</v>
      </c>
      <c r="AM96" s="22">
        <v>168.4</v>
      </c>
      <c r="AN96" s="22">
        <f t="shared" si="53"/>
        <v>2.7800000000000011</v>
      </c>
      <c r="AP96" t="s">
        <v>19</v>
      </c>
      <c r="AQ96" t="s">
        <v>155</v>
      </c>
      <c r="AR96" t="s">
        <v>156</v>
      </c>
      <c r="AS96" s="1" t="s">
        <v>18</v>
      </c>
      <c r="AT96" s="22">
        <v>168.4</v>
      </c>
      <c r="AU96" s="22">
        <v>171.18</v>
      </c>
      <c r="AV96" s="22">
        <f t="shared" si="54"/>
        <v>2.7800000000000011</v>
      </c>
      <c r="AX96" t="s">
        <v>10</v>
      </c>
      <c r="AY96" t="s">
        <v>154</v>
      </c>
      <c r="AZ96" t="s">
        <v>156</v>
      </c>
      <c r="BA96" s="1" t="s">
        <v>15</v>
      </c>
      <c r="BB96" s="22">
        <v>242.34</v>
      </c>
      <c r="BC96" s="22">
        <v>228.94</v>
      </c>
      <c r="BD96" s="22">
        <f t="shared" si="55"/>
        <v>13.400000000000006</v>
      </c>
      <c r="BF96" t="s">
        <v>15</v>
      </c>
      <c r="BG96" t="s">
        <v>155</v>
      </c>
      <c r="BH96" t="s">
        <v>156</v>
      </c>
      <c r="BI96" s="1" t="s">
        <v>10</v>
      </c>
      <c r="BJ96" s="22">
        <v>228.94</v>
      </c>
      <c r="BK96" s="22">
        <v>242.34</v>
      </c>
      <c r="BL96" s="22">
        <f t="shared" si="56"/>
        <v>13.400000000000006</v>
      </c>
      <c r="BN96" t="s">
        <v>16</v>
      </c>
      <c r="BO96" t="s">
        <v>155</v>
      </c>
      <c r="BP96" t="s">
        <v>156</v>
      </c>
      <c r="BQ96" s="1" t="s">
        <v>20</v>
      </c>
      <c r="BR96" s="22">
        <v>177.34</v>
      </c>
      <c r="BS96" s="22">
        <v>256.27</v>
      </c>
      <c r="BT96" s="22">
        <f t="shared" si="57"/>
        <v>78.929999999999978</v>
      </c>
      <c r="BV96" t="s">
        <v>11</v>
      </c>
      <c r="BW96" t="s">
        <v>155</v>
      </c>
      <c r="BX96" t="s">
        <v>156</v>
      </c>
      <c r="BY96" s="1" t="s">
        <v>14</v>
      </c>
      <c r="BZ96" s="22">
        <v>168.54</v>
      </c>
      <c r="CA96" s="22">
        <v>242.26</v>
      </c>
      <c r="CB96">
        <f t="shared" si="50"/>
        <v>73.72</v>
      </c>
    </row>
    <row r="97" spans="1:80" x14ac:dyDescent="0.25">
      <c r="A97" s="17">
        <v>5</v>
      </c>
      <c r="B97" t="s">
        <v>20</v>
      </c>
      <c r="C97" t="s">
        <v>154</v>
      </c>
      <c r="D97" t="s">
        <v>156</v>
      </c>
      <c r="E97" s="1" t="s">
        <v>10</v>
      </c>
      <c r="F97" s="22">
        <v>216.52</v>
      </c>
      <c r="G97" s="22">
        <v>175.76</v>
      </c>
      <c r="H97" s="22">
        <f t="shared" si="41"/>
        <v>40.760000000000019</v>
      </c>
      <c r="J97" t="s">
        <v>12</v>
      </c>
      <c r="K97" t="s">
        <v>155</v>
      </c>
      <c r="L97" t="s">
        <v>156</v>
      </c>
      <c r="M97" s="1" t="s">
        <v>16</v>
      </c>
      <c r="N97" s="22">
        <v>212.98</v>
      </c>
      <c r="O97" s="22">
        <v>214.42</v>
      </c>
      <c r="P97" s="22">
        <f t="shared" si="42"/>
        <v>1.4399999999999977</v>
      </c>
      <c r="R97" t="s">
        <v>14</v>
      </c>
      <c r="S97" t="s">
        <v>154</v>
      </c>
      <c r="T97" t="s">
        <v>156</v>
      </c>
      <c r="U97" s="1" t="s">
        <v>17</v>
      </c>
      <c r="V97" s="22">
        <v>223.42</v>
      </c>
      <c r="W97" s="22">
        <v>139.4</v>
      </c>
      <c r="X97" s="22">
        <f t="shared" si="51"/>
        <v>84.019999999999982</v>
      </c>
      <c r="Z97" t="s">
        <v>17</v>
      </c>
      <c r="AA97" t="s">
        <v>155</v>
      </c>
      <c r="AB97" t="s">
        <v>156</v>
      </c>
      <c r="AC97" s="1" t="s">
        <v>14</v>
      </c>
      <c r="AD97" s="22">
        <v>139.4</v>
      </c>
      <c r="AE97" s="22">
        <v>223.42</v>
      </c>
      <c r="AF97" s="22">
        <f t="shared" si="52"/>
        <v>84.019999999999982</v>
      </c>
      <c r="AH97" t="s">
        <v>18</v>
      </c>
      <c r="AI97" t="s">
        <v>154</v>
      </c>
      <c r="AJ97" t="s">
        <v>156</v>
      </c>
      <c r="AK97" s="1" t="s">
        <v>11</v>
      </c>
      <c r="AL97" s="22">
        <v>215.59</v>
      </c>
      <c r="AM97" s="22">
        <v>174.7</v>
      </c>
      <c r="AN97" s="22">
        <f t="shared" si="53"/>
        <v>40.890000000000015</v>
      </c>
      <c r="AP97" t="s">
        <v>19</v>
      </c>
      <c r="AQ97" t="s">
        <v>155</v>
      </c>
      <c r="AR97" t="s">
        <v>156</v>
      </c>
      <c r="AS97" s="1" t="s">
        <v>15</v>
      </c>
      <c r="AT97" s="22">
        <v>168.38</v>
      </c>
      <c r="AU97" s="22">
        <v>172.9</v>
      </c>
      <c r="AV97" s="22">
        <f t="shared" si="54"/>
        <v>4.5200000000000102</v>
      </c>
      <c r="AX97" t="s">
        <v>10</v>
      </c>
      <c r="AY97" t="s">
        <v>155</v>
      </c>
      <c r="AZ97" t="s">
        <v>156</v>
      </c>
      <c r="BA97" s="1" t="s">
        <v>20</v>
      </c>
      <c r="BB97" s="22">
        <v>175.76</v>
      </c>
      <c r="BC97" s="22">
        <v>216.52</v>
      </c>
      <c r="BD97" s="22">
        <f t="shared" si="55"/>
        <v>40.760000000000019</v>
      </c>
      <c r="BF97" t="s">
        <v>15</v>
      </c>
      <c r="BG97" t="s">
        <v>154</v>
      </c>
      <c r="BH97" t="s">
        <v>156</v>
      </c>
      <c r="BI97" s="1" t="s">
        <v>19</v>
      </c>
      <c r="BJ97" s="22">
        <v>172.9</v>
      </c>
      <c r="BK97" s="22">
        <v>168.38</v>
      </c>
      <c r="BL97" s="22">
        <f t="shared" si="56"/>
        <v>4.5200000000000102</v>
      </c>
      <c r="BN97" t="s">
        <v>16</v>
      </c>
      <c r="BO97" t="s">
        <v>154</v>
      </c>
      <c r="BP97" t="s">
        <v>156</v>
      </c>
      <c r="BQ97" s="1" t="s">
        <v>12</v>
      </c>
      <c r="BR97" s="22">
        <v>214.42</v>
      </c>
      <c r="BS97" s="22">
        <v>212.98</v>
      </c>
      <c r="BT97" s="22">
        <f t="shared" si="57"/>
        <v>1.4399999999999977</v>
      </c>
      <c r="BV97" t="s">
        <v>11</v>
      </c>
      <c r="BW97" t="s">
        <v>155</v>
      </c>
      <c r="BX97" t="s">
        <v>156</v>
      </c>
      <c r="BY97" s="1" t="s">
        <v>18</v>
      </c>
      <c r="BZ97" s="22">
        <v>174.7</v>
      </c>
      <c r="CA97" s="22">
        <v>215.59</v>
      </c>
      <c r="CB97">
        <f t="shared" si="50"/>
        <v>40.890000000000015</v>
      </c>
    </row>
    <row r="98" spans="1:80" x14ac:dyDescent="0.25">
      <c r="A98" s="17">
        <v>6</v>
      </c>
      <c r="B98" t="s">
        <v>20</v>
      </c>
      <c r="C98" t="s">
        <v>154</v>
      </c>
      <c r="D98" t="s">
        <v>156</v>
      </c>
      <c r="E98" s="1" t="s">
        <v>19</v>
      </c>
      <c r="F98" s="22">
        <v>216.18</v>
      </c>
      <c r="G98" s="22">
        <v>191.62</v>
      </c>
      <c r="H98" s="22">
        <f t="shared" si="41"/>
        <v>24.560000000000002</v>
      </c>
      <c r="J98" t="s">
        <v>12</v>
      </c>
      <c r="K98" t="s">
        <v>154</v>
      </c>
      <c r="L98" t="s">
        <v>156</v>
      </c>
      <c r="M98" s="1" t="s">
        <v>10</v>
      </c>
      <c r="N98" s="22">
        <v>227.24</v>
      </c>
      <c r="O98" s="22">
        <v>172.8</v>
      </c>
      <c r="P98" s="22">
        <f t="shared" si="42"/>
        <v>54.44</v>
      </c>
      <c r="R98" t="s">
        <v>14</v>
      </c>
      <c r="S98" t="s">
        <v>155</v>
      </c>
      <c r="T98" t="s">
        <v>156</v>
      </c>
      <c r="U98" s="1" t="s">
        <v>16</v>
      </c>
      <c r="V98" s="22">
        <v>193.99</v>
      </c>
      <c r="W98" s="22">
        <v>198.5</v>
      </c>
      <c r="X98" s="22">
        <f t="shared" si="51"/>
        <v>4.5099999999999909</v>
      </c>
      <c r="Z98" t="s">
        <v>17</v>
      </c>
      <c r="AA98" t="s">
        <v>154</v>
      </c>
      <c r="AB98" t="s">
        <v>156</v>
      </c>
      <c r="AC98" s="1" t="s">
        <v>11</v>
      </c>
      <c r="AD98" s="22">
        <v>236.41</v>
      </c>
      <c r="AE98" s="22">
        <v>171.84</v>
      </c>
      <c r="AF98" s="22">
        <f t="shared" si="52"/>
        <v>64.569999999999993</v>
      </c>
      <c r="AH98" t="s">
        <v>18</v>
      </c>
      <c r="AI98" t="s">
        <v>154</v>
      </c>
      <c r="AJ98" t="s">
        <v>156</v>
      </c>
      <c r="AK98" s="1" t="s">
        <v>15</v>
      </c>
      <c r="AL98" s="22">
        <v>193.67</v>
      </c>
      <c r="AM98" s="22">
        <v>172.66</v>
      </c>
      <c r="AN98" s="22">
        <f t="shared" si="53"/>
        <v>21.009999999999991</v>
      </c>
      <c r="AP98" t="s">
        <v>19</v>
      </c>
      <c r="AQ98" t="s">
        <v>155</v>
      </c>
      <c r="AR98" t="s">
        <v>156</v>
      </c>
      <c r="AS98" s="1" t="s">
        <v>20</v>
      </c>
      <c r="AT98" s="22">
        <v>191.62</v>
      </c>
      <c r="AU98" s="22">
        <v>216.18</v>
      </c>
      <c r="AV98" s="22">
        <f t="shared" si="54"/>
        <v>24.560000000000002</v>
      </c>
      <c r="AX98" t="s">
        <v>10</v>
      </c>
      <c r="AY98" t="s">
        <v>155</v>
      </c>
      <c r="AZ98" t="s">
        <v>156</v>
      </c>
      <c r="BA98" s="1" t="s">
        <v>12</v>
      </c>
      <c r="BB98" s="22">
        <v>172.8</v>
      </c>
      <c r="BC98" s="22">
        <v>227.24</v>
      </c>
      <c r="BD98" s="22">
        <f t="shared" si="55"/>
        <v>54.44</v>
      </c>
      <c r="BF98" t="s">
        <v>15</v>
      </c>
      <c r="BG98" t="s">
        <v>155</v>
      </c>
      <c r="BH98" t="s">
        <v>156</v>
      </c>
      <c r="BI98" s="1" t="s">
        <v>18</v>
      </c>
      <c r="BJ98" s="22">
        <v>172.66</v>
      </c>
      <c r="BK98" s="22">
        <v>193.67</v>
      </c>
      <c r="BL98" s="22">
        <f t="shared" si="56"/>
        <v>21.009999999999991</v>
      </c>
      <c r="BN98" t="s">
        <v>16</v>
      </c>
      <c r="BO98" t="s">
        <v>154</v>
      </c>
      <c r="BP98" t="s">
        <v>156</v>
      </c>
      <c r="BQ98" s="1" t="s">
        <v>14</v>
      </c>
      <c r="BR98" s="22">
        <v>198.5</v>
      </c>
      <c r="BS98" s="22">
        <v>193.99</v>
      </c>
      <c r="BT98" s="22">
        <f t="shared" si="57"/>
        <v>4.5099999999999909</v>
      </c>
      <c r="BV98" t="s">
        <v>11</v>
      </c>
      <c r="BW98" t="s">
        <v>155</v>
      </c>
      <c r="BX98" t="s">
        <v>156</v>
      </c>
      <c r="BY98" s="1" t="s">
        <v>17</v>
      </c>
      <c r="BZ98" s="22">
        <v>171.84</v>
      </c>
      <c r="CA98" s="22">
        <v>236.41</v>
      </c>
      <c r="CB98">
        <f t="shared" ref="CB98:CB150" si="58">ABS(BZ98-CA98)</f>
        <v>64.569999999999993</v>
      </c>
    </row>
    <row r="99" spans="1:80" x14ac:dyDescent="0.25">
      <c r="A99" s="17">
        <v>7</v>
      </c>
      <c r="B99" t="s">
        <v>20</v>
      </c>
      <c r="C99" t="s">
        <v>155</v>
      </c>
      <c r="D99" t="s">
        <v>156</v>
      </c>
      <c r="E99" s="1" t="s">
        <v>18</v>
      </c>
      <c r="F99" s="22">
        <v>166.95</v>
      </c>
      <c r="G99" s="22">
        <v>172.67</v>
      </c>
      <c r="H99" s="22">
        <f t="shared" si="41"/>
        <v>5.7199999999999989</v>
      </c>
      <c r="J99" t="s">
        <v>12</v>
      </c>
      <c r="K99" t="s">
        <v>154</v>
      </c>
      <c r="L99" t="s">
        <v>156</v>
      </c>
      <c r="M99" s="1" t="s">
        <v>19</v>
      </c>
      <c r="N99" s="22">
        <v>177.21</v>
      </c>
      <c r="O99" s="22">
        <v>162.44</v>
      </c>
      <c r="P99" s="22">
        <f t="shared" si="42"/>
        <v>14.77000000000001</v>
      </c>
      <c r="R99" t="s">
        <v>14</v>
      </c>
      <c r="S99" t="s">
        <v>154</v>
      </c>
      <c r="T99" t="s">
        <v>156</v>
      </c>
      <c r="U99" s="1" t="s">
        <v>10</v>
      </c>
      <c r="V99" s="22">
        <v>224.8</v>
      </c>
      <c r="W99" s="22">
        <v>194.84</v>
      </c>
      <c r="X99" s="22">
        <f t="shared" si="51"/>
        <v>29.960000000000008</v>
      </c>
      <c r="Z99" t="s">
        <v>17</v>
      </c>
      <c r="AA99" t="s">
        <v>154</v>
      </c>
      <c r="AB99" t="s">
        <v>156</v>
      </c>
      <c r="AC99" s="1" t="s">
        <v>16</v>
      </c>
      <c r="AD99" s="22">
        <v>188.8</v>
      </c>
      <c r="AE99" s="22">
        <v>153.46</v>
      </c>
      <c r="AF99" s="22">
        <f t="shared" si="52"/>
        <v>35.340000000000003</v>
      </c>
      <c r="AH99" t="s">
        <v>18</v>
      </c>
      <c r="AI99" t="s">
        <v>154</v>
      </c>
      <c r="AJ99" t="s">
        <v>156</v>
      </c>
      <c r="AK99" s="1" t="s">
        <v>20</v>
      </c>
      <c r="AL99" s="22">
        <v>172.67</v>
      </c>
      <c r="AM99" s="22">
        <v>166.95</v>
      </c>
      <c r="AN99" s="22">
        <f t="shared" si="53"/>
        <v>5.7199999999999989</v>
      </c>
      <c r="AP99" t="s">
        <v>19</v>
      </c>
      <c r="AQ99" t="s">
        <v>155</v>
      </c>
      <c r="AR99" t="s">
        <v>156</v>
      </c>
      <c r="AS99" s="1" t="s">
        <v>12</v>
      </c>
      <c r="AT99" s="22">
        <v>162.44</v>
      </c>
      <c r="AU99" s="22">
        <v>177.21</v>
      </c>
      <c r="AV99" s="22">
        <f t="shared" si="54"/>
        <v>14.77000000000001</v>
      </c>
      <c r="AX99" t="s">
        <v>10</v>
      </c>
      <c r="AY99" t="s">
        <v>155</v>
      </c>
      <c r="AZ99" t="s">
        <v>156</v>
      </c>
      <c r="BA99" s="1" t="s">
        <v>14</v>
      </c>
      <c r="BB99" s="22">
        <v>194.84</v>
      </c>
      <c r="BC99" s="22">
        <v>224.8</v>
      </c>
      <c r="BD99" s="22">
        <f t="shared" si="55"/>
        <v>29.960000000000008</v>
      </c>
      <c r="BF99" t="s">
        <v>15</v>
      </c>
      <c r="BG99" t="s">
        <v>155</v>
      </c>
      <c r="BH99" t="s">
        <v>156</v>
      </c>
      <c r="BI99" s="1" t="s">
        <v>11</v>
      </c>
      <c r="BJ99" s="22">
        <v>194.6</v>
      </c>
      <c r="BK99" s="22">
        <v>229.34</v>
      </c>
      <c r="BL99" s="22">
        <f t="shared" si="56"/>
        <v>34.740000000000009</v>
      </c>
      <c r="BN99" t="s">
        <v>16</v>
      </c>
      <c r="BO99" t="s">
        <v>155</v>
      </c>
      <c r="BP99" t="s">
        <v>156</v>
      </c>
      <c r="BQ99" s="1" t="s">
        <v>17</v>
      </c>
      <c r="BR99" s="22">
        <v>153.46</v>
      </c>
      <c r="BS99" s="22">
        <v>188.8</v>
      </c>
      <c r="BT99" s="22">
        <f t="shared" si="57"/>
        <v>35.340000000000003</v>
      </c>
      <c r="BV99" t="s">
        <v>11</v>
      </c>
      <c r="BW99" t="s">
        <v>154</v>
      </c>
      <c r="BX99" t="s">
        <v>156</v>
      </c>
      <c r="BY99" s="1" t="s">
        <v>15</v>
      </c>
      <c r="BZ99" s="22">
        <v>229.34</v>
      </c>
      <c r="CA99" s="22">
        <v>194.6</v>
      </c>
      <c r="CB99">
        <f t="shared" si="58"/>
        <v>34.740000000000009</v>
      </c>
    </row>
    <row r="100" spans="1:80" x14ac:dyDescent="0.25">
      <c r="A100" s="17">
        <v>8</v>
      </c>
      <c r="B100" t="s">
        <v>20</v>
      </c>
      <c r="C100" t="s">
        <v>155</v>
      </c>
      <c r="D100" t="s">
        <v>156</v>
      </c>
      <c r="E100" s="1" t="s">
        <v>15</v>
      </c>
      <c r="F100" s="22">
        <v>185.27</v>
      </c>
      <c r="G100" s="22">
        <v>191.1</v>
      </c>
      <c r="H100" s="22">
        <f t="shared" si="41"/>
        <v>5.8299999999999841</v>
      </c>
      <c r="J100" t="s">
        <v>12</v>
      </c>
      <c r="K100" t="s">
        <v>154</v>
      </c>
      <c r="L100" t="s">
        <v>156</v>
      </c>
      <c r="M100" s="1" t="s">
        <v>18</v>
      </c>
      <c r="N100" s="22">
        <v>246.59</v>
      </c>
      <c r="O100" s="22">
        <v>161.36000000000001</v>
      </c>
      <c r="P100" s="22">
        <f t="shared" si="42"/>
        <v>85.22999999999999</v>
      </c>
      <c r="R100" t="s">
        <v>14</v>
      </c>
      <c r="S100" t="s">
        <v>155</v>
      </c>
      <c r="T100" t="s">
        <v>156</v>
      </c>
      <c r="U100" s="1" t="s">
        <v>19</v>
      </c>
      <c r="V100" s="22">
        <v>196.23</v>
      </c>
      <c r="W100" s="22">
        <v>238.42</v>
      </c>
      <c r="X100" s="22">
        <f t="shared" si="51"/>
        <v>42.19</v>
      </c>
      <c r="Z100" t="s">
        <v>17</v>
      </c>
      <c r="AA100" t="s">
        <v>154</v>
      </c>
      <c r="AB100" t="s">
        <v>156</v>
      </c>
      <c r="AC100" s="1" t="s">
        <v>10</v>
      </c>
      <c r="AD100" s="22">
        <v>195.88</v>
      </c>
      <c r="AE100" s="22">
        <v>191.82</v>
      </c>
      <c r="AF100" s="22">
        <f t="shared" si="52"/>
        <v>4.0600000000000023</v>
      </c>
      <c r="AH100" t="s">
        <v>18</v>
      </c>
      <c r="AI100" t="s">
        <v>155</v>
      </c>
      <c r="AJ100" t="s">
        <v>156</v>
      </c>
      <c r="AK100" s="1" t="s">
        <v>12</v>
      </c>
      <c r="AL100" s="22">
        <v>161.36000000000001</v>
      </c>
      <c r="AM100" s="22">
        <v>246.59</v>
      </c>
      <c r="AN100" s="22">
        <f t="shared" si="53"/>
        <v>85.22999999999999</v>
      </c>
      <c r="AP100" t="s">
        <v>19</v>
      </c>
      <c r="AQ100" t="s">
        <v>154</v>
      </c>
      <c r="AR100" t="s">
        <v>156</v>
      </c>
      <c r="AS100" s="1" t="s">
        <v>14</v>
      </c>
      <c r="AT100" s="22">
        <v>238.42</v>
      </c>
      <c r="AU100" s="22">
        <v>196.23</v>
      </c>
      <c r="AV100" s="22">
        <f t="shared" si="54"/>
        <v>42.19</v>
      </c>
      <c r="AX100" t="s">
        <v>10</v>
      </c>
      <c r="AY100" t="s">
        <v>155</v>
      </c>
      <c r="AZ100" t="s">
        <v>156</v>
      </c>
      <c r="BA100" s="1" t="s">
        <v>17</v>
      </c>
      <c r="BB100" s="22">
        <v>191.82</v>
      </c>
      <c r="BC100" s="22">
        <v>195.88</v>
      </c>
      <c r="BD100" s="22">
        <f t="shared" si="55"/>
        <v>4.0600000000000023</v>
      </c>
      <c r="BF100" t="s">
        <v>15</v>
      </c>
      <c r="BG100" t="s">
        <v>154</v>
      </c>
      <c r="BH100" t="s">
        <v>156</v>
      </c>
      <c r="BI100" s="1" t="s">
        <v>20</v>
      </c>
      <c r="BJ100" s="22">
        <v>191.1</v>
      </c>
      <c r="BK100" s="22">
        <v>185.27</v>
      </c>
      <c r="BL100" s="22">
        <f t="shared" si="56"/>
        <v>5.8299999999999841</v>
      </c>
      <c r="BN100" t="s">
        <v>16</v>
      </c>
      <c r="BO100" t="s">
        <v>155</v>
      </c>
      <c r="BP100" t="s">
        <v>156</v>
      </c>
      <c r="BQ100" s="1" t="s">
        <v>11</v>
      </c>
      <c r="BR100" s="22">
        <v>185.81</v>
      </c>
      <c r="BS100" s="22">
        <v>200.72</v>
      </c>
      <c r="BT100" s="22">
        <f t="shared" si="57"/>
        <v>14.909999999999997</v>
      </c>
      <c r="BV100" t="s">
        <v>11</v>
      </c>
      <c r="BW100" t="s">
        <v>154</v>
      </c>
      <c r="BX100" t="s">
        <v>156</v>
      </c>
      <c r="BY100" s="1" t="s">
        <v>16</v>
      </c>
      <c r="BZ100" s="22">
        <v>200.72</v>
      </c>
      <c r="CA100" s="22">
        <v>185.81</v>
      </c>
      <c r="CB100">
        <f t="shared" si="58"/>
        <v>14.909999999999997</v>
      </c>
    </row>
    <row r="101" spans="1:80" x14ac:dyDescent="0.25">
      <c r="A101" s="17">
        <v>9</v>
      </c>
      <c r="B101" t="s">
        <v>20</v>
      </c>
      <c r="C101" t="s">
        <v>155</v>
      </c>
      <c r="D101" t="s">
        <v>156</v>
      </c>
      <c r="E101" s="1" t="s">
        <v>11</v>
      </c>
      <c r="F101" s="22">
        <v>180.25</v>
      </c>
      <c r="G101" s="22">
        <v>257.39999999999998</v>
      </c>
      <c r="H101" s="22">
        <f t="shared" si="41"/>
        <v>77.149999999999977</v>
      </c>
      <c r="J101" t="s">
        <v>12</v>
      </c>
      <c r="K101" t="s">
        <v>154</v>
      </c>
      <c r="L101" t="s">
        <v>156</v>
      </c>
      <c r="M101" s="1" t="s">
        <v>15</v>
      </c>
      <c r="N101" s="22">
        <v>184.81</v>
      </c>
      <c r="O101" s="22">
        <v>139.25</v>
      </c>
      <c r="P101" s="22">
        <f t="shared" si="42"/>
        <v>45.56</v>
      </c>
      <c r="R101" t="s">
        <v>14</v>
      </c>
      <c r="S101" t="s">
        <v>154</v>
      </c>
      <c r="T101" t="s">
        <v>156</v>
      </c>
      <c r="U101" s="1" t="s">
        <v>18</v>
      </c>
      <c r="V101" s="22">
        <v>230.02</v>
      </c>
      <c r="W101" s="22">
        <v>163.41999999999999</v>
      </c>
      <c r="X101" s="22">
        <f t="shared" si="51"/>
        <v>66.600000000000023</v>
      </c>
      <c r="Z101" t="s">
        <v>17</v>
      </c>
      <c r="AA101" t="s">
        <v>154</v>
      </c>
      <c r="AB101" t="s">
        <v>156</v>
      </c>
      <c r="AC101" s="1" t="s">
        <v>19</v>
      </c>
      <c r="AD101" s="22">
        <v>245.7</v>
      </c>
      <c r="AE101" s="22">
        <v>134.1</v>
      </c>
      <c r="AF101" s="22">
        <f t="shared" si="52"/>
        <v>111.6</v>
      </c>
      <c r="AH101" t="s">
        <v>18</v>
      </c>
      <c r="AI101" t="s">
        <v>155</v>
      </c>
      <c r="AJ101" t="s">
        <v>156</v>
      </c>
      <c r="AK101" s="1" t="s">
        <v>14</v>
      </c>
      <c r="AL101" s="22">
        <v>163.41999999999999</v>
      </c>
      <c r="AM101" s="22">
        <v>230.02</v>
      </c>
      <c r="AN101" s="22">
        <f t="shared" si="53"/>
        <v>66.600000000000023</v>
      </c>
      <c r="AP101" t="s">
        <v>19</v>
      </c>
      <c r="AQ101" t="s">
        <v>155</v>
      </c>
      <c r="AR101" t="s">
        <v>156</v>
      </c>
      <c r="AS101" s="1" t="s">
        <v>17</v>
      </c>
      <c r="AT101" s="22">
        <v>134.1</v>
      </c>
      <c r="AU101" s="22">
        <v>245.7</v>
      </c>
      <c r="AV101" s="22">
        <f t="shared" si="54"/>
        <v>111.6</v>
      </c>
      <c r="AX101" t="s">
        <v>10</v>
      </c>
      <c r="AY101" t="s">
        <v>154</v>
      </c>
      <c r="AZ101" t="s">
        <v>156</v>
      </c>
      <c r="BA101" s="1" t="s">
        <v>16</v>
      </c>
      <c r="BB101" s="22">
        <v>195</v>
      </c>
      <c r="BC101" s="22">
        <v>186.72</v>
      </c>
      <c r="BD101" s="22">
        <f t="shared" si="55"/>
        <v>8.2800000000000011</v>
      </c>
      <c r="BF101" t="s">
        <v>15</v>
      </c>
      <c r="BG101" t="s">
        <v>155</v>
      </c>
      <c r="BH101" t="s">
        <v>156</v>
      </c>
      <c r="BI101" s="1" t="s">
        <v>12</v>
      </c>
      <c r="BJ101" s="22">
        <v>139.25</v>
      </c>
      <c r="BK101" s="22">
        <v>184.81</v>
      </c>
      <c r="BL101" s="22">
        <f t="shared" si="56"/>
        <v>45.56</v>
      </c>
      <c r="BN101" t="s">
        <v>16</v>
      </c>
      <c r="BO101" t="s">
        <v>155</v>
      </c>
      <c r="BP101" t="s">
        <v>156</v>
      </c>
      <c r="BQ101" s="1" t="s">
        <v>10</v>
      </c>
      <c r="BR101" s="22">
        <v>186.72</v>
      </c>
      <c r="BS101" s="22">
        <v>195</v>
      </c>
      <c r="BT101" s="22">
        <f t="shared" si="57"/>
        <v>8.2800000000000011</v>
      </c>
      <c r="BV101" t="s">
        <v>11</v>
      </c>
      <c r="BW101" t="s">
        <v>154</v>
      </c>
      <c r="BX101" t="s">
        <v>156</v>
      </c>
      <c r="BY101" s="1" t="s">
        <v>20</v>
      </c>
      <c r="BZ101" s="22">
        <v>257.39999999999998</v>
      </c>
      <c r="CA101" s="22">
        <v>180.25</v>
      </c>
      <c r="CB101">
        <f t="shared" si="58"/>
        <v>77.149999999999977</v>
      </c>
    </row>
    <row r="102" spans="1:80" x14ac:dyDescent="0.25">
      <c r="A102" s="17">
        <v>10</v>
      </c>
      <c r="B102" t="s">
        <v>20</v>
      </c>
      <c r="C102" t="s">
        <v>154</v>
      </c>
      <c r="D102" t="s">
        <v>156</v>
      </c>
      <c r="E102" s="1" t="s">
        <v>12</v>
      </c>
      <c r="F102" s="22">
        <v>214.32</v>
      </c>
      <c r="G102" s="22">
        <v>136.66</v>
      </c>
      <c r="H102" s="22">
        <f t="shared" si="41"/>
        <v>77.66</v>
      </c>
      <c r="J102" t="s">
        <v>12</v>
      </c>
      <c r="K102" t="s">
        <v>155</v>
      </c>
      <c r="L102" t="s">
        <v>156</v>
      </c>
      <c r="M102" s="1" t="s">
        <v>20</v>
      </c>
      <c r="N102" s="22">
        <v>136.66</v>
      </c>
      <c r="O102" s="22">
        <v>214.32</v>
      </c>
      <c r="P102" s="22">
        <f t="shared" si="42"/>
        <v>77.66</v>
      </c>
      <c r="R102" t="s">
        <v>14</v>
      </c>
      <c r="S102" t="s">
        <v>154</v>
      </c>
      <c r="T102" t="s">
        <v>156</v>
      </c>
      <c r="U102" s="1" t="s">
        <v>15</v>
      </c>
      <c r="V102" s="22">
        <v>235.24</v>
      </c>
      <c r="W102" s="22">
        <v>176.08</v>
      </c>
      <c r="X102" s="22">
        <f t="shared" si="51"/>
        <v>59.16</v>
      </c>
      <c r="Z102" t="s">
        <v>17</v>
      </c>
      <c r="AA102" t="s">
        <v>154</v>
      </c>
      <c r="AB102" t="s">
        <v>156</v>
      </c>
      <c r="AC102" s="1" t="s">
        <v>18</v>
      </c>
      <c r="AD102" s="22">
        <v>187.08</v>
      </c>
      <c r="AE102" s="22">
        <v>186.78</v>
      </c>
      <c r="AF102" s="22">
        <f t="shared" si="52"/>
        <v>0.30000000000001137</v>
      </c>
      <c r="AH102" t="s">
        <v>18</v>
      </c>
      <c r="AI102" t="s">
        <v>155</v>
      </c>
      <c r="AJ102" t="s">
        <v>156</v>
      </c>
      <c r="AK102" s="1" t="s">
        <v>17</v>
      </c>
      <c r="AL102" s="22">
        <v>186.78</v>
      </c>
      <c r="AM102" s="22">
        <v>187.08</v>
      </c>
      <c r="AN102" s="22">
        <f t="shared" si="53"/>
        <v>0.30000000000001137</v>
      </c>
      <c r="AP102" t="s">
        <v>19</v>
      </c>
      <c r="AQ102" t="s">
        <v>154</v>
      </c>
      <c r="AR102" t="s">
        <v>156</v>
      </c>
      <c r="AS102" s="1" t="s">
        <v>16</v>
      </c>
      <c r="AT102" s="22">
        <v>218.4</v>
      </c>
      <c r="AU102" s="22">
        <v>197.6</v>
      </c>
      <c r="AV102" s="22">
        <f t="shared" si="54"/>
        <v>20.800000000000011</v>
      </c>
      <c r="AX102" t="s">
        <v>10</v>
      </c>
      <c r="AY102" t="s">
        <v>154</v>
      </c>
      <c r="AZ102" t="s">
        <v>156</v>
      </c>
      <c r="BA102" s="1" t="s">
        <v>11</v>
      </c>
      <c r="BB102" s="22">
        <v>214.8</v>
      </c>
      <c r="BC102" s="22">
        <v>136.34</v>
      </c>
      <c r="BD102" s="22">
        <f t="shared" si="55"/>
        <v>78.460000000000008</v>
      </c>
      <c r="BF102" t="s">
        <v>15</v>
      </c>
      <c r="BG102" t="s">
        <v>155</v>
      </c>
      <c r="BH102" t="s">
        <v>156</v>
      </c>
      <c r="BI102" s="1" t="s">
        <v>14</v>
      </c>
      <c r="BJ102" s="22">
        <v>176.08</v>
      </c>
      <c r="BK102" s="22">
        <v>235.24</v>
      </c>
      <c r="BL102" s="22">
        <f t="shared" si="56"/>
        <v>59.16</v>
      </c>
      <c r="BN102" t="s">
        <v>16</v>
      </c>
      <c r="BO102" t="s">
        <v>155</v>
      </c>
      <c r="BP102" t="s">
        <v>156</v>
      </c>
      <c r="BQ102" s="1" t="s">
        <v>19</v>
      </c>
      <c r="BR102" s="22">
        <v>197.6</v>
      </c>
      <c r="BS102" s="22">
        <v>218.4</v>
      </c>
      <c r="BT102" s="22">
        <f t="shared" si="57"/>
        <v>20.800000000000011</v>
      </c>
      <c r="BV102" t="s">
        <v>11</v>
      </c>
      <c r="BW102" t="s">
        <v>155</v>
      </c>
      <c r="BX102" t="s">
        <v>156</v>
      </c>
      <c r="BY102" s="1" t="s">
        <v>10</v>
      </c>
      <c r="BZ102" s="22">
        <v>136.34</v>
      </c>
      <c r="CA102" s="22">
        <v>214.8</v>
      </c>
      <c r="CB102">
        <f t="shared" si="58"/>
        <v>78.460000000000008</v>
      </c>
    </row>
    <row r="103" spans="1:80" x14ac:dyDescent="0.25">
      <c r="A103" s="17">
        <v>11</v>
      </c>
      <c r="B103" t="s">
        <v>20</v>
      </c>
      <c r="C103" t="s">
        <v>155</v>
      </c>
      <c r="D103" t="s">
        <v>156</v>
      </c>
      <c r="E103" s="1" t="s">
        <v>14</v>
      </c>
      <c r="F103" s="22">
        <v>210.92</v>
      </c>
      <c r="G103" s="22">
        <v>221.21</v>
      </c>
      <c r="H103" s="22">
        <f t="shared" si="41"/>
        <v>10.29000000000002</v>
      </c>
      <c r="J103" t="s">
        <v>12</v>
      </c>
      <c r="K103" t="s">
        <v>155</v>
      </c>
      <c r="L103" t="s">
        <v>156</v>
      </c>
      <c r="M103" s="1" t="s">
        <v>11</v>
      </c>
      <c r="N103" s="22">
        <v>217.44</v>
      </c>
      <c r="O103" s="22">
        <v>219.46</v>
      </c>
      <c r="P103" s="22">
        <f t="shared" si="42"/>
        <v>2.0200000000000102</v>
      </c>
      <c r="R103" t="s">
        <v>14</v>
      </c>
      <c r="S103" t="s">
        <v>154</v>
      </c>
      <c r="T103" t="s">
        <v>156</v>
      </c>
      <c r="U103" s="1" t="s">
        <v>20</v>
      </c>
      <c r="V103" s="22">
        <v>221.21</v>
      </c>
      <c r="W103" s="22">
        <v>210.92</v>
      </c>
      <c r="X103" s="22">
        <f t="shared" si="51"/>
        <v>10.29000000000002</v>
      </c>
      <c r="Z103" t="s">
        <v>17</v>
      </c>
      <c r="AA103" t="s">
        <v>155</v>
      </c>
      <c r="AB103" t="s">
        <v>156</v>
      </c>
      <c r="AC103" s="1" t="s">
        <v>15</v>
      </c>
      <c r="AD103" s="22">
        <v>152.78</v>
      </c>
      <c r="AE103" s="22">
        <v>188.66</v>
      </c>
      <c r="AF103" s="22">
        <f t="shared" si="52"/>
        <v>35.879999999999995</v>
      </c>
      <c r="AH103" t="s">
        <v>18</v>
      </c>
      <c r="AI103" t="s">
        <v>155</v>
      </c>
      <c r="AJ103" t="s">
        <v>156</v>
      </c>
      <c r="AK103" s="1" t="s">
        <v>16</v>
      </c>
      <c r="AL103" s="22">
        <v>174.72</v>
      </c>
      <c r="AM103" s="22">
        <v>179.26</v>
      </c>
      <c r="AN103" s="22">
        <f t="shared" si="53"/>
        <v>4.539999999999992</v>
      </c>
      <c r="AP103" t="s">
        <v>19</v>
      </c>
      <c r="AQ103" t="s">
        <v>155</v>
      </c>
      <c r="AR103" t="s">
        <v>156</v>
      </c>
      <c r="AS103" s="1" t="s">
        <v>10</v>
      </c>
      <c r="AT103" s="22">
        <v>157.76</v>
      </c>
      <c r="AU103" s="22">
        <v>198.6</v>
      </c>
      <c r="AV103" s="22">
        <f t="shared" si="54"/>
        <v>40.840000000000003</v>
      </c>
      <c r="AX103" t="s">
        <v>10</v>
      </c>
      <c r="AY103" t="s">
        <v>154</v>
      </c>
      <c r="AZ103" t="s">
        <v>156</v>
      </c>
      <c r="BA103" s="1" t="s">
        <v>19</v>
      </c>
      <c r="BB103" s="22">
        <v>198.6</v>
      </c>
      <c r="BC103" s="22">
        <v>157.76</v>
      </c>
      <c r="BD103" s="22">
        <f t="shared" si="55"/>
        <v>40.840000000000003</v>
      </c>
      <c r="BF103" t="s">
        <v>15</v>
      </c>
      <c r="BG103" t="s">
        <v>154</v>
      </c>
      <c r="BH103" t="s">
        <v>156</v>
      </c>
      <c r="BI103" s="1" t="s">
        <v>17</v>
      </c>
      <c r="BJ103" s="22">
        <v>188.66</v>
      </c>
      <c r="BK103" s="22">
        <v>152.78</v>
      </c>
      <c r="BL103" s="22">
        <f t="shared" si="56"/>
        <v>35.879999999999995</v>
      </c>
      <c r="BN103" t="s">
        <v>16</v>
      </c>
      <c r="BO103" t="s">
        <v>154</v>
      </c>
      <c r="BP103" t="s">
        <v>156</v>
      </c>
      <c r="BQ103" s="1" t="s">
        <v>18</v>
      </c>
      <c r="BR103" s="22">
        <v>179.26</v>
      </c>
      <c r="BS103" s="22">
        <v>174.72</v>
      </c>
      <c r="BT103" s="22">
        <f t="shared" si="57"/>
        <v>4.539999999999992</v>
      </c>
      <c r="BV103" t="s">
        <v>11</v>
      </c>
      <c r="BW103" t="s">
        <v>154</v>
      </c>
      <c r="BX103" t="s">
        <v>156</v>
      </c>
      <c r="BY103" s="1" t="s">
        <v>12</v>
      </c>
      <c r="BZ103" s="22">
        <v>219.46</v>
      </c>
      <c r="CA103" s="22">
        <v>217.44</v>
      </c>
      <c r="CB103">
        <f t="shared" si="58"/>
        <v>2.0200000000000102</v>
      </c>
    </row>
    <row r="104" spans="1:80" x14ac:dyDescent="0.25">
      <c r="A104" s="17">
        <v>12</v>
      </c>
      <c r="B104" t="s">
        <v>20</v>
      </c>
      <c r="C104" t="s">
        <v>154</v>
      </c>
      <c r="D104" t="s">
        <v>156</v>
      </c>
      <c r="E104" s="1" t="s">
        <v>17</v>
      </c>
      <c r="F104" s="22">
        <v>227</v>
      </c>
      <c r="G104" s="22">
        <v>220.2</v>
      </c>
      <c r="H104" s="22">
        <f t="shared" si="41"/>
        <v>6.8000000000000114</v>
      </c>
      <c r="J104" t="s">
        <v>12</v>
      </c>
      <c r="K104" t="s">
        <v>154</v>
      </c>
      <c r="L104" t="s">
        <v>156</v>
      </c>
      <c r="M104" s="1" t="s">
        <v>14</v>
      </c>
      <c r="N104" s="22">
        <v>231.84</v>
      </c>
      <c r="O104" s="22">
        <v>210.81</v>
      </c>
      <c r="P104" s="22">
        <f t="shared" si="42"/>
        <v>21.03</v>
      </c>
      <c r="R104" t="s">
        <v>14</v>
      </c>
      <c r="S104" t="s">
        <v>155</v>
      </c>
      <c r="T104" t="s">
        <v>156</v>
      </c>
      <c r="U104" s="1" t="s">
        <v>12</v>
      </c>
      <c r="V104" s="22">
        <v>210.81</v>
      </c>
      <c r="W104" s="22">
        <v>231.84</v>
      </c>
      <c r="X104" s="22">
        <f t="shared" si="51"/>
        <v>21.03</v>
      </c>
      <c r="Z104" t="s">
        <v>17</v>
      </c>
      <c r="AA104" t="s">
        <v>155</v>
      </c>
      <c r="AB104" t="s">
        <v>156</v>
      </c>
      <c r="AC104" s="1" t="s">
        <v>20</v>
      </c>
      <c r="AD104" s="22">
        <v>220.2</v>
      </c>
      <c r="AE104" s="22">
        <v>227</v>
      </c>
      <c r="AF104" s="22">
        <f t="shared" si="52"/>
        <v>6.8000000000000114</v>
      </c>
      <c r="AH104" t="s">
        <v>18</v>
      </c>
      <c r="AI104" t="s">
        <v>154</v>
      </c>
      <c r="AJ104" t="s">
        <v>156</v>
      </c>
      <c r="AK104" s="1" t="s">
        <v>10</v>
      </c>
      <c r="AL104" s="22">
        <v>206.21</v>
      </c>
      <c r="AM104" s="22">
        <v>202.04</v>
      </c>
      <c r="AN104" s="22">
        <f t="shared" si="53"/>
        <v>4.1700000000000159</v>
      </c>
      <c r="AP104" t="s">
        <v>19</v>
      </c>
      <c r="AQ104" t="s">
        <v>155</v>
      </c>
      <c r="AR104" t="s">
        <v>156</v>
      </c>
      <c r="AS104" s="1" t="s">
        <v>11</v>
      </c>
      <c r="AT104" s="22">
        <v>175.16</v>
      </c>
      <c r="AU104" s="22">
        <v>207.18</v>
      </c>
      <c r="AV104" s="22">
        <f t="shared" si="54"/>
        <v>32.02000000000001</v>
      </c>
      <c r="AX104" t="s">
        <v>10</v>
      </c>
      <c r="AY104" t="s">
        <v>155</v>
      </c>
      <c r="AZ104" t="s">
        <v>156</v>
      </c>
      <c r="BA104" s="1" t="s">
        <v>18</v>
      </c>
      <c r="BB104" s="22">
        <v>202.04</v>
      </c>
      <c r="BC104" s="22">
        <v>206.21</v>
      </c>
      <c r="BD104" s="22">
        <f t="shared" si="55"/>
        <v>4.1700000000000159</v>
      </c>
      <c r="BF104" t="s">
        <v>15</v>
      </c>
      <c r="BG104" t="s">
        <v>155</v>
      </c>
      <c r="BH104" t="s">
        <v>156</v>
      </c>
      <c r="BI104" s="1" t="s">
        <v>16</v>
      </c>
      <c r="BJ104" s="22">
        <v>155.94999999999999</v>
      </c>
      <c r="BK104" s="22">
        <v>199.81</v>
      </c>
      <c r="BL104" s="22">
        <f t="shared" si="56"/>
        <v>43.860000000000014</v>
      </c>
      <c r="BN104" t="s">
        <v>16</v>
      </c>
      <c r="BO104" t="s">
        <v>154</v>
      </c>
      <c r="BP104" t="s">
        <v>156</v>
      </c>
      <c r="BQ104" s="1" t="s">
        <v>15</v>
      </c>
      <c r="BR104" s="22">
        <v>199.81</v>
      </c>
      <c r="BS104" s="22">
        <v>155.94999999999999</v>
      </c>
      <c r="BT104" s="22">
        <f t="shared" si="57"/>
        <v>43.860000000000014</v>
      </c>
      <c r="BV104" t="s">
        <v>11</v>
      </c>
      <c r="BW104" t="s">
        <v>154</v>
      </c>
      <c r="BX104" t="s">
        <v>156</v>
      </c>
      <c r="BY104" s="1" t="s">
        <v>19</v>
      </c>
      <c r="BZ104" s="22">
        <v>207.18</v>
      </c>
      <c r="CA104" s="22">
        <v>175.16</v>
      </c>
      <c r="CB104">
        <f t="shared" si="58"/>
        <v>32.02000000000001</v>
      </c>
    </row>
    <row r="105" spans="1:80" x14ac:dyDescent="0.25">
      <c r="A105" s="17">
        <v>13</v>
      </c>
      <c r="B105" t="s">
        <v>20</v>
      </c>
      <c r="C105" t="s">
        <v>154</v>
      </c>
      <c r="D105" t="s">
        <v>156</v>
      </c>
      <c r="E105" s="1" t="s">
        <v>16</v>
      </c>
      <c r="F105" s="22">
        <v>213.51</v>
      </c>
      <c r="G105" s="22">
        <v>191.92</v>
      </c>
      <c r="H105" s="22">
        <f t="shared" si="41"/>
        <v>21.590000000000003</v>
      </c>
      <c r="J105" t="s">
        <v>12</v>
      </c>
      <c r="K105" t="s">
        <v>155</v>
      </c>
      <c r="L105" t="s">
        <v>156</v>
      </c>
      <c r="M105" s="1" t="s">
        <v>17</v>
      </c>
      <c r="N105" s="22">
        <v>190.11</v>
      </c>
      <c r="O105" s="22">
        <v>199.06</v>
      </c>
      <c r="P105" s="22">
        <f t="shared" si="42"/>
        <v>8.9499999999999886</v>
      </c>
      <c r="R105" t="s">
        <v>14</v>
      </c>
      <c r="S105" t="s">
        <v>155</v>
      </c>
      <c r="T105" t="s">
        <v>156</v>
      </c>
      <c r="U105" s="1" t="s">
        <v>11</v>
      </c>
      <c r="V105" s="22">
        <v>189.49</v>
      </c>
      <c r="W105" s="22">
        <v>206.72</v>
      </c>
      <c r="X105" s="22">
        <f t="shared" si="51"/>
        <v>17.22999999999999</v>
      </c>
      <c r="Z105" t="s">
        <v>17</v>
      </c>
      <c r="AA105" t="s">
        <v>154</v>
      </c>
      <c r="AB105" t="s">
        <v>156</v>
      </c>
      <c r="AC105" s="1" t="s">
        <v>12</v>
      </c>
      <c r="AD105" s="22">
        <v>199.06</v>
      </c>
      <c r="AE105" s="22">
        <v>190.11</v>
      </c>
      <c r="AF105" s="22">
        <f t="shared" si="52"/>
        <v>8.9499999999999886</v>
      </c>
      <c r="AH105" t="s">
        <v>18</v>
      </c>
      <c r="AI105" t="s">
        <v>154</v>
      </c>
      <c r="AJ105" t="s">
        <v>156</v>
      </c>
      <c r="AK105" s="1" t="s">
        <v>19</v>
      </c>
      <c r="AL105" s="22">
        <v>251.44</v>
      </c>
      <c r="AM105" s="22">
        <v>190.32</v>
      </c>
      <c r="AN105" s="22">
        <f t="shared" si="53"/>
        <v>61.120000000000005</v>
      </c>
      <c r="AP105" t="s">
        <v>19</v>
      </c>
      <c r="AQ105" t="s">
        <v>155</v>
      </c>
      <c r="AR105" t="s">
        <v>156</v>
      </c>
      <c r="AS105" s="1" t="s">
        <v>18</v>
      </c>
      <c r="AT105" s="22">
        <v>190.32</v>
      </c>
      <c r="AU105" s="22">
        <v>251.44</v>
      </c>
      <c r="AV105" s="22">
        <f t="shared" si="54"/>
        <v>61.120000000000005</v>
      </c>
      <c r="AX105" t="s">
        <v>10</v>
      </c>
      <c r="AY105" t="s">
        <v>154</v>
      </c>
      <c r="AZ105" t="s">
        <v>156</v>
      </c>
      <c r="BA105" s="1" t="s">
        <v>15</v>
      </c>
      <c r="BB105" s="22">
        <v>208.26</v>
      </c>
      <c r="BC105" s="22">
        <v>132.6</v>
      </c>
      <c r="BD105" s="22">
        <f t="shared" si="55"/>
        <v>75.66</v>
      </c>
      <c r="BF105" t="s">
        <v>15</v>
      </c>
      <c r="BG105" t="s">
        <v>155</v>
      </c>
      <c r="BH105" t="s">
        <v>156</v>
      </c>
      <c r="BI105" s="1" t="s">
        <v>10</v>
      </c>
      <c r="BJ105" s="22">
        <v>132.6</v>
      </c>
      <c r="BK105" s="22">
        <v>208.26</v>
      </c>
      <c r="BL105" s="22">
        <f t="shared" si="56"/>
        <v>75.66</v>
      </c>
      <c r="BN105" t="s">
        <v>16</v>
      </c>
      <c r="BO105" t="s">
        <v>155</v>
      </c>
      <c r="BP105" t="s">
        <v>156</v>
      </c>
      <c r="BQ105" s="1" t="s">
        <v>20</v>
      </c>
      <c r="BR105" s="22">
        <v>191.92</v>
      </c>
      <c r="BS105" s="22">
        <v>213.51</v>
      </c>
      <c r="BT105" s="22">
        <f t="shared" si="57"/>
        <v>21.590000000000003</v>
      </c>
      <c r="BV105" t="s">
        <v>11</v>
      </c>
      <c r="BW105" t="s">
        <v>154</v>
      </c>
      <c r="BX105" t="s">
        <v>156</v>
      </c>
      <c r="BY105" s="1" t="s">
        <v>14</v>
      </c>
      <c r="BZ105" s="22">
        <v>206.72</v>
      </c>
      <c r="CA105" s="22">
        <v>189.49</v>
      </c>
      <c r="CB105">
        <f t="shared" si="58"/>
        <v>17.22999999999999</v>
      </c>
    </row>
    <row r="106" spans="1:80" x14ac:dyDescent="0.25">
      <c r="E106" s="1"/>
      <c r="F106" s="22"/>
      <c r="G106" s="22"/>
      <c r="H106" s="22"/>
      <c r="M106" s="1"/>
      <c r="N106" s="22"/>
      <c r="O106" s="22"/>
      <c r="P106" s="22"/>
      <c r="U106" s="1"/>
      <c r="V106" s="22"/>
      <c r="W106" s="22"/>
      <c r="X106" s="22"/>
      <c r="AC106" s="1"/>
      <c r="AD106" s="22"/>
      <c r="AE106" s="22"/>
      <c r="AF106" s="22"/>
      <c r="AK106" s="1"/>
      <c r="AL106" s="22"/>
      <c r="AM106" s="22"/>
      <c r="AN106" s="22"/>
      <c r="AS106" s="1"/>
      <c r="AT106" s="22"/>
      <c r="AU106" s="22"/>
      <c r="AV106" s="22"/>
      <c r="BA106" s="1"/>
      <c r="BB106" s="22"/>
      <c r="BC106" s="22"/>
      <c r="BD106" s="22"/>
      <c r="BI106" s="1"/>
      <c r="BJ106" s="22"/>
      <c r="BK106" s="22"/>
      <c r="BL106" s="22"/>
      <c r="BQ106" s="1"/>
      <c r="BR106" s="22"/>
      <c r="BS106" s="22"/>
      <c r="BT106" s="22"/>
      <c r="BY106" s="1"/>
      <c r="BZ106" s="22"/>
      <c r="CA106" s="22"/>
    </row>
    <row r="107" spans="1:80" x14ac:dyDescent="0.25">
      <c r="A107" s="17">
        <v>2013</v>
      </c>
      <c r="F107" s="22"/>
      <c r="G107" s="22"/>
      <c r="H107" s="22"/>
      <c r="N107" s="22"/>
      <c r="O107" s="22"/>
      <c r="P107" s="22"/>
      <c r="V107" s="22"/>
      <c r="W107" s="22"/>
      <c r="X107" s="22"/>
      <c r="AD107" s="22"/>
      <c r="AE107" s="22"/>
      <c r="AF107" s="22"/>
      <c r="AL107" s="22"/>
      <c r="AM107" s="22"/>
      <c r="AN107" s="22"/>
      <c r="AT107" s="22"/>
      <c r="AU107" s="22"/>
      <c r="AV107" s="22"/>
      <c r="BB107" s="22"/>
      <c r="BC107" s="22"/>
      <c r="BD107" s="22"/>
      <c r="BJ107" s="22"/>
      <c r="BK107" s="22"/>
      <c r="BL107" s="22"/>
      <c r="BR107" s="22"/>
      <c r="BS107" s="22"/>
      <c r="BT107" s="22"/>
      <c r="BZ107" s="22"/>
      <c r="CA107" s="22"/>
    </row>
    <row r="108" spans="1:80" x14ac:dyDescent="0.25">
      <c r="A108" s="17">
        <v>1</v>
      </c>
      <c r="B108" t="s">
        <v>20</v>
      </c>
      <c r="C108" t="s">
        <v>154</v>
      </c>
      <c r="D108" t="s">
        <v>156</v>
      </c>
      <c r="E108" s="1" t="s">
        <v>11</v>
      </c>
      <c r="F108" s="22">
        <v>219.1</v>
      </c>
      <c r="G108" s="22">
        <v>195.48</v>
      </c>
      <c r="H108" s="22">
        <f t="shared" si="41"/>
        <v>23.620000000000005</v>
      </c>
      <c r="J108" t="s">
        <v>12</v>
      </c>
      <c r="K108" t="s">
        <v>154</v>
      </c>
      <c r="L108" t="s">
        <v>156</v>
      </c>
      <c r="M108" s="1" t="s">
        <v>19</v>
      </c>
      <c r="N108" s="22">
        <v>241.18</v>
      </c>
      <c r="O108" s="22">
        <v>217.52</v>
      </c>
      <c r="P108" s="22">
        <f t="shared" ref="P108:P120" si="59">ABS(N108-O108)</f>
        <v>23.659999999999997</v>
      </c>
      <c r="R108" t="s">
        <v>14</v>
      </c>
      <c r="S108" t="s">
        <v>154</v>
      </c>
      <c r="T108" t="s">
        <v>156</v>
      </c>
      <c r="U108" s="1" t="s">
        <v>18</v>
      </c>
      <c r="V108" s="22">
        <v>207.19</v>
      </c>
      <c r="W108" s="22">
        <v>193.24</v>
      </c>
      <c r="X108" s="22">
        <f t="shared" si="51"/>
        <v>13.949999999999989</v>
      </c>
      <c r="Z108" t="s">
        <v>17</v>
      </c>
      <c r="AA108" t="s">
        <v>154</v>
      </c>
      <c r="AB108" t="s">
        <v>156</v>
      </c>
      <c r="AC108" s="1" t="s">
        <v>15</v>
      </c>
      <c r="AD108" s="22">
        <v>218.38</v>
      </c>
      <c r="AE108" s="22">
        <v>207.82</v>
      </c>
      <c r="AF108" s="22">
        <f t="shared" ref="AF108:AF120" si="60">ABS(AD108-AE108)</f>
        <v>10.560000000000002</v>
      </c>
      <c r="AH108" t="s">
        <v>18</v>
      </c>
      <c r="AI108" t="s">
        <v>155</v>
      </c>
      <c r="AJ108" t="s">
        <v>156</v>
      </c>
      <c r="AK108" s="1" t="s">
        <v>14</v>
      </c>
      <c r="AL108" s="22">
        <v>193.24</v>
      </c>
      <c r="AM108" s="22">
        <v>207.19</v>
      </c>
      <c r="AN108" s="22">
        <f t="shared" ref="AN108:AN120" si="61">ABS(AL108-AM108)</f>
        <v>13.949999999999989</v>
      </c>
      <c r="AP108" t="s">
        <v>19</v>
      </c>
      <c r="AQ108" t="s">
        <v>155</v>
      </c>
      <c r="AR108" t="s">
        <v>156</v>
      </c>
      <c r="AS108" s="1" t="s">
        <v>12</v>
      </c>
      <c r="AT108" s="22">
        <v>217.52</v>
      </c>
      <c r="AU108" s="22">
        <v>241.18</v>
      </c>
      <c r="AV108" s="22">
        <f t="shared" si="40"/>
        <v>23.659999999999997</v>
      </c>
      <c r="AX108" t="s">
        <v>10</v>
      </c>
      <c r="AY108" t="s">
        <v>154</v>
      </c>
      <c r="AZ108" t="s">
        <v>156</v>
      </c>
      <c r="BA108" s="1" t="s">
        <v>16</v>
      </c>
      <c r="BB108" s="22">
        <v>214.73</v>
      </c>
      <c r="BC108" s="22">
        <v>204.17</v>
      </c>
      <c r="BD108" s="22">
        <f t="shared" ref="BD108:BD120" si="62">ABS(BB108-BC108)</f>
        <v>10.560000000000002</v>
      </c>
      <c r="BF108" t="s">
        <v>15</v>
      </c>
      <c r="BG108" t="s">
        <v>155</v>
      </c>
      <c r="BH108" t="s">
        <v>156</v>
      </c>
      <c r="BI108" s="1" t="s">
        <v>17</v>
      </c>
      <c r="BJ108" s="22">
        <v>207.82</v>
      </c>
      <c r="BK108" s="22">
        <v>218.38</v>
      </c>
      <c r="BL108" s="22">
        <f t="shared" ref="BL108:BL120" si="63">ABS(BJ108-BK108)</f>
        <v>10.560000000000002</v>
      </c>
      <c r="BN108" t="s">
        <v>16</v>
      </c>
      <c r="BO108" t="s">
        <v>155</v>
      </c>
      <c r="BP108" t="s">
        <v>156</v>
      </c>
      <c r="BQ108" s="1" t="s">
        <v>10</v>
      </c>
      <c r="BR108" s="22">
        <v>204.17</v>
      </c>
      <c r="BS108" s="22">
        <v>214.73</v>
      </c>
      <c r="BT108">
        <f t="shared" ref="BT108:BT120" si="64">ABS(BR108-BS108)</f>
        <v>10.560000000000002</v>
      </c>
      <c r="BV108" t="s">
        <v>11</v>
      </c>
      <c r="BW108" t="s">
        <v>155</v>
      </c>
      <c r="BX108" t="s">
        <v>156</v>
      </c>
      <c r="BY108" s="1" t="s">
        <v>20</v>
      </c>
      <c r="BZ108" s="22">
        <v>195.48</v>
      </c>
      <c r="CA108" s="22">
        <v>219.1</v>
      </c>
      <c r="CB108" s="22">
        <f t="shared" ref="CB108:CB120" si="65">ABS(BZ108-CA108)</f>
        <v>23.620000000000005</v>
      </c>
    </row>
    <row r="109" spans="1:80" x14ac:dyDescent="0.25">
      <c r="A109" s="17">
        <v>2</v>
      </c>
      <c r="B109" t="s">
        <v>20</v>
      </c>
      <c r="C109" t="s">
        <v>154</v>
      </c>
      <c r="D109" t="s">
        <v>156</v>
      </c>
      <c r="E109" s="1" t="s">
        <v>17</v>
      </c>
      <c r="F109" s="22">
        <v>233.06</v>
      </c>
      <c r="G109" s="22">
        <v>189.82</v>
      </c>
      <c r="H109" s="22">
        <f t="shared" si="41"/>
        <v>43.240000000000009</v>
      </c>
      <c r="J109" t="s">
        <v>12</v>
      </c>
      <c r="K109" t="s">
        <v>154</v>
      </c>
      <c r="L109" t="s">
        <v>156</v>
      </c>
      <c r="M109" s="1" t="s">
        <v>10</v>
      </c>
      <c r="N109" s="22">
        <v>253.6</v>
      </c>
      <c r="O109" s="22">
        <v>221.46</v>
      </c>
      <c r="P109" s="22">
        <f t="shared" si="59"/>
        <v>32.139999999999986</v>
      </c>
      <c r="R109" t="s">
        <v>14</v>
      </c>
      <c r="S109" t="s">
        <v>154</v>
      </c>
      <c r="T109" t="s">
        <v>156</v>
      </c>
      <c r="U109" s="1" t="s">
        <v>19</v>
      </c>
      <c r="V109" s="22">
        <v>241.79</v>
      </c>
      <c r="W109" s="22">
        <v>193.7</v>
      </c>
      <c r="X109" s="22">
        <f t="shared" si="51"/>
        <v>48.09</v>
      </c>
      <c r="Z109" t="s">
        <v>17</v>
      </c>
      <c r="AA109" t="s">
        <v>155</v>
      </c>
      <c r="AB109" t="s">
        <v>156</v>
      </c>
      <c r="AC109" s="1" t="s">
        <v>20</v>
      </c>
      <c r="AD109" s="22">
        <v>189.82</v>
      </c>
      <c r="AE109" s="22">
        <v>233.06</v>
      </c>
      <c r="AF109" s="22">
        <f t="shared" si="60"/>
        <v>43.240000000000009</v>
      </c>
      <c r="AH109" t="s">
        <v>18</v>
      </c>
      <c r="AI109" t="s">
        <v>154</v>
      </c>
      <c r="AJ109" t="s">
        <v>156</v>
      </c>
      <c r="AK109" s="1" t="s">
        <v>15</v>
      </c>
      <c r="AL109" s="22">
        <v>181.45</v>
      </c>
      <c r="AM109" s="22">
        <v>130.30000000000001</v>
      </c>
      <c r="AN109" s="22">
        <f t="shared" si="61"/>
        <v>51.149999999999977</v>
      </c>
      <c r="AP109" t="s">
        <v>19</v>
      </c>
      <c r="AQ109" t="s">
        <v>155</v>
      </c>
      <c r="AR109" t="s">
        <v>156</v>
      </c>
      <c r="AS109" s="1" t="s">
        <v>14</v>
      </c>
      <c r="AT109" s="22">
        <v>193.7</v>
      </c>
      <c r="AU109" s="22">
        <v>241.79</v>
      </c>
      <c r="AV109" s="22">
        <f t="shared" si="40"/>
        <v>48.09</v>
      </c>
      <c r="AX109" t="s">
        <v>10</v>
      </c>
      <c r="AY109" t="s">
        <v>155</v>
      </c>
      <c r="AZ109" t="s">
        <v>156</v>
      </c>
      <c r="BA109" s="1" t="s">
        <v>12</v>
      </c>
      <c r="BB109" s="22">
        <v>221.46</v>
      </c>
      <c r="BC109" s="22">
        <v>253.6</v>
      </c>
      <c r="BD109" s="22">
        <f t="shared" si="62"/>
        <v>32.139999999999986</v>
      </c>
      <c r="BF109" t="s">
        <v>15</v>
      </c>
      <c r="BG109" t="s">
        <v>155</v>
      </c>
      <c r="BH109" t="s">
        <v>156</v>
      </c>
      <c r="BI109" s="1" t="s">
        <v>18</v>
      </c>
      <c r="BJ109" s="22">
        <v>130.30000000000001</v>
      </c>
      <c r="BK109" s="22">
        <v>181.45</v>
      </c>
      <c r="BL109" s="22">
        <f t="shared" si="63"/>
        <v>51.149999999999977</v>
      </c>
      <c r="BN109" t="s">
        <v>16</v>
      </c>
      <c r="BO109" t="s">
        <v>154</v>
      </c>
      <c r="BP109" t="s">
        <v>156</v>
      </c>
      <c r="BQ109" s="1" t="s">
        <v>11</v>
      </c>
      <c r="BR109" s="22">
        <v>158.24</v>
      </c>
      <c r="BS109" s="22">
        <v>144.46</v>
      </c>
      <c r="BT109">
        <f t="shared" si="64"/>
        <v>13.780000000000001</v>
      </c>
      <c r="BV109" t="s">
        <v>11</v>
      </c>
      <c r="BW109" t="s">
        <v>155</v>
      </c>
      <c r="BX109" t="s">
        <v>156</v>
      </c>
      <c r="BY109" s="1" t="s">
        <v>16</v>
      </c>
      <c r="BZ109" s="22">
        <v>144.46</v>
      </c>
      <c r="CA109" s="22">
        <v>158.24</v>
      </c>
      <c r="CB109" s="22">
        <f t="shared" si="65"/>
        <v>13.780000000000001</v>
      </c>
    </row>
    <row r="110" spans="1:80" x14ac:dyDescent="0.25">
      <c r="A110" s="17">
        <v>3</v>
      </c>
      <c r="B110" t="s">
        <v>20</v>
      </c>
      <c r="C110" t="s">
        <v>154</v>
      </c>
      <c r="D110" t="s">
        <v>156</v>
      </c>
      <c r="E110" s="1" t="s">
        <v>16</v>
      </c>
      <c r="F110" s="22">
        <v>231.07</v>
      </c>
      <c r="G110" s="22">
        <v>218</v>
      </c>
      <c r="H110" s="22">
        <f t="shared" si="41"/>
        <v>13.069999999999993</v>
      </c>
      <c r="J110" t="s">
        <v>12</v>
      </c>
      <c r="K110" t="s">
        <v>155</v>
      </c>
      <c r="L110" t="s">
        <v>156</v>
      </c>
      <c r="M110" s="1" t="s">
        <v>11</v>
      </c>
      <c r="N110" s="22">
        <v>196.89</v>
      </c>
      <c r="O110" s="22">
        <v>211.64</v>
      </c>
      <c r="P110" s="22">
        <f t="shared" si="59"/>
        <v>14.75</v>
      </c>
      <c r="R110" t="s">
        <v>14</v>
      </c>
      <c r="S110" t="s">
        <v>155</v>
      </c>
      <c r="T110" t="s">
        <v>156</v>
      </c>
      <c r="U110" s="1" t="s">
        <v>10</v>
      </c>
      <c r="V110" s="22">
        <v>187.4</v>
      </c>
      <c r="W110" s="22">
        <v>207.54</v>
      </c>
      <c r="X110" s="22">
        <f t="shared" si="51"/>
        <v>20.139999999999986</v>
      </c>
      <c r="Z110" t="s">
        <v>17</v>
      </c>
      <c r="AA110" t="s">
        <v>155</v>
      </c>
      <c r="AB110" t="s">
        <v>156</v>
      </c>
      <c r="AC110" s="1" t="s">
        <v>18</v>
      </c>
      <c r="AD110" s="22">
        <v>174.05</v>
      </c>
      <c r="AE110" s="22">
        <v>205.24</v>
      </c>
      <c r="AF110" s="22">
        <f t="shared" si="60"/>
        <v>31.189999999999998</v>
      </c>
      <c r="AH110" t="s">
        <v>18</v>
      </c>
      <c r="AI110" t="s">
        <v>154</v>
      </c>
      <c r="AJ110" t="s">
        <v>156</v>
      </c>
      <c r="AK110" s="1" t="s">
        <v>17</v>
      </c>
      <c r="AL110" s="22">
        <v>205.24</v>
      </c>
      <c r="AM110" s="22">
        <v>174.05</v>
      </c>
      <c r="AN110" s="22">
        <f t="shared" si="61"/>
        <v>31.189999999999998</v>
      </c>
      <c r="AP110" t="s">
        <v>19</v>
      </c>
      <c r="AQ110" t="s">
        <v>154</v>
      </c>
      <c r="AR110" t="s">
        <v>156</v>
      </c>
      <c r="AS110" s="1" t="s">
        <v>15</v>
      </c>
      <c r="AT110" s="22">
        <v>169.1</v>
      </c>
      <c r="AU110" s="22">
        <v>135.77000000000001</v>
      </c>
      <c r="AV110" s="22">
        <f t="shared" si="40"/>
        <v>33.329999999999984</v>
      </c>
      <c r="AX110" t="s">
        <v>10</v>
      </c>
      <c r="AY110" t="s">
        <v>154</v>
      </c>
      <c r="AZ110" t="s">
        <v>156</v>
      </c>
      <c r="BA110" s="1" t="s">
        <v>14</v>
      </c>
      <c r="BB110" s="22">
        <v>207.54</v>
      </c>
      <c r="BC110" s="22">
        <v>187.4</v>
      </c>
      <c r="BD110" s="22">
        <f t="shared" si="62"/>
        <v>20.139999999999986</v>
      </c>
      <c r="BF110" t="s">
        <v>15</v>
      </c>
      <c r="BG110" t="s">
        <v>155</v>
      </c>
      <c r="BH110" t="s">
        <v>156</v>
      </c>
      <c r="BI110" s="1" t="s">
        <v>19</v>
      </c>
      <c r="BJ110" s="22">
        <v>135.77000000000001</v>
      </c>
      <c r="BK110" s="22">
        <v>169.1</v>
      </c>
      <c r="BL110" s="22">
        <f t="shared" si="63"/>
        <v>33.329999999999984</v>
      </c>
      <c r="BN110" t="s">
        <v>16</v>
      </c>
      <c r="BO110" t="s">
        <v>155</v>
      </c>
      <c r="BP110" t="s">
        <v>156</v>
      </c>
      <c r="BQ110" s="1" t="s">
        <v>20</v>
      </c>
      <c r="BR110" s="22">
        <v>218</v>
      </c>
      <c r="BS110" s="22">
        <v>231.07</v>
      </c>
      <c r="BT110">
        <f t="shared" si="64"/>
        <v>13.069999999999993</v>
      </c>
      <c r="BV110" t="s">
        <v>11</v>
      </c>
      <c r="BW110" t="s">
        <v>154</v>
      </c>
      <c r="BX110" t="s">
        <v>156</v>
      </c>
      <c r="BY110" s="1" t="s">
        <v>12</v>
      </c>
      <c r="BZ110" s="22">
        <v>211.64</v>
      </c>
      <c r="CA110" s="22">
        <v>196.89</v>
      </c>
      <c r="CB110" s="22">
        <f t="shared" si="65"/>
        <v>14.75</v>
      </c>
    </row>
    <row r="111" spans="1:80" x14ac:dyDescent="0.25">
      <c r="A111" s="17">
        <v>4</v>
      </c>
      <c r="B111" t="s">
        <v>20</v>
      </c>
      <c r="C111" t="s">
        <v>155</v>
      </c>
      <c r="D111" t="s">
        <v>156</v>
      </c>
      <c r="E111" s="1" t="s">
        <v>12</v>
      </c>
      <c r="F111" s="22">
        <v>198.13</v>
      </c>
      <c r="G111" s="22">
        <v>202.32</v>
      </c>
      <c r="H111" s="22">
        <f t="shared" si="41"/>
        <v>4.1899999999999977</v>
      </c>
      <c r="J111" t="s">
        <v>12</v>
      </c>
      <c r="K111" t="s">
        <v>154</v>
      </c>
      <c r="L111" t="s">
        <v>156</v>
      </c>
      <c r="M111" s="1" t="s">
        <v>20</v>
      </c>
      <c r="N111" s="22">
        <v>202.32</v>
      </c>
      <c r="O111" s="22">
        <v>198.13</v>
      </c>
      <c r="P111" s="22">
        <f t="shared" si="59"/>
        <v>4.1899999999999977</v>
      </c>
      <c r="R111" t="s">
        <v>14</v>
      </c>
      <c r="S111" t="s">
        <v>155</v>
      </c>
      <c r="T111" t="s">
        <v>156</v>
      </c>
      <c r="U111" s="1" t="s">
        <v>11</v>
      </c>
      <c r="V111" s="22">
        <v>201.64</v>
      </c>
      <c r="W111" s="22">
        <v>202.75</v>
      </c>
      <c r="X111" s="22">
        <f t="shared" si="51"/>
        <v>1.1100000000000136</v>
      </c>
      <c r="Z111" t="s">
        <v>17</v>
      </c>
      <c r="AA111" t="s">
        <v>155</v>
      </c>
      <c r="AB111" t="s">
        <v>156</v>
      </c>
      <c r="AC111" s="1" t="s">
        <v>16</v>
      </c>
      <c r="AD111" s="22">
        <v>188.14</v>
      </c>
      <c r="AE111" s="22">
        <v>218.51</v>
      </c>
      <c r="AF111" s="22">
        <f t="shared" si="60"/>
        <v>30.370000000000005</v>
      </c>
      <c r="AH111" t="s">
        <v>18</v>
      </c>
      <c r="AI111" t="s">
        <v>155</v>
      </c>
      <c r="AJ111" t="s">
        <v>156</v>
      </c>
      <c r="AK111" s="1" t="s">
        <v>19</v>
      </c>
      <c r="AL111" s="22">
        <v>208.64</v>
      </c>
      <c r="AM111" s="22">
        <v>209.58</v>
      </c>
      <c r="AN111" s="22">
        <f t="shared" si="61"/>
        <v>0.94000000000002615</v>
      </c>
      <c r="AP111" t="s">
        <v>19</v>
      </c>
      <c r="AQ111" t="s">
        <v>154</v>
      </c>
      <c r="AR111" t="s">
        <v>156</v>
      </c>
      <c r="AS111" s="1" t="s">
        <v>18</v>
      </c>
      <c r="AT111" s="22">
        <v>209.58</v>
      </c>
      <c r="AU111" s="22">
        <v>208.64</v>
      </c>
      <c r="AV111" s="22">
        <f t="shared" si="40"/>
        <v>0.94000000000002615</v>
      </c>
      <c r="AX111" t="s">
        <v>10</v>
      </c>
      <c r="AY111" t="s">
        <v>154</v>
      </c>
      <c r="AZ111" t="s">
        <v>156</v>
      </c>
      <c r="BA111" s="1" t="s">
        <v>15</v>
      </c>
      <c r="BB111" s="22">
        <v>248.47</v>
      </c>
      <c r="BC111" s="22">
        <v>228.98</v>
      </c>
      <c r="BD111" s="22">
        <f t="shared" si="62"/>
        <v>19.490000000000009</v>
      </c>
      <c r="BF111" t="s">
        <v>15</v>
      </c>
      <c r="BG111" t="s">
        <v>155</v>
      </c>
      <c r="BH111" t="s">
        <v>156</v>
      </c>
      <c r="BI111" s="1" t="s">
        <v>10</v>
      </c>
      <c r="BJ111" s="22">
        <v>228.98</v>
      </c>
      <c r="BK111" s="22">
        <v>248.47</v>
      </c>
      <c r="BL111" s="22">
        <f t="shared" si="63"/>
        <v>19.490000000000009</v>
      </c>
      <c r="BN111" t="s">
        <v>16</v>
      </c>
      <c r="BO111" t="s">
        <v>154</v>
      </c>
      <c r="BP111" t="s">
        <v>156</v>
      </c>
      <c r="BQ111" s="1" t="s">
        <v>17</v>
      </c>
      <c r="BR111" s="22">
        <v>218.51</v>
      </c>
      <c r="BS111" s="22">
        <v>188.14</v>
      </c>
      <c r="BT111">
        <f t="shared" si="64"/>
        <v>30.370000000000005</v>
      </c>
      <c r="BV111" t="s">
        <v>11</v>
      </c>
      <c r="BW111" t="s">
        <v>154</v>
      </c>
      <c r="BX111" t="s">
        <v>156</v>
      </c>
      <c r="BY111" s="1" t="s">
        <v>14</v>
      </c>
      <c r="BZ111" s="22">
        <v>202.75</v>
      </c>
      <c r="CA111" s="22">
        <v>201.64</v>
      </c>
      <c r="CB111" s="22">
        <f t="shared" si="65"/>
        <v>1.1100000000000136</v>
      </c>
    </row>
    <row r="112" spans="1:80" x14ac:dyDescent="0.25">
      <c r="A112" s="17">
        <v>5</v>
      </c>
      <c r="B112" t="s">
        <v>20</v>
      </c>
      <c r="C112" t="s">
        <v>155</v>
      </c>
      <c r="D112" t="s">
        <v>156</v>
      </c>
      <c r="E112" s="1" t="s">
        <v>14</v>
      </c>
      <c r="F112" s="22">
        <v>190.43</v>
      </c>
      <c r="G112" s="22">
        <v>197.22</v>
      </c>
      <c r="H112" s="22">
        <f t="shared" si="41"/>
        <v>6.789999999999992</v>
      </c>
      <c r="J112" t="s">
        <v>12</v>
      </c>
      <c r="K112" t="s">
        <v>155</v>
      </c>
      <c r="L112" t="s">
        <v>156</v>
      </c>
      <c r="M112" s="1" t="s">
        <v>16</v>
      </c>
      <c r="N112" s="22">
        <v>172.96</v>
      </c>
      <c r="O112" s="22">
        <v>218.15</v>
      </c>
      <c r="P112" s="22">
        <f t="shared" si="59"/>
        <v>45.19</v>
      </c>
      <c r="R112" t="s">
        <v>14</v>
      </c>
      <c r="S112" t="s">
        <v>154</v>
      </c>
      <c r="T112" t="s">
        <v>156</v>
      </c>
      <c r="U112" s="1" t="s">
        <v>20</v>
      </c>
      <c r="V112" s="22">
        <v>197.22</v>
      </c>
      <c r="W112" s="22">
        <v>190.43</v>
      </c>
      <c r="X112" s="22">
        <f t="shared" si="51"/>
        <v>6.789999999999992</v>
      </c>
      <c r="Z112" t="s">
        <v>17</v>
      </c>
      <c r="AA112" t="s">
        <v>155</v>
      </c>
      <c r="AB112" t="s">
        <v>156</v>
      </c>
      <c r="AC112" s="1" t="s">
        <v>19</v>
      </c>
      <c r="AD112" s="22">
        <v>158.97</v>
      </c>
      <c r="AE112" s="22">
        <v>186.82</v>
      </c>
      <c r="AF112" s="22">
        <f t="shared" si="60"/>
        <v>27.849999999999994</v>
      </c>
      <c r="AH112" t="s">
        <v>18</v>
      </c>
      <c r="AI112" t="s">
        <v>155</v>
      </c>
      <c r="AJ112" t="s">
        <v>156</v>
      </c>
      <c r="AK112" s="1" t="s">
        <v>10</v>
      </c>
      <c r="AL112" s="22">
        <v>198.15</v>
      </c>
      <c r="AM112" s="22">
        <v>224.56</v>
      </c>
      <c r="AN112" s="22">
        <f t="shared" si="61"/>
        <v>26.409999999999997</v>
      </c>
      <c r="AP112" t="s">
        <v>19</v>
      </c>
      <c r="AQ112" t="s">
        <v>154</v>
      </c>
      <c r="AR112" t="s">
        <v>156</v>
      </c>
      <c r="AS112" s="1" t="s">
        <v>17</v>
      </c>
      <c r="AT112" s="22">
        <v>186.82</v>
      </c>
      <c r="AU112" s="22">
        <v>158.97</v>
      </c>
      <c r="AV112" s="22">
        <f t="shared" si="40"/>
        <v>27.849999999999994</v>
      </c>
      <c r="AX112" t="s">
        <v>10</v>
      </c>
      <c r="AY112" t="s">
        <v>154</v>
      </c>
      <c r="AZ112" t="s">
        <v>156</v>
      </c>
      <c r="BA112" s="1" t="s">
        <v>18</v>
      </c>
      <c r="BB112" s="22">
        <v>224.56</v>
      </c>
      <c r="BC112" s="22">
        <v>198.15</v>
      </c>
      <c r="BD112" s="22">
        <f t="shared" si="62"/>
        <v>26.409999999999997</v>
      </c>
      <c r="BF112" t="s">
        <v>15</v>
      </c>
      <c r="BG112" t="s">
        <v>155</v>
      </c>
      <c r="BH112" t="s">
        <v>156</v>
      </c>
      <c r="BI112" s="1" t="s">
        <v>11</v>
      </c>
      <c r="BJ112" s="22">
        <v>139.72</v>
      </c>
      <c r="BK112" s="22">
        <v>225.16</v>
      </c>
      <c r="BL112" s="22">
        <f t="shared" si="63"/>
        <v>85.44</v>
      </c>
      <c r="BN112" t="s">
        <v>16</v>
      </c>
      <c r="BO112" t="s">
        <v>154</v>
      </c>
      <c r="BP112" t="s">
        <v>156</v>
      </c>
      <c r="BQ112" s="1" t="s">
        <v>12</v>
      </c>
      <c r="BR112" s="22">
        <v>218.15</v>
      </c>
      <c r="BS112" s="22">
        <v>172.96</v>
      </c>
      <c r="BT112">
        <f t="shared" si="64"/>
        <v>45.19</v>
      </c>
      <c r="BV112" t="s">
        <v>11</v>
      </c>
      <c r="BW112" t="s">
        <v>154</v>
      </c>
      <c r="BX112" t="s">
        <v>156</v>
      </c>
      <c r="BY112" s="1" t="s">
        <v>15</v>
      </c>
      <c r="BZ112" s="22">
        <v>225.16</v>
      </c>
      <c r="CA112" s="22">
        <v>139.72</v>
      </c>
      <c r="CB112" s="22">
        <f t="shared" si="65"/>
        <v>85.44</v>
      </c>
    </row>
    <row r="113" spans="1:80" x14ac:dyDescent="0.25">
      <c r="A113" s="17">
        <v>6</v>
      </c>
      <c r="B113" t="s">
        <v>20</v>
      </c>
      <c r="C113" t="s">
        <v>154</v>
      </c>
      <c r="D113" t="s">
        <v>156</v>
      </c>
      <c r="E113" s="1" t="s">
        <v>15</v>
      </c>
      <c r="F113" s="22">
        <v>218.26</v>
      </c>
      <c r="G113" s="22">
        <v>129.84</v>
      </c>
      <c r="H113" s="22">
        <f t="shared" si="41"/>
        <v>88.419999999999987</v>
      </c>
      <c r="J113" t="s">
        <v>12</v>
      </c>
      <c r="K113" t="s">
        <v>155</v>
      </c>
      <c r="L113" t="s">
        <v>156</v>
      </c>
      <c r="M113" s="1" t="s">
        <v>17</v>
      </c>
      <c r="N113" s="22">
        <v>185.49</v>
      </c>
      <c r="O113" s="22">
        <v>209.89</v>
      </c>
      <c r="P113" s="22">
        <f t="shared" si="59"/>
        <v>24.399999999999977</v>
      </c>
      <c r="R113" t="s">
        <v>14</v>
      </c>
      <c r="S113" t="s">
        <v>155</v>
      </c>
      <c r="T113" t="s">
        <v>156</v>
      </c>
      <c r="U113" s="1" t="s">
        <v>16</v>
      </c>
      <c r="V113" s="22">
        <v>154.21</v>
      </c>
      <c r="W113" s="22">
        <v>170.98</v>
      </c>
      <c r="X113" s="22">
        <f t="shared" si="51"/>
        <v>16.769999999999982</v>
      </c>
      <c r="Z113" t="s">
        <v>17</v>
      </c>
      <c r="AA113" t="s">
        <v>154</v>
      </c>
      <c r="AB113" t="s">
        <v>156</v>
      </c>
      <c r="AC113" s="1" t="s">
        <v>12</v>
      </c>
      <c r="AD113" s="22">
        <v>209.89</v>
      </c>
      <c r="AE113" s="22">
        <v>185.49</v>
      </c>
      <c r="AF113" s="22">
        <f t="shared" si="60"/>
        <v>24.399999999999977</v>
      </c>
      <c r="AH113" t="s">
        <v>18</v>
      </c>
      <c r="AI113" t="s">
        <v>154</v>
      </c>
      <c r="AJ113" t="s">
        <v>156</v>
      </c>
      <c r="AK113" s="1" t="s">
        <v>11</v>
      </c>
      <c r="AL113" s="22">
        <v>205.6</v>
      </c>
      <c r="AM113" s="22">
        <v>164.23</v>
      </c>
      <c r="AN113" s="22">
        <f t="shared" si="61"/>
        <v>41.370000000000005</v>
      </c>
      <c r="AP113" t="s">
        <v>19</v>
      </c>
      <c r="AQ113" t="s">
        <v>154</v>
      </c>
      <c r="AR113" t="s">
        <v>156</v>
      </c>
      <c r="AS113" s="1" t="s">
        <v>10</v>
      </c>
      <c r="AT113" s="22">
        <v>212.7</v>
      </c>
      <c r="AU113" s="22">
        <v>157.83000000000001</v>
      </c>
      <c r="AV113" s="22">
        <f t="shared" si="40"/>
        <v>54.869999999999976</v>
      </c>
      <c r="AX113" t="s">
        <v>10</v>
      </c>
      <c r="AY113" t="s">
        <v>155</v>
      </c>
      <c r="AZ113" t="s">
        <v>156</v>
      </c>
      <c r="BA113" s="1" t="s">
        <v>19</v>
      </c>
      <c r="BB113" s="22">
        <v>157.83000000000001</v>
      </c>
      <c r="BC113" s="22">
        <v>212.7</v>
      </c>
      <c r="BD113" s="22">
        <f t="shared" si="62"/>
        <v>54.869999999999976</v>
      </c>
      <c r="BF113" t="s">
        <v>15</v>
      </c>
      <c r="BG113" t="s">
        <v>155</v>
      </c>
      <c r="BH113" t="s">
        <v>156</v>
      </c>
      <c r="BI113" s="1" t="s">
        <v>20</v>
      </c>
      <c r="BJ113" s="22">
        <v>129.84</v>
      </c>
      <c r="BK113" s="22">
        <v>218.26</v>
      </c>
      <c r="BL113" s="22">
        <f t="shared" si="63"/>
        <v>88.419999999999987</v>
      </c>
      <c r="BN113" t="s">
        <v>16</v>
      </c>
      <c r="BO113" t="s">
        <v>154</v>
      </c>
      <c r="BP113" t="s">
        <v>156</v>
      </c>
      <c r="BQ113" s="1" t="s">
        <v>14</v>
      </c>
      <c r="BR113" s="22">
        <v>170.98</v>
      </c>
      <c r="BS113" s="22">
        <v>154.21</v>
      </c>
      <c r="BT113">
        <f t="shared" si="64"/>
        <v>16.769999999999982</v>
      </c>
      <c r="BV113" t="s">
        <v>11</v>
      </c>
      <c r="BW113" t="s">
        <v>155</v>
      </c>
      <c r="BX113" t="s">
        <v>156</v>
      </c>
      <c r="BY113" s="1" t="s">
        <v>18</v>
      </c>
      <c r="BZ113" s="22">
        <v>164.23</v>
      </c>
      <c r="CA113" s="22">
        <v>205.6</v>
      </c>
      <c r="CB113" s="22">
        <f t="shared" si="65"/>
        <v>41.370000000000005</v>
      </c>
    </row>
    <row r="114" spans="1:80" x14ac:dyDescent="0.25">
      <c r="A114" s="17">
        <v>7</v>
      </c>
      <c r="B114" t="s">
        <v>20</v>
      </c>
      <c r="C114" t="s">
        <v>154</v>
      </c>
      <c r="D114" t="s">
        <v>156</v>
      </c>
      <c r="E114" s="1" t="s">
        <v>18</v>
      </c>
      <c r="F114" s="22">
        <v>255.88</v>
      </c>
      <c r="G114" s="22">
        <v>190.13</v>
      </c>
      <c r="H114" s="22">
        <f t="shared" si="41"/>
        <v>65.75</v>
      </c>
      <c r="J114" t="s">
        <v>12</v>
      </c>
      <c r="K114" t="s">
        <v>154</v>
      </c>
      <c r="L114" t="s">
        <v>156</v>
      </c>
      <c r="M114" s="1" t="s">
        <v>14</v>
      </c>
      <c r="N114" s="22">
        <v>184.92</v>
      </c>
      <c r="O114" s="22">
        <v>180.63</v>
      </c>
      <c r="P114" s="22">
        <f t="shared" si="59"/>
        <v>4.289999999999992</v>
      </c>
      <c r="R114" t="s">
        <v>14</v>
      </c>
      <c r="S114" t="s">
        <v>155</v>
      </c>
      <c r="T114" t="s">
        <v>156</v>
      </c>
      <c r="U114" s="1" t="s">
        <v>12</v>
      </c>
      <c r="V114" s="22">
        <v>180.63</v>
      </c>
      <c r="W114" s="22">
        <v>184.92</v>
      </c>
      <c r="X114" s="22">
        <f t="shared" si="51"/>
        <v>4.289999999999992</v>
      </c>
      <c r="Z114" t="s">
        <v>17</v>
      </c>
      <c r="AA114" t="s">
        <v>155</v>
      </c>
      <c r="AB114" t="s">
        <v>156</v>
      </c>
      <c r="AC114" s="1" t="s">
        <v>10</v>
      </c>
      <c r="AD114" s="22">
        <v>177.78</v>
      </c>
      <c r="AE114" s="22">
        <v>206.5</v>
      </c>
      <c r="AF114" s="22">
        <f t="shared" si="60"/>
        <v>28.72</v>
      </c>
      <c r="AH114" t="s">
        <v>18</v>
      </c>
      <c r="AI114" t="s">
        <v>155</v>
      </c>
      <c r="AJ114" t="s">
        <v>156</v>
      </c>
      <c r="AK114" s="1" t="s">
        <v>20</v>
      </c>
      <c r="AL114" s="22">
        <v>190.13</v>
      </c>
      <c r="AM114" s="22">
        <v>255.88</v>
      </c>
      <c r="AN114" s="22">
        <f t="shared" si="61"/>
        <v>65.75</v>
      </c>
      <c r="AP114" t="s">
        <v>19</v>
      </c>
      <c r="AQ114" t="s">
        <v>155</v>
      </c>
      <c r="AR114" t="s">
        <v>156</v>
      </c>
      <c r="AS114" s="1" t="s">
        <v>11</v>
      </c>
      <c r="AT114" s="22">
        <v>151.65</v>
      </c>
      <c r="AU114" s="22">
        <v>191.84</v>
      </c>
      <c r="AV114" s="22">
        <f t="shared" si="40"/>
        <v>40.19</v>
      </c>
      <c r="AX114" t="s">
        <v>10</v>
      </c>
      <c r="AY114" t="s">
        <v>154</v>
      </c>
      <c r="AZ114" t="s">
        <v>156</v>
      </c>
      <c r="BA114" s="1" t="s">
        <v>17</v>
      </c>
      <c r="BB114" s="22">
        <v>206.5</v>
      </c>
      <c r="BC114" s="22">
        <v>177.78</v>
      </c>
      <c r="BD114" s="22">
        <f t="shared" si="62"/>
        <v>28.72</v>
      </c>
      <c r="BF114" t="s">
        <v>15</v>
      </c>
      <c r="BG114" t="s">
        <v>155</v>
      </c>
      <c r="BH114" t="s">
        <v>156</v>
      </c>
      <c r="BI114" s="1" t="s">
        <v>16</v>
      </c>
      <c r="BJ114" s="22">
        <v>166</v>
      </c>
      <c r="BK114" s="22">
        <v>190.83</v>
      </c>
      <c r="BL114" s="22">
        <f t="shared" si="63"/>
        <v>24.830000000000013</v>
      </c>
      <c r="BN114" t="s">
        <v>16</v>
      </c>
      <c r="BO114" t="s">
        <v>154</v>
      </c>
      <c r="BP114" t="s">
        <v>156</v>
      </c>
      <c r="BQ114" s="1" t="s">
        <v>15</v>
      </c>
      <c r="BR114" s="22">
        <v>190.83</v>
      </c>
      <c r="BS114" s="22">
        <v>166</v>
      </c>
      <c r="BT114">
        <f t="shared" si="64"/>
        <v>24.830000000000013</v>
      </c>
      <c r="BV114" t="s">
        <v>11</v>
      </c>
      <c r="BW114" t="s">
        <v>154</v>
      </c>
      <c r="BX114" t="s">
        <v>156</v>
      </c>
      <c r="BY114" s="1" t="s">
        <v>19</v>
      </c>
      <c r="BZ114" s="22">
        <v>191.84</v>
      </c>
      <c r="CA114" s="22">
        <v>151.65</v>
      </c>
      <c r="CB114" s="22">
        <f t="shared" si="65"/>
        <v>40.19</v>
      </c>
    </row>
    <row r="115" spans="1:80" x14ac:dyDescent="0.25">
      <c r="A115" s="17">
        <v>8</v>
      </c>
      <c r="B115" t="s">
        <v>20</v>
      </c>
      <c r="C115" t="s">
        <v>155</v>
      </c>
      <c r="D115" t="s">
        <v>156</v>
      </c>
      <c r="E115" s="1" t="s">
        <v>19</v>
      </c>
      <c r="F115" s="22">
        <v>183.8</v>
      </c>
      <c r="G115" s="22">
        <v>229.84</v>
      </c>
      <c r="H115" s="22">
        <f t="shared" si="41"/>
        <v>46.039999999999992</v>
      </c>
      <c r="J115" t="s">
        <v>12</v>
      </c>
      <c r="K115" t="s">
        <v>154</v>
      </c>
      <c r="L115" t="s">
        <v>156</v>
      </c>
      <c r="M115" s="1" t="s">
        <v>15</v>
      </c>
      <c r="N115" s="22">
        <v>184.5</v>
      </c>
      <c r="O115" s="22">
        <v>158.22</v>
      </c>
      <c r="P115" s="22">
        <f t="shared" si="59"/>
        <v>26.28</v>
      </c>
      <c r="R115" t="s">
        <v>14</v>
      </c>
      <c r="S115" t="s">
        <v>155</v>
      </c>
      <c r="T115" t="s">
        <v>156</v>
      </c>
      <c r="U115" s="1" t="s">
        <v>17</v>
      </c>
      <c r="V115" s="22">
        <v>142.63</v>
      </c>
      <c r="W115" s="22">
        <v>186.06</v>
      </c>
      <c r="X115" s="22">
        <f t="shared" si="51"/>
        <v>43.430000000000007</v>
      </c>
      <c r="Z115" t="s">
        <v>17</v>
      </c>
      <c r="AA115" t="s">
        <v>154</v>
      </c>
      <c r="AB115" t="s">
        <v>156</v>
      </c>
      <c r="AC115" s="1" t="s">
        <v>14</v>
      </c>
      <c r="AD115" s="22">
        <v>186.06</v>
      </c>
      <c r="AE115" s="22">
        <v>142.63</v>
      </c>
      <c r="AF115" s="22">
        <f t="shared" si="60"/>
        <v>43.430000000000007</v>
      </c>
      <c r="AH115" t="s">
        <v>18</v>
      </c>
      <c r="AI115" t="s">
        <v>154</v>
      </c>
      <c r="AJ115" t="s">
        <v>156</v>
      </c>
      <c r="AK115" s="1" t="s">
        <v>16</v>
      </c>
      <c r="AL115" s="22">
        <v>225.11</v>
      </c>
      <c r="AM115" s="22">
        <v>207.3</v>
      </c>
      <c r="AN115" s="22">
        <f t="shared" si="61"/>
        <v>17.810000000000002</v>
      </c>
      <c r="AP115" t="s">
        <v>19</v>
      </c>
      <c r="AQ115" t="s">
        <v>154</v>
      </c>
      <c r="AR115" t="s">
        <v>156</v>
      </c>
      <c r="AS115" s="1" t="s">
        <v>20</v>
      </c>
      <c r="AT115" s="22">
        <v>229.84</v>
      </c>
      <c r="AU115" s="22">
        <v>183.8</v>
      </c>
      <c r="AV115" s="22">
        <f t="shared" si="40"/>
        <v>46.039999999999992</v>
      </c>
      <c r="AX115" t="s">
        <v>10</v>
      </c>
      <c r="AY115" t="s">
        <v>155</v>
      </c>
      <c r="AZ115" t="s">
        <v>156</v>
      </c>
      <c r="BA115" s="1" t="s">
        <v>11</v>
      </c>
      <c r="BB115" s="22">
        <v>122.28</v>
      </c>
      <c r="BC115" s="22">
        <v>178.07</v>
      </c>
      <c r="BD115" s="22">
        <f t="shared" si="62"/>
        <v>55.789999999999992</v>
      </c>
      <c r="BF115" t="s">
        <v>15</v>
      </c>
      <c r="BG115" t="s">
        <v>155</v>
      </c>
      <c r="BH115" t="s">
        <v>156</v>
      </c>
      <c r="BI115" s="1" t="s">
        <v>12</v>
      </c>
      <c r="BJ115" s="22">
        <v>158.22</v>
      </c>
      <c r="BK115" s="22">
        <v>184.5</v>
      </c>
      <c r="BL115" s="22">
        <f t="shared" si="63"/>
        <v>26.28</v>
      </c>
      <c r="BN115" t="s">
        <v>16</v>
      </c>
      <c r="BO115" t="s">
        <v>155</v>
      </c>
      <c r="BP115" t="s">
        <v>156</v>
      </c>
      <c r="BQ115" s="1" t="s">
        <v>18</v>
      </c>
      <c r="BR115" s="22">
        <v>207.3</v>
      </c>
      <c r="BS115" s="22">
        <v>225.11</v>
      </c>
      <c r="BT115">
        <f t="shared" si="64"/>
        <v>17.810000000000002</v>
      </c>
      <c r="BV115" t="s">
        <v>11</v>
      </c>
      <c r="BW115" t="s">
        <v>154</v>
      </c>
      <c r="BX115" t="s">
        <v>156</v>
      </c>
      <c r="BY115" s="1" t="s">
        <v>10</v>
      </c>
      <c r="BZ115" s="22">
        <v>178.07</v>
      </c>
      <c r="CA115" s="22">
        <v>122.28</v>
      </c>
      <c r="CB115" s="22">
        <f t="shared" si="65"/>
        <v>55.789999999999992</v>
      </c>
    </row>
    <row r="116" spans="1:80" x14ac:dyDescent="0.25">
      <c r="A116" s="17">
        <v>9</v>
      </c>
      <c r="B116" t="s">
        <v>20</v>
      </c>
      <c r="C116" t="s">
        <v>154</v>
      </c>
      <c r="D116" t="s">
        <v>156</v>
      </c>
      <c r="E116" s="1" t="s">
        <v>10</v>
      </c>
      <c r="F116" s="22">
        <v>216.29</v>
      </c>
      <c r="G116" s="22">
        <v>154.02000000000001</v>
      </c>
      <c r="H116" s="22">
        <f t="shared" si="41"/>
        <v>62.269999999999982</v>
      </c>
      <c r="J116" t="s">
        <v>12</v>
      </c>
      <c r="K116" t="s">
        <v>154</v>
      </c>
      <c r="L116" t="s">
        <v>156</v>
      </c>
      <c r="M116" s="1" t="s">
        <v>18</v>
      </c>
      <c r="N116" s="22">
        <v>230.83</v>
      </c>
      <c r="O116" s="22">
        <v>203.05</v>
      </c>
      <c r="P116" s="22">
        <f t="shared" si="59"/>
        <v>27.78</v>
      </c>
      <c r="R116" t="s">
        <v>14</v>
      </c>
      <c r="S116" t="s">
        <v>154</v>
      </c>
      <c r="T116" t="s">
        <v>156</v>
      </c>
      <c r="U116" s="1" t="s">
        <v>15</v>
      </c>
      <c r="V116" s="22">
        <v>204.58</v>
      </c>
      <c r="W116" s="22">
        <v>96.34</v>
      </c>
      <c r="X116" s="22">
        <f t="shared" si="51"/>
        <v>108.24000000000001</v>
      </c>
      <c r="Z116" t="s">
        <v>17</v>
      </c>
      <c r="AA116" t="s">
        <v>154</v>
      </c>
      <c r="AB116" t="s">
        <v>156</v>
      </c>
      <c r="AC116" s="1" t="s">
        <v>11</v>
      </c>
      <c r="AD116" s="22">
        <v>198.3</v>
      </c>
      <c r="AE116" s="22">
        <v>138.78</v>
      </c>
      <c r="AF116" s="22">
        <f t="shared" si="60"/>
        <v>59.52000000000001</v>
      </c>
      <c r="AH116" t="s">
        <v>18</v>
      </c>
      <c r="AI116" t="s">
        <v>155</v>
      </c>
      <c r="AJ116" t="s">
        <v>156</v>
      </c>
      <c r="AK116" s="1" t="s">
        <v>12</v>
      </c>
      <c r="AL116" s="22">
        <v>203.05</v>
      </c>
      <c r="AM116" s="22">
        <v>230.83</v>
      </c>
      <c r="AN116" s="22">
        <f t="shared" si="61"/>
        <v>27.78</v>
      </c>
      <c r="AP116" t="s">
        <v>19</v>
      </c>
      <c r="AQ116" t="s">
        <v>154</v>
      </c>
      <c r="AR116" t="s">
        <v>156</v>
      </c>
      <c r="AS116" s="1" t="s">
        <v>16</v>
      </c>
      <c r="AT116" s="22">
        <v>231.99</v>
      </c>
      <c r="AU116" s="22">
        <v>208.96</v>
      </c>
      <c r="AV116" s="22">
        <f t="shared" si="40"/>
        <v>23.03</v>
      </c>
      <c r="AX116" t="s">
        <v>10</v>
      </c>
      <c r="AY116" t="s">
        <v>155</v>
      </c>
      <c r="AZ116" t="s">
        <v>156</v>
      </c>
      <c r="BA116" s="1" t="s">
        <v>20</v>
      </c>
      <c r="BB116" s="22">
        <v>154.02000000000001</v>
      </c>
      <c r="BC116" s="22">
        <v>216.29</v>
      </c>
      <c r="BD116" s="22">
        <f t="shared" si="62"/>
        <v>62.269999999999982</v>
      </c>
      <c r="BF116" t="s">
        <v>15</v>
      </c>
      <c r="BG116" t="s">
        <v>155</v>
      </c>
      <c r="BH116" t="s">
        <v>156</v>
      </c>
      <c r="BI116" s="1" t="s">
        <v>14</v>
      </c>
      <c r="BJ116" s="22">
        <v>96.34</v>
      </c>
      <c r="BK116" s="22">
        <v>204.58</v>
      </c>
      <c r="BL116" s="22">
        <f t="shared" si="63"/>
        <v>108.24000000000001</v>
      </c>
      <c r="BN116" t="s">
        <v>16</v>
      </c>
      <c r="BO116" t="s">
        <v>155</v>
      </c>
      <c r="BP116" t="s">
        <v>156</v>
      </c>
      <c r="BQ116" s="1" t="s">
        <v>19</v>
      </c>
      <c r="BR116" s="22">
        <v>208.96</v>
      </c>
      <c r="BS116" s="22">
        <v>231.99</v>
      </c>
      <c r="BT116">
        <f t="shared" si="64"/>
        <v>23.03</v>
      </c>
      <c r="BV116" t="s">
        <v>11</v>
      </c>
      <c r="BW116" t="s">
        <v>155</v>
      </c>
      <c r="BX116" t="s">
        <v>156</v>
      </c>
      <c r="BY116" s="1" t="s">
        <v>17</v>
      </c>
      <c r="BZ116" s="22">
        <v>138.78</v>
      </c>
      <c r="CA116" s="22">
        <v>198.3</v>
      </c>
      <c r="CB116" s="22">
        <f t="shared" si="65"/>
        <v>59.52000000000001</v>
      </c>
    </row>
    <row r="117" spans="1:80" x14ac:dyDescent="0.25">
      <c r="A117" s="17">
        <v>10</v>
      </c>
      <c r="B117" t="s">
        <v>20</v>
      </c>
      <c r="C117" t="s">
        <v>155</v>
      </c>
      <c r="D117" t="s">
        <v>156</v>
      </c>
      <c r="E117" s="1" t="s">
        <v>11</v>
      </c>
      <c r="F117" s="22">
        <v>186.63</v>
      </c>
      <c r="G117" s="22">
        <v>215.53</v>
      </c>
      <c r="H117" s="22">
        <f t="shared" si="41"/>
        <v>28.900000000000006</v>
      </c>
      <c r="J117" t="s">
        <v>12</v>
      </c>
      <c r="K117" t="s">
        <v>155</v>
      </c>
      <c r="L117" t="s">
        <v>156</v>
      </c>
      <c r="M117" s="1" t="s">
        <v>19</v>
      </c>
      <c r="N117" s="22">
        <v>192.8</v>
      </c>
      <c r="O117" s="22">
        <v>195.46</v>
      </c>
      <c r="P117" s="22">
        <f t="shared" si="59"/>
        <v>2.6599999999999966</v>
      </c>
      <c r="R117" t="s">
        <v>14</v>
      </c>
      <c r="S117" t="s">
        <v>155</v>
      </c>
      <c r="T117" t="s">
        <v>156</v>
      </c>
      <c r="U117" s="1" t="s">
        <v>18</v>
      </c>
      <c r="V117" s="22">
        <v>166.68</v>
      </c>
      <c r="W117" s="22">
        <v>227.42</v>
      </c>
      <c r="X117" s="22">
        <f t="shared" si="51"/>
        <v>60.739999999999981</v>
      </c>
      <c r="Z117" t="s">
        <v>17</v>
      </c>
      <c r="AA117" t="s">
        <v>154</v>
      </c>
      <c r="AB117" t="s">
        <v>156</v>
      </c>
      <c r="AC117" s="1" t="s">
        <v>15</v>
      </c>
      <c r="AD117" s="22">
        <v>155.06</v>
      </c>
      <c r="AE117" s="22">
        <v>137.02000000000001</v>
      </c>
      <c r="AF117" s="22">
        <f t="shared" si="60"/>
        <v>18.039999999999992</v>
      </c>
      <c r="AH117" t="s">
        <v>18</v>
      </c>
      <c r="AI117" t="s">
        <v>154</v>
      </c>
      <c r="AJ117" t="s">
        <v>156</v>
      </c>
      <c r="AK117" s="1" t="s">
        <v>14</v>
      </c>
      <c r="AL117" s="22">
        <v>227.42</v>
      </c>
      <c r="AM117" s="22">
        <v>166.68</v>
      </c>
      <c r="AN117" s="22">
        <f t="shared" si="61"/>
        <v>60.739999999999981</v>
      </c>
      <c r="AP117" t="s">
        <v>19</v>
      </c>
      <c r="AQ117" t="s">
        <v>154</v>
      </c>
      <c r="AR117" t="s">
        <v>156</v>
      </c>
      <c r="AS117" s="1" t="s">
        <v>12</v>
      </c>
      <c r="AT117" s="22">
        <v>195.46</v>
      </c>
      <c r="AU117" s="22">
        <v>192.8</v>
      </c>
      <c r="AV117" s="22">
        <f t="shared" si="40"/>
        <v>2.6599999999999966</v>
      </c>
      <c r="AX117" t="s">
        <v>10</v>
      </c>
      <c r="AY117" t="s">
        <v>155</v>
      </c>
      <c r="AZ117" t="s">
        <v>156</v>
      </c>
      <c r="BA117" s="1" t="s">
        <v>16</v>
      </c>
      <c r="BB117" s="22">
        <v>134.26</v>
      </c>
      <c r="BC117" s="22">
        <v>189.38</v>
      </c>
      <c r="BD117" s="22">
        <f t="shared" si="62"/>
        <v>55.120000000000005</v>
      </c>
      <c r="BF117" t="s">
        <v>15</v>
      </c>
      <c r="BG117" t="s">
        <v>155</v>
      </c>
      <c r="BH117" t="s">
        <v>156</v>
      </c>
      <c r="BI117" s="1" t="s">
        <v>17</v>
      </c>
      <c r="BJ117" s="22">
        <v>137.02000000000001</v>
      </c>
      <c r="BK117" s="22">
        <v>155.06</v>
      </c>
      <c r="BL117" s="22">
        <f t="shared" si="63"/>
        <v>18.039999999999992</v>
      </c>
      <c r="BN117" t="s">
        <v>16</v>
      </c>
      <c r="BO117" t="s">
        <v>154</v>
      </c>
      <c r="BP117" t="s">
        <v>156</v>
      </c>
      <c r="BQ117" s="1" t="s">
        <v>10</v>
      </c>
      <c r="BR117" s="22">
        <v>189.38</v>
      </c>
      <c r="BS117" s="22">
        <v>134.26</v>
      </c>
      <c r="BT117">
        <f t="shared" si="64"/>
        <v>55.120000000000005</v>
      </c>
      <c r="BV117" t="s">
        <v>11</v>
      </c>
      <c r="BW117" t="s">
        <v>154</v>
      </c>
      <c r="BX117" t="s">
        <v>156</v>
      </c>
      <c r="BY117" s="1" t="s">
        <v>20</v>
      </c>
      <c r="BZ117" s="22">
        <v>215.53</v>
      </c>
      <c r="CA117" s="22">
        <v>186.63</v>
      </c>
      <c r="CB117" s="22">
        <f t="shared" si="65"/>
        <v>28.900000000000006</v>
      </c>
    </row>
    <row r="118" spans="1:80" x14ac:dyDescent="0.25">
      <c r="A118" s="17">
        <v>11</v>
      </c>
      <c r="B118" t="s">
        <v>20</v>
      </c>
      <c r="C118" t="s">
        <v>154</v>
      </c>
      <c r="D118" t="s">
        <v>156</v>
      </c>
      <c r="E118" s="1" t="s">
        <v>17</v>
      </c>
      <c r="F118" s="22">
        <v>202.74</v>
      </c>
      <c r="G118" s="22">
        <v>152.32</v>
      </c>
      <c r="H118" s="22">
        <f t="shared" si="41"/>
        <v>50.420000000000016</v>
      </c>
      <c r="J118" t="s">
        <v>12</v>
      </c>
      <c r="K118" t="s">
        <v>154</v>
      </c>
      <c r="L118" t="s">
        <v>156</v>
      </c>
      <c r="M118" s="1" t="s">
        <v>10</v>
      </c>
      <c r="N118" s="22">
        <v>208.88</v>
      </c>
      <c r="O118" s="22">
        <v>136.32</v>
      </c>
      <c r="P118" s="22">
        <f t="shared" si="59"/>
        <v>72.56</v>
      </c>
      <c r="R118" t="s">
        <v>14</v>
      </c>
      <c r="S118" t="s">
        <v>154</v>
      </c>
      <c r="T118" t="s">
        <v>156</v>
      </c>
      <c r="U118" s="1" t="s">
        <v>19</v>
      </c>
      <c r="V118" s="22">
        <v>195.79</v>
      </c>
      <c r="W118" s="22">
        <v>192.16</v>
      </c>
      <c r="X118" s="22">
        <f t="shared" si="51"/>
        <v>3.6299999999999955</v>
      </c>
      <c r="Z118" t="s">
        <v>17</v>
      </c>
      <c r="AA118" t="s">
        <v>155</v>
      </c>
      <c r="AB118" t="s">
        <v>156</v>
      </c>
      <c r="AC118" s="1" t="s">
        <v>20</v>
      </c>
      <c r="AD118" s="22">
        <v>152.32</v>
      </c>
      <c r="AE118" s="22">
        <v>202.74</v>
      </c>
      <c r="AF118" s="22">
        <f t="shared" si="60"/>
        <v>50.420000000000016</v>
      </c>
      <c r="AH118" t="s">
        <v>18</v>
      </c>
      <c r="AI118" t="s">
        <v>154</v>
      </c>
      <c r="AJ118" t="s">
        <v>156</v>
      </c>
      <c r="AK118" s="1" t="s">
        <v>15</v>
      </c>
      <c r="AL118" s="22">
        <v>206.92</v>
      </c>
      <c r="AM118" s="22">
        <v>192.2</v>
      </c>
      <c r="AN118" s="22">
        <f t="shared" si="61"/>
        <v>14.719999999999999</v>
      </c>
      <c r="AP118" t="s">
        <v>19</v>
      </c>
      <c r="AQ118" t="s">
        <v>155</v>
      </c>
      <c r="AR118" t="s">
        <v>156</v>
      </c>
      <c r="AS118" s="1" t="s">
        <v>14</v>
      </c>
      <c r="AT118" s="22">
        <v>192.16</v>
      </c>
      <c r="AU118" s="22">
        <v>195.79</v>
      </c>
      <c r="AV118" s="22">
        <f t="shared" si="40"/>
        <v>3.6299999999999955</v>
      </c>
      <c r="AX118" t="s">
        <v>10</v>
      </c>
      <c r="AY118" t="s">
        <v>155</v>
      </c>
      <c r="AZ118" t="s">
        <v>156</v>
      </c>
      <c r="BA118" s="1" t="s">
        <v>12</v>
      </c>
      <c r="BB118" s="22">
        <v>136.32</v>
      </c>
      <c r="BC118" s="22">
        <v>208.88</v>
      </c>
      <c r="BD118" s="22">
        <f t="shared" si="62"/>
        <v>72.56</v>
      </c>
      <c r="BF118" t="s">
        <v>15</v>
      </c>
      <c r="BG118" t="s">
        <v>155</v>
      </c>
      <c r="BH118" t="s">
        <v>156</v>
      </c>
      <c r="BI118" s="1" t="s">
        <v>18</v>
      </c>
      <c r="BJ118" s="22">
        <v>192.2</v>
      </c>
      <c r="BK118" s="22">
        <v>206.92</v>
      </c>
      <c r="BL118" s="22">
        <f t="shared" si="63"/>
        <v>14.719999999999999</v>
      </c>
      <c r="BN118" t="s">
        <v>16</v>
      </c>
      <c r="BO118" t="s">
        <v>155</v>
      </c>
      <c r="BP118" t="s">
        <v>156</v>
      </c>
      <c r="BQ118" s="1" t="s">
        <v>11</v>
      </c>
      <c r="BR118" s="22">
        <v>177.37</v>
      </c>
      <c r="BS118" s="22">
        <v>201.57</v>
      </c>
      <c r="BT118">
        <f t="shared" si="64"/>
        <v>24.199999999999989</v>
      </c>
      <c r="BV118" t="s">
        <v>11</v>
      </c>
      <c r="BW118" t="s">
        <v>154</v>
      </c>
      <c r="BX118" t="s">
        <v>156</v>
      </c>
      <c r="BY118" s="1" t="s">
        <v>16</v>
      </c>
      <c r="BZ118" s="22">
        <v>201.57</v>
      </c>
      <c r="CA118" s="22">
        <v>177.37</v>
      </c>
      <c r="CB118" s="22">
        <f t="shared" si="65"/>
        <v>24.199999999999989</v>
      </c>
    </row>
    <row r="119" spans="1:80" x14ac:dyDescent="0.25">
      <c r="A119" s="17">
        <v>12</v>
      </c>
      <c r="B119" t="s">
        <v>20</v>
      </c>
      <c r="C119" t="s">
        <v>155</v>
      </c>
      <c r="D119" t="s">
        <v>156</v>
      </c>
      <c r="E119" s="1" t="s">
        <v>16</v>
      </c>
      <c r="F119" s="22">
        <v>148.54</v>
      </c>
      <c r="G119" s="22">
        <v>176.95</v>
      </c>
      <c r="H119" s="22">
        <f t="shared" si="41"/>
        <v>28.409999999999997</v>
      </c>
      <c r="J119" t="s">
        <v>12</v>
      </c>
      <c r="K119" t="s">
        <v>155</v>
      </c>
      <c r="L119" t="s">
        <v>156</v>
      </c>
      <c r="M119" s="1" t="s">
        <v>11</v>
      </c>
      <c r="N119" s="22">
        <v>168.08</v>
      </c>
      <c r="O119" s="22">
        <v>171.65</v>
      </c>
      <c r="P119" s="22">
        <f t="shared" si="59"/>
        <v>3.5699999999999932</v>
      </c>
      <c r="R119" t="s">
        <v>14</v>
      </c>
      <c r="S119" t="s">
        <v>154</v>
      </c>
      <c r="T119" t="s">
        <v>156</v>
      </c>
      <c r="U119" s="1" t="s">
        <v>10</v>
      </c>
      <c r="V119" s="22">
        <v>162.47</v>
      </c>
      <c r="W119" s="22">
        <v>159.71</v>
      </c>
      <c r="X119" s="22">
        <f t="shared" si="51"/>
        <v>2.7599999999999909</v>
      </c>
      <c r="Z119" t="s">
        <v>17</v>
      </c>
      <c r="AA119" t="s">
        <v>155</v>
      </c>
      <c r="AB119" t="s">
        <v>156</v>
      </c>
      <c r="AC119" s="1" t="s">
        <v>18</v>
      </c>
      <c r="AD119" s="22">
        <v>147.69999999999999</v>
      </c>
      <c r="AE119" s="22">
        <v>219.26</v>
      </c>
      <c r="AF119" s="22">
        <f t="shared" si="60"/>
        <v>71.56</v>
      </c>
      <c r="AH119" t="s">
        <v>18</v>
      </c>
      <c r="AI119" t="s">
        <v>154</v>
      </c>
      <c r="AJ119" t="s">
        <v>156</v>
      </c>
      <c r="AK119" s="1" t="s">
        <v>17</v>
      </c>
      <c r="AL119" s="22">
        <v>219.26</v>
      </c>
      <c r="AM119" s="22">
        <v>147.69999999999999</v>
      </c>
      <c r="AN119" s="22">
        <f t="shared" si="61"/>
        <v>71.56</v>
      </c>
      <c r="AP119" t="s">
        <v>19</v>
      </c>
      <c r="AQ119" t="s">
        <v>154</v>
      </c>
      <c r="AR119" t="s">
        <v>156</v>
      </c>
      <c r="AS119" s="1" t="s">
        <v>15</v>
      </c>
      <c r="AT119" s="22">
        <v>298.39999999999998</v>
      </c>
      <c r="AU119" s="22">
        <v>161.97999999999999</v>
      </c>
      <c r="AV119" s="22">
        <f t="shared" si="40"/>
        <v>136.41999999999999</v>
      </c>
      <c r="AX119" t="s">
        <v>10</v>
      </c>
      <c r="AY119" t="s">
        <v>155</v>
      </c>
      <c r="AZ119" t="s">
        <v>156</v>
      </c>
      <c r="BA119" s="1" t="s">
        <v>14</v>
      </c>
      <c r="BB119" s="22">
        <v>159.71</v>
      </c>
      <c r="BC119" s="22">
        <v>162.47</v>
      </c>
      <c r="BD119" s="22">
        <f t="shared" si="62"/>
        <v>2.7599999999999909</v>
      </c>
      <c r="BF119" t="s">
        <v>15</v>
      </c>
      <c r="BG119" t="s">
        <v>155</v>
      </c>
      <c r="BH119" t="s">
        <v>156</v>
      </c>
      <c r="BI119" s="1" t="s">
        <v>19</v>
      </c>
      <c r="BJ119" s="22">
        <v>161.97999999999999</v>
      </c>
      <c r="BK119" s="22">
        <v>298.39999999999998</v>
      </c>
      <c r="BL119" s="22">
        <f t="shared" si="63"/>
        <v>136.41999999999999</v>
      </c>
      <c r="BN119" t="s">
        <v>16</v>
      </c>
      <c r="BO119" t="s">
        <v>154</v>
      </c>
      <c r="BP119" t="s">
        <v>156</v>
      </c>
      <c r="BQ119" s="1" t="s">
        <v>20</v>
      </c>
      <c r="BR119" s="22">
        <v>176.95</v>
      </c>
      <c r="BS119" s="22">
        <v>148.54</v>
      </c>
      <c r="BT119">
        <f t="shared" si="64"/>
        <v>28.409999999999997</v>
      </c>
      <c r="BV119" t="s">
        <v>11</v>
      </c>
      <c r="BW119" t="s">
        <v>154</v>
      </c>
      <c r="BX119" t="s">
        <v>156</v>
      </c>
      <c r="BY119" s="1" t="s">
        <v>12</v>
      </c>
      <c r="BZ119" s="22">
        <v>171.65</v>
      </c>
      <c r="CA119" s="22">
        <v>168.08</v>
      </c>
      <c r="CB119" s="22">
        <f t="shared" si="65"/>
        <v>3.5699999999999932</v>
      </c>
    </row>
    <row r="120" spans="1:80" x14ac:dyDescent="0.25">
      <c r="A120" s="17">
        <v>13</v>
      </c>
      <c r="B120" t="s">
        <v>20</v>
      </c>
      <c r="C120" t="s">
        <v>154</v>
      </c>
      <c r="D120" t="s">
        <v>156</v>
      </c>
      <c r="E120" s="1" t="s">
        <v>12</v>
      </c>
      <c r="F120" s="22">
        <v>219.93</v>
      </c>
      <c r="G120" s="22">
        <v>190.61</v>
      </c>
      <c r="H120" s="22">
        <f t="shared" si="41"/>
        <v>29.319999999999993</v>
      </c>
      <c r="J120" t="s">
        <v>12</v>
      </c>
      <c r="K120" t="s">
        <v>155</v>
      </c>
      <c r="L120" t="s">
        <v>156</v>
      </c>
      <c r="M120" s="1" t="s">
        <v>20</v>
      </c>
      <c r="N120" s="22">
        <v>190.61</v>
      </c>
      <c r="O120" s="22">
        <v>219.93</v>
      </c>
      <c r="P120" s="22">
        <f t="shared" si="59"/>
        <v>29.319999999999993</v>
      </c>
      <c r="R120" t="s">
        <v>14</v>
      </c>
      <c r="S120" t="s">
        <v>155</v>
      </c>
      <c r="T120" t="s">
        <v>156</v>
      </c>
      <c r="U120" s="1" t="s">
        <v>11</v>
      </c>
      <c r="V120" s="22">
        <v>164.79</v>
      </c>
      <c r="W120" s="22">
        <v>209.72</v>
      </c>
      <c r="X120" s="22">
        <f t="shared" si="51"/>
        <v>44.930000000000007</v>
      </c>
      <c r="Z120" t="s">
        <v>17</v>
      </c>
      <c r="AA120" t="s">
        <v>155</v>
      </c>
      <c r="AB120" t="s">
        <v>156</v>
      </c>
      <c r="AC120" s="1" t="s">
        <v>16</v>
      </c>
      <c r="AD120" s="22">
        <v>169.47</v>
      </c>
      <c r="AE120" s="22">
        <v>208.29</v>
      </c>
      <c r="AF120" s="22">
        <f t="shared" si="60"/>
        <v>38.819999999999993</v>
      </c>
      <c r="AH120" t="s">
        <v>18</v>
      </c>
      <c r="AI120" t="s">
        <v>155</v>
      </c>
      <c r="AJ120" t="s">
        <v>156</v>
      </c>
      <c r="AK120" s="1" t="s">
        <v>19</v>
      </c>
      <c r="AL120" s="22">
        <v>215.54</v>
      </c>
      <c r="AM120" s="22">
        <v>235.07</v>
      </c>
      <c r="AN120" s="22">
        <f t="shared" si="61"/>
        <v>19.53</v>
      </c>
      <c r="AP120" t="s">
        <v>19</v>
      </c>
      <c r="AQ120" t="s">
        <v>154</v>
      </c>
      <c r="AR120" t="s">
        <v>156</v>
      </c>
      <c r="AS120" s="1" t="s">
        <v>18</v>
      </c>
      <c r="AT120" s="22">
        <v>235.07</v>
      </c>
      <c r="AU120" s="22">
        <v>215.54</v>
      </c>
      <c r="AV120" s="22">
        <f t="shared" si="40"/>
        <v>19.53</v>
      </c>
      <c r="AX120" t="s">
        <v>10</v>
      </c>
      <c r="AY120" t="s">
        <v>155</v>
      </c>
      <c r="AZ120" t="s">
        <v>156</v>
      </c>
      <c r="BA120" s="1" t="s">
        <v>15</v>
      </c>
      <c r="BB120" s="22">
        <v>214.12</v>
      </c>
      <c r="BC120" s="22">
        <v>218.41</v>
      </c>
      <c r="BD120" s="22">
        <f t="shared" si="62"/>
        <v>4.289999999999992</v>
      </c>
      <c r="BF120" t="s">
        <v>15</v>
      </c>
      <c r="BG120" t="s">
        <v>154</v>
      </c>
      <c r="BH120" t="s">
        <v>156</v>
      </c>
      <c r="BI120" s="1" t="s">
        <v>10</v>
      </c>
      <c r="BJ120" s="22">
        <v>218.41</v>
      </c>
      <c r="BK120" s="22">
        <v>214.12</v>
      </c>
      <c r="BL120" s="22">
        <f t="shared" si="63"/>
        <v>4.289999999999992</v>
      </c>
      <c r="BN120" t="s">
        <v>16</v>
      </c>
      <c r="BO120" t="s">
        <v>154</v>
      </c>
      <c r="BP120" t="s">
        <v>156</v>
      </c>
      <c r="BQ120" s="1" t="s">
        <v>17</v>
      </c>
      <c r="BR120" s="22">
        <v>208.29</v>
      </c>
      <c r="BS120" s="22">
        <v>169.47</v>
      </c>
      <c r="BT120">
        <f t="shared" si="64"/>
        <v>38.819999999999993</v>
      </c>
      <c r="BV120" t="s">
        <v>11</v>
      </c>
      <c r="BW120" t="s">
        <v>154</v>
      </c>
      <c r="BX120" t="s">
        <v>156</v>
      </c>
      <c r="BY120" s="1" t="s">
        <v>14</v>
      </c>
      <c r="BZ120" s="22">
        <v>209.72</v>
      </c>
      <c r="CA120" s="22">
        <v>164.79</v>
      </c>
      <c r="CB120" s="22">
        <f t="shared" si="65"/>
        <v>44.930000000000007</v>
      </c>
    </row>
    <row r="121" spans="1:80" x14ac:dyDescent="0.25">
      <c r="E121" s="1"/>
      <c r="F121" s="22"/>
      <c r="G121" s="22"/>
      <c r="H121" s="22"/>
      <c r="M121" s="1"/>
      <c r="N121" s="22"/>
      <c r="O121" s="22"/>
      <c r="P121" s="22"/>
      <c r="U121" s="1"/>
      <c r="V121" s="22"/>
      <c r="W121" s="22"/>
      <c r="X121" s="22"/>
      <c r="AC121" s="1"/>
      <c r="AD121" s="22"/>
      <c r="AE121" s="22"/>
      <c r="AF121" s="22"/>
      <c r="AK121" s="1"/>
      <c r="AL121" s="22"/>
      <c r="AM121" s="22"/>
      <c r="AN121" s="22"/>
      <c r="AS121" s="1"/>
      <c r="AT121" s="22"/>
      <c r="AU121" s="22"/>
      <c r="AV121" s="22"/>
      <c r="BA121" s="1"/>
      <c r="BB121" s="22"/>
      <c r="BC121" s="22"/>
      <c r="BD121" s="22"/>
      <c r="BI121" s="1"/>
      <c r="BJ121" s="22"/>
      <c r="BK121" s="22"/>
      <c r="BL121" s="22"/>
      <c r="BQ121" s="1"/>
      <c r="BR121" s="22"/>
      <c r="BS121" s="22"/>
      <c r="BT121" s="22"/>
      <c r="BY121" s="1"/>
      <c r="BZ121" s="22"/>
      <c r="CA121" s="22"/>
    </row>
    <row r="122" spans="1:80" x14ac:dyDescent="0.25">
      <c r="A122" s="17">
        <v>2014</v>
      </c>
      <c r="F122" s="22"/>
      <c r="G122" s="22"/>
      <c r="H122" s="22"/>
      <c r="N122" s="22"/>
      <c r="O122" s="22"/>
      <c r="P122" s="22"/>
      <c r="V122" s="22"/>
      <c r="W122" s="22"/>
      <c r="X122" s="22"/>
      <c r="AD122" s="22"/>
      <c r="AE122" s="22"/>
      <c r="AF122" s="22"/>
      <c r="AL122" s="22"/>
      <c r="AM122" s="22"/>
      <c r="AN122" s="22"/>
      <c r="AT122" s="22"/>
      <c r="AU122" s="22"/>
      <c r="AV122" s="22"/>
      <c r="BB122" s="22"/>
      <c r="BC122" s="22"/>
      <c r="BD122" s="22"/>
      <c r="BJ122" s="22"/>
      <c r="BK122" s="22"/>
      <c r="BL122" s="22"/>
      <c r="BR122" s="22"/>
      <c r="BS122" s="22"/>
      <c r="BT122" s="22"/>
      <c r="BZ122" s="22"/>
      <c r="CA122" s="22"/>
    </row>
    <row r="123" spans="1:80" x14ac:dyDescent="0.25">
      <c r="A123" s="17">
        <v>1</v>
      </c>
      <c r="B123" t="s">
        <v>20</v>
      </c>
      <c r="C123" t="s">
        <v>155</v>
      </c>
      <c r="D123" t="s">
        <v>156</v>
      </c>
      <c r="E123" s="1" t="s">
        <v>10</v>
      </c>
      <c r="F123" s="22">
        <v>169.3</v>
      </c>
      <c r="G123" s="22">
        <v>175.6</v>
      </c>
      <c r="H123" s="22">
        <f t="shared" si="41"/>
        <v>6.2999999999999829</v>
      </c>
      <c r="J123" t="s">
        <v>12</v>
      </c>
      <c r="K123" t="s">
        <v>154</v>
      </c>
      <c r="L123" t="s">
        <v>156</v>
      </c>
      <c r="M123" s="1" t="s">
        <v>15</v>
      </c>
      <c r="N123" s="22">
        <v>188.72</v>
      </c>
      <c r="O123" s="22">
        <v>173.89</v>
      </c>
      <c r="P123" s="22">
        <f t="shared" ref="P123:P135" si="66">ABS(N123-O123)</f>
        <v>14.830000000000013</v>
      </c>
      <c r="R123" t="s">
        <v>14</v>
      </c>
      <c r="S123" t="s">
        <v>154</v>
      </c>
      <c r="T123" t="s">
        <v>156</v>
      </c>
      <c r="U123" s="1" t="s">
        <v>19</v>
      </c>
      <c r="V123" s="22">
        <v>194.78</v>
      </c>
      <c r="W123" s="22">
        <v>167.16</v>
      </c>
      <c r="X123" s="22">
        <f t="shared" ref="X123:X135" si="67">ABS(V123-W123)</f>
        <v>27.620000000000005</v>
      </c>
      <c r="Z123" t="s">
        <v>17</v>
      </c>
      <c r="AA123" t="s">
        <v>155</v>
      </c>
      <c r="AB123" t="s">
        <v>156</v>
      </c>
      <c r="AC123" s="1" t="s">
        <v>18</v>
      </c>
      <c r="AD123" s="22">
        <v>172.01</v>
      </c>
      <c r="AE123" s="22">
        <v>199.98</v>
      </c>
      <c r="AF123" s="22">
        <f t="shared" ref="AF123:AF135" si="68">ABS(AD123-AE123)</f>
        <v>27.97</v>
      </c>
      <c r="AH123" t="s">
        <v>18</v>
      </c>
      <c r="AI123" t="s">
        <v>154</v>
      </c>
      <c r="AJ123" t="s">
        <v>156</v>
      </c>
      <c r="AK123" s="1" t="s">
        <v>17</v>
      </c>
      <c r="AL123" s="22">
        <v>199.98</v>
      </c>
      <c r="AM123" s="22">
        <v>172.01</v>
      </c>
      <c r="AN123" s="22">
        <f t="shared" ref="AN123:AN131" si="69">ABS(AL123-AM123)</f>
        <v>27.97</v>
      </c>
      <c r="AP123" t="s">
        <v>19</v>
      </c>
      <c r="AQ123" t="s">
        <v>155</v>
      </c>
      <c r="AR123" t="s">
        <v>156</v>
      </c>
      <c r="AS123" s="1" t="s">
        <v>14</v>
      </c>
      <c r="AT123" s="22">
        <v>167.16</v>
      </c>
      <c r="AU123" s="22">
        <v>194.78</v>
      </c>
      <c r="AV123" s="22">
        <f t="shared" ref="AV123:AV135" si="70">ABS(AT123-AU123)</f>
        <v>27.620000000000005</v>
      </c>
      <c r="AX123" t="s">
        <v>10</v>
      </c>
      <c r="AY123" t="s">
        <v>154</v>
      </c>
      <c r="AZ123" t="s">
        <v>156</v>
      </c>
      <c r="BA123" s="1" t="s">
        <v>20</v>
      </c>
      <c r="BB123" s="22">
        <v>175.6</v>
      </c>
      <c r="BC123" s="22">
        <v>169.3</v>
      </c>
      <c r="BD123" s="22">
        <f t="shared" ref="BD123:BD135" si="71">ABS(BB123-BC123)</f>
        <v>6.2999999999999829</v>
      </c>
      <c r="BF123" t="s">
        <v>15</v>
      </c>
      <c r="BG123" t="s">
        <v>155</v>
      </c>
      <c r="BH123" t="s">
        <v>156</v>
      </c>
      <c r="BI123" s="1" t="s">
        <v>12</v>
      </c>
      <c r="BJ123" s="22">
        <v>173.89</v>
      </c>
      <c r="BK123" s="22">
        <v>188.72</v>
      </c>
      <c r="BL123" s="22">
        <f t="shared" ref="BL123:BL135" si="72">ABS(BJ123-BK123)</f>
        <v>14.830000000000013</v>
      </c>
      <c r="BN123" t="s">
        <v>16</v>
      </c>
      <c r="BO123" t="s">
        <v>154</v>
      </c>
      <c r="BP123" t="s">
        <v>156</v>
      </c>
      <c r="BQ123" s="1" t="s">
        <v>11</v>
      </c>
      <c r="BR123" s="22">
        <v>138.18</v>
      </c>
      <c r="BS123" s="22">
        <v>116.9</v>
      </c>
      <c r="BT123" s="22">
        <f t="shared" ref="BT123:BT135" si="73">ABS(BR123-BS123)</f>
        <v>21.28</v>
      </c>
      <c r="BV123" t="s">
        <v>11</v>
      </c>
      <c r="BW123" t="s">
        <v>155</v>
      </c>
      <c r="BX123" t="s">
        <v>156</v>
      </c>
      <c r="BY123" s="1" t="s">
        <v>16</v>
      </c>
      <c r="BZ123" s="22">
        <v>116.9</v>
      </c>
      <c r="CA123" s="22">
        <v>138.18</v>
      </c>
      <c r="CB123">
        <f t="shared" si="58"/>
        <v>21.28</v>
      </c>
    </row>
    <row r="124" spans="1:80" x14ac:dyDescent="0.25">
      <c r="A124" s="17">
        <v>2</v>
      </c>
      <c r="B124" t="s">
        <v>20</v>
      </c>
      <c r="C124" t="s">
        <v>154</v>
      </c>
      <c r="D124" t="s">
        <v>156</v>
      </c>
      <c r="E124" s="1" t="s">
        <v>12</v>
      </c>
      <c r="F124" s="22">
        <v>171.58</v>
      </c>
      <c r="G124" s="22">
        <v>152.69999999999999</v>
      </c>
      <c r="H124" s="22">
        <f t="shared" si="41"/>
        <v>18.880000000000024</v>
      </c>
      <c r="J124" t="s">
        <v>12</v>
      </c>
      <c r="K124" t="s">
        <v>155</v>
      </c>
      <c r="L124" t="s">
        <v>156</v>
      </c>
      <c r="M124" s="1" t="s">
        <v>20</v>
      </c>
      <c r="N124" s="22">
        <v>152.69999999999999</v>
      </c>
      <c r="O124" s="22">
        <v>171.58</v>
      </c>
      <c r="P124" s="22">
        <f t="shared" si="66"/>
        <v>18.880000000000024</v>
      </c>
      <c r="R124" t="s">
        <v>14</v>
      </c>
      <c r="S124" t="s">
        <v>154</v>
      </c>
      <c r="T124" t="s">
        <v>156</v>
      </c>
      <c r="U124" s="1" t="s">
        <v>18</v>
      </c>
      <c r="V124" s="22">
        <v>167.58</v>
      </c>
      <c r="W124" s="22">
        <v>128.58000000000001</v>
      </c>
      <c r="X124" s="22">
        <f t="shared" si="67"/>
        <v>39</v>
      </c>
      <c r="Z124" t="s">
        <v>17</v>
      </c>
      <c r="AA124" t="s">
        <v>154</v>
      </c>
      <c r="AB124" t="s">
        <v>156</v>
      </c>
      <c r="AC124" s="1" t="s">
        <v>16</v>
      </c>
      <c r="AD124" s="22">
        <v>168.06</v>
      </c>
      <c r="AE124" s="22">
        <v>128.87</v>
      </c>
      <c r="AF124" s="22">
        <f t="shared" si="68"/>
        <v>39.19</v>
      </c>
      <c r="AH124" t="s">
        <v>18</v>
      </c>
      <c r="AI124" t="s">
        <v>155</v>
      </c>
      <c r="AJ124" t="s">
        <v>156</v>
      </c>
      <c r="AK124" s="1" t="s">
        <v>14</v>
      </c>
      <c r="AL124" s="22">
        <v>128.58000000000001</v>
      </c>
      <c r="AM124" s="22">
        <v>167.58</v>
      </c>
      <c r="AN124" s="22">
        <f t="shared" si="69"/>
        <v>39</v>
      </c>
      <c r="AP124" t="s">
        <v>19</v>
      </c>
      <c r="AQ124" t="s">
        <v>154</v>
      </c>
      <c r="AR124" t="s">
        <v>156</v>
      </c>
      <c r="AS124" s="1" t="s">
        <v>15</v>
      </c>
      <c r="AT124" s="22">
        <v>166.92</v>
      </c>
      <c r="AU124" s="22">
        <v>106.41</v>
      </c>
      <c r="AV124" s="22">
        <f t="shared" si="70"/>
        <v>60.509999999999991</v>
      </c>
      <c r="AX124" t="s">
        <v>10</v>
      </c>
      <c r="AY124" t="s">
        <v>154</v>
      </c>
      <c r="AZ124" t="s">
        <v>156</v>
      </c>
      <c r="BA124" s="1" t="s">
        <v>11</v>
      </c>
      <c r="BB124" s="22">
        <v>192.68</v>
      </c>
      <c r="BC124" s="22">
        <v>154</v>
      </c>
      <c r="BD124" s="22">
        <f t="shared" si="71"/>
        <v>38.680000000000007</v>
      </c>
      <c r="BF124" t="s">
        <v>15</v>
      </c>
      <c r="BG124" t="s">
        <v>155</v>
      </c>
      <c r="BH124" t="s">
        <v>156</v>
      </c>
      <c r="BI124" s="1" t="s">
        <v>19</v>
      </c>
      <c r="BJ124" s="22">
        <v>106.41</v>
      </c>
      <c r="BK124" s="22">
        <v>166.92</v>
      </c>
      <c r="BL124" s="22">
        <f t="shared" si="72"/>
        <v>60.509999999999991</v>
      </c>
      <c r="BN124" t="s">
        <v>16</v>
      </c>
      <c r="BO124" t="s">
        <v>155</v>
      </c>
      <c r="BP124" t="s">
        <v>156</v>
      </c>
      <c r="BQ124" s="1" t="s">
        <v>17</v>
      </c>
      <c r="BR124" s="22">
        <v>128.87</v>
      </c>
      <c r="BS124" s="22">
        <v>168.06</v>
      </c>
      <c r="BT124" s="22">
        <f t="shared" si="73"/>
        <v>39.19</v>
      </c>
      <c r="BV124" t="s">
        <v>11</v>
      </c>
      <c r="BW124" t="s">
        <v>155</v>
      </c>
      <c r="BX124" t="s">
        <v>156</v>
      </c>
      <c r="BY124" s="1" t="s">
        <v>10</v>
      </c>
      <c r="BZ124" s="22">
        <v>154</v>
      </c>
      <c r="CA124" s="22">
        <v>192.68</v>
      </c>
      <c r="CB124">
        <f t="shared" si="58"/>
        <v>38.680000000000007</v>
      </c>
    </row>
    <row r="125" spans="1:80" x14ac:dyDescent="0.25">
      <c r="A125" s="17">
        <v>3</v>
      </c>
      <c r="B125" t="s">
        <v>20</v>
      </c>
      <c r="C125" t="s">
        <v>155</v>
      </c>
      <c r="D125" t="s">
        <v>156</v>
      </c>
      <c r="E125" s="1" t="s">
        <v>19</v>
      </c>
      <c r="F125" s="22">
        <v>147.55000000000001</v>
      </c>
      <c r="G125" s="22">
        <v>203.03</v>
      </c>
      <c r="H125" s="22">
        <f t="shared" si="41"/>
        <v>55.47999999999999</v>
      </c>
      <c r="J125" t="s">
        <v>12</v>
      </c>
      <c r="K125" t="s">
        <v>154</v>
      </c>
      <c r="L125" t="s">
        <v>156</v>
      </c>
      <c r="M125" s="1" t="s">
        <v>10</v>
      </c>
      <c r="N125" s="22">
        <v>166.85</v>
      </c>
      <c r="O125" s="22">
        <v>161.01</v>
      </c>
      <c r="P125" s="22">
        <f t="shared" si="66"/>
        <v>5.8400000000000034</v>
      </c>
      <c r="R125" t="s">
        <v>14</v>
      </c>
      <c r="S125" t="s">
        <v>155</v>
      </c>
      <c r="T125" t="s">
        <v>156</v>
      </c>
      <c r="U125" s="1" t="s">
        <v>16</v>
      </c>
      <c r="V125" s="22">
        <v>167.24</v>
      </c>
      <c r="W125" s="22">
        <v>185.25</v>
      </c>
      <c r="X125" s="22">
        <f t="shared" si="67"/>
        <v>18.009999999999991</v>
      </c>
      <c r="Z125" t="s">
        <v>17</v>
      </c>
      <c r="AA125" t="s">
        <v>154</v>
      </c>
      <c r="AB125" t="s">
        <v>156</v>
      </c>
      <c r="AC125" s="1" t="s">
        <v>11</v>
      </c>
      <c r="AD125" s="22">
        <v>193.68</v>
      </c>
      <c r="AE125" s="22">
        <v>134.22</v>
      </c>
      <c r="AF125" s="22">
        <f t="shared" si="68"/>
        <v>59.460000000000008</v>
      </c>
      <c r="AH125" t="s">
        <v>18</v>
      </c>
      <c r="AI125" t="s">
        <v>155</v>
      </c>
      <c r="AJ125" t="s">
        <v>156</v>
      </c>
      <c r="AK125" s="1" t="s">
        <v>15</v>
      </c>
      <c r="AL125" s="22">
        <v>118.74</v>
      </c>
      <c r="AM125" s="22">
        <v>159.87</v>
      </c>
      <c r="AN125" s="22">
        <f t="shared" si="69"/>
        <v>41.13000000000001</v>
      </c>
      <c r="AP125" t="s">
        <v>19</v>
      </c>
      <c r="AQ125" t="s">
        <v>154</v>
      </c>
      <c r="AR125" t="s">
        <v>156</v>
      </c>
      <c r="AS125" s="1" t="s">
        <v>20</v>
      </c>
      <c r="AT125" s="22">
        <v>203.03</v>
      </c>
      <c r="AU125" s="22">
        <v>147.55000000000001</v>
      </c>
      <c r="AV125" s="22">
        <f t="shared" si="70"/>
        <v>55.47999999999999</v>
      </c>
      <c r="AX125" t="s">
        <v>10</v>
      </c>
      <c r="AY125" t="s">
        <v>155</v>
      </c>
      <c r="AZ125" t="s">
        <v>156</v>
      </c>
      <c r="BA125" s="1" t="s">
        <v>12</v>
      </c>
      <c r="BB125" s="22">
        <v>161.01</v>
      </c>
      <c r="BC125" s="22">
        <v>166.85</v>
      </c>
      <c r="BD125" s="22">
        <f t="shared" si="71"/>
        <v>5.8400000000000034</v>
      </c>
      <c r="BF125" t="s">
        <v>15</v>
      </c>
      <c r="BG125" t="s">
        <v>154</v>
      </c>
      <c r="BH125" t="s">
        <v>156</v>
      </c>
      <c r="BI125" s="1" t="s">
        <v>18</v>
      </c>
      <c r="BJ125" s="22">
        <v>159.87</v>
      </c>
      <c r="BK125" s="22">
        <v>118.74</v>
      </c>
      <c r="BL125" s="22">
        <f t="shared" si="72"/>
        <v>41.13000000000001</v>
      </c>
      <c r="BN125" t="s">
        <v>16</v>
      </c>
      <c r="BO125" t="s">
        <v>154</v>
      </c>
      <c r="BP125" t="s">
        <v>156</v>
      </c>
      <c r="BQ125" s="1" t="s">
        <v>14</v>
      </c>
      <c r="BR125" s="22">
        <v>185.25</v>
      </c>
      <c r="BS125" s="22">
        <v>167.24</v>
      </c>
      <c r="BT125" s="22">
        <f t="shared" si="73"/>
        <v>18.009999999999991</v>
      </c>
      <c r="BV125" t="s">
        <v>11</v>
      </c>
      <c r="BW125" t="s">
        <v>155</v>
      </c>
      <c r="BX125" t="s">
        <v>156</v>
      </c>
      <c r="BY125" s="1" t="s">
        <v>17</v>
      </c>
      <c r="BZ125" s="22">
        <v>134.22</v>
      </c>
      <c r="CA125" s="22">
        <v>193.68</v>
      </c>
      <c r="CB125">
        <f t="shared" si="58"/>
        <v>59.460000000000008</v>
      </c>
    </row>
    <row r="126" spans="1:80" x14ac:dyDescent="0.25">
      <c r="A126" s="17">
        <v>4</v>
      </c>
      <c r="B126" t="s">
        <v>20</v>
      </c>
      <c r="C126" t="s">
        <v>155</v>
      </c>
      <c r="D126" t="s">
        <v>156</v>
      </c>
      <c r="E126" s="1" t="s">
        <v>18</v>
      </c>
      <c r="F126" s="22">
        <v>111.62</v>
      </c>
      <c r="G126" s="22">
        <v>211.9</v>
      </c>
      <c r="H126" s="22">
        <f t="shared" si="41"/>
        <v>100.28</v>
      </c>
      <c r="J126" t="s">
        <v>12</v>
      </c>
      <c r="K126" t="s">
        <v>155</v>
      </c>
      <c r="L126" t="s">
        <v>156</v>
      </c>
      <c r="M126" s="1" t="s">
        <v>11</v>
      </c>
      <c r="N126" s="22">
        <v>166.54</v>
      </c>
      <c r="O126" s="22">
        <v>180.1</v>
      </c>
      <c r="P126" s="22">
        <f t="shared" si="66"/>
        <v>13.560000000000002</v>
      </c>
      <c r="R126" t="s">
        <v>14</v>
      </c>
      <c r="S126" t="s">
        <v>154</v>
      </c>
      <c r="T126" t="s">
        <v>156</v>
      </c>
      <c r="U126" s="1" t="s">
        <v>17</v>
      </c>
      <c r="V126" s="22">
        <v>186.46</v>
      </c>
      <c r="W126" s="22">
        <v>182.51</v>
      </c>
      <c r="X126" s="22">
        <f t="shared" si="67"/>
        <v>3.9500000000000171</v>
      </c>
      <c r="Z126" t="s">
        <v>17</v>
      </c>
      <c r="AA126" t="s">
        <v>155</v>
      </c>
      <c r="AB126" t="s">
        <v>156</v>
      </c>
      <c r="AC126" s="1" t="s">
        <v>14</v>
      </c>
      <c r="AD126" s="22">
        <v>182.51</v>
      </c>
      <c r="AE126" s="22">
        <v>186.46</v>
      </c>
      <c r="AF126" s="22">
        <f t="shared" si="68"/>
        <v>3.9500000000000171</v>
      </c>
      <c r="AH126" t="s">
        <v>18</v>
      </c>
      <c r="AI126" t="s">
        <v>154</v>
      </c>
      <c r="AJ126" t="s">
        <v>156</v>
      </c>
      <c r="AK126" s="1" t="s">
        <v>20</v>
      </c>
      <c r="AL126" s="22">
        <v>211.9</v>
      </c>
      <c r="AM126" s="22">
        <v>111.62</v>
      </c>
      <c r="AN126" s="22">
        <f t="shared" si="69"/>
        <v>100.28</v>
      </c>
      <c r="AP126" t="s">
        <v>19</v>
      </c>
      <c r="AQ126" t="s">
        <v>155</v>
      </c>
      <c r="AR126" t="s">
        <v>156</v>
      </c>
      <c r="AS126" s="1" t="s">
        <v>10</v>
      </c>
      <c r="AT126" s="22">
        <v>169.35</v>
      </c>
      <c r="AU126" s="22">
        <v>242.84</v>
      </c>
      <c r="AV126" s="22">
        <f t="shared" si="70"/>
        <v>73.490000000000009</v>
      </c>
      <c r="AX126" t="s">
        <v>10</v>
      </c>
      <c r="AY126" t="s">
        <v>154</v>
      </c>
      <c r="AZ126" t="s">
        <v>156</v>
      </c>
      <c r="BA126" s="1" t="s">
        <v>19</v>
      </c>
      <c r="BB126" s="22">
        <v>242.84</v>
      </c>
      <c r="BC126" s="22">
        <v>169.35</v>
      </c>
      <c r="BD126" s="22">
        <f t="shared" si="71"/>
        <v>73.490000000000009</v>
      </c>
      <c r="BF126" t="s">
        <v>15</v>
      </c>
      <c r="BG126" t="s">
        <v>154</v>
      </c>
      <c r="BH126" t="s">
        <v>156</v>
      </c>
      <c r="BI126" s="1" t="s">
        <v>16</v>
      </c>
      <c r="BJ126" s="22">
        <v>174.92</v>
      </c>
      <c r="BK126" s="22">
        <v>165.89</v>
      </c>
      <c r="BL126" s="22">
        <f t="shared" si="72"/>
        <v>9.0300000000000011</v>
      </c>
      <c r="BN126" t="s">
        <v>16</v>
      </c>
      <c r="BO126" t="s">
        <v>155</v>
      </c>
      <c r="BP126" t="s">
        <v>156</v>
      </c>
      <c r="BQ126" s="1" t="s">
        <v>15</v>
      </c>
      <c r="BR126" s="22">
        <v>165.89</v>
      </c>
      <c r="BS126" s="22">
        <v>174.92</v>
      </c>
      <c r="BT126" s="22">
        <f t="shared" si="73"/>
        <v>9.0300000000000011</v>
      </c>
      <c r="BV126" t="s">
        <v>11</v>
      </c>
      <c r="BW126" t="s">
        <v>154</v>
      </c>
      <c r="BX126" t="s">
        <v>156</v>
      </c>
      <c r="BY126" s="1" t="s">
        <v>12</v>
      </c>
      <c r="BZ126" s="22">
        <v>180.1</v>
      </c>
      <c r="CA126" s="22">
        <v>166.54</v>
      </c>
      <c r="CB126">
        <f t="shared" si="58"/>
        <v>13.560000000000002</v>
      </c>
    </row>
    <row r="127" spans="1:80" x14ac:dyDescent="0.25">
      <c r="A127" s="17">
        <v>5</v>
      </c>
      <c r="B127" t="s">
        <v>20</v>
      </c>
      <c r="C127" t="s">
        <v>155</v>
      </c>
      <c r="D127" t="s">
        <v>156</v>
      </c>
      <c r="E127" s="1" t="s">
        <v>16</v>
      </c>
      <c r="F127" s="22">
        <v>145.13999999999999</v>
      </c>
      <c r="G127" s="22">
        <v>204</v>
      </c>
      <c r="H127" s="22">
        <f t="shared" si="41"/>
        <v>58.860000000000014</v>
      </c>
      <c r="J127" t="s">
        <v>12</v>
      </c>
      <c r="K127" t="s">
        <v>154</v>
      </c>
      <c r="L127" t="s">
        <v>156</v>
      </c>
      <c r="M127" s="1" t="s">
        <v>19</v>
      </c>
      <c r="N127" s="22">
        <v>189.82</v>
      </c>
      <c r="O127" s="22">
        <v>137.25</v>
      </c>
      <c r="P127" s="22">
        <f t="shared" si="66"/>
        <v>52.569999999999993</v>
      </c>
      <c r="R127" t="s">
        <v>14</v>
      </c>
      <c r="S127" t="s">
        <v>155</v>
      </c>
      <c r="T127" t="s">
        <v>156</v>
      </c>
      <c r="U127" s="1" t="s">
        <v>11</v>
      </c>
      <c r="V127" s="22">
        <v>198.75</v>
      </c>
      <c r="W127" s="22">
        <v>221.46</v>
      </c>
      <c r="X127" s="22">
        <f t="shared" si="67"/>
        <v>22.710000000000008</v>
      </c>
      <c r="Z127" t="s">
        <v>17</v>
      </c>
      <c r="AA127" t="s">
        <v>155</v>
      </c>
      <c r="AB127" t="s">
        <v>156</v>
      </c>
      <c r="AC127" s="1" t="s">
        <v>15</v>
      </c>
      <c r="AD127" s="22">
        <v>155.19999999999999</v>
      </c>
      <c r="AE127" s="22">
        <v>161.66999999999999</v>
      </c>
      <c r="AF127" s="22">
        <f t="shared" si="68"/>
        <v>6.4699999999999989</v>
      </c>
      <c r="AH127" t="s">
        <v>18</v>
      </c>
      <c r="AI127" t="s">
        <v>154</v>
      </c>
      <c r="AJ127" t="s">
        <v>156</v>
      </c>
      <c r="AK127" s="1" t="s">
        <v>10</v>
      </c>
      <c r="AL127" s="22">
        <v>178.24</v>
      </c>
      <c r="AM127" s="22">
        <v>174.75</v>
      </c>
      <c r="AN127" s="22">
        <f t="shared" si="69"/>
        <v>3.4900000000000091</v>
      </c>
      <c r="AP127" t="s">
        <v>19</v>
      </c>
      <c r="AQ127" t="s">
        <v>155</v>
      </c>
      <c r="AR127" t="s">
        <v>156</v>
      </c>
      <c r="AS127" s="1" t="s">
        <v>12</v>
      </c>
      <c r="AT127" s="22">
        <v>137.25</v>
      </c>
      <c r="AU127" s="22">
        <v>189.82</v>
      </c>
      <c r="AV127" s="22">
        <f t="shared" si="70"/>
        <v>52.569999999999993</v>
      </c>
      <c r="AX127" t="s">
        <v>10</v>
      </c>
      <c r="AY127" t="s">
        <v>155</v>
      </c>
      <c r="AZ127" t="s">
        <v>156</v>
      </c>
      <c r="BA127" s="1" t="s">
        <v>18</v>
      </c>
      <c r="BB127" s="22">
        <v>174.75</v>
      </c>
      <c r="BC127" s="22">
        <v>178.24</v>
      </c>
      <c r="BD127" s="22">
        <f t="shared" si="71"/>
        <v>3.4900000000000091</v>
      </c>
      <c r="BF127" t="s">
        <v>15</v>
      </c>
      <c r="BG127" t="s">
        <v>154</v>
      </c>
      <c r="BH127" t="s">
        <v>156</v>
      </c>
      <c r="BI127" s="1" t="s">
        <v>17</v>
      </c>
      <c r="BJ127" s="22">
        <v>161.66999999999999</v>
      </c>
      <c r="BK127" s="22">
        <v>155.19999999999999</v>
      </c>
      <c r="BL127" s="22">
        <f t="shared" si="72"/>
        <v>6.4699999999999989</v>
      </c>
      <c r="BN127" t="s">
        <v>16</v>
      </c>
      <c r="BO127" t="s">
        <v>154</v>
      </c>
      <c r="BP127" t="s">
        <v>156</v>
      </c>
      <c r="BQ127" s="1" t="s">
        <v>20</v>
      </c>
      <c r="BR127" s="22">
        <v>204</v>
      </c>
      <c r="BS127" s="22">
        <v>145.13999999999999</v>
      </c>
      <c r="BT127" s="22">
        <f t="shared" si="73"/>
        <v>58.860000000000014</v>
      </c>
      <c r="BV127" t="s">
        <v>11</v>
      </c>
      <c r="BW127" t="s">
        <v>154</v>
      </c>
      <c r="BX127" t="s">
        <v>156</v>
      </c>
      <c r="BY127" s="1" t="s">
        <v>14</v>
      </c>
      <c r="BZ127" s="22">
        <v>221.46</v>
      </c>
      <c r="CA127" s="22">
        <v>198.75</v>
      </c>
      <c r="CB127">
        <f t="shared" si="58"/>
        <v>22.710000000000008</v>
      </c>
    </row>
    <row r="128" spans="1:80" x14ac:dyDescent="0.25">
      <c r="A128" s="17">
        <v>6</v>
      </c>
      <c r="B128" t="s">
        <v>20</v>
      </c>
      <c r="C128" t="s">
        <v>154</v>
      </c>
      <c r="D128" t="s">
        <v>156</v>
      </c>
      <c r="E128" s="1" t="s">
        <v>17</v>
      </c>
      <c r="F128" s="22">
        <v>216.28</v>
      </c>
      <c r="G128" s="22">
        <v>175.46</v>
      </c>
      <c r="H128" s="22">
        <f t="shared" si="41"/>
        <v>40.819999999999993</v>
      </c>
      <c r="J128" t="s">
        <v>12</v>
      </c>
      <c r="K128" t="s">
        <v>155</v>
      </c>
      <c r="L128" t="s">
        <v>156</v>
      </c>
      <c r="M128" s="1" t="s">
        <v>18</v>
      </c>
      <c r="N128" s="22">
        <v>150.31</v>
      </c>
      <c r="O128" s="22">
        <v>198.21</v>
      </c>
      <c r="P128" s="22">
        <f t="shared" si="66"/>
        <v>47.900000000000006</v>
      </c>
      <c r="R128" t="s">
        <v>14</v>
      </c>
      <c r="S128" t="s">
        <v>155</v>
      </c>
      <c r="T128" t="s">
        <v>156</v>
      </c>
      <c r="U128" s="1" t="s">
        <v>15</v>
      </c>
      <c r="V128" s="22">
        <v>124.08</v>
      </c>
      <c r="W128" s="22">
        <v>160.13999999999999</v>
      </c>
      <c r="X128" s="22">
        <f t="shared" si="67"/>
        <v>36.059999999999988</v>
      </c>
      <c r="Z128" t="s">
        <v>17</v>
      </c>
      <c r="AA128" t="s">
        <v>155</v>
      </c>
      <c r="AB128" t="s">
        <v>156</v>
      </c>
      <c r="AC128" s="1" t="s">
        <v>20</v>
      </c>
      <c r="AD128" s="22">
        <v>175.46</v>
      </c>
      <c r="AE128" s="22">
        <v>216.28</v>
      </c>
      <c r="AF128" s="22">
        <f t="shared" si="68"/>
        <v>40.819999999999993</v>
      </c>
      <c r="AH128" t="s">
        <v>18</v>
      </c>
      <c r="AI128" t="s">
        <v>154</v>
      </c>
      <c r="AJ128" t="s">
        <v>156</v>
      </c>
      <c r="AK128" s="1" t="s">
        <v>12</v>
      </c>
      <c r="AL128" s="22">
        <v>198.21</v>
      </c>
      <c r="AM128" s="22">
        <v>150.31</v>
      </c>
      <c r="AN128" s="22">
        <f t="shared" si="69"/>
        <v>47.900000000000006</v>
      </c>
      <c r="AP128" t="s">
        <v>19</v>
      </c>
      <c r="AQ128" t="s">
        <v>155</v>
      </c>
      <c r="AR128" t="s">
        <v>156</v>
      </c>
      <c r="AS128" s="1" t="s">
        <v>11</v>
      </c>
      <c r="AT128" s="22">
        <v>137.53</v>
      </c>
      <c r="AU128" s="22">
        <v>206.32</v>
      </c>
      <c r="AV128" s="22">
        <f t="shared" si="70"/>
        <v>68.789999999999992</v>
      </c>
      <c r="AX128" t="s">
        <v>10</v>
      </c>
      <c r="AY128" t="s">
        <v>154</v>
      </c>
      <c r="AZ128" t="s">
        <v>156</v>
      </c>
      <c r="BA128" s="1" t="s">
        <v>16</v>
      </c>
      <c r="BB128" s="22">
        <v>212.26</v>
      </c>
      <c r="BC128" s="22">
        <v>154.36000000000001</v>
      </c>
      <c r="BD128" s="22">
        <f t="shared" si="71"/>
        <v>57.899999999999977</v>
      </c>
      <c r="BF128" t="s">
        <v>15</v>
      </c>
      <c r="BG128" t="s">
        <v>154</v>
      </c>
      <c r="BH128" t="s">
        <v>156</v>
      </c>
      <c r="BI128" s="1" t="s">
        <v>14</v>
      </c>
      <c r="BJ128" s="22">
        <v>160.13999999999999</v>
      </c>
      <c r="BK128" s="22">
        <v>124.08</v>
      </c>
      <c r="BL128" s="22">
        <f t="shared" si="72"/>
        <v>36.059999999999988</v>
      </c>
      <c r="BN128" t="s">
        <v>16</v>
      </c>
      <c r="BO128" t="s">
        <v>155</v>
      </c>
      <c r="BP128" t="s">
        <v>156</v>
      </c>
      <c r="BQ128" s="1" t="s">
        <v>10</v>
      </c>
      <c r="BR128" s="22">
        <v>154.36000000000001</v>
      </c>
      <c r="BS128" s="22">
        <v>212.26</v>
      </c>
      <c r="BT128" s="22">
        <f t="shared" si="73"/>
        <v>57.899999999999977</v>
      </c>
      <c r="BV128" t="s">
        <v>11</v>
      </c>
      <c r="BW128" t="s">
        <v>154</v>
      </c>
      <c r="BX128" t="s">
        <v>156</v>
      </c>
      <c r="BY128" s="1" t="s">
        <v>19</v>
      </c>
      <c r="BZ128" s="22">
        <v>206.32</v>
      </c>
      <c r="CA128" s="22">
        <v>137.53</v>
      </c>
      <c r="CB128">
        <f t="shared" si="58"/>
        <v>68.789999999999992</v>
      </c>
    </row>
    <row r="129" spans="1:88" x14ac:dyDescent="0.25">
      <c r="A129" s="17">
        <v>7</v>
      </c>
      <c r="B129" t="s">
        <v>20</v>
      </c>
      <c r="C129" t="s">
        <v>154</v>
      </c>
      <c r="D129" t="s">
        <v>156</v>
      </c>
      <c r="E129" s="1" t="s">
        <v>14</v>
      </c>
      <c r="F129" s="22">
        <v>186.75</v>
      </c>
      <c r="G129" s="22">
        <v>129.02000000000001</v>
      </c>
      <c r="H129" s="22">
        <f t="shared" si="41"/>
        <v>57.72999999999999</v>
      </c>
      <c r="J129" t="s">
        <v>12</v>
      </c>
      <c r="K129" t="s">
        <v>154</v>
      </c>
      <c r="L129" t="s">
        <v>156</v>
      </c>
      <c r="M129" s="1" t="s">
        <v>16</v>
      </c>
      <c r="N129" s="22">
        <v>168.97</v>
      </c>
      <c r="O129" s="22">
        <v>167.89</v>
      </c>
      <c r="P129" s="22">
        <f t="shared" si="66"/>
        <v>1.0800000000000125</v>
      </c>
      <c r="R129" t="s">
        <v>14</v>
      </c>
      <c r="S129" t="s">
        <v>155</v>
      </c>
      <c r="T129" t="s">
        <v>156</v>
      </c>
      <c r="U129" s="1" t="s">
        <v>20</v>
      </c>
      <c r="V129" s="22">
        <v>129.02000000000001</v>
      </c>
      <c r="W129" s="22">
        <v>186.75</v>
      </c>
      <c r="X129" s="22">
        <f t="shared" si="67"/>
        <v>57.72999999999999</v>
      </c>
      <c r="Z129" t="s">
        <v>17</v>
      </c>
      <c r="AA129" t="s">
        <v>155</v>
      </c>
      <c r="AB129" t="s">
        <v>156</v>
      </c>
      <c r="AC129" s="1" t="s">
        <v>10</v>
      </c>
      <c r="AD129" s="22">
        <v>174.87</v>
      </c>
      <c r="AE129" s="22">
        <v>228.33</v>
      </c>
      <c r="AF129" s="22">
        <f t="shared" si="68"/>
        <v>53.460000000000008</v>
      </c>
      <c r="AH129" t="s">
        <v>18</v>
      </c>
      <c r="AI129" t="s">
        <v>154</v>
      </c>
      <c r="AJ129" t="s">
        <v>156</v>
      </c>
      <c r="AK129" s="1" t="s">
        <v>19</v>
      </c>
      <c r="AL129" s="22">
        <v>159.06</v>
      </c>
      <c r="AM129" s="22">
        <v>119.66</v>
      </c>
      <c r="AN129" s="22">
        <f t="shared" si="69"/>
        <v>39.400000000000006</v>
      </c>
      <c r="AP129" t="s">
        <v>19</v>
      </c>
      <c r="AQ129" t="s">
        <v>155</v>
      </c>
      <c r="AR129" t="s">
        <v>156</v>
      </c>
      <c r="AS129" s="1" t="s">
        <v>18</v>
      </c>
      <c r="AT129" s="22">
        <v>119.66</v>
      </c>
      <c r="AU129" s="22">
        <v>159.06</v>
      </c>
      <c r="AV129" s="22">
        <f t="shared" si="70"/>
        <v>39.400000000000006</v>
      </c>
      <c r="AX129" t="s">
        <v>10</v>
      </c>
      <c r="AY129" t="s">
        <v>154</v>
      </c>
      <c r="AZ129" t="s">
        <v>156</v>
      </c>
      <c r="BA129" s="1" t="s">
        <v>17</v>
      </c>
      <c r="BB129" s="22">
        <v>228.33</v>
      </c>
      <c r="BC129" s="22">
        <v>174.87</v>
      </c>
      <c r="BD129" s="22">
        <f t="shared" si="71"/>
        <v>53.460000000000008</v>
      </c>
      <c r="BF129" t="s">
        <v>15</v>
      </c>
      <c r="BG129" t="s">
        <v>155</v>
      </c>
      <c r="BH129" t="s">
        <v>156</v>
      </c>
      <c r="BI129" s="1" t="s">
        <v>11</v>
      </c>
      <c r="BJ129" s="22">
        <v>165.68</v>
      </c>
      <c r="BK129" s="22">
        <v>181.14</v>
      </c>
      <c r="BL129" s="22">
        <f t="shared" si="72"/>
        <v>15.45999999999998</v>
      </c>
      <c r="BN129" t="s">
        <v>16</v>
      </c>
      <c r="BO129" t="s">
        <v>155</v>
      </c>
      <c r="BP129" t="s">
        <v>156</v>
      </c>
      <c r="BQ129" s="1" t="s">
        <v>12</v>
      </c>
      <c r="BR129" s="22">
        <v>167.89</v>
      </c>
      <c r="BS129" s="22">
        <v>168.97</v>
      </c>
      <c r="BT129" s="22">
        <f t="shared" si="73"/>
        <v>1.0800000000000125</v>
      </c>
      <c r="BV129" t="s">
        <v>11</v>
      </c>
      <c r="BW129" t="s">
        <v>154</v>
      </c>
      <c r="BX129" t="s">
        <v>156</v>
      </c>
      <c r="BY129" s="1" t="s">
        <v>15</v>
      </c>
      <c r="BZ129" s="22">
        <v>181.14</v>
      </c>
      <c r="CA129" s="22">
        <v>165.68</v>
      </c>
      <c r="CB129">
        <f t="shared" si="58"/>
        <v>15.45999999999998</v>
      </c>
    </row>
    <row r="130" spans="1:88" x14ac:dyDescent="0.25">
      <c r="A130" s="17">
        <v>8</v>
      </c>
      <c r="B130" t="s">
        <v>20</v>
      </c>
      <c r="C130" t="s">
        <v>154</v>
      </c>
      <c r="D130" t="s">
        <v>156</v>
      </c>
      <c r="E130" s="1" t="s">
        <v>15</v>
      </c>
      <c r="F130" s="22">
        <v>164.88</v>
      </c>
      <c r="G130" s="22">
        <v>149.41</v>
      </c>
      <c r="H130" s="22">
        <f t="shared" si="41"/>
        <v>15.469999999999999</v>
      </c>
      <c r="J130" t="s">
        <v>12</v>
      </c>
      <c r="K130" t="s">
        <v>155</v>
      </c>
      <c r="L130" t="s">
        <v>156</v>
      </c>
      <c r="M130" s="1" t="s">
        <v>17</v>
      </c>
      <c r="N130" s="22">
        <v>206.58</v>
      </c>
      <c r="O130" s="22">
        <v>260.23</v>
      </c>
      <c r="P130" s="22">
        <f t="shared" si="66"/>
        <v>53.650000000000006</v>
      </c>
      <c r="R130" t="s">
        <v>14</v>
      </c>
      <c r="S130" t="s">
        <v>155</v>
      </c>
      <c r="T130" t="s">
        <v>156</v>
      </c>
      <c r="U130" s="1" t="s">
        <v>10</v>
      </c>
      <c r="V130" s="22">
        <v>181.44</v>
      </c>
      <c r="W130" s="22">
        <v>218.13</v>
      </c>
      <c r="X130" s="22">
        <f t="shared" si="67"/>
        <v>36.69</v>
      </c>
      <c r="Z130" t="s">
        <v>17</v>
      </c>
      <c r="AA130" t="s">
        <v>154</v>
      </c>
      <c r="AB130" t="s">
        <v>156</v>
      </c>
      <c r="AC130" s="1" t="s">
        <v>12</v>
      </c>
      <c r="AD130" s="22">
        <v>260.23</v>
      </c>
      <c r="AE130" s="22">
        <v>206.58</v>
      </c>
      <c r="AF130" s="22">
        <f t="shared" si="68"/>
        <v>53.650000000000006</v>
      </c>
      <c r="AH130" t="s">
        <v>18</v>
      </c>
      <c r="AI130" t="s">
        <v>154</v>
      </c>
      <c r="AJ130" t="s">
        <v>156</v>
      </c>
      <c r="AK130" s="1" t="s">
        <v>11</v>
      </c>
      <c r="AL130" s="22">
        <v>223.84</v>
      </c>
      <c r="AM130" s="22">
        <v>161.74</v>
      </c>
      <c r="AN130" s="22">
        <f t="shared" si="69"/>
        <v>62.099999999999994</v>
      </c>
      <c r="AP130" t="s">
        <v>19</v>
      </c>
      <c r="AQ130" t="s">
        <v>155</v>
      </c>
      <c r="AR130" t="s">
        <v>156</v>
      </c>
      <c r="AS130" s="1" t="s">
        <v>16</v>
      </c>
      <c r="AT130" s="22">
        <v>151.63999999999999</v>
      </c>
      <c r="AU130" s="22">
        <v>177.94</v>
      </c>
      <c r="AV130" s="22">
        <f t="shared" si="70"/>
        <v>26.300000000000011</v>
      </c>
      <c r="AX130" t="s">
        <v>10</v>
      </c>
      <c r="AY130" t="s">
        <v>154</v>
      </c>
      <c r="AZ130" t="s">
        <v>156</v>
      </c>
      <c r="BA130" s="1" t="s">
        <v>14</v>
      </c>
      <c r="BB130" s="22">
        <v>218.13</v>
      </c>
      <c r="BC130" s="22">
        <v>181.44</v>
      </c>
      <c r="BD130" s="22">
        <f t="shared" si="71"/>
        <v>36.69</v>
      </c>
      <c r="BF130" t="s">
        <v>15</v>
      </c>
      <c r="BG130" t="s">
        <v>155</v>
      </c>
      <c r="BH130" t="s">
        <v>156</v>
      </c>
      <c r="BI130" s="1" t="s">
        <v>20</v>
      </c>
      <c r="BJ130" s="22">
        <v>149.41</v>
      </c>
      <c r="BK130" s="22">
        <v>164.88</v>
      </c>
      <c r="BL130" s="22">
        <f t="shared" si="72"/>
        <v>15.469999999999999</v>
      </c>
      <c r="BN130" t="s">
        <v>16</v>
      </c>
      <c r="BO130" t="s">
        <v>154</v>
      </c>
      <c r="BP130" t="s">
        <v>156</v>
      </c>
      <c r="BQ130" s="1" t="s">
        <v>19</v>
      </c>
      <c r="BR130" s="22">
        <v>177.94</v>
      </c>
      <c r="BS130" s="22">
        <v>151.63999999999999</v>
      </c>
      <c r="BT130" s="22">
        <f t="shared" si="73"/>
        <v>26.300000000000011</v>
      </c>
      <c r="BV130" t="s">
        <v>11</v>
      </c>
      <c r="BW130" t="s">
        <v>155</v>
      </c>
      <c r="BX130" t="s">
        <v>156</v>
      </c>
      <c r="BY130" s="1" t="s">
        <v>18</v>
      </c>
      <c r="BZ130" s="22">
        <v>161.74</v>
      </c>
      <c r="CA130" s="22">
        <v>223.84</v>
      </c>
      <c r="CB130">
        <f t="shared" si="58"/>
        <v>62.099999999999994</v>
      </c>
    </row>
    <row r="131" spans="1:88" x14ac:dyDescent="0.25">
      <c r="A131" s="17">
        <v>9</v>
      </c>
      <c r="B131" t="s">
        <v>20</v>
      </c>
      <c r="C131" t="s">
        <v>154</v>
      </c>
      <c r="D131" t="s">
        <v>156</v>
      </c>
      <c r="E131" s="1" t="s">
        <v>11</v>
      </c>
      <c r="F131" s="22">
        <v>175.63</v>
      </c>
      <c r="G131" s="22">
        <v>145.69999999999999</v>
      </c>
      <c r="H131" s="22">
        <f t="shared" si="41"/>
        <v>29.930000000000007</v>
      </c>
      <c r="J131" t="s">
        <v>12</v>
      </c>
      <c r="K131" t="s">
        <v>154</v>
      </c>
      <c r="L131" t="s">
        <v>156</v>
      </c>
      <c r="M131" s="1" t="s">
        <v>14</v>
      </c>
      <c r="N131" s="22">
        <v>187.16</v>
      </c>
      <c r="O131" s="22">
        <v>152.37</v>
      </c>
      <c r="P131" s="22">
        <f t="shared" si="66"/>
        <v>34.789999999999992</v>
      </c>
      <c r="R131" t="s">
        <v>14</v>
      </c>
      <c r="S131" t="s">
        <v>155</v>
      </c>
      <c r="T131" t="s">
        <v>156</v>
      </c>
      <c r="U131" s="1" t="s">
        <v>12</v>
      </c>
      <c r="V131" s="22">
        <v>152.37</v>
      </c>
      <c r="W131" s="22">
        <v>187.16</v>
      </c>
      <c r="X131" s="22">
        <f t="shared" si="67"/>
        <v>34.789999999999992</v>
      </c>
      <c r="Z131" t="s">
        <v>17</v>
      </c>
      <c r="AA131" t="s">
        <v>154</v>
      </c>
      <c r="AB131" t="s">
        <v>156</v>
      </c>
      <c r="AC131" s="1" t="s">
        <v>19</v>
      </c>
      <c r="AD131" s="22">
        <v>174.6</v>
      </c>
      <c r="AE131" s="22">
        <v>131.80000000000001</v>
      </c>
      <c r="AF131" s="22">
        <f t="shared" si="68"/>
        <v>42.799999999999983</v>
      </c>
      <c r="AH131" t="s">
        <v>18</v>
      </c>
      <c r="AI131" t="s">
        <v>155</v>
      </c>
      <c r="AJ131" t="s">
        <v>156</v>
      </c>
      <c r="AK131" s="1" t="s">
        <v>16</v>
      </c>
      <c r="AL131" s="22">
        <v>153.29</v>
      </c>
      <c r="AM131" s="22">
        <v>162.84</v>
      </c>
      <c r="AN131" s="22">
        <f t="shared" si="69"/>
        <v>9.5500000000000114</v>
      </c>
      <c r="AP131" t="s">
        <v>19</v>
      </c>
      <c r="AQ131" t="s">
        <v>155</v>
      </c>
      <c r="AR131" t="s">
        <v>156</v>
      </c>
      <c r="AS131" s="1" t="s">
        <v>17</v>
      </c>
      <c r="AT131" s="22">
        <v>131.80000000000001</v>
      </c>
      <c r="AU131" s="22">
        <v>174.6</v>
      </c>
      <c r="AV131" s="22">
        <f t="shared" si="70"/>
        <v>42.799999999999983</v>
      </c>
      <c r="AX131" t="s">
        <v>10</v>
      </c>
      <c r="AY131" t="s">
        <v>155</v>
      </c>
      <c r="AZ131" t="s">
        <v>156</v>
      </c>
      <c r="BA131" s="1" t="s">
        <v>15</v>
      </c>
      <c r="BB131" s="22">
        <v>148.44999999999999</v>
      </c>
      <c r="BC131" s="22">
        <v>202.62</v>
      </c>
      <c r="BD131" s="22">
        <f t="shared" si="71"/>
        <v>54.170000000000016</v>
      </c>
      <c r="BF131" t="s">
        <v>15</v>
      </c>
      <c r="BG131" t="s">
        <v>154</v>
      </c>
      <c r="BH131" t="s">
        <v>156</v>
      </c>
      <c r="BI131" s="1" t="s">
        <v>10</v>
      </c>
      <c r="BJ131" s="22">
        <v>202.62</v>
      </c>
      <c r="BK131" s="22">
        <v>148.44999999999999</v>
      </c>
      <c r="BL131" s="22">
        <f t="shared" si="72"/>
        <v>54.170000000000016</v>
      </c>
      <c r="BN131" t="s">
        <v>16</v>
      </c>
      <c r="BO131" t="s">
        <v>154</v>
      </c>
      <c r="BP131" t="s">
        <v>156</v>
      </c>
      <c r="BQ131" s="1" t="s">
        <v>18</v>
      </c>
      <c r="BR131" s="22">
        <v>162.84</v>
      </c>
      <c r="BS131" s="22">
        <v>153.29</v>
      </c>
      <c r="BT131" s="22">
        <f t="shared" si="73"/>
        <v>9.5500000000000114</v>
      </c>
      <c r="BV131" t="s">
        <v>11</v>
      </c>
      <c r="BW131" t="s">
        <v>155</v>
      </c>
      <c r="BX131" t="s">
        <v>156</v>
      </c>
      <c r="BY131" s="1" t="s">
        <v>20</v>
      </c>
      <c r="BZ131" s="22">
        <v>145.69999999999999</v>
      </c>
      <c r="CA131" s="22">
        <v>175.63</v>
      </c>
      <c r="CB131">
        <f t="shared" si="58"/>
        <v>29.930000000000007</v>
      </c>
    </row>
    <row r="132" spans="1:88" x14ac:dyDescent="0.25">
      <c r="A132" s="17">
        <v>10</v>
      </c>
      <c r="B132" t="s">
        <v>20</v>
      </c>
      <c r="C132" t="s">
        <v>155</v>
      </c>
      <c r="D132" t="s">
        <v>156</v>
      </c>
      <c r="E132" s="1" t="s">
        <v>10</v>
      </c>
      <c r="F132" s="22">
        <v>190.61</v>
      </c>
      <c r="G132" s="22">
        <v>200.47</v>
      </c>
      <c r="H132" s="22">
        <f t="shared" ref="H132:H180" si="74">ABS(F132-G132)</f>
        <v>9.8599999999999852</v>
      </c>
      <c r="J132" t="s">
        <v>12</v>
      </c>
      <c r="K132" t="s">
        <v>154</v>
      </c>
      <c r="L132" t="s">
        <v>156</v>
      </c>
      <c r="M132" s="1" t="s">
        <v>15</v>
      </c>
      <c r="N132" s="22">
        <v>205.84</v>
      </c>
      <c r="O132" s="22">
        <v>115.78</v>
      </c>
      <c r="P132" s="22">
        <f t="shared" si="66"/>
        <v>90.06</v>
      </c>
      <c r="R132" t="s">
        <v>14</v>
      </c>
      <c r="S132" t="s">
        <v>154</v>
      </c>
      <c r="T132" t="s">
        <v>156</v>
      </c>
      <c r="U132" s="1" t="s">
        <v>19</v>
      </c>
      <c r="V132" s="22">
        <v>205.7</v>
      </c>
      <c r="W132" s="22">
        <v>166.94</v>
      </c>
      <c r="X132" s="22">
        <f t="shared" si="67"/>
        <v>38.759999999999991</v>
      </c>
      <c r="Z132" t="s">
        <v>17</v>
      </c>
      <c r="AA132" t="s">
        <v>155</v>
      </c>
      <c r="AB132" t="s">
        <v>156</v>
      </c>
      <c r="AC132" s="1" t="s">
        <v>18</v>
      </c>
      <c r="AD132" s="22">
        <v>175.52</v>
      </c>
      <c r="AE132" s="22">
        <v>182.44</v>
      </c>
      <c r="AF132" s="22">
        <f t="shared" si="68"/>
        <v>6.9199999999999875</v>
      </c>
      <c r="AH132" t="s">
        <v>18</v>
      </c>
      <c r="AI132" t="s">
        <v>154</v>
      </c>
      <c r="AJ132" t="s">
        <v>156</v>
      </c>
      <c r="AK132" s="1" t="s">
        <v>17</v>
      </c>
      <c r="AL132" s="22">
        <v>182.44</v>
      </c>
      <c r="AM132" s="22">
        <v>175.52</v>
      </c>
      <c r="AN132" s="22">
        <f t="shared" ref="AN132:AN180" si="75">ABS(AL132-AM132)</f>
        <v>6.9199999999999875</v>
      </c>
      <c r="AP132" t="s">
        <v>19</v>
      </c>
      <c r="AQ132" t="s">
        <v>155</v>
      </c>
      <c r="AR132" t="s">
        <v>156</v>
      </c>
      <c r="AS132" s="1" t="s">
        <v>14</v>
      </c>
      <c r="AT132" s="22">
        <v>166.94</v>
      </c>
      <c r="AU132" s="22">
        <v>205.7</v>
      </c>
      <c r="AV132" s="22">
        <f t="shared" si="70"/>
        <v>38.759999999999991</v>
      </c>
      <c r="AX132" t="s">
        <v>10</v>
      </c>
      <c r="AY132" t="s">
        <v>154</v>
      </c>
      <c r="AZ132" t="s">
        <v>156</v>
      </c>
      <c r="BA132" s="1" t="s">
        <v>20</v>
      </c>
      <c r="BB132" s="22">
        <v>200.47</v>
      </c>
      <c r="BC132" s="22">
        <v>190.61</v>
      </c>
      <c r="BD132" s="22">
        <f t="shared" si="71"/>
        <v>9.8599999999999852</v>
      </c>
      <c r="BF132" t="s">
        <v>15</v>
      </c>
      <c r="BG132" t="s">
        <v>155</v>
      </c>
      <c r="BH132" t="s">
        <v>156</v>
      </c>
      <c r="BI132" s="1" t="s">
        <v>12</v>
      </c>
      <c r="BJ132" s="22">
        <v>115.78</v>
      </c>
      <c r="BK132" s="22">
        <v>205.84</v>
      </c>
      <c r="BL132" s="22">
        <f t="shared" si="72"/>
        <v>90.06</v>
      </c>
      <c r="BN132" t="s">
        <v>16</v>
      </c>
      <c r="BO132" t="s">
        <v>155</v>
      </c>
      <c r="BP132" t="s">
        <v>156</v>
      </c>
      <c r="BQ132" s="1" t="s">
        <v>11</v>
      </c>
      <c r="BR132" s="22">
        <v>111.04</v>
      </c>
      <c r="BS132" s="22">
        <v>174.01</v>
      </c>
      <c r="BT132" s="22">
        <f t="shared" si="73"/>
        <v>62.969999999999985</v>
      </c>
      <c r="BV132" t="s">
        <v>11</v>
      </c>
      <c r="BW132" t="s">
        <v>154</v>
      </c>
      <c r="BX132" t="s">
        <v>156</v>
      </c>
      <c r="BY132" s="1" t="s">
        <v>16</v>
      </c>
      <c r="BZ132" s="22">
        <v>174.01</v>
      </c>
      <c r="CA132" s="22">
        <v>111.04</v>
      </c>
      <c r="CB132">
        <f t="shared" si="58"/>
        <v>62.969999999999985</v>
      </c>
    </row>
    <row r="133" spans="1:88" x14ac:dyDescent="0.25">
      <c r="A133" s="17">
        <v>11</v>
      </c>
      <c r="B133" t="s">
        <v>20</v>
      </c>
      <c r="C133" t="s">
        <v>154</v>
      </c>
      <c r="D133" t="s">
        <v>156</v>
      </c>
      <c r="E133" s="1" t="s">
        <v>12</v>
      </c>
      <c r="F133" s="22">
        <v>198.74</v>
      </c>
      <c r="G133" s="22">
        <v>179.78</v>
      </c>
      <c r="H133" s="22">
        <f t="shared" si="74"/>
        <v>18.960000000000008</v>
      </c>
      <c r="J133" t="s">
        <v>12</v>
      </c>
      <c r="K133" t="s">
        <v>155</v>
      </c>
      <c r="L133" t="s">
        <v>156</v>
      </c>
      <c r="M133" s="1" t="s">
        <v>20</v>
      </c>
      <c r="N133" s="22">
        <v>179.78</v>
      </c>
      <c r="O133" s="22">
        <v>198.74</v>
      </c>
      <c r="P133" s="22">
        <f t="shared" si="66"/>
        <v>18.960000000000008</v>
      </c>
      <c r="R133" t="s">
        <v>14</v>
      </c>
      <c r="S133" t="s">
        <v>154</v>
      </c>
      <c r="T133" t="s">
        <v>156</v>
      </c>
      <c r="U133" s="1" t="s">
        <v>18</v>
      </c>
      <c r="V133" s="22">
        <v>200.92</v>
      </c>
      <c r="W133" s="22">
        <v>184.2</v>
      </c>
      <c r="X133" s="22">
        <f t="shared" si="67"/>
        <v>16.72</v>
      </c>
      <c r="Z133" t="s">
        <v>17</v>
      </c>
      <c r="AA133" t="s">
        <v>154</v>
      </c>
      <c r="AB133" t="s">
        <v>156</v>
      </c>
      <c r="AC133" s="1" t="s">
        <v>16</v>
      </c>
      <c r="AD133" s="22">
        <v>194.1</v>
      </c>
      <c r="AE133" s="22">
        <v>193.5</v>
      </c>
      <c r="AF133" s="22">
        <f t="shared" si="68"/>
        <v>0.59999999999999432</v>
      </c>
      <c r="AH133" t="s">
        <v>18</v>
      </c>
      <c r="AI133" t="s">
        <v>155</v>
      </c>
      <c r="AJ133" t="s">
        <v>156</v>
      </c>
      <c r="AK133" s="1" t="s">
        <v>14</v>
      </c>
      <c r="AL133" s="22">
        <v>184.2</v>
      </c>
      <c r="AM133" s="22">
        <v>200.92</v>
      </c>
      <c r="AN133" s="22">
        <f t="shared" si="75"/>
        <v>16.72</v>
      </c>
      <c r="AP133" t="s">
        <v>19</v>
      </c>
      <c r="AQ133" t="s">
        <v>154</v>
      </c>
      <c r="AR133" t="s">
        <v>156</v>
      </c>
      <c r="AS133" s="1" t="s">
        <v>15</v>
      </c>
      <c r="AT133" s="22">
        <v>155.9</v>
      </c>
      <c r="AU133" s="22">
        <v>124.24</v>
      </c>
      <c r="AV133" s="22">
        <f t="shared" si="70"/>
        <v>31.660000000000011</v>
      </c>
      <c r="AX133" t="s">
        <v>10</v>
      </c>
      <c r="AY133" t="s">
        <v>154</v>
      </c>
      <c r="AZ133" t="s">
        <v>156</v>
      </c>
      <c r="BA133" s="1" t="s">
        <v>11</v>
      </c>
      <c r="BB133" s="22">
        <v>184.29</v>
      </c>
      <c r="BC133" s="22">
        <v>120.18</v>
      </c>
      <c r="BD133" s="22">
        <f t="shared" si="71"/>
        <v>64.109999999999985</v>
      </c>
      <c r="BF133" t="s">
        <v>15</v>
      </c>
      <c r="BG133" t="s">
        <v>155</v>
      </c>
      <c r="BH133" t="s">
        <v>156</v>
      </c>
      <c r="BI133" s="1" t="s">
        <v>19</v>
      </c>
      <c r="BJ133" s="22">
        <v>124.24</v>
      </c>
      <c r="BK133" s="22">
        <v>155.9</v>
      </c>
      <c r="BL133" s="22">
        <f t="shared" si="72"/>
        <v>31.660000000000011</v>
      </c>
      <c r="BN133" t="s">
        <v>16</v>
      </c>
      <c r="BO133" t="s">
        <v>155</v>
      </c>
      <c r="BP133" t="s">
        <v>156</v>
      </c>
      <c r="BQ133" s="1" t="s">
        <v>17</v>
      </c>
      <c r="BR133" s="22">
        <v>193.5</v>
      </c>
      <c r="BS133" s="22">
        <v>194.1</v>
      </c>
      <c r="BT133" s="22">
        <f t="shared" si="73"/>
        <v>0.59999999999999432</v>
      </c>
      <c r="BV133" t="s">
        <v>11</v>
      </c>
      <c r="BW133" t="s">
        <v>155</v>
      </c>
      <c r="BX133" t="s">
        <v>156</v>
      </c>
      <c r="BY133" s="1" t="s">
        <v>10</v>
      </c>
      <c r="BZ133" s="22">
        <v>120.18</v>
      </c>
      <c r="CA133" s="22">
        <v>184.29</v>
      </c>
      <c r="CB133">
        <f t="shared" si="58"/>
        <v>64.109999999999985</v>
      </c>
    </row>
    <row r="134" spans="1:88" x14ac:dyDescent="0.25">
      <c r="A134" s="17">
        <v>12</v>
      </c>
      <c r="B134" t="s">
        <v>20</v>
      </c>
      <c r="C134" t="s">
        <v>154</v>
      </c>
      <c r="D134" t="s">
        <v>156</v>
      </c>
      <c r="E134" s="1" t="s">
        <v>19</v>
      </c>
      <c r="F134" s="22">
        <v>182.75</v>
      </c>
      <c r="G134" s="22">
        <v>155.86000000000001</v>
      </c>
      <c r="H134" s="22">
        <f t="shared" si="74"/>
        <v>26.889999999999986</v>
      </c>
      <c r="J134" t="s">
        <v>12</v>
      </c>
      <c r="K134" t="s">
        <v>155</v>
      </c>
      <c r="L134" t="s">
        <v>156</v>
      </c>
      <c r="M134" s="1" t="s">
        <v>10</v>
      </c>
      <c r="N134" s="22">
        <v>175.61</v>
      </c>
      <c r="O134" s="22">
        <v>192.06</v>
      </c>
      <c r="P134" s="22">
        <f t="shared" si="66"/>
        <v>16.449999999999989</v>
      </c>
      <c r="R134" t="s">
        <v>14</v>
      </c>
      <c r="S134" t="s">
        <v>154</v>
      </c>
      <c r="T134" t="s">
        <v>156</v>
      </c>
      <c r="U134" s="1" t="s">
        <v>16</v>
      </c>
      <c r="V134" s="22">
        <v>211.32</v>
      </c>
      <c r="W134" s="22">
        <v>187.5</v>
      </c>
      <c r="X134" s="22">
        <f t="shared" si="67"/>
        <v>23.819999999999993</v>
      </c>
      <c r="Z134" t="s">
        <v>17</v>
      </c>
      <c r="AA134" t="s">
        <v>154</v>
      </c>
      <c r="AB134" t="s">
        <v>156</v>
      </c>
      <c r="AC134" s="1" t="s">
        <v>11</v>
      </c>
      <c r="AD134" s="22">
        <v>193.52</v>
      </c>
      <c r="AE134" s="22">
        <v>174.72</v>
      </c>
      <c r="AF134" s="22">
        <f t="shared" si="68"/>
        <v>18.800000000000011</v>
      </c>
      <c r="AH134" t="s">
        <v>18</v>
      </c>
      <c r="AI134" t="s">
        <v>155</v>
      </c>
      <c r="AJ134" t="s">
        <v>156</v>
      </c>
      <c r="AK134" s="1" t="s">
        <v>15</v>
      </c>
      <c r="AL134" s="22">
        <v>132.07</v>
      </c>
      <c r="AM134" s="22">
        <v>178.71</v>
      </c>
      <c r="AN134" s="22">
        <f t="shared" si="75"/>
        <v>46.640000000000015</v>
      </c>
      <c r="AP134" t="s">
        <v>19</v>
      </c>
      <c r="AQ134" t="s">
        <v>155</v>
      </c>
      <c r="AR134" t="s">
        <v>156</v>
      </c>
      <c r="AS134" s="1" t="s">
        <v>20</v>
      </c>
      <c r="AT134" s="22">
        <v>155.86000000000001</v>
      </c>
      <c r="AU134" s="22">
        <v>182.75</v>
      </c>
      <c r="AV134" s="22">
        <f t="shared" si="70"/>
        <v>26.889999999999986</v>
      </c>
      <c r="AX134" t="s">
        <v>10</v>
      </c>
      <c r="AY134" t="s">
        <v>154</v>
      </c>
      <c r="AZ134" t="s">
        <v>156</v>
      </c>
      <c r="BA134" s="1" t="s">
        <v>12</v>
      </c>
      <c r="BB134" s="22">
        <v>192.06</v>
      </c>
      <c r="BC134" s="22">
        <v>175.61</v>
      </c>
      <c r="BD134" s="22">
        <f t="shared" si="71"/>
        <v>16.449999999999989</v>
      </c>
      <c r="BF134" t="s">
        <v>15</v>
      </c>
      <c r="BG134" t="s">
        <v>154</v>
      </c>
      <c r="BH134" t="s">
        <v>156</v>
      </c>
      <c r="BI134" s="1" t="s">
        <v>18</v>
      </c>
      <c r="BJ134" s="22">
        <v>178.71</v>
      </c>
      <c r="BK134" s="22">
        <v>132.07</v>
      </c>
      <c r="BL134" s="22">
        <f t="shared" si="72"/>
        <v>46.640000000000015</v>
      </c>
      <c r="BN134" t="s">
        <v>16</v>
      </c>
      <c r="BO134" t="s">
        <v>155</v>
      </c>
      <c r="BP134" t="s">
        <v>156</v>
      </c>
      <c r="BQ134" s="1" t="s">
        <v>14</v>
      </c>
      <c r="BR134" s="22">
        <v>187.5</v>
      </c>
      <c r="BS134" s="22">
        <v>211.32</v>
      </c>
      <c r="BT134" s="22">
        <f t="shared" si="73"/>
        <v>23.819999999999993</v>
      </c>
      <c r="BV134" t="s">
        <v>11</v>
      </c>
      <c r="BW134" t="s">
        <v>155</v>
      </c>
      <c r="BX134" t="s">
        <v>156</v>
      </c>
      <c r="BY134" s="1" t="s">
        <v>17</v>
      </c>
      <c r="BZ134" s="22">
        <v>174.72</v>
      </c>
      <c r="CA134" s="22">
        <v>193.52</v>
      </c>
      <c r="CB134">
        <f t="shared" si="58"/>
        <v>18.800000000000011</v>
      </c>
    </row>
    <row r="135" spans="1:88" x14ac:dyDescent="0.25">
      <c r="A135" s="17">
        <v>13</v>
      </c>
      <c r="B135" t="s">
        <v>20</v>
      </c>
      <c r="C135" t="s">
        <v>155</v>
      </c>
      <c r="D135" t="s">
        <v>156</v>
      </c>
      <c r="E135" s="1" t="s">
        <v>18</v>
      </c>
      <c r="F135" s="22">
        <v>190.08</v>
      </c>
      <c r="G135" s="22">
        <v>273.16000000000003</v>
      </c>
      <c r="H135" s="22">
        <f t="shared" si="74"/>
        <v>83.080000000000013</v>
      </c>
      <c r="J135" t="s">
        <v>12</v>
      </c>
      <c r="K135" t="s">
        <v>154</v>
      </c>
      <c r="L135" t="s">
        <v>156</v>
      </c>
      <c r="M135" s="1" t="s">
        <v>11</v>
      </c>
      <c r="N135" s="22">
        <v>184.33</v>
      </c>
      <c r="O135" s="22">
        <v>173.16</v>
      </c>
      <c r="P135" s="22">
        <f t="shared" si="66"/>
        <v>11.170000000000016</v>
      </c>
      <c r="R135" t="s">
        <v>14</v>
      </c>
      <c r="S135" t="s">
        <v>154</v>
      </c>
      <c r="T135" t="s">
        <v>156</v>
      </c>
      <c r="U135" s="1" t="s">
        <v>17</v>
      </c>
      <c r="V135" s="22">
        <v>243.84</v>
      </c>
      <c r="W135" s="22">
        <v>198.02</v>
      </c>
      <c r="X135" s="22">
        <f t="shared" si="67"/>
        <v>45.819999999999993</v>
      </c>
      <c r="Z135" t="s">
        <v>17</v>
      </c>
      <c r="AA135" t="s">
        <v>155</v>
      </c>
      <c r="AB135" t="s">
        <v>156</v>
      </c>
      <c r="AC135" s="1" t="s">
        <v>14</v>
      </c>
      <c r="AD135" s="22">
        <v>198.02</v>
      </c>
      <c r="AE135" s="22">
        <v>243.84</v>
      </c>
      <c r="AF135" s="22">
        <f t="shared" si="68"/>
        <v>45.819999999999993</v>
      </c>
      <c r="AH135" t="s">
        <v>18</v>
      </c>
      <c r="AI135" t="s">
        <v>154</v>
      </c>
      <c r="AJ135" t="s">
        <v>156</v>
      </c>
      <c r="AK135" s="1" t="s">
        <v>20</v>
      </c>
      <c r="AL135" s="22">
        <v>273.16000000000003</v>
      </c>
      <c r="AM135" s="22">
        <v>190.08</v>
      </c>
      <c r="AN135" s="22">
        <f t="shared" si="75"/>
        <v>83.080000000000013</v>
      </c>
      <c r="AP135" t="s">
        <v>19</v>
      </c>
      <c r="AQ135" t="s">
        <v>155</v>
      </c>
      <c r="AR135" t="s">
        <v>156</v>
      </c>
      <c r="AS135" s="1" t="s">
        <v>10</v>
      </c>
      <c r="AT135" s="22">
        <v>165.84</v>
      </c>
      <c r="AU135" s="22">
        <v>169.78</v>
      </c>
      <c r="AV135" s="22">
        <f t="shared" si="70"/>
        <v>3.9399999999999977</v>
      </c>
      <c r="AX135" t="s">
        <v>10</v>
      </c>
      <c r="AY135" t="s">
        <v>154</v>
      </c>
      <c r="AZ135" t="s">
        <v>156</v>
      </c>
      <c r="BA135" s="1" t="s">
        <v>19</v>
      </c>
      <c r="BB135" s="22">
        <v>169.78</v>
      </c>
      <c r="BC135" s="22">
        <v>165.84</v>
      </c>
      <c r="BD135" s="22">
        <f t="shared" si="71"/>
        <v>3.9399999999999977</v>
      </c>
      <c r="BF135" t="s">
        <v>15</v>
      </c>
      <c r="BG135" t="s">
        <v>155</v>
      </c>
      <c r="BH135" t="s">
        <v>156</v>
      </c>
      <c r="BI135" s="1" t="s">
        <v>16</v>
      </c>
      <c r="BJ135" s="22">
        <v>147.08000000000001</v>
      </c>
      <c r="BK135" s="22">
        <v>154.41999999999999</v>
      </c>
      <c r="BL135" s="22">
        <f t="shared" si="72"/>
        <v>7.339999999999975</v>
      </c>
      <c r="BN135" t="s">
        <v>16</v>
      </c>
      <c r="BO135" t="s">
        <v>154</v>
      </c>
      <c r="BP135" t="s">
        <v>156</v>
      </c>
      <c r="BQ135" s="1" t="s">
        <v>15</v>
      </c>
      <c r="BR135" s="22">
        <v>154.41999999999999</v>
      </c>
      <c r="BS135" s="22">
        <v>147.08000000000001</v>
      </c>
      <c r="BT135" s="22">
        <f t="shared" si="73"/>
        <v>7.339999999999975</v>
      </c>
      <c r="BV135" t="s">
        <v>11</v>
      </c>
      <c r="BW135" t="s">
        <v>155</v>
      </c>
      <c r="BX135" t="s">
        <v>156</v>
      </c>
      <c r="BY135" s="1" t="s">
        <v>12</v>
      </c>
      <c r="BZ135" s="22">
        <v>173.16</v>
      </c>
      <c r="CA135" s="22">
        <v>184.33</v>
      </c>
      <c r="CB135">
        <f t="shared" si="58"/>
        <v>11.170000000000016</v>
      </c>
    </row>
    <row r="136" spans="1:88" x14ac:dyDescent="0.25">
      <c r="E136" s="1"/>
      <c r="F136" s="22"/>
      <c r="G136" s="22"/>
      <c r="H136" s="22"/>
      <c r="M136" s="1"/>
      <c r="N136" s="22"/>
      <c r="O136" s="22"/>
      <c r="P136" s="22"/>
      <c r="U136" s="1"/>
      <c r="V136" s="22"/>
      <c r="W136" s="22"/>
      <c r="X136" s="22"/>
      <c r="AC136" s="1"/>
      <c r="AD136" s="22"/>
      <c r="AE136" s="22"/>
      <c r="AF136" s="22"/>
      <c r="AK136" s="1"/>
      <c r="AL136" s="22"/>
      <c r="AM136" s="22"/>
      <c r="AN136" s="22"/>
      <c r="AS136" s="1"/>
      <c r="AT136" s="22"/>
      <c r="AU136" s="22"/>
      <c r="AV136" s="22"/>
      <c r="BA136" s="1"/>
      <c r="BB136" s="22"/>
      <c r="BC136" s="22"/>
      <c r="BD136" s="22"/>
      <c r="BI136" s="1"/>
      <c r="BJ136" s="22"/>
      <c r="BK136" s="22"/>
      <c r="BL136" s="22"/>
      <c r="BQ136" s="1"/>
      <c r="BR136" s="22"/>
      <c r="BS136" s="22"/>
      <c r="BT136" s="22"/>
      <c r="BY136" s="1"/>
      <c r="BZ136" s="22"/>
      <c r="CA136" s="22"/>
    </row>
    <row r="137" spans="1:88" x14ac:dyDescent="0.25">
      <c r="A137" s="17">
        <v>2015</v>
      </c>
      <c r="F137" s="22"/>
      <c r="G137" s="22"/>
      <c r="H137" s="22"/>
      <c r="N137" s="22"/>
      <c r="O137" s="22"/>
      <c r="P137" s="22"/>
      <c r="V137" s="22"/>
      <c r="W137" s="22"/>
      <c r="X137" s="22"/>
      <c r="AD137" s="22"/>
      <c r="AE137" s="22"/>
      <c r="AF137" s="22"/>
      <c r="AL137" s="22"/>
      <c r="AM137" s="22"/>
      <c r="AN137" s="22"/>
      <c r="AT137" s="22"/>
      <c r="AU137" s="22"/>
      <c r="AV137" s="22"/>
      <c r="BB137" s="22"/>
      <c r="BC137" s="22"/>
      <c r="BD137" s="22"/>
      <c r="BJ137" s="22"/>
      <c r="BK137" s="22"/>
      <c r="BL137" s="22"/>
      <c r="BR137" s="22"/>
      <c r="BS137" s="22"/>
      <c r="BT137" s="22"/>
      <c r="BZ137" s="22"/>
      <c r="CA137" s="22"/>
    </row>
    <row r="138" spans="1:88" x14ac:dyDescent="0.25">
      <c r="A138" s="17">
        <v>1</v>
      </c>
      <c r="B138" t="s">
        <v>20</v>
      </c>
      <c r="C138" t="s">
        <v>154</v>
      </c>
      <c r="D138" t="s">
        <v>156</v>
      </c>
      <c r="E138" s="1" t="s">
        <v>12</v>
      </c>
      <c r="F138" s="22">
        <v>200.97</v>
      </c>
      <c r="G138" s="22">
        <v>123.08</v>
      </c>
      <c r="H138" s="22">
        <f t="shared" si="74"/>
        <v>77.89</v>
      </c>
      <c r="J138" t="s">
        <v>12</v>
      </c>
      <c r="K138" t="s">
        <v>155</v>
      </c>
      <c r="L138" t="s">
        <v>156</v>
      </c>
      <c r="M138" s="1" t="s">
        <v>20</v>
      </c>
      <c r="N138" s="22">
        <v>123.08</v>
      </c>
      <c r="O138" s="22">
        <v>200.97</v>
      </c>
      <c r="P138" s="22">
        <f t="shared" ref="P138:P180" si="76">ABS(N138-O138)</f>
        <v>77.89</v>
      </c>
      <c r="R138" t="s">
        <v>14</v>
      </c>
      <c r="S138" t="s">
        <v>154</v>
      </c>
      <c r="T138" t="s">
        <v>156</v>
      </c>
      <c r="U138" s="1" t="s">
        <v>15</v>
      </c>
      <c r="V138" s="22">
        <v>203.24</v>
      </c>
      <c r="W138" s="22">
        <v>202.36</v>
      </c>
      <c r="X138" s="22">
        <f t="shared" ref="X138:X150" si="77">ABS(V138-W138)</f>
        <v>0.87999999999999545</v>
      </c>
      <c r="Z138" t="s">
        <v>17</v>
      </c>
      <c r="AA138" t="s">
        <v>154</v>
      </c>
      <c r="AB138" t="s">
        <v>156</v>
      </c>
      <c r="AC138" s="1" t="s">
        <v>16</v>
      </c>
      <c r="AD138" s="22">
        <v>179.56</v>
      </c>
      <c r="AE138" s="22">
        <v>152.79</v>
      </c>
      <c r="AF138" s="22">
        <f t="shared" ref="AF138:AF150" si="78">ABS(AD138-AE138)</f>
        <v>26.77000000000001</v>
      </c>
      <c r="AH138" t="s">
        <v>18</v>
      </c>
      <c r="AI138" t="s">
        <v>155</v>
      </c>
      <c r="AJ138" t="s">
        <v>156</v>
      </c>
      <c r="AK138" s="1" t="s">
        <v>19</v>
      </c>
      <c r="AL138" s="22">
        <v>165.04</v>
      </c>
      <c r="AM138" s="22">
        <v>178.08</v>
      </c>
      <c r="AN138" s="22">
        <f t="shared" ref="AN138:AN150" si="79">ABS(AL138-AM138)</f>
        <v>13.04000000000002</v>
      </c>
      <c r="AP138" t="s">
        <v>19</v>
      </c>
      <c r="AQ138" t="s">
        <v>154</v>
      </c>
      <c r="AR138" t="s">
        <v>156</v>
      </c>
      <c r="AS138" s="1" t="s">
        <v>18</v>
      </c>
      <c r="AT138" s="22">
        <v>178.08</v>
      </c>
      <c r="AU138" s="22">
        <v>165.04</v>
      </c>
      <c r="AV138" s="22">
        <f t="shared" ref="AV138:AV150" si="80">ABS(AT138-AU138)</f>
        <v>13.04000000000002</v>
      </c>
      <c r="AX138" t="s">
        <v>10</v>
      </c>
      <c r="AY138" t="s">
        <v>154</v>
      </c>
      <c r="AZ138" t="s">
        <v>156</v>
      </c>
      <c r="BA138" s="1" t="s">
        <v>11</v>
      </c>
      <c r="BB138" s="22">
        <v>193.55</v>
      </c>
      <c r="BC138" s="22">
        <v>176.26</v>
      </c>
      <c r="BD138" s="22">
        <f t="shared" ref="BD138:BD150" si="81">ABS(BB138-BC138)</f>
        <v>17.29000000000002</v>
      </c>
      <c r="BF138" t="s">
        <v>15</v>
      </c>
      <c r="BG138" t="s">
        <v>155</v>
      </c>
      <c r="BH138" t="s">
        <v>156</v>
      </c>
      <c r="BI138" s="1" t="s">
        <v>14</v>
      </c>
      <c r="BJ138" s="22">
        <v>202.36</v>
      </c>
      <c r="BK138" s="22">
        <v>203.24</v>
      </c>
      <c r="BL138" s="22">
        <f t="shared" ref="BL138:BL150" si="82">ABS(BJ138-BK138)</f>
        <v>0.87999999999999545</v>
      </c>
      <c r="BN138" t="s">
        <v>16</v>
      </c>
      <c r="BO138" t="s">
        <v>155</v>
      </c>
      <c r="BP138" t="s">
        <v>156</v>
      </c>
      <c r="BQ138" s="1" t="s">
        <v>17</v>
      </c>
      <c r="BR138" s="22">
        <v>152.79</v>
      </c>
      <c r="BS138" s="22">
        <v>179.56</v>
      </c>
      <c r="BT138" s="22">
        <f t="shared" ref="BT138:BT150" si="83">ABS(BR138-BS138)</f>
        <v>26.77000000000001</v>
      </c>
      <c r="BV138" t="s">
        <v>11</v>
      </c>
      <c r="BW138" t="s">
        <v>155</v>
      </c>
      <c r="BX138" t="s">
        <v>156</v>
      </c>
      <c r="BY138" s="1" t="s">
        <v>10</v>
      </c>
      <c r="BZ138" s="22">
        <v>176.26</v>
      </c>
      <c r="CA138" s="22">
        <v>193.55</v>
      </c>
      <c r="CB138">
        <f t="shared" si="58"/>
        <v>17.29000000000002</v>
      </c>
      <c r="CG138" s="1"/>
      <c r="CH138" s="22"/>
      <c r="CI138" s="22"/>
      <c r="CJ138" s="22"/>
    </row>
    <row r="139" spans="1:88" x14ac:dyDescent="0.25">
      <c r="A139" s="17">
        <v>2</v>
      </c>
      <c r="B139" t="s">
        <v>20</v>
      </c>
      <c r="C139" t="s">
        <v>155</v>
      </c>
      <c r="D139" t="s">
        <v>156</v>
      </c>
      <c r="E139" s="1" t="s">
        <v>18</v>
      </c>
      <c r="F139" s="22">
        <v>134.44999999999999</v>
      </c>
      <c r="G139" s="22">
        <v>139.07</v>
      </c>
      <c r="H139" s="22">
        <f t="shared" si="74"/>
        <v>4.6200000000000045</v>
      </c>
      <c r="J139" t="s">
        <v>12</v>
      </c>
      <c r="K139" t="s">
        <v>154</v>
      </c>
      <c r="L139" t="s">
        <v>156</v>
      </c>
      <c r="M139" s="1" t="s">
        <v>11</v>
      </c>
      <c r="N139" s="22">
        <v>180.32</v>
      </c>
      <c r="O139" s="22">
        <v>153.41</v>
      </c>
      <c r="P139" s="22">
        <f t="shared" si="76"/>
        <v>26.909999999999997</v>
      </c>
      <c r="R139" t="s">
        <v>14</v>
      </c>
      <c r="S139" t="s">
        <v>154</v>
      </c>
      <c r="T139" t="s">
        <v>156</v>
      </c>
      <c r="U139" s="1" t="s">
        <v>16</v>
      </c>
      <c r="V139" s="22">
        <v>194.56</v>
      </c>
      <c r="W139" s="22">
        <v>121.25</v>
      </c>
      <c r="X139" s="22">
        <f t="shared" si="77"/>
        <v>73.31</v>
      </c>
      <c r="Z139" t="s">
        <v>17</v>
      </c>
      <c r="AA139" t="s">
        <v>154</v>
      </c>
      <c r="AB139" t="s">
        <v>156</v>
      </c>
      <c r="AC139" s="1" t="s">
        <v>19</v>
      </c>
      <c r="AD139" s="22">
        <v>228.3</v>
      </c>
      <c r="AE139" s="22">
        <v>182.41</v>
      </c>
      <c r="AF139" s="22">
        <f t="shared" si="78"/>
        <v>45.890000000000015</v>
      </c>
      <c r="AH139" t="s">
        <v>18</v>
      </c>
      <c r="AI139" t="s">
        <v>154</v>
      </c>
      <c r="AJ139" t="s">
        <v>156</v>
      </c>
      <c r="AK139" s="1" t="s">
        <v>20</v>
      </c>
      <c r="AL139" s="22">
        <v>139.07</v>
      </c>
      <c r="AM139" s="22">
        <v>134.44999999999999</v>
      </c>
      <c r="AN139" s="22">
        <f t="shared" si="79"/>
        <v>4.6200000000000045</v>
      </c>
      <c r="AP139" t="s">
        <v>19</v>
      </c>
      <c r="AQ139" t="s">
        <v>155</v>
      </c>
      <c r="AR139" t="s">
        <v>156</v>
      </c>
      <c r="AS139" s="1" t="s">
        <v>17</v>
      </c>
      <c r="AT139" s="22">
        <v>182.41</v>
      </c>
      <c r="AU139" s="22">
        <v>228.3</v>
      </c>
      <c r="AV139" s="22">
        <f t="shared" si="80"/>
        <v>45.890000000000015</v>
      </c>
      <c r="AX139" t="s">
        <v>10</v>
      </c>
      <c r="AY139" t="s">
        <v>154</v>
      </c>
      <c r="AZ139" t="s">
        <v>156</v>
      </c>
      <c r="BA139" s="1" t="s">
        <v>15</v>
      </c>
      <c r="BB139" s="22">
        <v>195.33</v>
      </c>
      <c r="BC139" s="22">
        <v>195.3</v>
      </c>
      <c r="BD139" s="22">
        <f t="shared" si="81"/>
        <v>3.0000000000001137E-2</v>
      </c>
      <c r="BF139" t="s">
        <v>15</v>
      </c>
      <c r="BG139" t="s">
        <v>155</v>
      </c>
      <c r="BH139" t="s">
        <v>156</v>
      </c>
      <c r="BI139" s="1" t="s">
        <v>10</v>
      </c>
      <c r="BJ139" s="22">
        <v>195.3</v>
      </c>
      <c r="BK139" s="22">
        <v>195.33</v>
      </c>
      <c r="BL139" s="22">
        <f t="shared" si="82"/>
        <v>3.0000000000001137E-2</v>
      </c>
      <c r="BN139" t="s">
        <v>16</v>
      </c>
      <c r="BO139" t="s">
        <v>155</v>
      </c>
      <c r="BP139" t="s">
        <v>156</v>
      </c>
      <c r="BQ139" s="1" t="s">
        <v>14</v>
      </c>
      <c r="BR139" s="22">
        <v>121.25</v>
      </c>
      <c r="BS139" s="22">
        <v>194.56</v>
      </c>
      <c r="BT139" s="22">
        <f t="shared" si="83"/>
        <v>73.31</v>
      </c>
      <c r="BV139" t="s">
        <v>11</v>
      </c>
      <c r="BW139" t="s">
        <v>155</v>
      </c>
      <c r="BX139" t="s">
        <v>156</v>
      </c>
      <c r="BY139" s="1" t="s">
        <v>12</v>
      </c>
      <c r="BZ139" s="22">
        <v>153.41</v>
      </c>
      <c r="CA139" s="22">
        <v>180.32</v>
      </c>
      <c r="CB139">
        <f t="shared" si="58"/>
        <v>26.909999999999997</v>
      </c>
      <c r="CG139" s="1"/>
      <c r="CH139" s="22"/>
      <c r="CI139" s="22"/>
      <c r="CJ139" s="22"/>
    </row>
    <row r="140" spans="1:88" x14ac:dyDescent="0.25">
      <c r="A140" s="17">
        <v>3</v>
      </c>
      <c r="B140" t="s">
        <v>20</v>
      </c>
      <c r="C140" t="s">
        <v>155</v>
      </c>
      <c r="D140" t="s">
        <v>156</v>
      </c>
      <c r="E140" s="1" t="s">
        <v>17</v>
      </c>
      <c r="F140" s="22">
        <v>155.99</v>
      </c>
      <c r="G140" s="22">
        <v>231.6</v>
      </c>
      <c r="H140" s="22">
        <f t="shared" si="74"/>
        <v>75.609999999999985</v>
      </c>
      <c r="J140" t="s">
        <v>12</v>
      </c>
      <c r="K140" t="s">
        <v>154</v>
      </c>
      <c r="L140" t="s">
        <v>156</v>
      </c>
      <c r="M140" s="1" t="s">
        <v>18</v>
      </c>
      <c r="N140" s="22">
        <v>264.64</v>
      </c>
      <c r="O140" s="22">
        <v>168.16</v>
      </c>
      <c r="P140" s="22">
        <f t="shared" si="76"/>
        <v>96.47999999999999</v>
      </c>
      <c r="R140" t="s">
        <v>14</v>
      </c>
      <c r="S140" t="s">
        <v>155</v>
      </c>
      <c r="T140" t="s">
        <v>156</v>
      </c>
      <c r="U140" s="1" t="s">
        <v>19</v>
      </c>
      <c r="V140" s="22">
        <v>162.22</v>
      </c>
      <c r="W140" s="22">
        <v>169.86</v>
      </c>
      <c r="X140" s="22">
        <f t="shared" si="77"/>
        <v>7.6400000000000148</v>
      </c>
      <c r="Z140" t="s">
        <v>17</v>
      </c>
      <c r="AA140" t="s">
        <v>154</v>
      </c>
      <c r="AB140" t="s">
        <v>156</v>
      </c>
      <c r="AC140" s="1" t="s">
        <v>20</v>
      </c>
      <c r="AD140" s="22">
        <v>231.6</v>
      </c>
      <c r="AE140" s="22">
        <v>155.99</v>
      </c>
      <c r="AF140" s="22">
        <f t="shared" si="78"/>
        <v>75.609999999999985</v>
      </c>
      <c r="AH140" t="s">
        <v>18</v>
      </c>
      <c r="AI140" t="s">
        <v>155</v>
      </c>
      <c r="AJ140" t="s">
        <v>156</v>
      </c>
      <c r="AK140" s="1" t="s">
        <v>12</v>
      </c>
      <c r="AL140" s="22">
        <v>168.16</v>
      </c>
      <c r="AM140" s="22">
        <v>264.64</v>
      </c>
      <c r="AN140" s="22">
        <f t="shared" si="79"/>
        <v>96.47999999999999</v>
      </c>
      <c r="AP140" t="s">
        <v>19</v>
      </c>
      <c r="AQ140" t="s">
        <v>154</v>
      </c>
      <c r="AR140" t="s">
        <v>156</v>
      </c>
      <c r="AS140" s="1" t="s">
        <v>14</v>
      </c>
      <c r="AT140" s="22">
        <v>169.86</v>
      </c>
      <c r="AU140" s="22">
        <v>162.22</v>
      </c>
      <c r="AV140" s="22">
        <f t="shared" si="80"/>
        <v>7.6400000000000148</v>
      </c>
      <c r="AX140" t="s">
        <v>10</v>
      </c>
      <c r="AY140" t="s">
        <v>154</v>
      </c>
      <c r="AZ140" t="s">
        <v>156</v>
      </c>
      <c r="BA140" s="1" t="s">
        <v>16</v>
      </c>
      <c r="BB140" s="22">
        <v>194.37</v>
      </c>
      <c r="BC140" s="22">
        <v>184.1</v>
      </c>
      <c r="BD140" s="22">
        <f t="shared" si="81"/>
        <v>10.27000000000001</v>
      </c>
      <c r="BF140" t="s">
        <v>15</v>
      </c>
      <c r="BG140" t="s">
        <v>154</v>
      </c>
      <c r="BH140" t="s">
        <v>156</v>
      </c>
      <c r="BI140" s="1" t="s">
        <v>11</v>
      </c>
      <c r="BJ140" s="22">
        <v>219.33</v>
      </c>
      <c r="BK140" s="22">
        <v>202.25</v>
      </c>
      <c r="BL140" s="22">
        <f t="shared" si="82"/>
        <v>17.080000000000013</v>
      </c>
      <c r="BN140" t="s">
        <v>16</v>
      </c>
      <c r="BO140" t="s">
        <v>155</v>
      </c>
      <c r="BP140" t="s">
        <v>156</v>
      </c>
      <c r="BQ140" s="1" t="s">
        <v>10</v>
      </c>
      <c r="BR140" s="22">
        <v>184.1</v>
      </c>
      <c r="BS140" s="22">
        <v>194.37</v>
      </c>
      <c r="BT140" s="22">
        <f t="shared" si="83"/>
        <v>10.27000000000001</v>
      </c>
      <c r="BV140" t="s">
        <v>11</v>
      </c>
      <c r="BW140" t="s">
        <v>155</v>
      </c>
      <c r="BX140" t="s">
        <v>156</v>
      </c>
      <c r="BY140" s="1" t="s">
        <v>15</v>
      </c>
      <c r="BZ140" s="22">
        <v>202.25</v>
      </c>
      <c r="CA140" s="22">
        <v>219.33</v>
      </c>
      <c r="CB140">
        <f t="shared" si="58"/>
        <v>17.080000000000013</v>
      </c>
      <c r="CG140" s="1"/>
      <c r="CH140" s="22"/>
      <c r="CI140" s="22"/>
      <c r="CJ140" s="22"/>
    </row>
    <row r="141" spans="1:88" x14ac:dyDescent="0.25">
      <c r="A141" s="17">
        <v>4</v>
      </c>
      <c r="B141" t="s">
        <v>20</v>
      </c>
      <c r="C141" t="s">
        <v>155</v>
      </c>
      <c r="D141" t="s">
        <v>156</v>
      </c>
      <c r="E141" s="1" t="s">
        <v>14</v>
      </c>
      <c r="F141" s="22">
        <v>157.37</v>
      </c>
      <c r="G141" s="22">
        <v>166.58</v>
      </c>
      <c r="H141" s="22">
        <f t="shared" si="74"/>
        <v>9.210000000000008</v>
      </c>
      <c r="J141" t="s">
        <v>12</v>
      </c>
      <c r="K141" t="s">
        <v>154</v>
      </c>
      <c r="L141" t="s">
        <v>156</v>
      </c>
      <c r="M141" s="1" t="s">
        <v>17</v>
      </c>
      <c r="N141" s="22">
        <v>186.38</v>
      </c>
      <c r="O141" s="22">
        <v>172.96</v>
      </c>
      <c r="P141" s="22">
        <f t="shared" si="76"/>
        <v>13.419999999999987</v>
      </c>
      <c r="R141" t="s">
        <v>14</v>
      </c>
      <c r="S141" t="s">
        <v>154</v>
      </c>
      <c r="T141" t="s">
        <v>156</v>
      </c>
      <c r="U141" s="1" t="s">
        <v>20</v>
      </c>
      <c r="V141" s="22">
        <v>166.58</v>
      </c>
      <c r="W141" s="22">
        <v>157.37</v>
      </c>
      <c r="X141" s="22">
        <f t="shared" si="77"/>
        <v>9.210000000000008</v>
      </c>
      <c r="Z141" t="s">
        <v>17</v>
      </c>
      <c r="AA141" t="s">
        <v>155</v>
      </c>
      <c r="AB141" t="s">
        <v>156</v>
      </c>
      <c r="AC141" s="1" t="s">
        <v>12</v>
      </c>
      <c r="AD141" s="22">
        <v>172.96</v>
      </c>
      <c r="AE141" s="22">
        <v>186.38</v>
      </c>
      <c r="AF141" s="22">
        <f t="shared" si="78"/>
        <v>13.419999999999987</v>
      </c>
      <c r="AH141" t="s">
        <v>18</v>
      </c>
      <c r="AI141" t="s">
        <v>155</v>
      </c>
      <c r="AJ141" t="s">
        <v>156</v>
      </c>
      <c r="AK141" s="1" t="s">
        <v>11</v>
      </c>
      <c r="AL141" s="22">
        <v>125.46</v>
      </c>
      <c r="AM141" s="22">
        <v>140.62</v>
      </c>
      <c r="AN141" s="22">
        <f t="shared" si="79"/>
        <v>15.160000000000011</v>
      </c>
      <c r="AP141" t="s">
        <v>19</v>
      </c>
      <c r="AQ141" t="s">
        <v>155</v>
      </c>
      <c r="AR141" t="s">
        <v>156</v>
      </c>
      <c r="AS141" s="1" t="s">
        <v>10</v>
      </c>
      <c r="AT141" s="22">
        <v>153.99</v>
      </c>
      <c r="AU141" s="22">
        <v>187.39</v>
      </c>
      <c r="AV141" s="22">
        <f t="shared" si="80"/>
        <v>33.399999999999977</v>
      </c>
      <c r="AX141" t="s">
        <v>10</v>
      </c>
      <c r="AY141" t="s">
        <v>154</v>
      </c>
      <c r="AZ141" t="s">
        <v>156</v>
      </c>
      <c r="BA141" s="1" t="s">
        <v>19</v>
      </c>
      <c r="BB141" s="22">
        <v>187.39</v>
      </c>
      <c r="BC141" s="22">
        <v>153.99</v>
      </c>
      <c r="BD141" s="22">
        <f t="shared" si="81"/>
        <v>33.399999999999977</v>
      </c>
      <c r="BF141" t="s">
        <v>15</v>
      </c>
      <c r="BG141" t="s">
        <v>155</v>
      </c>
      <c r="BH141" t="s">
        <v>156</v>
      </c>
      <c r="BI141" s="1" t="s">
        <v>16</v>
      </c>
      <c r="BJ141" s="22">
        <v>160.91</v>
      </c>
      <c r="BK141" s="22">
        <v>171.6</v>
      </c>
      <c r="BL141" s="22">
        <f t="shared" si="82"/>
        <v>10.689999999999998</v>
      </c>
      <c r="BN141" t="s">
        <v>16</v>
      </c>
      <c r="BO141" t="s">
        <v>154</v>
      </c>
      <c r="BP141" t="s">
        <v>156</v>
      </c>
      <c r="BQ141" s="1" t="s">
        <v>15</v>
      </c>
      <c r="BR141" s="22">
        <v>171.6</v>
      </c>
      <c r="BS141" s="22">
        <v>160.91</v>
      </c>
      <c r="BT141" s="22">
        <f t="shared" si="83"/>
        <v>10.689999999999998</v>
      </c>
      <c r="BV141" t="s">
        <v>11</v>
      </c>
      <c r="BW141" t="s">
        <v>154</v>
      </c>
      <c r="BX141" t="s">
        <v>156</v>
      </c>
      <c r="BY141" s="1" t="s">
        <v>18</v>
      </c>
      <c r="BZ141" s="22">
        <v>140.62</v>
      </c>
      <c r="CA141" s="22">
        <v>125.46</v>
      </c>
      <c r="CB141">
        <f t="shared" si="58"/>
        <v>15.160000000000011</v>
      </c>
      <c r="CG141" s="1"/>
      <c r="CH141" s="22"/>
      <c r="CI141" s="22"/>
      <c r="CJ141" s="22"/>
    </row>
    <row r="142" spans="1:88" x14ac:dyDescent="0.25">
      <c r="A142" s="17">
        <v>5</v>
      </c>
      <c r="B142" t="s">
        <v>20</v>
      </c>
      <c r="C142" t="s">
        <v>155</v>
      </c>
      <c r="D142" t="s">
        <v>156</v>
      </c>
      <c r="E142" s="1" t="s">
        <v>10</v>
      </c>
      <c r="F142" s="22">
        <v>123.54</v>
      </c>
      <c r="G142" s="22">
        <v>196.22</v>
      </c>
      <c r="H142" s="22">
        <f t="shared" si="74"/>
        <v>72.679999999999993</v>
      </c>
      <c r="J142" t="s">
        <v>12</v>
      </c>
      <c r="K142" t="s">
        <v>154</v>
      </c>
      <c r="L142" t="s">
        <v>156</v>
      </c>
      <c r="M142" s="1" t="s">
        <v>14</v>
      </c>
      <c r="N142" s="22">
        <v>199.92</v>
      </c>
      <c r="O142" s="22">
        <v>145.38</v>
      </c>
      <c r="P142" s="22">
        <f t="shared" si="76"/>
        <v>54.539999999999992</v>
      </c>
      <c r="R142" t="s">
        <v>14</v>
      </c>
      <c r="S142" t="s">
        <v>155</v>
      </c>
      <c r="T142" t="s">
        <v>156</v>
      </c>
      <c r="U142" s="1" t="s">
        <v>12</v>
      </c>
      <c r="V142" s="22">
        <v>145.38</v>
      </c>
      <c r="W142" s="22">
        <v>199.92</v>
      </c>
      <c r="X142" s="22">
        <f t="shared" si="77"/>
        <v>54.539999999999992</v>
      </c>
      <c r="Z142" t="s">
        <v>17</v>
      </c>
      <c r="AA142" t="s">
        <v>154</v>
      </c>
      <c r="AB142" t="s">
        <v>156</v>
      </c>
      <c r="AC142" s="1" t="s">
        <v>18</v>
      </c>
      <c r="AD142" s="22">
        <v>209.42</v>
      </c>
      <c r="AE142" s="22">
        <v>186.64</v>
      </c>
      <c r="AF142" s="22">
        <f t="shared" si="78"/>
        <v>22.78</v>
      </c>
      <c r="AH142" t="s">
        <v>18</v>
      </c>
      <c r="AI142" t="s">
        <v>155</v>
      </c>
      <c r="AJ142" t="s">
        <v>156</v>
      </c>
      <c r="AK142" s="1" t="s">
        <v>17</v>
      </c>
      <c r="AL142" s="22">
        <v>186.64</v>
      </c>
      <c r="AM142" s="22">
        <v>209.42</v>
      </c>
      <c r="AN142" s="22">
        <f t="shared" si="79"/>
        <v>22.78</v>
      </c>
      <c r="AP142" t="s">
        <v>19</v>
      </c>
      <c r="AQ142" t="s">
        <v>154</v>
      </c>
      <c r="AR142" t="s">
        <v>156</v>
      </c>
      <c r="AS142" s="1" t="s">
        <v>15</v>
      </c>
      <c r="AT142" s="22">
        <v>178.38</v>
      </c>
      <c r="AU142" s="22">
        <v>168</v>
      </c>
      <c r="AV142" s="22">
        <f t="shared" si="80"/>
        <v>10.379999999999995</v>
      </c>
      <c r="AX142" t="s">
        <v>10</v>
      </c>
      <c r="AY142" t="s">
        <v>154</v>
      </c>
      <c r="AZ142" t="s">
        <v>156</v>
      </c>
      <c r="BA142" s="1" t="s">
        <v>20</v>
      </c>
      <c r="BB142" s="22">
        <v>196.22</v>
      </c>
      <c r="BC142" s="22">
        <v>123.54</v>
      </c>
      <c r="BD142" s="22">
        <f t="shared" si="81"/>
        <v>72.679999999999993</v>
      </c>
      <c r="BF142" t="s">
        <v>15</v>
      </c>
      <c r="BG142" t="s">
        <v>155</v>
      </c>
      <c r="BH142" t="s">
        <v>156</v>
      </c>
      <c r="BI142" s="1" t="s">
        <v>19</v>
      </c>
      <c r="BJ142" s="22">
        <v>168</v>
      </c>
      <c r="BK142" s="22">
        <v>178.38</v>
      </c>
      <c r="BL142" s="22">
        <f t="shared" si="82"/>
        <v>10.379999999999995</v>
      </c>
      <c r="BN142" t="s">
        <v>16</v>
      </c>
      <c r="BO142" t="s">
        <v>154</v>
      </c>
      <c r="BP142" t="s">
        <v>156</v>
      </c>
      <c r="BQ142" s="1" t="s">
        <v>11</v>
      </c>
      <c r="BR142" s="22">
        <v>158.54</v>
      </c>
      <c r="BS142" s="22">
        <v>145.38</v>
      </c>
      <c r="BT142" s="22">
        <f t="shared" si="83"/>
        <v>13.159999999999997</v>
      </c>
      <c r="BV142" t="s">
        <v>11</v>
      </c>
      <c r="BW142" t="s">
        <v>155</v>
      </c>
      <c r="BX142" t="s">
        <v>156</v>
      </c>
      <c r="BY142" s="1" t="s">
        <v>16</v>
      </c>
      <c r="BZ142" s="22">
        <v>145.38</v>
      </c>
      <c r="CA142" s="22">
        <v>158.54</v>
      </c>
      <c r="CB142">
        <f t="shared" si="58"/>
        <v>13.159999999999997</v>
      </c>
      <c r="CG142" s="1"/>
      <c r="CH142" s="22"/>
      <c r="CI142" s="22"/>
      <c r="CJ142" s="22"/>
    </row>
    <row r="143" spans="1:88" x14ac:dyDescent="0.25">
      <c r="A143" s="17">
        <v>6</v>
      </c>
      <c r="B143" t="s">
        <v>20</v>
      </c>
      <c r="C143" t="s">
        <v>154</v>
      </c>
      <c r="D143" t="s">
        <v>156</v>
      </c>
      <c r="E143" s="1" t="s">
        <v>15</v>
      </c>
      <c r="F143" s="22">
        <v>181.55</v>
      </c>
      <c r="G143" s="22">
        <v>156.41999999999999</v>
      </c>
      <c r="H143" s="22">
        <f t="shared" si="74"/>
        <v>25.130000000000024</v>
      </c>
      <c r="J143" t="s">
        <v>12</v>
      </c>
      <c r="K143" t="s">
        <v>155</v>
      </c>
      <c r="L143" t="s">
        <v>156</v>
      </c>
      <c r="M143" s="1" t="s">
        <v>10</v>
      </c>
      <c r="N143" s="22">
        <v>174.38</v>
      </c>
      <c r="O143" s="22">
        <v>215.96</v>
      </c>
      <c r="P143" s="22">
        <f t="shared" si="76"/>
        <v>41.580000000000013</v>
      </c>
      <c r="R143" t="s">
        <v>14</v>
      </c>
      <c r="S143" t="s">
        <v>154</v>
      </c>
      <c r="T143" t="s">
        <v>156</v>
      </c>
      <c r="U143" s="1" t="s">
        <v>18</v>
      </c>
      <c r="V143" s="22">
        <v>190.26</v>
      </c>
      <c r="W143" s="22">
        <v>159.66</v>
      </c>
      <c r="X143" s="22">
        <f t="shared" si="77"/>
        <v>30.599999999999994</v>
      </c>
      <c r="Z143" t="s">
        <v>17</v>
      </c>
      <c r="AA143" t="s">
        <v>155</v>
      </c>
      <c r="AB143" t="s">
        <v>156</v>
      </c>
      <c r="AC143" s="1" t="s">
        <v>11</v>
      </c>
      <c r="AD143" s="22">
        <v>167.47</v>
      </c>
      <c r="AE143" s="22">
        <v>232.19</v>
      </c>
      <c r="AF143" s="22">
        <f t="shared" si="78"/>
        <v>64.72</v>
      </c>
      <c r="AH143" t="s">
        <v>18</v>
      </c>
      <c r="AI143" t="s">
        <v>155</v>
      </c>
      <c r="AJ143" t="s">
        <v>156</v>
      </c>
      <c r="AK143" s="1" t="s">
        <v>14</v>
      </c>
      <c r="AL143" s="22">
        <v>159.66</v>
      </c>
      <c r="AM143" s="22">
        <v>190.26</v>
      </c>
      <c r="AN143" s="22">
        <f t="shared" si="79"/>
        <v>30.599999999999994</v>
      </c>
      <c r="AP143" t="s">
        <v>19</v>
      </c>
      <c r="AQ143" t="s">
        <v>154</v>
      </c>
      <c r="AR143" t="s">
        <v>156</v>
      </c>
      <c r="AS143" s="1" t="s">
        <v>16</v>
      </c>
      <c r="AT143" s="22">
        <v>188.79</v>
      </c>
      <c r="AU143" s="22">
        <v>181.5</v>
      </c>
      <c r="AV143" s="22">
        <f t="shared" si="80"/>
        <v>7.289999999999992</v>
      </c>
      <c r="AX143" t="s">
        <v>10</v>
      </c>
      <c r="AY143" t="s">
        <v>154</v>
      </c>
      <c r="AZ143" t="s">
        <v>156</v>
      </c>
      <c r="BA143" s="1" t="s">
        <v>12</v>
      </c>
      <c r="BB143" s="22">
        <v>215.96</v>
      </c>
      <c r="BC143" s="22">
        <v>174.38</v>
      </c>
      <c r="BD143" s="22">
        <f t="shared" si="81"/>
        <v>41.580000000000013</v>
      </c>
      <c r="BF143" t="s">
        <v>15</v>
      </c>
      <c r="BG143" t="s">
        <v>155</v>
      </c>
      <c r="BH143" t="s">
        <v>156</v>
      </c>
      <c r="BI143" s="1" t="s">
        <v>20</v>
      </c>
      <c r="BJ143" s="22">
        <v>156.41999999999999</v>
      </c>
      <c r="BK143" s="22">
        <v>181.55</v>
      </c>
      <c r="BL143" s="22">
        <f t="shared" si="82"/>
        <v>25.130000000000024</v>
      </c>
      <c r="BN143" t="s">
        <v>16</v>
      </c>
      <c r="BO143" t="s">
        <v>155</v>
      </c>
      <c r="BP143" t="s">
        <v>156</v>
      </c>
      <c r="BQ143" s="1" t="s">
        <v>19</v>
      </c>
      <c r="BR143" s="22">
        <v>181.5</v>
      </c>
      <c r="BS143" s="22">
        <v>188.79</v>
      </c>
      <c r="BT143" s="22">
        <f t="shared" si="83"/>
        <v>7.289999999999992</v>
      </c>
      <c r="BV143" t="s">
        <v>11</v>
      </c>
      <c r="BW143" t="s">
        <v>154</v>
      </c>
      <c r="BX143" t="s">
        <v>156</v>
      </c>
      <c r="BY143" s="1" t="s">
        <v>17</v>
      </c>
      <c r="BZ143" s="22">
        <v>232.19</v>
      </c>
      <c r="CA143" s="22">
        <v>167.47</v>
      </c>
      <c r="CB143">
        <f t="shared" si="58"/>
        <v>64.72</v>
      </c>
      <c r="CG143" s="1"/>
      <c r="CH143" s="22"/>
      <c r="CI143" s="22"/>
      <c r="CJ143" s="22"/>
    </row>
    <row r="144" spans="1:88" x14ac:dyDescent="0.25">
      <c r="A144" s="17">
        <v>7</v>
      </c>
      <c r="B144" t="s">
        <v>20</v>
      </c>
      <c r="C144" t="s">
        <v>155</v>
      </c>
      <c r="D144" t="s">
        <v>156</v>
      </c>
      <c r="E144" s="1" t="s">
        <v>16</v>
      </c>
      <c r="F144" s="22">
        <v>188.62</v>
      </c>
      <c r="G144" s="22">
        <v>197.13</v>
      </c>
      <c r="H144" s="22">
        <f t="shared" si="74"/>
        <v>8.5099999999999909</v>
      </c>
      <c r="J144" t="s">
        <v>12</v>
      </c>
      <c r="K144" t="s">
        <v>154</v>
      </c>
      <c r="L144" t="s">
        <v>156</v>
      </c>
      <c r="M144" s="1" t="s">
        <v>15</v>
      </c>
      <c r="N144" s="22">
        <v>201.11</v>
      </c>
      <c r="O144" s="22">
        <v>151.91999999999999</v>
      </c>
      <c r="P144" s="22">
        <f t="shared" si="76"/>
        <v>49.190000000000026</v>
      </c>
      <c r="R144" t="s">
        <v>14</v>
      </c>
      <c r="S144" t="s">
        <v>155</v>
      </c>
      <c r="T144" t="s">
        <v>156</v>
      </c>
      <c r="U144" s="1" t="s">
        <v>17</v>
      </c>
      <c r="V144" s="22">
        <v>203.28</v>
      </c>
      <c r="W144" s="22">
        <v>206.02</v>
      </c>
      <c r="X144" s="22">
        <f t="shared" si="77"/>
        <v>2.7400000000000091</v>
      </c>
      <c r="Z144" t="s">
        <v>17</v>
      </c>
      <c r="AA144" t="s">
        <v>154</v>
      </c>
      <c r="AB144" t="s">
        <v>156</v>
      </c>
      <c r="AC144" s="1" t="s">
        <v>14</v>
      </c>
      <c r="AD144" s="22">
        <v>206.02</v>
      </c>
      <c r="AE144" s="22">
        <v>203.28</v>
      </c>
      <c r="AF144" s="22">
        <f t="shared" si="78"/>
        <v>2.7400000000000091</v>
      </c>
      <c r="AH144" t="s">
        <v>18</v>
      </c>
      <c r="AI144" t="s">
        <v>155</v>
      </c>
      <c r="AJ144" t="s">
        <v>156</v>
      </c>
      <c r="AK144" s="1" t="s">
        <v>10</v>
      </c>
      <c r="AL144" s="22">
        <v>159.05000000000001</v>
      </c>
      <c r="AM144" s="22">
        <v>250.02</v>
      </c>
      <c r="AN144" s="22">
        <f t="shared" si="79"/>
        <v>90.97</v>
      </c>
      <c r="AP144" t="s">
        <v>19</v>
      </c>
      <c r="AQ144" t="s">
        <v>154</v>
      </c>
      <c r="AR144" t="s">
        <v>156</v>
      </c>
      <c r="AS144" s="1" t="s">
        <v>11</v>
      </c>
      <c r="AT144" s="22">
        <v>162.4</v>
      </c>
      <c r="AU144" s="22">
        <v>140.74</v>
      </c>
      <c r="AV144" s="22">
        <f t="shared" si="80"/>
        <v>21.659999999999997</v>
      </c>
      <c r="AX144" t="s">
        <v>10</v>
      </c>
      <c r="AY144" t="s">
        <v>154</v>
      </c>
      <c r="AZ144" t="s">
        <v>156</v>
      </c>
      <c r="BA144" s="1" t="s">
        <v>18</v>
      </c>
      <c r="BB144" s="22">
        <v>250.02</v>
      </c>
      <c r="BC144" s="22">
        <v>159.05000000000001</v>
      </c>
      <c r="BD144" s="22">
        <f t="shared" si="81"/>
        <v>90.97</v>
      </c>
      <c r="BF144" t="s">
        <v>15</v>
      </c>
      <c r="BG144" t="s">
        <v>155</v>
      </c>
      <c r="BH144" t="s">
        <v>156</v>
      </c>
      <c r="BI144" s="1" t="s">
        <v>12</v>
      </c>
      <c r="BJ144" s="22">
        <v>151.91999999999999</v>
      </c>
      <c r="BK144" s="22">
        <v>201.11</v>
      </c>
      <c r="BL144" s="22">
        <f t="shared" si="82"/>
        <v>49.190000000000026</v>
      </c>
      <c r="BN144" t="s">
        <v>16</v>
      </c>
      <c r="BO144" t="s">
        <v>154</v>
      </c>
      <c r="BP144" t="s">
        <v>156</v>
      </c>
      <c r="BQ144" s="1" t="s">
        <v>20</v>
      </c>
      <c r="BR144" s="22">
        <v>197.13</v>
      </c>
      <c r="BS144" s="22">
        <v>188.62</v>
      </c>
      <c r="BT144" s="22">
        <f t="shared" si="83"/>
        <v>8.5099999999999909</v>
      </c>
      <c r="BV144" t="s">
        <v>11</v>
      </c>
      <c r="BW144" t="s">
        <v>155</v>
      </c>
      <c r="BX144" t="s">
        <v>156</v>
      </c>
      <c r="BY144" s="1" t="s">
        <v>19</v>
      </c>
      <c r="BZ144" s="22">
        <v>140.74</v>
      </c>
      <c r="CA144" s="22">
        <v>162.4</v>
      </c>
      <c r="CB144">
        <f t="shared" si="58"/>
        <v>21.659999999999997</v>
      </c>
      <c r="CG144" s="1"/>
      <c r="CH144" s="22"/>
      <c r="CI144" s="22"/>
      <c r="CJ144" s="22"/>
    </row>
    <row r="145" spans="1:88" x14ac:dyDescent="0.25">
      <c r="A145" s="17">
        <v>8</v>
      </c>
      <c r="B145" t="s">
        <v>20</v>
      </c>
      <c r="C145" t="s">
        <v>154</v>
      </c>
      <c r="D145" t="s">
        <v>156</v>
      </c>
      <c r="E145" s="1" t="s">
        <v>19</v>
      </c>
      <c r="F145" s="22">
        <v>156.22999999999999</v>
      </c>
      <c r="G145" s="22">
        <v>148.54</v>
      </c>
      <c r="H145" s="22">
        <f t="shared" si="74"/>
        <v>7.6899999999999977</v>
      </c>
      <c r="J145" t="s">
        <v>12</v>
      </c>
      <c r="K145" t="s">
        <v>155</v>
      </c>
      <c r="L145" t="s">
        <v>156</v>
      </c>
      <c r="M145" s="1" t="s">
        <v>16</v>
      </c>
      <c r="N145" s="22">
        <v>163.96</v>
      </c>
      <c r="O145" s="22">
        <v>191.54</v>
      </c>
      <c r="P145" s="22">
        <f t="shared" si="76"/>
        <v>27.579999999999984</v>
      </c>
      <c r="R145" t="s">
        <v>14</v>
      </c>
      <c r="S145" t="s">
        <v>154</v>
      </c>
      <c r="T145" t="s">
        <v>156</v>
      </c>
      <c r="U145" s="1" t="s">
        <v>11</v>
      </c>
      <c r="V145" s="22">
        <v>203.86</v>
      </c>
      <c r="W145" s="22">
        <v>200.68</v>
      </c>
      <c r="X145" s="22">
        <f t="shared" si="77"/>
        <v>3.1800000000000068</v>
      </c>
      <c r="Z145" t="s">
        <v>17</v>
      </c>
      <c r="AA145" t="s">
        <v>154</v>
      </c>
      <c r="AB145" t="s">
        <v>156</v>
      </c>
      <c r="AC145" s="1" t="s">
        <v>10</v>
      </c>
      <c r="AD145" s="22">
        <v>199.67</v>
      </c>
      <c r="AE145" s="22">
        <v>181.27</v>
      </c>
      <c r="AF145" s="22">
        <f t="shared" si="78"/>
        <v>18.399999999999977</v>
      </c>
      <c r="AH145" t="s">
        <v>18</v>
      </c>
      <c r="AI145" t="s">
        <v>155</v>
      </c>
      <c r="AJ145" t="s">
        <v>156</v>
      </c>
      <c r="AK145" s="1" t="s">
        <v>15</v>
      </c>
      <c r="AL145" s="22">
        <v>147.46</v>
      </c>
      <c r="AM145" s="22">
        <v>154</v>
      </c>
      <c r="AN145" s="22">
        <f t="shared" si="79"/>
        <v>6.539999999999992</v>
      </c>
      <c r="AP145" t="s">
        <v>19</v>
      </c>
      <c r="AQ145" t="s">
        <v>155</v>
      </c>
      <c r="AR145" t="s">
        <v>156</v>
      </c>
      <c r="AS145" s="1" t="s">
        <v>20</v>
      </c>
      <c r="AT145" s="22">
        <v>148.54</v>
      </c>
      <c r="AU145" s="22">
        <v>156.22999999999999</v>
      </c>
      <c r="AV145" s="22">
        <f t="shared" si="80"/>
        <v>7.6899999999999977</v>
      </c>
      <c r="AX145" t="s">
        <v>10</v>
      </c>
      <c r="AY145" t="s">
        <v>155</v>
      </c>
      <c r="AZ145" t="s">
        <v>156</v>
      </c>
      <c r="BA145" s="1" t="s">
        <v>17</v>
      </c>
      <c r="BB145" s="22">
        <v>181.27</v>
      </c>
      <c r="BC145" s="22">
        <v>199.67</v>
      </c>
      <c r="BD145" s="22">
        <f t="shared" si="81"/>
        <v>18.399999999999977</v>
      </c>
      <c r="BF145" t="s">
        <v>15</v>
      </c>
      <c r="BG145" t="s">
        <v>154</v>
      </c>
      <c r="BH145" t="s">
        <v>156</v>
      </c>
      <c r="BI145" s="1" t="s">
        <v>18</v>
      </c>
      <c r="BJ145" s="22">
        <v>154</v>
      </c>
      <c r="BK145" s="22">
        <v>147.46</v>
      </c>
      <c r="BL145" s="22">
        <f t="shared" si="82"/>
        <v>6.539999999999992</v>
      </c>
      <c r="BN145" t="s">
        <v>16</v>
      </c>
      <c r="BO145" t="s">
        <v>154</v>
      </c>
      <c r="BP145" t="s">
        <v>156</v>
      </c>
      <c r="BQ145" s="1" t="s">
        <v>12</v>
      </c>
      <c r="BR145" s="22">
        <v>191.54</v>
      </c>
      <c r="BS145" s="22">
        <v>163.96</v>
      </c>
      <c r="BT145" s="22">
        <f t="shared" si="83"/>
        <v>27.579999999999984</v>
      </c>
      <c r="BV145" t="s">
        <v>11</v>
      </c>
      <c r="BW145" t="s">
        <v>155</v>
      </c>
      <c r="BX145" t="s">
        <v>156</v>
      </c>
      <c r="BY145" s="1" t="s">
        <v>14</v>
      </c>
      <c r="BZ145" s="22">
        <v>200.68</v>
      </c>
      <c r="CA145" s="22">
        <v>203.86</v>
      </c>
      <c r="CB145">
        <f t="shared" si="58"/>
        <v>3.1800000000000068</v>
      </c>
      <c r="CG145" s="1"/>
      <c r="CH145" s="22"/>
      <c r="CI145" s="22"/>
      <c r="CJ145" s="22"/>
    </row>
    <row r="146" spans="1:88" x14ac:dyDescent="0.25">
      <c r="A146" s="17">
        <v>9</v>
      </c>
      <c r="B146" t="s">
        <v>20</v>
      </c>
      <c r="C146" t="s">
        <v>154</v>
      </c>
      <c r="D146" t="s">
        <v>156</v>
      </c>
      <c r="E146" s="1" t="s">
        <v>11</v>
      </c>
      <c r="F146" s="22">
        <v>196.03</v>
      </c>
      <c r="G146" s="22">
        <v>71.239999999999995</v>
      </c>
      <c r="H146" s="22">
        <f t="shared" si="74"/>
        <v>124.79</v>
      </c>
      <c r="J146" t="s">
        <v>12</v>
      </c>
      <c r="K146" t="s">
        <v>155</v>
      </c>
      <c r="L146" t="s">
        <v>156</v>
      </c>
      <c r="M146" s="1" t="s">
        <v>19</v>
      </c>
      <c r="N146" s="22">
        <v>169.28</v>
      </c>
      <c r="O146" s="22">
        <v>228.28</v>
      </c>
      <c r="P146" s="22">
        <f t="shared" si="76"/>
        <v>59</v>
      </c>
      <c r="R146" t="s">
        <v>14</v>
      </c>
      <c r="S146" t="s">
        <v>154</v>
      </c>
      <c r="T146" t="s">
        <v>156</v>
      </c>
      <c r="U146" s="1" t="s">
        <v>10</v>
      </c>
      <c r="V146" s="22">
        <v>222.26</v>
      </c>
      <c r="W146" s="22">
        <v>210.4</v>
      </c>
      <c r="X146" s="22">
        <f t="shared" si="77"/>
        <v>11.859999999999985</v>
      </c>
      <c r="Z146" t="s">
        <v>17</v>
      </c>
      <c r="AA146" t="s">
        <v>154</v>
      </c>
      <c r="AB146" t="s">
        <v>156</v>
      </c>
      <c r="AC146" s="1" t="s">
        <v>15</v>
      </c>
      <c r="AD146" s="22">
        <v>162.27000000000001</v>
      </c>
      <c r="AE146" s="22">
        <v>158.5</v>
      </c>
      <c r="AF146" s="22">
        <f t="shared" si="78"/>
        <v>3.7700000000000102</v>
      </c>
      <c r="AH146" t="s">
        <v>18</v>
      </c>
      <c r="AI146" t="s">
        <v>154</v>
      </c>
      <c r="AJ146" t="s">
        <v>156</v>
      </c>
      <c r="AK146" s="1" t="s">
        <v>16</v>
      </c>
      <c r="AL146" s="22">
        <v>178.96</v>
      </c>
      <c r="AM146" s="22">
        <v>149.63999999999999</v>
      </c>
      <c r="AN146" s="22">
        <f t="shared" si="79"/>
        <v>29.320000000000022</v>
      </c>
      <c r="AP146" t="s">
        <v>19</v>
      </c>
      <c r="AQ146" t="s">
        <v>154</v>
      </c>
      <c r="AR146" t="s">
        <v>156</v>
      </c>
      <c r="AS146" s="1" t="s">
        <v>12</v>
      </c>
      <c r="AT146" s="22">
        <v>228.28</v>
      </c>
      <c r="AU146" s="22">
        <v>169.28</v>
      </c>
      <c r="AV146" s="22">
        <f t="shared" si="80"/>
        <v>59</v>
      </c>
      <c r="AX146" t="s">
        <v>10</v>
      </c>
      <c r="AY146" t="s">
        <v>155</v>
      </c>
      <c r="AZ146" t="s">
        <v>156</v>
      </c>
      <c r="BA146" s="1" t="s">
        <v>14</v>
      </c>
      <c r="BB146" s="22">
        <v>210.4</v>
      </c>
      <c r="BC146" s="22">
        <v>222.26</v>
      </c>
      <c r="BD146" s="22">
        <f t="shared" si="81"/>
        <v>11.859999999999985</v>
      </c>
      <c r="BF146" t="s">
        <v>15</v>
      </c>
      <c r="BG146" t="s">
        <v>155</v>
      </c>
      <c r="BH146" t="s">
        <v>156</v>
      </c>
      <c r="BI146" s="1" t="s">
        <v>17</v>
      </c>
      <c r="BJ146" s="22">
        <v>158.5</v>
      </c>
      <c r="BK146" s="22">
        <v>162.27000000000001</v>
      </c>
      <c r="BL146" s="22">
        <f t="shared" si="82"/>
        <v>3.7700000000000102</v>
      </c>
      <c r="BN146" t="s">
        <v>16</v>
      </c>
      <c r="BO146" t="s">
        <v>155</v>
      </c>
      <c r="BP146" t="s">
        <v>156</v>
      </c>
      <c r="BQ146" s="1" t="s">
        <v>18</v>
      </c>
      <c r="BR146" s="22">
        <v>149.63999999999999</v>
      </c>
      <c r="BS146" s="22">
        <v>178.96</v>
      </c>
      <c r="BT146" s="22">
        <f t="shared" si="83"/>
        <v>29.320000000000022</v>
      </c>
      <c r="BV146" t="s">
        <v>11</v>
      </c>
      <c r="BW146" t="s">
        <v>155</v>
      </c>
      <c r="BX146" t="s">
        <v>156</v>
      </c>
      <c r="BY146" s="1" t="s">
        <v>20</v>
      </c>
      <c r="BZ146" s="22">
        <v>71.239999999999995</v>
      </c>
      <c r="CA146" s="22">
        <v>196.03</v>
      </c>
      <c r="CB146">
        <f t="shared" si="58"/>
        <v>124.79</v>
      </c>
      <c r="CG146" s="1"/>
      <c r="CH146" s="22"/>
      <c r="CI146" s="22"/>
      <c r="CJ146" s="22"/>
    </row>
    <row r="147" spans="1:88" x14ac:dyDescent="0.25">
      <c r="A147" s="17">
        <v>10</v>
      </c>
      <c r="B147" t="s">
        <v>20</v>
      </c>
      <c r="C147" t="s">
        <v>155</v>
      </c>
      <c r="D147" t="s">
        <v>156</v>
      </c>
      <c r="E147" s="1" t="s">
        <v>12</v>
      </c>
      <c r="F147" s="22">
        <v>173.91</v>
      </c>
      <c r="G147" s="22">
        <v>192.2</v>
      </c>
      <c r="H147" s="22">
        <f t="shared" si="74"/>
        <v>18.289999999999992</v>
      </c>
      <c r="J147" t="s">
        <v>12</v>
      </c>
      <c r="K147" t="s">
        <v>154</v>
      </c>
      <c r="L147" t="s">
        <v>156</v>
      </c>
      <c r="M147" s="1" t="s">
        <v>20</v>
      </c>
      <c r="N147" s="22">
        <v>192.2</v>
      </c>
      <c r="O147" s="22">
        <v>173.91</v>
      </c>
      <c r="P147" s="22">
        <f t="shared" si="76"/>
        <v>18.289999999999992</v>
      </c>
      <c r="R147" t="s">
        <v>14</v>
      </c>
      <c r="S147" t="s">
        <v>154</v>
      </c>
      <c r="T147" t="s">
        <v>156</v>
      </c>
      <c r="U147" s="1" t="s">
        <v>15</v>
      </c>
      <c r="V147" s="22">
        <v>221.7</v>
      </c>
      <c r="W147" s="22">
        <v>176.06</v>
      </c>
      <c r="X147" s="22">
        <f t="shared" si="77"/>
        <v>45.639999999999986</v>
      </c>
      <c r="Z147" t="s">
        <v>17</v>
      </c>
      <c r="AA147" t="s">
        <v>154</v>
      </c>
      <c r="AB147" t="s">
        <v>156</v>
      </c>
      <c r="AC147" s="1" t="s">
        <v>16</v>
      </c>
      <c r="AD147" s="22">
        <v>167.08</v>
      </c>
      <c r="AE147" s="22">
        <v>122.04</v>
      </c>
      <c r="AF147" s="22">
        <f t="shared" si="78"/>
        <v>45.040000000000006</v>
      </c>
      <c r="AH147" t="s">
        <v>18</v>
      </c>
      <c r="AI147" t="s">
        <v>155</v>
      </c>
      <c r="AJ147" t="s">
        <v>156</v>
      </c>
      <c r="AK147" s="1" t="s">
        <v>19</v>
      </c>
      <c r="AL147" s="22">
        <v>131.87</v>
      </c>
      <c r="AM147" s="22">
        <v>216.76</v>
      </c>
      <c r="AN147" s="22">
        <f t="shared" si="79"/>
        <v>84.889999999999986</v>
      </c>
      <c r="AP147" t="s">
        <v>19</v>
      </c>
      <c r="AQ147" t="s">
        <v>154</v>
      </c>
      <c r="AR147" t="s">
        <v>156</v>
      </c>
      <c r="AS147" s="1" t="s">
        <v>18</v>
      </c>
      <c r="AT147" s="22">
        <v>216.76</v>
      </c>
      <c r="AU147" s="22">
        <v>131.87</v>
      </c>
      <c r="AV147" s="22">
        <f t="shared" si="80"/>
        <v>84.889999999999986</v>
      </c>
      <c r="AX147" t="s">
        <v>10</v>
      </c>
      <c r="AY147" t="s">
        <v>154</v>
      </c>
      <c r="AZ147" t="s">
        <v>156</v>
      </c>
      <c r="BA147" s="1" t="s">
        <v>11</v>
      </c>
      <c r="BB147" s="22">
        <v>207.1</v>
      </c>
      <c r="BC147" s="22">
        <v>131.85</v>
      </c>
      <c r="BD147" s="22">
        <f t="shared" si="81"/>
        <v>75.25</v>
      </c>
      <c r="BF147" t="s">
        <v>15</v>
      </c>
      <c r="BG147" t="s">
        <v>155</v>
      </c>
      <c r="BH147" t="s">
        <v>156</v>
      </c>
      <c r="BI147" s="1" t="s">
        <v>14</v>
      </c>
      <c r="BJ147" s="22">
        <v>176.06</v>
      </c>
      <c r="BK147" s="22">
        <v>221.7</v>
      </c>
      <c r="BL147" s="22">
        <f t="shared" si="82"/>
        <v>45.639999999999986</v>
      </c>
      <c r="BN147" t="s">
        <v>16</v>
      </c>
      <c r="BO147" t="s">
        <v>155</v>
      </c>
      <c r="BP147" t="s">
        <v>156</v>
      </c>
      <c r="BQ147" s="1" t="s">
        <v>17</v>
      </c>
      <c r="BR147" s="22">
        <v>122.04</v>
      </c>
      <c r="BS147" s="22">
        <v>167.08</v>
      </c>
      <c r="BT147" s="22">
        <f t="shared" si="83"/>
        <v>45.040000000000006</v>
      </c>
      <c r="BV147" t="s">
        <v>11</v>
      </c>
      <c r="BW147" t="s">
        <v>155</v>
      </c>
      <c r="BX147" t="s">
        <v>156</v>
      </c>
      <c r="BY147" s="1" t="s">
        <v>10</v>
      </c>
      <c r="BZ147" s="22">
        <v>131.85</v>
      </c>
      <c r="CA147" s="22">
        <v>207.1</v>
      </c>
      <c r="CB147">
        <f t="shared" si="58"/>
        <v>75.25</v>
      </c>
      <c r="CG147" s="1"/>
      <c r="CH147" s="22"/>
      <c r="CI147" s="22"/>
      <c r="CJ147" s="22"/>
    </row>
    <row r="148" spans="1:88" x14ac:dyDescent="0.25">
      <c r="A148" s="17">
        <v>11</v>
      </c>
      <c r="B148" t="s">
        <v>20</v>
      </c>
      <c r="C148" t="s">
        <v>155</v>
      </c>
      <c r="D148" t="s">
        <v>156</v>
      </c>
      <c r="E148" s="1" t="s">
        <v>18</v>
      </c>
      <c r="F148" s="22">
        <v>151.24</v>
      </c>
      <c r="G148" s="22">
        <v>164.36</v>
      </c>
      <c r="H148" s="22">
        <f t="shared" si="74"/>
        <v>13.120000000000005</v>
      </c>
      <c r="J148" t="s">
        <v>12</v>
      </c>
      <c r="K148" t="s">
        <v>155</v>
      </c>
      <c r="L148" t="s">
        <v>156</v>
      </c>
      <c r="M148" s="1" t="s">
        <v>11</v>
      </c>
      <c r="N148" s="22">
        <v>133.75</v>
      </c>
      <c r="O148" s="22">
        <v>144.85</v>
      </c>
      <c r="P148" s="22">
        <f t="shared" si="76"/>
        <v>11.099999999999994</v>
      </c>
      <c r="R148" t="s">
        <v>14</v>
      </c>
      <c r="S148" t="s">
        <v>154</v>
      </c>
      <c r="T148" t="s">
        <v>156</v>
      </c>
      <c r="U148" s="1" t="s">
        <v>16</v>
      </c>
      <c r="V148" s="22">
        <v>189.38</v>
      </c>
      <c r="W148" s="22">
        <v>126.55</v>
      </c>
      <c r="X148" s="22">
        <f t="shared" si="77"/>
        <v>62.83</v>
      </c>
      <c r="Z148" t="s">
        <v>17</v>
      </c>
      <c r="AA148" t="s">
        <v>155</v>
      </c>
      <c r="AB148" t="s">
        <v>156</v>
      </c>
      <c r="AC148" s="1" t="s">
        <v>19</v>
      </c>
      <c r="AD148" s="22">
        <v>147.15</v>
      </c>
      <c r="AE148" s="22">
        <v>172.66</v>
      </c>
      <c r="AF148" s="22">
        <f t="shared" si="78"/>
        <v>25.509999999999991</v>
      </c>
      <c r="AH148" t="s">
        <v>18</v>
      </c>
      <c r="AI148" t="s">
        <v>154</v>
      </c>
      <c r="AJ148" t="s">
        <v>156</v>
      </c>
      <c r="AK148" s="1" t="s">
        <v>20</v>
      </c>
      <c r="AL148" s="22">
        <v>164.36</v>
      </c>
      <c r="AM148" s="22">
        <v>151.24</v>
      </c>
      <c r="AN148" s="22">
        <f t="shared" si="79"/>
        <v>13.120000000000005</v>
      </c>
      <c r="AP148" t="s">
        <v>19</v>
      </c>
      <c r="AQ148" t="s">
        <v>154</v>
      </c>
      <c r="AR148" t="s">
        <v>156</v>
      </c>
      <c r="AS148" s="1" t="s">
        <v>17</v>
      </c>
      <c r="AT148" s="22">
        <v>172.66</v>
      </c>
      <c r="AU148" s="22">
        <v>147.15</v>
      </c>
      <c r="AV148" s="22">
        <f t="shared" si="80"/>
        <v>25.509999999999991</v>
      </c>
      <c r="AX148" t="s">
        <v>10</v>
      </c>
      <c r="AY148" t="s">
        <v>155</v>
      </c>
      <c r="AZ148" t="s">
        <v>156</v>
      </c>
      <c r="BA148" s="1" t="s">
        <v>15</v>
      </c>
      <c r="BB148" s="22">
        <v>172.01</v>
      </c>
      <c r="BC148" s="22">
        <v>189.38</v>
      </c>
      <c r="BD148" s="22">
        <f t="shared" si="81"/>
        <v>17.370000000000005</v>
      </c>
      <c r="BF148" t="s">
        <v>15</v>
      </c>
      <c r="BG148" t="s">
        <v>154</v>
      </c>
      <c r="BH148" t="s">
        <v>156</v>
      </c>
      <c r="BI148" s="1" t="s">
        <v>10</v>
      </c>
      <c r="BJ148" s="22">
        <v>189.38</v>
      </c>
      <c r="BK148" s="22">
        <v>172.01</v>
      </c>
      <c r="BL148" s="22">
        <f t="shared" si="82"/>
        <v>17.370000000000005</v>
      </c>
      <c r="BN148" t="s">
        <v>16</v>
      </c>
      <c r="BO148" t="s">
        <v>155</v>
      </c>
      <c r="BP148" t="s">
        <v>156</v>
      </c>
      <c r="BQ148" s="1" t="s">
        <v>14</v>
      </c>
      <c r="BR148" s="22">
        <v>126.55</v>
      </c>
      <c r="BS148" s="22">
        <v>189.38</v>
      </c>
      <c r="BT148" s="22">
        <f t="shared" si="83"/>
        <v>62.83</v>
      </c>
      <c r="BV148" t="s">
        <v>11</v>
      </c>
      <c r="BW148" t="s">
        <v>154</v>
      </c>
      <c r="BX148" t="s">
        <v>156</v>
      </c>
      <c r="BY148" s="1" t="s">
        <v>12</v>
      </c>
      <c r="BZ148" s="22">
        <v>144.85</v>
      </c>
      <c r="CA148" s="22">
        <v>133.75</v>
      </c>
      <c r="CB148">
        <f t="shared" si="58"/>
        <v>11.099999999999994</v>
      </c>
      <c r="CG148" s="1"/>
      <c r="CH148" s="22"/>
      <c r="CI148" s="22"/>
      <c r="CJ148" s="22"/>
    </row>
    <row r="149" spans="1:88" x14ac:dyDescent="0.25">
      <c r="A149" s="17">
        <v>12</v>
      </c>
      <c r="B149" t="s">
        <v>20</v>
      </c>
      <c r="C149" t="s">
        <v>154</v>
      </c>
      <c r="D149" t="s">
        <v>156</v>
      </c>
      <c r="E149" s="1" t="s">
        <v>17</v>
      </c>
      <c r="F149" s="22">
        <v>229.3</v>
      </c>
      <c r="G149" s="22">
        <v>204.49</v>
      </c>
      <c r="H149" s="22">
        <f t="shared" si="74"/>
        <v>24.810000000000002</v>
      </c>
      <c r="J149" t="s">
        <v>12</v>
      </c>
      <c r="K149" t="s">
        <v>155</v>
      </c>
      <c r="L149" t="s">
        <v>156</v>
      </c>
      <c r="M149" s="1" t="s">
        <v>18</v>
      </c>
      <c r="N149" s="22">
        <v>163.05000000000001</v>
      </c>
      <c r="O149" s="22">
        <v>187.25</v>
      </c>
      <c r="P149" s="22">
        <f t="shared" si="76"/>
        <v>24.199999999999989</v>
      </c>
      <c r="R149" t="s">
        <v>14</v>
      </c>
      <c r="S149" t="s">
        <v>155</v>
      </c>
      <c r="T149" t="s">
        <v>156</v>
      </c>
      <c r="U149" s="1" t="s">
        <v>19</v>
      </c>
      <c r="V149" s="22">
        <v>169.8</v>
      </c>
      <c r="W149" s="22">
        <v>180.82</v>
      </c>
      <c r="X149" s="22">
        <f t="shared" si="77"/>
        <v>11.019999999999982</v>
      </c>
      <c r="Z149" t="s">
        <v>17</v>
      </c>
      <c r="AA149" t="s">
        <v>155</v>
      </c>
      <c r="AB149" t="s">
        <v>156</v>
      </c>
      <c r="AC149" s="1" t="s">
        <v>20</v>
      </c>
      <c r="AD149" s="22">
        <v>204.49</v>
      </c>
      <c r="AE149" s="22">
        <v>229.3</v>
      </c>
      <c r="AF149" s="22">
        <f t="shared" si="78"/>
        <v>24.810000000000002</v>
      </c>
      <c r="AH149" t="s">
        <v>18</v>
      </c>
      <c r="AI149" t="s">
        <v>154</v>
      </c>
      <c r="AJ149" t="s">
        <v>156</v>
      </c>
      <c r="AK149" s="1" t="s">
        <v>12</v>
      </c>
      <c r="AL149" s="22">
        <v>187.25</v>
      </c>
      <c r="AM149" s="22">
        <v>163.05000000000001</v>
      </c>
      <c r="AN149" s="22">
        <f t="shared" si="79"/>
        <v>24.199999999999989</v>
      </c>
      <c r="AP149" t="s">
        <v>19</v>
      </c>
      <c r="AQ149" t="s">
        <v>154</v>
      </c>
      <c r="AR149" t="s">
        <v>156</v>
      </c>
      <c r="AS149" s="1" t="s">
        <v>14</v>
      </c>
      <c r="AT149" s="22">
        <v>180.82</v>
      </c>
      <c r="AU149" s="22">
        <v>169.8</v>
      </c>
      <c r="AV149" s="22">
        <f t="shared" si="80"/>
        <v>11.019999999999982</v>
      </c>
      <c r="AX149" t="s">
        <v>10</v>
      </c>
      <c r="AY149" t="s">
        <v>154</v>
      </c>
      <c r="AZ149" t="s">
        <v>156</v>
      </c>
      <c r="BA149" s="1" t="s">
        <v>16</v>
      </c>
      <c r="BB149" s="22">
        <v>242.21</v>
      </c>
      <c r="BC149" s="22">
        <v>156.44</v>
      </c>
      <c r="BD149" s="22">
        <f t="shared" si="81"/>
        <v>85.77000000000001</v>
      </c>
      <c r="BF149" t="s">
        <v>15</v>
      </c>
      <c r="BG149" t="s">
        <v>154</v>
      </c>
      <c r="BH149" t="s">
        <v>156</v>
      </c>
      <c r="BI149" s="1" t="s">
        <v>11</v>
      </c>
      <c r="BJ149" s="22">
        <v>213.4</v>
      </c>
      <c r="BK149" s="22">
        <v>123.6</v>
      </c>
      <c r="BL149" s="22">
        <f t="shared" si="82"/>
        <v>89.800000000000011</v>
      </c>
      <c r="BN149" t="s">
        <v>16</v>
      </c>
      <c r="BO149" t="s">
        <v>155</v>
      </c>
      <c r="BP149" t="s">
        <v>156</v>
      </c>
      <c r="BQ149" s="1" t="s">
        <v>10</v>
      </c>
      <c r="BR149" s="22">
        <v>156.44</v>
      </c>
      <c r="BS149" s="22">
        <v>242.21</v>
      </c>
      <c r="BT149" s="22">
        <f t="shared" si="83"/>
        <v>85.77000000000001</v>
      </c>
      <c r="BV149" t="s">
        <v>11</v>
      </c>
      <c r="BW149" t="s">
        <v>155</v>
      </c>
      <c r="BX149" t="s">
        <v>156</v>
      </c>
      <c r="BY149" s="1" t="s">
        <v>15</v>
      </c>
      <c r="BZ149" s="22">
        <v>123.6</v>
      </c>
      <c r="CA149" s="22">
        <v>213.4</v>
      </c>
      <c r="CB149">
        <f t="shared" si="58"/>
        <v>89.800000000000011</v>
      </c>
      <c r="CG149" s="1"/>
      <c r="CH149" s="22"/>
      <c r="CI149" s="22"/>
      <c r="CJ149" s="22"/>
    </row>
    <row r="150" spans="1:88" x14ac:dyDescent="0.25">
      <c r="A150" s="17">
        <v>13</v>
      </c>
      <c r="B150" t="s">
        <v>20</v>
      </c>
      <c r="C150" t="s">
        <v>155</v>
      </c>
      <c r="D150" t="s">
        <v>156</v>
      </c>
      <c r="E150" s="1" t="s">
        <v>14</v>
      </c>
      <c r="F150" s="22">
        <v>165.9</v>
      </c>
      <c r="G150" s="22">
        <v>213.64</v>
      </c>
      <c r="H150" s="22">
        <f t="shared" si="74"/>
        <v>47.739999999999981</v>
      </c>
      <c r="J150" t="s">
        <v>12</v>
      </c>
      <c r="K150" t="s">
        <v>154</v>
      </c>
      <c r="L150" t="s">
        <v>156</v>
      </c>
      <c r="M150" s="1" t="s">
        <v>17</v>
      </c>
      <c r="N150" s="22">
        <v>209.38</v>
      </c>
      <c r="O150" s="22">
        <v>186.29</v>
      </c>
      <c r="P150" s="22">
        <f t="shared" si="76"/>
        <v>23.090000000000003</v>
      </c>
      <c r="R150" t="s">
        <v>14</v>
      </c>
      <c r="S150" t="s">
        <v>154</v>
      </c>
      <c r="T150" t="s">
        <v>156</v>
      </c>
      <c r="U150" s="1" t="s">
        <v>20</v>
      </c>
      <c r="V150" s="22">
        <v>213.64</v>
      </c>
      <c r="W150" s="22">
        <v>165.9</v>
      </c>
      <c r="X150" s="22">
        <f t="shared" si="77"/>
        <v>47.739999999999981</v>
      </c>
      <c r="Z150" t="s">
        <v>17</v>
      </c>
      <c r="AA150" t="s">
        <v>155</v>
      </c>
      <c r="AB150" t="s">
        <v>156</v>
      </c>
      <c r="AC150" s="1" t="s">
        <v>12</v>
      </c>
      <c r="AD150" s="22">
        <v>186.29</v>
      </c>
      <c r="AE150" s="22">
        <v>209.38</v>
      </c>
      <c r="AF150" s="22">
        <f t="shared" si="78"/>
        <v>23.090000000000003</v>
      </c>
      <c r="AH150" t="s">
        <v>18</v>
      </c>
      <c r="AI150" t="s">
        <v>154</v>
      </c>
      <c r="AJ150" t="s">
        <v>156</v>
      </c>
      <c r="AK150" s="1" t="s">
        <v>11</v>
      </c>
      <c r="AL150" s="22">
        <v>171.81</v>
      </c>
      <c r="AM150" s="22">
        <v>155.82</v>
      </c>
      <c r="AN150" s="22">
        <f t="shared" si="79"/>
        <v>15.990000000000009</v>
      </c>
      <c r="AP150" t="s">
        <v>19</v>
      </c>
      <c r="AQ150" t="s">
        <v>155</v>
      </c>
      <c r="AR150" t="s">
        <v>156</v>
      </c>
      <c r="AS150" s="1" t="s">
        <v>10</v>
      </c>
      <c r="AT150" s="22">
        <v>201.31</v>
      </c>
      <c r="AU150" s="22">
        <v>214.47</v>
      </c>
      <c r="AV150" s="22">
        <f t="shared" si="80"/>
        <v>13.159999999999997</v>
      </c>
      <c r="AX150" t="s">
        <v>10</v>
      </c>
      <c r="AY150" t="s">
        <v>154</v>
      </c>
      <c r="AZ150" t="s">
        <v>156</v>
      </c>
      <c r="BA150" s="1" t="s">
        <v>19</v>
      </c>
      <c r="BB150" s="22">
        <v>214.47</v>
      </c>
      <c r="BC150" s="22">
        <v>201.31</v>
      </c>
      <c r="BD150" s="22">
        <f t="shared" si="81"/>
        <v>13.159999999999997</v>
      </c>
      <c r="BF150" t="s">
        <v>15</v>
      </c>
      <c r="BG150" t="s">
        <v>154</v>
      </c>
      <c r="BH150" t="s">
        <v>156</v>
      </c>
      <c r="BI150" s="1" t="s">
        <v>16</v>
      </c>
      <c r="BJ150" s="22">
        <v>235.75</v>
      </c>
      <c r="BK150" s="22">
        <v>183.98</v>
      </c>
      <c r="BL150" s="22">
        <f t="shared" si="82"/>
        <v>51.77000000000001</v>
      </c>
      <c r="BN150" t="s">
        <v>16</v>
      </c>
      <c r="BO150" t="s">
        <v>155</v>
      </c>
      <c r="BP150" t="s">
        <v>156</v>
      </c>
      <c r="BQ150" s="1" t="s">
        <v>15</v>
      </c>
      <c r="BR150" s="22">
        <v>183.98</v>
      </c>
      <c r="BS150" s="22">
        <v>235.75</v>
      </c>
      <c r="BT150" s="22">
        <f t="shared" si="83"/>
        <v>51.77000000000001</v>
      </c>
      <c r="BV150" t="s">
        <v>11</v>
      </c>
      <c r="BW150" t="s">
        <v>155</v>
      </c>
      <c r="BX150" t="s">
        <v>156</v>
      </c>
      <c r="BY150" s="1" t="s">
        <v>18</v>
      </c>
      <c r="BZ150" s="22">
        <v>155.82</v>
      </c>
      <c r="CA150" s="22">
        <v>171.81</v>
      </c>
      <c r="CB150">
        <f t="shared" si="58"/>
        <v>15.990000000000009</v>
      </c>
      <c r="CG150" s="1"/>
      <c r="CH150" s="22"/>
      <c r="CI150" s="22"/>
      <c r="CJ150" s="22"/>
    </row>
    <row r="151" spans="1:88" x14ac:dyDescent="0.25">
      <c r="E151" s="1"/>
      <c r="F151" s="22"/>
      <c r="G151" s="22"/>
      <c r="H151" s="22"/>
      <c r="M151" s="1"/>
      <c r="N151" s="22"/>
      <c r="O151" s="22"/>
      <c r="P151" s="22"/>
      <c r="U151" s="1"/>
      <c r="V151" s="22"/>
      <c r="W151" s="22"/>
      <c r="X151" s="22"/>
      <c r="AC151" s="1"/>
      <c r="AD151" s="22"/>
      <c r="AE151" s="22"/>
      <c r="AF151" s="22"/>
      <c r="AK151" s="1"/>
      <c r="AL151" s="22"/>
      <c r="AM151" s="22"/>
      <c r="AN151" s="22"/>
      <c r="AS151" s="1"/>
      <c r="AT151" s="22"/>
      <c r="AU151" s="22"/>
      <c r="AV151" s="22"/>
      <c r="BA151" s="1"/>
      <c r="BB151" s="22"/>
      <c r="BC151" s="22"/>
      <c r="BD151" s="22"/>
      <c r="BI151" s="1"/>
      <c r="BJ151" s="22"/>
      <c r="BK151" s="22"/>
      <c r="BL151" s="22"/>
      <c r="BQ151" s="1"/>
      <c r="BR151" s="22"/>
      <c r="BS151" s="22"/>
      <c r="BT151" s="22"/>
      <c r="BY151" s="1"/>
      <c r="BZ151" s="22"/>
      <c r="CA151" s="22"/>
    </row>
    <row r="152" spans="1:88" x14ac:dyDescent="0.25">
      <c r="A152" s="17">
        <v>2016</v>
      </c>
      <c r="F152" s="22"/>
      <c r="G152" s="22"/>
      <c r="H152" s="22"/>
      <c r="N152" s="22"/>
      <c r="O152" s="22"/>
      <c r="P152" s="22"/>
      <c r="V152" s="22"/>
      <c r="W152" s="22"/>
      <c r="X152" s="22"/>
      <c r="AD152" s="22"/>
      <c r="AE152" s="22"/>
      <c r="AF152" s="22"/>
      <c r="AL152" s="22"/>
      <c r="AM152" s="22"/>
      <c r="AN152" s="22"/>
      <c r="AT152" s="22"/>
      <c r="AU152" s="22"/>
      <c r="AV152" s="22"/>
      <c r="BB152" s="22"/>
      <c r="BC152" s="22"/>
      <c r="BD152" s="22"/>
      <c r="BJ152" s="22"/>
      <c r="BK152" s="22"/>
      <c r="BL152" s="22"/>
      <c r="BR152" s="22"/>
      <c r="BS152" s="22"/>
      <c r="BT152" s="22"/>
      <c r="BZ152" s="22"/>
      <c r="CA152" s="22"/>
    </row>
    <row r="153" spans="1:88" x14ac:dyDescent="0.25">
      <c r="A153" s="17">
        <v>1</v>
      </c>
      <c r="B153" t="s">
        <v>20</v>
      </c>
      <c r="C153" t="s">
        <v>155</v>
      </c>
      <c r="D153" t="s">
        <v>156</v>
      </c>
      <c r="E153" s="1" t="s">
        <v>12</v>
      </c>
      <c r="F153" s="22">
        <v>134.18</v>
      </c>
      <c r="G153" s="22">
        <v>155.12</v>
      </c>
      <c r="H153" s="22">
        <f t="shared" si="74"/>
        <v>20.939999999999998</v>
      </c>
      <c r="J153" t="s">
        <v>12</v>
      </c>
      <c r="K153" t="s">
        <v>154</v>
      </c>
      <c r="L153" t="s">
        <v>156</v>
      </c>
      <c r="M153" s="1" t="s">
        <v>20</v>
      </c>
      <c r="N153" s="22">
        <v>155.12</v>
      </c>
      <c r="O153" s="22">
        <v>134.18</v>
      </c>
      <c r="P153" s="22">
        <f t="shared" si="76"/>
        <v>20.939999999999998</v>
      </c>
      <c r="R153" t="s">
        <v>14</v>
      </c>
      <c r="S153" t="s">
        <v>155</v>
      </c>
      <c r="T153" t="s">
        <v>156</v>
      </c>
      <c r="U153" s="1" t="s">
        <v>17</v>
      </c>
      <c r="V153" s="22">
        <v>172.66</v>
      </c>
      <c r="W153" s="22">
        <v>190.11</v>
      </c>
      <c r="X153" s="22">
        <f t="shared" ref="X153:X165" si="84">ABS(V153-W153)</f>
        <v>17.450000000000017</v>
      </c>
      <c r="Z153" t="s">
        <v>17</v>
      </c>
      <c r="AA153" t="s">
        <v>154</v>
      </c>
      <c r="AB153" t="s">
        <v>156</v>
      </c>
      <c r="AC153" s="1" t="s">
        <v>14</v>
      </c>
      <c r="AD153" s="22">
        <v>190.11</v>
      </c>
      <c r="AE153" s="22">
        <v>172.66</v>
      </c>
      <c r="AF153" s="22">
        <f t="shared" ref="AF153:AF165" si="85">ABS(AD153-AE153)</f>
        <v>17.450000000000017</v>
      </c>
      <c r="AH153" t="s">
        <v>18</v>
      </c>
      <c r="AI153" t="s">
        <v>154</v>
      </c>
      <c r="AJ153" t="s">
        <v>156</v>
      </c>
      <c r="AK153" s="1" t="s">
        <v>10</v>
      </c>
      <c r="AL153" s="22">
        <v>196.43</v>
      </c>
      <c r="AM153" s="22">
        <v>192.6</v>
      </c>
      <c r="AN153" s="22">
        <f t="shared" si="75"/>
        <v>3.8300000000000125</v>
      </c>
      <c r="AP153" t="s">
        <v>19</v>
      </c>
      <c r="AQ153" t="s">
        <v>155</v>
      </c>
      <c r="AR153" t="s">
        <v>156</v>
      </c>
      <c r="AS153" s="1" t="s">
        <v>11</v>
      </c>
      <c r="AT153" s="22">
        <v>180.04</v>
      </c>
      <c r="AU153" s="22">
        <v>252.7</v>
      </c>
      <c r="AV153" s="22">
        <f t="shared" ref="AV153:AV165" si="86">ABS(AT153-AU153)</f>
        <v>72.66</v>
      </c>
      <c r="AX153" t="s">
        <v>10</v>
      </c>
      <c r="AY153" t="s">
        <v>155</v>
      </c>
      <c r="AZ153" t="s">
        <v>156</v>
      </c>
      <c r="BA153" s="1" t="s">
        <v>18</v>
      </c>
      <c r="BB153" s="22">
        <v>192.6</v>
      </c>
      <c r="BC153" s="22">
        <v>196.43</v>
      </c>
      <c r="BD153" s="22">
        <f t="shared" ref="BD153:BD180" si="87">ABS(BB153-BC153)</f>
        <v>3.8300000000000125</v>
      </c>
      <c r="BF153" t="s">
        <v>15</v>
      </c>
      <c r="BG153" t="s">
        <v>154</v>
      </c>
      <c r="BH153" t="s">
        <v>156</v>
      </c>
      <c r="BI153" s="1" t="s">
        <v>16</v>
      </c>
      <c r="BJ153" s="22">
        <v>169.96</v>
      </c>
      <c r="BK153" s="22">
        <v>161.97999999999999</v>
      </c>
      <c r="BL153" s="22">
        <f t="shared" ref="BL153:BL165" si="88">ABS(BJ153-BK153)</f>
        <v>7.9800000000000182</v>
      </c>
      <c r="BN153" t="s">
        <v>16</v>
      </c>
      <c r="BO153" t="s">
        <v>155</v>
      </c>
      <c r="BP153" t="s">
        <v>156</v>
      </c>
      <c r="BQ153" s="1" t="s">
        <v>15</v>
      </c>
      <c r="BR153" s="22">
        <v>161.97999999999999</v>
      </c>
      <c r="BS153" s="22">
        <v>169.96</v>
      </c>
      <c r="BT153">
        <f t="shared" ref="BT153:BT165" si="89">ABS(BR153-BS153)</f>
        <v>7.9800000000000182</v>
      </c>
      <c r="BV153" t="s">
        <v>11</v>
      </c>
      <c r="BW153" t="s">
        <v>154</v>
      </c>
      <c r="BX153" t="s">
        <v>156</v>
      </c>
      <c r="BY153" s="1" t="s">
        <v>19</v>
      </c>
      <c r="BZ153" s="22">
        <v>252.7</v>
      </c>
      <c r="CA153" s="22">
        <v>180.04</v>
      </c>
      <c r="CB153" s="22">
        <f t="shared" ref="CB153:CB165" si="90">ABS(BZ153-CA153)</f>
        <v>72.66</v>
      </c>
    </row>
    <row r="154" spans="1:88" x14ac:dyDescent="0.25">
      <c r="A154" s="17">
        <v>2</v>
      </c>
      <c r="B154" t="s">
        <v>20</v>
      </c>
      <c r="C154" t="s">
        <v>155</v>
      </c>
      <c r="D154" t="s">
        <v>156</v>
      </c>
      <c r="E154" s="1" t="s">
        <v>11</v>
      </c>
      <c r="F154" s="22">
        <v>106.16</v>
      </c>
      <c r="G154" s="22">
        <v>176.54</v>
      </c>
      <c r="H154" s="22">
        <f t="shared" si="74"/>
        <v>70.38</v>
      </c>
      <c r="J154" t="s">
        <v>12</v>
      </c>
      <c r="K154" t="s">
        <v>154</v>
      </c>
      <c r="L154" t="s">
        <v>156</v>
      </c>
      <c r="M154" s="1" t="s">
        <v>16</v>
      </c>
      <c r="N154" s="22">
        <v>189.15</v>
      </c>
      <c r="O154" s="22">
        <v>173.67</v>
      </c>
      <c r="P154" s="22">
        <f t="shared" si="76"/>
        <v>15.480000000000018</v>
      </c>
      <c r="R154" t="s">
        <v>14</v>
      </c>
      <c r="S154" t="s">
        <v>154</v>
      </c>
      <c r="T154" t="s">
        <v>156</v>
      </c>
      <c r="U154" s="1" t="s">
        <v>19</v>
      </c>
      <c r="V154" s="22">
        <v>159.18</v>
      </c>
      <c r="W154" s="22">
        <v>156.53</v>
      </c>
      <c r="X154" s="22">
        <f t="shared" si="84"/>
        <v>2.6500000000000057</v>
      </c>
      <c r="Z154" t="s">
        <v>17</v>
      </c>
      <c r="AA154" t="s">
        <v>154</v>
      </c>
      <c r="AB154" t="s">
        <v>156</v>
      </c>
      <c r="AC154" s="1" t="s">
        <v>18</v>
      </c>
      <c r="AD154" s="22">
        <v>185.63</v>
      </c>
      <c r="AE154" s="22">
        <v>170.94</v>
      </c>
      <c r="AF154" s="22">
        <f t="shared" si="85"/>
        <v>14.689999999999998</v>
      </c>
      <c r="AH154" t="s">
        <v>18</v>
      </c>
      <c r="AI154" t="s">
        <v>155</v>
      </c>
      <c r="AJ154" t="s">
        <v>156</v>
      </c>
      <c r="AK154" s="1" t="s">
        <v>17</v>
      </c>
      <c r="AL154" s="22">
        <v>170.94</v>
      </c>
      <c r="AM154" s="22">
        <v>185.63</v>
      </c>
      <c r="AN154" s="22">
        <f t="shared" si="75"/>
        <v>14.689999999999998</v>
      </c>
      <c r="AP154" t="s">
        <v>19</v>
      </c>
      <c r="AQ154" t="s">
        <v>155</v>
      </c>
      <c r="AR154" t="s">
        <v>156</v>
      </c>
      <c r="AS154" s="1" t="s">
        <v>14</v>
      </c>
      <c r="AT154" s="22">
        <v>156.53</v>
      </c>
      <c r="AU154" s="22">
        <v>159.18</v>
      </c>
      <c r="AV154" s="22">
        <f t="shared" si="86"/>
        <v>2.6500000000000057</v>
      </c>
      <c r="AX154" t="s">
        <v>10</v>
      </c>
      <c r="AY154" t="s">
        <v>155</v>
      </c>
      <c r="AZ154" t="s">
        <v>156</v>
      </c>
      <c r="BA154" s="1" t="s">
        <v>15</v>
      </c>
      <c r="BB154" s="22">
        <v>167.88</v>
      </c>
      <c r="BC154" s="22">
        <v>201.92</v>
      </c>
      <c r="BD154" s="22">
        <f t="shared" si="87"/>
        <v>34.039999999999992</v>
      </c>
      <c r="BF154" t="s">
        <v>15</v>
      </c>
      <c r="BG154" t="s">
        <v>154</v>
      </c>
      <c r="BH154" t="s">
        <v>156</v>
      </c>
      <c r="BI154" s="1" t="s">
        <v>10</v>
      </c>
      <c r="BJ154" s="22">
        <v>201.92</v>
      </c>
      <c r="BK154" s="22">
        <v>167.88</v>
      </c>
      <c r="BL154" s="22">
        <f t="shared" si="88"/>
        <v>34.039999999999992</v>
      </c>
      <c r="BN154" t="s">
        <v>16</v>
      </c>
      <c r="BO154" t="s">
        <v>155</v>
      </c>
      <c r="BP154" t="s">
        <v>156</v>
      </c>
      <c r="BQ154" s="1" t="s">
        <v>12</v>
      </c>
      <c r="BR154" s="22">
        <v>173.67</v>
      </c>
      <c r="BS154" s="22">
        <v>189.15</v>
      </c>
      <c r="BT154">
        <f t="shared" si="89"/>
        <v>15.480000000000018</v>
      </c>
      <c r="BV154" t="s">
        <v>11</v>
      </c>
      <c r="BW154" t="s">
        <v>154</v>
      </c>
      <c r="BX154" t="s">
        <v>156</v>
      </c>
      <c r="BY154" s="1" t="s">
        <v>20</v>
      </c>
      <c r="BZ154" s="22">
        <v>176.54</v>
      </c>
      <c r="CA154" s="22">
        <v>106.16</v>
      </c>
      <c r="CB154" s="22">
        <f t="shared" si="90"/>
        <v>70.38</v>
      </c>
    </row>
    <row r="155" spans="1:88" x14ac:dyDescent="0.25">
      <c r="A155" s="17">
        <v>3</v>
      </c>
      <c r="B155" t="s">
        <v>20</v>
      </c>
      <c r="C155" t="s">
        <v>155</v>
      </c>
      <c r="D155" t="s">
        <v>156</v>
      </c>
      <c r="E155" s="1" t="s">
        <v>14</v>
      </c>
      <c r="F155" s="22">
        <v>163.85</v>
      </c>
      <c r="G155" s="22">
        <v>178.65</v>
      </c>
      <c r="H155" s="22">
        <f t="shared" si="74"/>
        <v>14.800000000000011</v>
      </c>
      <c r="J155" t="s">
        <v>12</v>
      </c>
      <c r="K155" t="s">
        <v>154</v>
      </c>
      <c r="L155" t="s">
        <v>156</v>
      </c>
      <c r="M155" s="1" t="s">
        <v>11</v>
      </c>
      <c r="N155" s="22">
        <v>176.89</v>
      </c>
      <c r="O155" s="22">
        <v>118.02</v>
      </c>
      <c r="P155" s="22">
        <f t="shared" si="76"/>
        <v>58.86999999999999</v>
      </c>
      <c r="R155" t="s">
        <v>14</v>
      </c>
      <c r="S155" t="s">
        <v>154</v>
      </c>
      <c r="T155" t="s">
        <v>156</v>
      </c>
      <c r="U155" s="1" t="s">
        <v>20</v>
      </c>
      <c r="V155" s="22">
        <v>178.65</v>
      </c>
      <c r="W155" s="22">
        <v>163.85</v>
      </c>
      <c r="X155" s="22">
        <f t="shared" si="84"/>
        <v>14.800000000000011</v>
      </c>
      <c r="Z155" t="s">
        <v>17</v>
      </c>
      <c r="AA155" t="s">
        <v>155</v>
      </c>
      <c r="AB155" t="s">
        <v>156</v>
      </c>
      <c r="AC155" s="1" t="s">
        <v>15</v>
      </c>
      <c r="AD155" s="22">
        <v>154.49</v>
      </c>
      <c r="AE155" s="22">
        <v>175.3</v>
      </c>
      <c r="AF155" s="22">
        <f t="shared" si="85"/>
        <v>20.810000000000002</v>
      </c>
      <c r="AH155" t="s">
        <v>18</v>
      </c>
      <c r="AI155" t="s">
        <v>154</v>
      </c>
      <c r="AJ155" t="s">
        <v>156</v>
      </c>
      <c r="AK155" s="1" t="s">
        <v>19</v>
      </c>
      <c r="AL155" s="22">
        <v>199.24</v>
      </c>
      <c r="AM155" s="22">
        <v>190.26</v>
      </c>
      <c r="AN155" s="22">
        <f t="shared" si="75"/>
        <v>8.9800000000000182</v>
      </c>
      <c r="AP155" t="s">
        <v>19</v>
      </c>
      <c r="AQ155" t="s">
        <v>155</v>
      </c>
      <c r="AR155" t="s">
        <v>156</v>
      </c>
      <c r="AS155" s="1" t="s">
        <v>18</v>
      </c>
      <c r="AT155" s="22">
        <v>190.26</v>
      </c>
      <c r="AU155" s="22">
        <v>199.24</v>
      </c>
      <c r="AV155" s="22">
        <f t="shared" si="86"/>
        <v>8.9800000000000182</v>
      </c>
      <c r="AX155" t="s">
        <v>10</v>
      </c>
      <c r="AY155" t="s">
        <v>155</v>
      </c>
      <c r="AZ155" t="s">
        <v>156</v>
      </c>
      <c r="BA155" s="1" t="s">
        <v>16</v>
      </c>
      <c r="BB155" s="22">
        <v>132.78</v>
      </c>
      <c r="BC155" s="22">
        <v>248.87</v>
      </c>
      <c r="BD155" s="22">
        <f t="shared" si="87"/>
        <v>116.09</v>
      </c>
      <c r="BF155" t="s">
        <v>15</v>
      </c>
      <c r="BG155" t="s">
        <v>154</v>
      </c>
      <c r="BH155" t="s">
        <v>156</v>
      </c>
      <c r="BI155" s="1" t="s">
        <v>17</v>
      </c>
      <c r="BJ155" s="22">
        <v>175.3</v>
      </c>
      <c r="BK155" s="22">
        <v>154.49</v>
      </c>
      <c r="BL155" s="22">
        <f t="shared" si="88"/>
        <v>20.810000000000002</v>
      </c>
      <c r="BN155" t="s">
        <v>16</v>
      </c>
      <c r="BO155" t="s">
        <v>154</v>
      </c>
      <c r="BP155" t="s">
        <v>156</v>
      </c>
      <c r="BQ155" s="1" t="s">
        <v>10</v>
      </c>
      <c r="BR155" s="22">
        <v>248.87</v>
      </c>
      <c r="BS155" s="22">
        <v>132.78</v>
      </c>
      <c r="BT155">
        <f t="shared" si="89"/>
        <v>116.09</v>
      </c>
      <c r="BV155" t="s">
        <v>11</v>
      </c>
      <c r="BW155" t="s">
        <v>155</v>
      </c>
      <c r="BX155" t="s">
        <v>156</v>
      </c>
      <c r="BY155" s="1" t="s">
        <v>12</v>
      </c>
      <c r="BZ155" s="22">
        <v>118.02</v>
      </c>
      <c r="CA155" s="22">
        <v>176.89</v>
      </c>
      <c r="CB155" s="22">
        <f t="shared" si="90"/>
        <v>58.86999999999999</v>
      </c>
    </row>
    <row r="156" spans="1:88" x14ac:dyDescent="0.25">
      <c r="A156" s="17">
        <v>4</v>
      </c>
      <c r="B156" t="s">
        <v>20</v>
      </c>
      <c r="C156" t="s">
        <v>154</v>
      </c>
      <c r="D156" t="s">
        <v>156</v>
      </c>
      <c r="E156" s="1" t="s">
        <v>18</v>
      </c>
      <c r="F156" s="22">
        <v>156</v>
      </c>
      <c r="G156" s="22">
        <v>106.7</v>
      </c>
      <c r="H156" s="22">
        <f t="shared" si="74"/>
        <v>49.3</v>
      </c>
      <c r="J156" t="s">
        <v>12</v>
      </c>
      <c r="K156" t="s">
        <v>154</v>
      </c>
      <c r="L156" t="s">
        <v>156</v>
      </c>
      <c r="M156" s="1" t="s">
        <v>14</v>
      </c>
      <c r="N156" s="22">
        <v>210.04</v>
      </c>
      <c r="O156" s="22">
        <v>197.65</v>
      </c>
      <c r="P156" s="22">
        <f t="shared" si="76"/>
        <v>12.389999999999986</v>
      </c>
      <c r="R156" t="s">
        <v>14</v>
      </c>
      <c r="S156" t="s">
        <v>155</v>
      </c>
      <c r="T156" t="s">
        <v>156</v>
      </c>
      <c r="U156" s="1" t="s">
        <v>12</v>
      </c>
      <c r="V156" s="22">
        <v>197.65</v>
      </c>
      <c r="W156" s="22">
        <v>210.04</v>
      </c>
      <c r="X156" s="22">
        <f t="shared" si="84"/>
        <v>12.389999999999986</v>
      </c>
      <c r="Z156" t="s">
        <v>17</v>
      </c>
      <c r="AA156" t="s">
        <v>155</v>
      </c>
      <c r="AB156" t="s">
        <v>156</v>
      </c>
      <c r="AC156" s="1" t="s">
        <v>10</v>
      </c>
      <c r="AD156" s="22">
        <v>159.72999999999999</v>
      </c>
      <c r="AE156" s="22">
        <v>167.52</v>
      </c>
      <c r="AF156" s="22">
        <f t="shared" si="85"/>
        <v>7.7900000000000205</v>
      </c>
      <c r="AH156" t="s">
        <v>18</v>
      </c>
      <c r="AI156" t="s">
        <v>155</v>
      </c>
      <c r="AJ156" t="s">
        <v>156</v>
      </c>
      <c r="AK156" s="1" t="s">
        <v>20</v>
      </c>
      <c r="AL156" s="22">
        <v>106.7</v>
      </c>
      <c r="AM156" s="22">
        <v>156</v>
      </c>
      <c r="AN156" s="22">
        <f t="shared" si="75"/>
        <v>49.3</v>
      </c>
      <c r="AP156" t="s">
        <v>19</v>
      </c>
      <c r="AQ156" t="s">
        <v>155</v>
      </c>
      <c r="AR156" t="s">
        <v>156</v>
      </c>
      <c r="AS156" s="1" t="s">
        <v>15</v>
      </c>
      <c r="AT156" s="22">
        <v>142.5</v>
      </c>
      <c r="AU156" s="22">
        <v>169.48</v>
      </c>
      <c r="AV156" s="22">
        <f t="shared" si="86"/>
        <v>26.97999999999999</v>
      </c>
      <c r="AX156" t="s">
        <v>10</v>
      </c>
      <c r="AY156" t="s">
        <v>154</v>
      </c>
      <c r="AZ156" t="s">
        <v>156</v>
      </c>
      <c r="BA156" s="1" t="s">
        <v>17</v>
      </c>
      <c r="BB156" s="22">
        <v>167.52</v>
      </c>
      <c r="BC156" s="22">
        <v>159.72999999999999</v>
      </c>
      <c r="BD156" s="22">
        <f t="shared" si="87"/>
        <v>7.7900000000000205</v>
      </c>
      <c r="BF156" t="s">
        <v>15</v>
      </c>
      <c r="BG156" t="s">
        <v>154</v>
      </c>
      <c r="BH156" t="s">
        <v>156</v>
      </c>
      <c r="BI156" s="1" t="s">
        <v>19</v>
      </c>
      <c r="BJ156" s="22">
        <v>169.48</v>
      </c>
      <c r="BK156" s="22">
        <v>142.5</v>
      </c>
      <c r="BL156" s="22">
        <f t="shared" si="88"/>
        <v>26.97999999999999</v>
      </c>
      <c r="BN156" t="s">
        <v>16</v>
      </c>
      <c r="BO156" t="s">
        <v>155</v>
      </c>
      <c r="BP156" t="s">
        <v>156</v>
      </c>
      <c r="BQ156" s="1" t="s">
        <v>11</v>
      </c>
      <c r="BR156" s="22">
        <v>142.77000000000001</v>
      </c>
      <c r="BS156" s="22">
        <v>181.26</v>
      </c>
      <c r="BT156">
        <f t="shared" si="89"/>
        <v>38.489999999999981</v>
      </c>
      <c r="BV156" t="s">
        <v>11</v>
      </c>
      <c r="BW156" t="s">
        <v>154</v>
      </c>
      <c r="BX156" t="s">
        <v>156</v>
      </c>
      <c r="BY156" s="1" t="s">
        <v>16</v>
      </c>
      <c r="BZ156" s="22">
        <v>181.26</v>
      </c>
      <c r="CA156" s="22">
        <v>142.77000000000001</v>
      </c>
      <c r="CB156" s="22">
        <f t="shared" si="90"/>
        <v>38.489999999999981</v>
      </c>
    </row>
    <row r="157" spans="1:88" x14ac:dyDescent="0.25">
      <c r="A157" s="17">
        <v>5</v>
      </c>
      <c r="B157" t="s">
        <v>20</v>
      </c>
      <c r="C157" t="s">
        <v>154</v>
      </c>
      <c r="D157" t="s">
        <v>156</v>
      </c>
      <c r="E157" s="1" t="s">
        <v>15</v>
      </c>
      <c r="F157" s="22">
        <v>156.32</v>
      </c>
      <c r="G157" s="22">
        <v>128.59</v>
      </c>
      <c r="H157" s="22">
        <f t="shared" si="74"/>
        <v>27.72999999999999</v>
      </c>
      <c r="J157" t="s">
        <v>12</v>
      </c>
      <c r="K157" t="s">
        <v>155</v>
      </c>
      <c r="L157" t="s">
        <v>156</v>
      </c>
      <c r="M157" s="1" t="s">
        <v>18</v>
      </c>
      <c r="N157" s="22">
        <v>140.13</v>
      </c>
      <c r="O157" s="22">
        <v>167.08</v>
      </c>
      <c r="P157" s="22">
        <f t="shared" si="76"/>
        <v>26.950000000000017</v>
      </c>
      <c r="R157" t="s">
        <v>14</v>
      </c>
      <c r="S157" t="s">
        <v>154</v>
      </c>
      <c r="T157" t="s">
        <v>156</v>
      </c>
      <c r="U157" s="1" t="s">
        <v>11</v>
      </c>
      <c r="V157" s="22">
        <v>172.4</v>
      </c>
      <c r="W157" s="22">
        <v>158.22999999999999</v>
      </c>
      <c r="X157" s="22">
        <f t="shared" si="84"/>
        <v>14.170000000000016</v>
      </c>
      <c r="Z157" t="s">
        <v>17</v>
      </c>
      <c r="AA157" t="s">
        <v>154</v>
      </c>
      <c r="AB157" t="s">
        <v>156</v>
      </c>
      <c r="AC157" s="1" t="s">
        <v>16</v>
      </c>
      <c r="AD157" s="22">
        <v>167.7</v>
      </c>
      <c r="AE157" s="22">
        <v>148.47999999999999</v>
      </c>
      <c r="AF157" s="22">
        <f t="shared" si="85"/>
        <v>19.22</v>
      </c>
      <c r="AH157" t="s">
        <v>18</v>
      </c>
      <c r="AI157" t="s">
        <v>154</v>
      </c>
      <c r="AJ157" t="s">
        <v>156</v>
      </c>
      <c r="AK157" s="1" t="s">
        <v>12</v>
      </c>
      <c r="AL157" s="22">
        <v>167.08</v>
      </c>
      <c r="AM157" s="22">
        <v>140.13</v>
      </c>
      <c r="AN157" s="22">
        <f t="shared" si="75"/>
        <v>26.950000000000017</v>
      </c>
      <c r="AP157" t="s">
        <v>19</v>
      </c>
      <c r="AQ157" t="s">
        <v>155</v>
      </c>
      <c r="AR157" t="s">
        <v>156</v>
      </c>
      <c r="AS157" s="1" t="s">
        <v>10</v>
      </c>
      <c r="AT157" s="22">
        <v>183.54</v>
      </c>
      <c r="AU157" s="22">
        <v>214.94</v>
      </c>
      <c r="AV157" s="22">
        <f t="shared" si="86"/>
        <v>31.400000000000006</v>
      </c>
      <c r="AX157" t="s">
        <v>10</v>
      </c>
      <c r="AY157" t="s">
        <v>154</v>
      </c>
      <c r="AZ157" t="s">
        <v>156</v>
      </c>
      <c r="BA157" s="1" t="s">
        <v>19</v>
      </c>
      <c r="BB157" s="22">
        <v>214.94</v>
      </c>
      <c r="BC157" s="22">
        <v>183.54</v>
      </c>
      <c r="BD157" s="22">
        <f t="shared" si="87"/>
        <v>31.400000000000006</v>
      </c>
      <c r="BF157" t="s">
        <v>15</v>
      </c>
      <c r="BG157" t="s">
        <v>155</v>
      </c>
      <c r="BH157" t="s">
        <v>156</v>
      </c>
      <c r="BI157" s="1" t="s">
        <v>20</v>
      </c>
      <c r="BJ157" s="22">
        <v>128.59</v>
      </c>
      <c r="BK157" s="22">
        <v>156.32</v>
      </c>
      <c r="BL157" s="22">
        <f t="shared" si="88"/>
        <v>27.72999999999999</v>
      </c>
      <c r="BN157" t="s">
        <v>16</v>
      </c>
      <c r="BO157" t="s">
        <v>155</v>
      </c>
      <c r="BP157" t="s">
        <v>156</v>
      </c>
      <c r="BQ157" s="1" t="s">
        <v>17</v>
      </c>
      <c r="BR157" s="22">
        <v>148.47999999999999</v>
      </c>
      <c r="BS157" s="22">
        <v>167.7</v>
      </c>
      <c r="BT157">
        <f t="shared" si="89"/>
        <v>19.22</v>
      </c>
      <c r="BV157" t="s">
        <v>11</v>
      </c>
      <c r="BW157" t="s">
        <v>155</v>
      </c>
      <c r="BX157" t="s">
        <v>156</v>
      </c>
      <c r="BY157" s="1" t="s">
        <v>14</v>
      </c>
      <c r="BZ157" s="22">
        <v>158.22999999999999</v>
      </c>
      <c r="CA157" s="22">
        <v>172.4</v>
      </c>
      <c r="CB157" s="22">
        <f t="shared" si="90"/>
        <v>14.170000000000016</v>
      </c>
    </row>
    <row r="158" spans="1:88" x14ac:dyDescent="0.25">
      <c r="A158" s="17">
        <v>6</v>
      </c>
      <c r="B158" t="s">
        <v>20</v>
      </c>
      <c r="C158" t="s">
        <v>155</v>
      </c>
      <c r="D158" t="s">
        <v>156</v>
      </c>
      <c r="E158" s="1" t="s">
        <v>10</v>
      </c>
      <c r="F158" s="22">
        <v>168.72</v>
      </c>
      <c r="G158" s="22">
        <v>223.7</v>
      </c>
      <c r="H158" s="22">
        <f t="shared" si="74"/>
        <v>54.97999999999999</v>
      </c>
      <c r="J158" t="s">
        <v>12</v>
      </c>
      <c r="K158" t="s">
        <v>154</v>
      </c>
      <c r="L158" t="s">
        <v>156</v>
      </c>
      <c r="M158" s="1" t="s">
        <v>15</v>
      </c>
      <c r="N158" s="22">
        <v>218.87</v>
      </c>
      <c r="O158" s="22">
        <v>143.37</v>
      </c>
      <c r="P158" s="22">
        <f t="shared" si="76"/>
        <v>75.5</v>
      </c>
      <c r="R158" t="s">
        <v>14</v>
      </c>
      <c r="S158" t="s">
        <v>155</v>
      </c>
      <c r="T158" t="s">
        <v>156</v>
      </c>
      <c r="U158" s="1" t="s">
        <v>16</v>
      </c>
      <c r="V158" s="22">
        <v>148.6</v>
      </c>
      <c r="W158" s="22">
        <v>157.08000000000001</v>
      </c>
      <c r="X158" s="22">
        <f t="shared" si="84"/>
        <v>8.4800000000000182</v>
      </c>
      <c r="Z158" t="s">
        <v>17</v>
      </c>
      <c r="AA158" t="s">
        <v>154</v>
      </c>
      <c r="AB158" t="s">
        <v>156</v>
      </c>
      <c r="AC158" s="1" t="s">
        <v>19</v>
      </c>
      <c r="AD158" s="22">
        <v>154.49</v>
      </c>
      <c r="AE158" s="22">
        <v>136.71</v>
      </c>
      <c r="AF158" s="22">
        <f t="shared" si="85"/>
        <v>17.78</v>
      </c>
      <c r="AH158" t="s">
        <v>18</v>
      </c>
      <c r="AI158" t="s">
        <v>154</v>
      </c>
      <c r="AJ158" t="s">
        <v>156</v>
      </c>
      <c r="AK158" s="1" t="s">
        <v>11</v>
      </c>
      <c r="AL158" s="22">
        <v>145.21</v>
      </c>
      <c r="AM158" s="22">
        <v>133.24</v>
      </c>
      <c r="AN158" s="22">
        <f t="shared" si="75"/>
        <v>11.969999999999999</v>
      </c>
      <c r="AP158" t="s">
        <v>19</v>
      </c>
      <c r="AQ158" t="s">
        <v>155</v>
      </c>
      <c r="AR158" t="s">
        <v>156</v>
      </c>
      <c r="AS158" s="1" t="s">
        <v>17</v>
      </c>
      <c r="AT158" s="22">
        <v>136.71</v>
      </c>
      <c r="AU158" s="22">
        <v>154.49</v>
      </c>
      <c r="AV158" s="22">
        <f t="shared" si="86"/>
        <v>17.78</v>
      </c>
      <c r="AX158" t="s">
        <v>10</v>
      </c>
      <c r="AY158" t="s">
        <v>154</v>
      </c>
      <c r="AZ158" t="s">
        <v>156</v>
      </c>
      <c r="BA158" s="1" t="s">
        <v>20</v>
      </c>
      <c r="BB158" s="22">
        <v>223.7</v>
      </c>
      <c r="BC158" s="22">
        <v>168.72</v>
      </c>
      <c r="BD158" s="22">
        <f t="shared" si="87"/>
        <v>54.97999999999999</v>
      </c>
      <c r="BF158" t="s">
        <v>15</v>
      </c>
      <c r="BG158" t="s">
        <v>155</v>
      </c>
      <c r="BH158" t="s">
        <v>156</v>
      </c>
      <c r="BI158" s="1" t="s">
        <v>12</v>
      </c>
      <c r="BJ158" s="22">
        <v>143.37</v>
      </c>
      <c r="BK158" s="22">
        <v>218.87</v>
      </c>
      <c r="BL158" s="22">
        <f t="shared" si="88"/>
        <v>75.5</v>
      </c>
      <c r="BN158" t="s">
        <v>16</v>
      </c>
      <c r="BO158" t="s">
        <v>154</v>
      </c>
      <c r="BP158" t="s">
        <v>156</v>
      </c>
      <c r="BQ158" s="1" t="s">
        <v>14</v>
      </c>
      <c r="BR158" s="22">
        <v>157.08000000000001</v>
      </c>
      <c r="BS158" s="22">
        <v>148.6</v>
      </c>
      <c r="BT158">
        <f t="shared" si="89"/>
        <v>8.4800000000000182</v>
      </c>
      <c r="BV158" t="s">
        <v>11</v>
      </c>
      <c r="BW158" t="s">
        <v>155</v>
      </c>
      <c r="BX158" t="s">
        <v>156</v>
      </c>
      <c r="BY158" s="1" t="s">
        <v>18</v>
      </c>
      <c r="BZ158" s="22">
        <v>133.24</v>
      </c>
      <c r="CA158" s="22">
        <v>145.21</v>
      </c>
      <c r="CB158" s="22">
        <f t="shared" si="90"/>
        <v>11.969999999999999</v>
      </c>
    </row>
    <row r="159" spans="1:88" x14ac:dyDescent="0.25">
      <c r="A159" s="17">
        <v>7</v>
      </c>
      <c r="B159" t="s">
        <v>20</v>
      </c>
      <c r="C159" t="s">
        <v>154</v>
      </c>
      <c r="D159" t="s">
        <v>156</v>
      </c>
      <c r="E159" s="1" t="s">
        <v>17</v>
      </c>
      <c r="F159" s="22">
        <v>167.7</v>
      </c>
      <c r="G159" s="22">
        <v>120.66</v>
      </c>
      <c r="H159" s="22">
        <f t="shared" si="74"/>
        <v>47.039999999999992</v>
      </c>
      <c r="J159" t="s">
        <v>12</v>
      </c>
      <c r="K159" t="s">
        <v>155</v>
      </c>
      <c r="L159" t="s">
        <v>156</v>
      </c>
      <c r="M159" s="1" t="s">
        <v>10</v>
      </c>
      <c r="N159" s="22">
        <v>153.86000000000001</v>
      </c>
      <c r="O159" s="22">
        <v>227.06</v>
      </c>
      <c r="P159" s="22">
        <f t="shared" si="76"/>
        <v>73.199999999999989</v>
      </c>
      <c r="R159" t="s">
        <v>14</v>
      </c>
      <c r="S159" t="s">
        <v>154</v>
      </c>
      <c r="T159" t="s">
        <v>156</v>
      </c>
      <c r="U159" s="1" t="s">
        <v>18</v>
      </c>
      <c r="V159" s="22">
        <v>190.51</v>
      </c>
      <c r="W159" s="22">
        <v>165.62</v>
      </c>
      <c r="X159" s="22">
        <f t="shared" si="84"/>
        <v>24.889999999999986</v>
      </c>
      <c r="Z159" t="s">
        <v>17</v>
      </c>
      <c r="AA159" t="s">
        <v>155</v>
      </c>
      <c r="AB159" t="s">
        <v>156</v>
      </c>
      <c r="AC159" s="1" t="s">
        <v>20</v>
      </c>
      <c r="AD159" s="22">
        <v>120.66</v>
      </c>
      <c r="AE159" s="22">
        <v>167.7</v>
      </c>
      <c r="AF159" s="22">
        <f t="shared" si="85"/>
        <v>47.039999999999992</v>
      </c>
      <c r="AH159" t="s">
        <v>18</v>
      </c>
      <c r="AI159" t="s">
        <v>155</v>
      </c>
      <c r="AJ159" t="s">
        <v>156</v>
      </c>
      <c r="AK159" s="1" t="s">
        <v>14</v>
      </c>
      <c r="AL159" s="22">
        <v>165.62</v>
      </c>
      <c r="AM159" s="22">
        <v>190.51</v>
      </c>
      <c r="AN159" s="22">
        <f t="shared" si="75"/>
        <v>24.889999999999986</v>
      </c>
      <c r="AP159" t="s">
        <v>19</v>
      </c>
      <c r="AQ159" t="s">
        <v>155</v>
      </c>
      <c r="AR159" t="s">
        <v>156</v>
      </c>
      <c r="AS159" s="1" t="s">
        <v>16</v>
      </c>
      <c r="AT159" s="22">
        <v>149.07</v>
      </c>
      <c r="AU159" s="22">
        <v>191</v>
      </c>
      <c r="AV159" s="22">
        <f t="shared" si="86"/>
        <v>41.930000000000007</v>
      </c>
      <c r="AX159" t="s">
        <v>10</v>
      </c>
      <c r="AY159" t="s">
        <v>154</v>
      </c>
      <c r="AZ159" t="s">
        <v>156</v>
      </c>
      <c r="BA159" s="1" t="s">
        <v>12</v>
      </c>
      <c r="BB159" s="22">
        <v>227.06</v>
      </c>
      <c r="BC159" s="22">
        <v>153.86000000000001</v>
      </c>
      <c r="BD159" s="22">
        <f t="shared" si="87"/>
        <v>73.199999999999989</v>
      </c>
      <c r="BF159" t="s">
        <v>15</v>
      </c>
      <c r="BG159" t="s">
        <v>155</v>
      </c>
      <c r="BH159" t="s">
        <v>156</v>
      </c>
      <c r="BI159" s="1" t="s">
        <v>11</v>
      </c>
      <c r="BJ159" s="22">
        <v>174.04</v>
      </c>
      <c r="BK159" s="22">
        <v>201.38</v>
      </c>
      <c r="BL159" s="22">
        <f t="shared" si="88"/>
        <v>27.340000000000003</v>
      </c>
      <c r="BN159" t="s">
        <v>16</v>
      </c>
      <c r="BO159" t="s">
        <v>154</v>
      </c>
      <c r="BP159" t="s">
        <v>156</v>
      </c>
      <c r="BQ159" s="1" t="s">
        <v>19</v>
      </c>
      <c r="BR159" s="22">
        <v>191</v>
      </c>
      <c r="BS159" s="22">
        <v>149.07</v>
      </c>
      <c r="BT159">
        <f t="shared" si="89"/>
        <v>41.930000000000007</v>
      </c>
      <c r="BV159" t="s">
        <v>11</v>
      </c>
      <c r="BW159" t="s">
        <v>154</v>
      </c>
      <c r="BX159" t="s">
        <v>156</v>
      </c>
      <c r="BY159" s="1" t="s">
        <v>15</v>
      </c>
      <c r="BZ159" s="22">
        <v>201.38</v>
      </c>
      <c r="CA159" s="22">
        <v>174.04</v>
      </c>
      <c r="CB159" s="22">
        <f t="shared" si="90"/>
        <v>27.340000000000003</v>
      </c>
    </row>
    <row r="160" spans="1:88" x14ac:dyDescent="0.25">
      <c r="A160" s="17">
        <v>8</v>
      </c>
      <c r="B160" t="s">
        <v>20</v>
      </c>
      <c r="C160" t="s">
        <v>155</v>
      </c>
      <c r="D160" t="s">
        <v>156</v>
      </c>
      <c r="E160" s="1" t="s">
        <v>19</v>
      </c>
      <c r="F160" s="22">
        <v>168.15</v>
      </c>
      <c r="G160" s="22">
        <v>185.58</v>
      </c>
      <c r="H160" s="22">
        <f t="shared" si="74"/>
        <v>17.430000000000007</v>
      </c>
      <c r="J160" t="s">
        <v>12</v>
      </c>
      <c r="K160" t="s">
        <v>155</v>
      </c>
      <c r="L160" t="s">
        <v>156</v>
      </c>
      <c r="M160" s="1" t="s">
        <v>17</v>
      </c>
      <c r="N160" s="22">
        <v>197.69</v>
      </c>
      <c r="O160" s="22">
        <v>209.81</v>
      </c>
      <c r="P160" s="22">
        <f t="shared" si="76"/>
        <v>12.120000000000005</v>
      </c>
      <c r="R160" t="s">
        <v>14</v>
      </c>
      <c r="S160" t="s">
        <v>155</v>
      </c>
      <c r="T160" t="s">
        <v>156</v>
      </c>
      <c r="U160" s="1" t="s">
        <v>15</v>
      </c>
      <c r="V160" s="22">
        <v>146.87</v>
      </c>
      <c r="W160" s="22">
        <v>159.88999999999999</v>
      </c>
      <c r="X160" s="22">
        <f t="shared" si="84"/>
        <v>13.019999999999982</v>
      </c>
      <c r="Z160" t="s">
        <v>17</v>
      </c>
      <c r="AA160" t="s">
        <v>154</v>
      </c>
      <c r="AB160" t="s">
        <v>156</v>
      </c>
      <c r="AC160" s="1" t="s">
        <v>12</v>
      </c>
      <c r="AD160" s="22">
        <v>209.81</v>
      </c>
      <c r="AE160" s="22">
        <v>197.69</v>
      </c>
      <c r="AF160" s="22">
        <f t="shared" si="85"/>
        <v>12.120000000000005</v>
      </c>
      <c r="AH160" t="s">
        <v>18</v>
      </c>
      <c r="AI160" t="s">
        <v>155</v>
      </c>
      <c r="AJ160" t="s">
        <v>156</v>
      </c>
      <c r="AK160" s="1" t="s">
        <v>16</v>
      </c>
      <c r="AL160" s="22">
        <v>163.59</v>
      </c>
      <c r="AM160" s="22">
        <v>184.05</v>
      </c>
      <c r="AN160" s="22">
        <f t="shared" si="75"/>
        <v>20.460000000000008</v>
      </c>
      <c r="AP160" t="s">
        <v>19</v>
      </c>
      <c r="AQ160" t="s">
        <v>154</v>
      </c>
      <c r="AR160" t="s">
        <v>156</v>
      </c>
      <c r="AS160" s="1" t="s">
        <v>20</v>
      </c>
      <c r="AT160" s="22">
        <v>185.58</v>
      </c>
      <c r="AU160" s="22">
        <v>168.15</v>
      </c>
      <c r="AV160" s="22">
        <f t="shared" si="86"/>
        <v>17.430000000000007</v>
      </c>
      <c r="AX160" t="s">
        <v>10</v>
      </c>
      <c r="AY160" t="s">
        <v>154</v>
      </c>
      <c r="AZ160" t="s">
        <v>156</v>
      </c>
      <c r="BA160" s="1" t="s">
        <v>11</v>
      </c>
      <c r="BB160" s="22">
        <v>204.2</v>
      </c>
      <c r="BC160" s="22">
        <v>143.41999999999999</v>
      </c>
      <c r="BD160" s="22">
        <f t="shared" si="87"/>
        <v>60.78</v>
      </c>
      <c r="BF160" t="s">
        <v>15</v>
      </c>
      <c r="BG160" t="s">
        <v>154</v>
      </c>
      <c r="BH160" t="s">
        <v>156</v>
      </c>
      <c r="BI160" s="1" t="s">
        <v>14</v>
      </c>
      <c r="BJ160" s="22">
        <v>159.88999999999999</v>
      </c>
      <c r="BK160" s="22">
        <v>146.87</v>
      </c>
      <c r="BL160" s="22">
        <f t="shared" si="88"/>
        <v>13.019999999999982</v>
      </c>
      <c r="BN160" t="s">
        <v>16</v>
      </c>
      <c r="BO160" t="s">
        <v>154</v>
      </c>
      <c r="BP160" t="s">
        <v>156</v>
      </c>
      <c r="BQ160" s="1" t="s">
        <v>18</v>
      </c>
      <c r="BR160" s="22">
        <v>184.05</v>
      </c>
      <c r="BS160" s="22">
        <v>163.59</v>
      </c>
      <c r="BT160">
        <f t="shared" si="89"/>
        <v>20.460000000000008</v>
      </c>
      <c r="BV160" t="s">
        <v>11</v>
      </c>
      <c r="BW160" t="s">
        <v>155</v>
      </c>
      <c r="BX160" t="s">
        <v>156</v>
      </c>
      <c r="BY160" s="1" t="s">
        <v>10</v>
      </c>
      <c r="BZ160" s="22">
        <v>143.41999999999999</v>
      </c>
      <c r="CA160" s="22">
        <v>204.2</v>
      </c>
      <c r="CB160" s="22">
        <f t="shared" si="90"/>
        <v>60.78</v>
      </c>
    </row>
    <row r="161" spans="1:80" x14ac:dyDescent="0.25">
      <c r="A161" s="17">
        <v>9</v>
      </c>
      <c r="B161" t="s">
        <v>20</v>
      </c>
      <c r="C161" t="s">
        <v>155</v>
      </c>
      <c r="D161" t="s">
        <v>156</v>
      </c>
      <c r="E161" s="1" t="s">
        <v>16</v>
      </c>
      <c r="F161" s="22">
        <v>156.33000000000001</v>
      </c>
      <c r="G161" s="22">
        <v>217.47</v>
      </c>
      <c r="H161" s="22">
        <f t="shared" si="74"/>
        <v>61.139999999999986</v>
      </c>
      <c r="J161" t="s">
        <v>12</v>
      </c>
      <c r="K161" t="s">
        <v>154</v>
      </c>
      <c r="L161" t="s">
        <v>156</v>
      </c>
      <c r="M161" s="1" t="s">
        <v>19</v>
      </c>
      <c r="N161" s="22">
        <v>164.37</v>
      </c>
      <c r="O161" s="22">
        <v>154.59</v>
      </c>
      <c r="P161" s="22">
        <f t="shared" si="76"/>
        <v>9.7800000000000011</v>
      </c>
      <c r="R161" t="s">
        <v>14</v>
      </c>
      <c r="S161" t="s">
        <v>155</v>
      </c>
      <c r="T161" t="s">
        <v>156</v>
      </c>
      <c r="U161" s="1" t="s">
        <v>10</v>
      </c>
      <c r="V161" s="22">
        <v>169.36</v>
      </c>
      <c r="W161" s="22">
        <v>190.85</v>
      </c>
      <c r="X161" s="22">
        <f t="shared" si="84"/>
        <v>21.489999999999981</v>
      </c>
      <c r="Z161" t="s">
        <v>17</v>
      </c>
      <c r="AA161" t="s">
        <v>155</v>
      </c>
      <c r="AB161" t="s">
        <v>156</v>
      </c>
      <c r="AC161" s="1" t="s">
        <v>11</v>
      </c>
      <c r="AD161" s="22">
        <v>110.16</v>
      </c>
      <c r="AE161" s="22">
        <v>172.95</v>
      </c>
      <c r="AF161" s="22">
        <f t="shared" si="85"/>
        <v>62.789999999999992</v>
      </c>
      <c r="AH161" t="s">
        <v>18</v>
      </c>
      <c r="AI161" t="s">
        <v>154</v>
      </c>
      <c r="AJ161" t="s">
        <v>156</v>
      </c>
      <c r="AK161" s="1" t="s">
        <v>15</v>
      </c>
      <c r="AL161" s="22">
        <v>200.8</v>
      </c>
      <c r="AM161" s="22">
        <v>160.77000000000001</v>
      </c>
      <c r="AN161" s="22">
        <f t="shared" si="75"/>
        <v>40.03</v>
      </c>
      <c r="AP161" t="s">
        <v>19</v>
      </c>
      <c r="AQ161" t="s">
        <v>155</v>
      </c>
      <c r="AR161" t="s">
        <v>156</v>
      </c>
      <c r="AS161" s="1" t="s">
        <v>12</v>
      </c>
      <c r="AT161" s="22">
        <v>154.59</v>
      </c>
      <c r="AU161" s="22">
        <v>164.37</v>
      </c>
      <c r="AV161" s="22">
        <f t="shared" si="86"/>
        <v>9.7800000000000011</v>
      </c>
      <c r="AX161" t="s">
        <v>10</v>
      </c>
      <c r="AY161" t="s">
        <v>154</v>
      </c>
      <c r="AZ161" t="s">
        <v>156</v>
      </c>
      <c r="BA161" s="1" t="s">
        <v>14</v>
      </c>
      <c r="BB161" s="22">
        <v>190.85</v>
      </c>
      <c r="BC161" s="22">
        <v>169.36</v>
      </c>
      <c r="BD161" s="22">
        <f t="shared" si="87"/>
        <v>21.489999999999981</v>
      </c>
      <c r="BF161" t="s">
        <v>15</v>
      </c>
      <c r="BG161" t="s">
        <v>155</v>
      </c>
      <c r="BH161" t="s">
        <v>156</v>
      </c>
      <c r="BI161" s="1" t="s">
        <v>18</v>
      </c>
      <c r="BJ161" s="22">
        <v>160.77000000000001</v>
      </c>
      <c r="BK161" s="22">
        <v>200.8</v>
      </c>
      <c r="BL161" s="22">
        <f t="shared" si="88"/>
        <v>40.03</v>
      </c>
      <c r="BN161" t="s">
        <v>16</v>
      </c>
      <c r="BO161" t="s">
        <v>154</v>
      </c>
      <c r="BP161" t="s">
        <v>156</v>
      </c>
      <c r="BQ161" s="1" t="s">
        <v>20</v>
      </c>
      <c r="BR161" s="22">
        <v>217.47</v>
      </c>
      <c r="BS161" s="22">
        <v>156.33000000000001</v>
      </c>
      <c r="BT161">
        <f t="shared" si="89"/>
        <v>61.139999999999986</v>
      </c>
      <c r="BV161" t="s">
        <v>11</v>
      </c>
      <c r="BW161" t="s">
        <v>154</v>
      </c>
      <c r="BX161" t="s">
        <v>156</v>
      </c>
      <c r="BY161" s="1" t="s">
        <v>17</v>
      </c>
      <c r="BZ161" s="22">
        <v>172.95</v>
      </c>
      <c r="CA161" s="22">
        <v>110.16</v>
      </c>
      <c r="CB161" s="22">
        <f t="shared" si="90"/>
        <v>62.789999999999992</v>
      </c>
    </row>
    <row r="162" spans="1:80" x14ac:dyDescent="0.25">
      <c r="A162" s="17">
        <v>10</v>
      </c>
      <c r="B162" t="s">
        <v>20</v>
      </c>
      <c r="C162" t="s">
        <v>154</v>
      </c>
      <c r="D162" t="s">
        <v>156</v>
      </c>
      <c r="E162" s="1" t="s">
        <v>12</v>
      </c>
      <c r="F162" s="22">
        <v>140.88</v>
      </c>
      <c r="G162" s="22">
        <v>127.41</v>
      </c>
      <c r="H162" s="22">
        <f t="shared" si="74"/>
        <v>13.469999999999999</v>
      </c>
      <c r="J162" t="s">
        <v>12</v>
      </c>
      <c r="K162" t="s">
        <v>155</v>
      </c>
      <c r="L162" t="s">
        <v>156</v>
      </c>
      <c r="M162" s="1" t="s">
        <v>20</v>
      </c>
      <c r="N162" s="22">
        <v>127.41</v>
      </c>
      <c r="O162" s="22">
        <v>140.88</v>
      </c>
      <c r="P162" s="22">
        <f t="shared" si="76"/>
        <v>13.469999999999999</v>
      </c>
      <c r="R162" t="s">
        <v>14</v>
      </c>
      <c r="S162" t="s">
        <v>154</v>
      </c>
      <c r="T162" t="s">
        <v>156</v>
      </c>
      <c r="U162" s="1" t="s">
        <v>17</v>
      </c>
      <c r="V162" s="22">
        <v>197.09</v>
      </c>
      <c r="W162" s="22">
        <v>196.33</v>
      </c>
      <c r="X162" s="22">
        <f t="shared" si="84"/>
        <v>0.75999999999999091</v>
      </c>
      <c r="Z162" t="s">
        <v>17</v>
      </c>
      <c r="AA162" t="s">
        <v>155</v>
      </c>
      <c r="AB162" t="s">
        <v>156</v>
      </c>
      <c r="AC162" s="1" t="s">
        <v>14</v>
      </c>
      <c r="AD162" s="22">
        <v>196.33</v>
      </c>
      <c r="AE162" s="22">
        <v>197.09</v>
      </c>
      <c r="AF162" s="22">
        <f t="shared" si="85"/>
        <v>0.75999999999999091</v>
      </c>
      <c r="AH162" t="s">
        <v>18</v>
      </c>
      <c r="AI162" t="s">
        <v>155</v>
      </c>
      <c r="AJ162" t="s">
        <v>156</v>
      </c>
      <c r="AK162" s="1" t="s">
        <v>10</v>
      </c>
      <c r="AL162" s="22">
        <v>160.51</v>
      </c>
      <c r="AM162" s="22">
        <v>225.39</v>
      </c>
      <c r="AN162" s="22">
        <f t="shared" si="75"/>
        <v>64.88</v>
      </c>
      <c r="AP162" t="s">
        <v>19</v>
      </c>
      <c r="AQ162" t="s">
        <v>155</v>
      </c>
      <c r="AR162" t="s">
        <v>156</v>
      </c>
      <c r="AS162" s="1" t="s">
        <v>11</v>
      </c>
      <c r="AT162" s="22">
        <v>151.21</v>
      </c>
      <c r="AU162" s="22">
        <v>215.55</v>
      </c>
      <c r="AV162" s="22">
        <f t="shared" si="86"/>
        <v>64.34</v>
      </c>
      <c r="AX162" t="s">
        <v>10</v>
      </c>
      <c r="AY162" t="s">
        <v>154</v>
      </c>
      <c r="AZ162" t="s">
        <v>156</v>
      </c>
      <c r="BA162" s="1" t="s">
        <v>18</v>
      </c>
      <c r="BB162" s="22">
        <v>225.39</v>
      </c>
      <c r="BC162" s="22">
        <v>160.51</v>
      </c>
      <c r="BD162" s="22">
        <f t="shared" si="87"/>
        <v>64.88</v>
      </c>
      <c r="BF162" t="s">
        <v>15</v>
      </c>
      <c r="BG162" t="s">
        <v>154</v>
      </c>
      <c r="BH162" t="s">
        <v>156</v>
      </c>
      <c r="BI162" s="1" t="s">
        <v>16</v>
      </c>
      <c r="BJ162" s="22">
        <v>196.93</v>
      </c>
      <c r="BK162" s="22">
        <v>191.14</v>
      </c>
      <c r="BL162" s="22">
        <f t="shared" si="88"/>
        <v>5.7900000000000205</v>
      </c>
      <c r="BN162" t="s">
        <v>16</v>
      </c>
      <c r="BO162" t="s">
        <v>155</v>
      </c>
      <c r="BP162" t="s">
        <v>156</v>
      </c>
      <c r="BQ162" s="1" t="s">
        <v>15</v>
      </c>
      <c r="BR162" s="22">
        <v>191.14</v>
      </c>
      <c r="BS162" s="22">
        <v>196.93</v>
      </c>
      <c r="BT162">
        <f t="shared" si="89"/>
        <v>5.7900000000000205</v>
      </c>
      <c r="BV162" t="s">
        <v>11</v>
      </c>
      <c r="BW162" t="s">
        <v>154</v>
      </c>
      <c r="BX162" t="s">
        <v>156</v>
      </c>
      <c r="BY162" s="1" t="s">
        <v>19</v>
      </c>
      <c r="BZ162" s="22">
        <v>215.55</v>
      </c>
      <c r="CA162" s="22">
        <v>151.21</v>
      </c>
      <c r="CB162" s="22">
        <f t="shared" si="90"/>
        <v>64.34</v>
      </c>
    </row>
    <row r="163" spans="1:80" x14ac:dyDescent="0.25">
      <c r="A163" s="17">
        <v>11</v>
      </c>
      <c r="B163" t="s">
        <v>20</v>
      </c>
      <c r="C163" t="s">
        <v>155</v>
      </c>
      <c r="D163" t="s">
        <v>156</v>
      </c>
      <c r="E163" s="1" t="s">
        <v>11</v>
      </c>
      <c r="F163" s="22">
        <v>145.88</v>
      </c>
      <c r="G163" s="22">
        <v>148.11000000000001</v>
      </c>
      <c r="H163" s="22">
        <f t="shared" si="74"/>
        <v>2.2300000000000182</v>
      </c>
      <c r="J163" t="s">
        <v>12</v>
      </c>
      <c r="K163" t="s">
        <v>154</v>
      </c>
      <c r="L163" t="s">
        <v>156</v>
      </c>
      <c r="M163" s="1" t="s">
        <v>16</v>
      </c>
      <c r="N163" s="22">
        <v>175.88</v>
      </c>
      <c r="O163" s="22">
        <v>151.68</v>
      </c>
      <c r="P163" s="22">
        <f t="shared" si="76"/>
        <v>24.199999999999989</v>
      </c>
      <c r="R163" t="s">
        <v>14</v>
      </c>
      <c r="S163" t="s">
        <v>154</v>
      </c>
      <c r="T163" t="s">
        <v>156</v>
      </c>
      <c r="U163" s="1" t="s">
        <v>19</v>
      </c>
      <c r="V163" s="22">
        <v>159.97</v>
      </c>
      <c r="W163" s="22">
        <v>150.47999999999999</v>
      </c>
      <c r="X163" s="22">
        <f t="shared" si="84"/>
        <v>9.4900000000000091</v>
      </c>
      <c r="Z163" t="s">
        <v>17</v>
      </c>
      <c r="AA163" t="s">
        <v>155</v>
      </c>
      <c r="AB163" t="s">
        <v>156</v>
      </c>
      <c r="AC163" s="1" t="s">
        <v>18</v>
      </c>
      <c r="AD163" s="22">
        <v>144.11000000000001</v>
      </c>
      <c r="AE163" s="22">
        <v>168.04</v>
      </c>
      <c r="AF163" s="22">
        <f t="shared" si="85"/>
        <v>23.929999999999978</v>
      </c>
      <c r="AH163" t="s">
        <v>18</v>
      </c>
      <c r="AI163" t="s">
        <v>154</v>
      </c>
      <c r="AJ163" t="s">
        <v>156</v>
      </c>
      <c r="AK163" s="1" t="s">
        <v>17</v>
      </c>
      <c r="AL163" s="22">
        <v>168.04</v>
      </c>
      <c r="AM163" s="22">
        <v>144.11000000000001</v>
      </c>
      <c r="AN163" s="22">
        <f t="shared" si="75"/>
        <v>23.929999999999978</v>
      </c>
      <c r="AP163" t="s">
        <v>19</v>
      </c>
      <c r="AQ163" t="s">
        <v>155</v>
      </c>
      <c r="AR163" t="s">
        <v>156</v>
      </c>
      <c r="AS163" s="1" t="s">
        <v>14</v>
      </c>
      <c r="AT163" s="22">
        <v>150.47999999999999</v>
      </c>
      <c r="AU163" s="22">
        <v>159.97</v>
      </c>
      <c r="AV163" s="22">
        <f t="shared" si="86"/>
        <v>9.4900000000000091</v>
      </c>
      <c r="AX163" t="s">
        <v>10</v>
      </c>
      <c r="AY163" t="s">
        <v>154</v>
      </c>
      <c r="AZ163" t="s">
        <v>156</v>
      </c>
      <c r="BA163" s="1" t="s">
        <v>15</v>
      </c>
      <c r="BB163" s="22">
        <v>225.45</v>
      </c>
      <c r="BC163" s="22">
        <v>177</v>
      </c>
      <c r="BD163" s="22">
        <f t="shared" si="87"/>
        <v>48.449999999999989</v>
      </c>
      <c r="BF163" t="s">
        <v>15</v>
      </c>
      <c r="BG163" t="s">
        <v>155</v>
      </c>
      <c r="BH163" t="s">
        <v>156</v>
      </c>
      <c r="BI163" s="1" t="s">
        <v>10</v>
      </c>
      <c r="BJ163" s="22">
        <v>177</v>
      </c>
      <c r="BK163" s="22">
        <v>225.45</v>
      </c>
      <c r="BL163" s="22">
        <f t="shared" si="88"/>
        <v>48.449999999999989</v>
      </c>
      <c r="BN163" t="s">
        <v>16</v>
      </c>
      <c r="BO163" t="s">
        <v>155</v>
      </c>
      <c r="BP163" t="s">
        <v>156</v>
      </c>
      <c r="BQ163" s="1" t="s">
        <v>12</v>
      </c>
      <c r="BR163" s="22">
        <v>151.68</v>
      </c>
      <c r="BS163" s="22">
        <v>175.88</v>
      </c>
      <c r="BT163">
        <f t="shared" si="89"/>
        <v>24.199999999999989</v>
      </c>
      <c r="BV163" t="s">
        <v>11</v>
      </c>
      <c r="BW163" t="s">
        <v>154</v>
      </c>
      <c r="BX163" t="s">
        <v>156</v>
      </c>
      <c r="BY163" s="1" t="s">
        <v>20</v>
      </c>
      <c r="BZ163" s="22">
        <v>148.11000000000001</v>
      </c>
      <c r="CA163" s="22">
        <v>145.88</v>
      </c>
      <c r="CB163" s="22">
        <f t="shared" si="90"/>
        <v>2.2300000000000182</v>
      </c>
    </row>
    <row r="164" spans="1:80" x14ac:dyDescent="0.25">
      <c r="A164" s="17">
        <v>12</v>
      </c>
      <c r="B164" t="s">
        <v>20</v>
      </c>
      <c r="C164" t="s">
        <v>155</v>
      </c>
      <c r="D164" t="s">
        <v>156</v>
      </c>
      <c r="E164" s="1" t="s">
        <v>14</v>
      </c>
      <c r="F164" s="22">
        <v>169.94</v>
      </c>
      <c r="G164" s="22">
        <v>194.87</v>
      </c>
      <c r="H164" s="22">
        <f t="shared" si="74"/>
        <v>24.930000000000007</v>
      </c>
      <c r="J164" t="s">
        <v>12</v>
      </c>
      <c r="K164" t="s">
        <v>154</v>
      </c>
      <c r="L164" t="s">
        <v>156</v>
      </c>
      <c r="M164" s="1" t="s">
        <v>11</v>
      </c>
      <c r="N164" s="22">
        <v>175.02</v>
      </c>
      <c r="O164" s="22">
        <v>151.55000000000001</v>
      </c>
      <c r="P164" s="22">
        <f t="shared" si="76"/>
        <v>23.47</v>
      </c>
      <c r="R164" t="s">
        <v>14</v>
      </c>
      <c r="S164" t="s">
        <v>154</v>
      </c>
      <c r="T164" t="s">
        <v>156</v>
      </c>
      <c r="U164" s="1" t="s">
        <v>20</v>
      </c>
      <c r="V164" s="22">
        <v>194.87</v>
      </c>
      <c r="W164" s="22">
        <v>169.94</v>
      </c>
      <c r="X164" s="22">
        <f t="shared" si="84"/>
        <v>24.930000000000007</v>
      </c>
      <c r="Z164" t="s">
        <v>17</v>
      </c>
      <c r="AA164" t="s">
        <v>155</v>
      </c>
      <c r="AB164" t="s">
        <v>156</v>
      </c>
      <c r="AC164" s="1" t="s">
        <v>15</v>
      </c>
      <c r="AD164" s="22">
        <v>160.80000000000001</v>
      </c>
      <c r="AE164" s="22">
        <v>163.30000000000001</v>
      </c>
      <c r="AF164" s="22">
        <f t="shared" si="85"/>
        <v>2.5</v>
      </c>
      <c r="AH164" t="s">
        <v>18</v>
      </c>
      <c r="AI164" t="s">
        <v>154</v>
      </c>
      <c r="AJ164" t="s">
        <v>156</v>
      </c>
      <c r="AK164" s="1" t="s">
        <v>19</v>
      </c>
      <c r="AL164" s="22">
        <v>165.92</v>
      </c>
      <c r="AM164" s="22">
        <v>137.21</v>
      </c>
      <c r="AN164" s="22">
        <f t="shared" si="75"/>
        <v>28.70999999999998</v>
      </c>
      <c r="AP164" t="s">
        <v>19</v>
      </c>
      <c r="AQ164" t="s">
        <v>155</v>
      </c>
      <c r="AR164" t="s">
        <v>156</v>
      </c>
      <c r="AS164" s="1" t="s">
        <v>18</v>
      </c>
      <c r="AT164" s="22">
        <v>137.21</v>
      </c>
      <c r="AU164" s="22">
        <v>165.92</v>
      </c>
      <c r="AV164" s="22">
        <f t="shared" si="86"/>
        <v>28.70999999999998</v>
      </c>
      <c r="AX164" t="s">
        <v>10</v>
      </c>
      <c r="AY164" t="s">
        <v>154</v>
      </c>
      <c r="AZ164" t="s">
        <v>156</v>
      </c>
      <c r="BA164" s="1" t="s">
        <v>16</v>
      </c>
      <c r="BB164" s="22">
        <v>231.48</v>
      </c>
      <c r="BC164" s="22">
        <v>189.9</v>
      </c>
      <c r="BD164" s="22">
        <f t="shared" si="87"/>
        <v>41.579999999999984</v>
      </c>
      <c r="BF164" t="s">
        <v>15</v>
      </c>
      <c r="BG164" t="s">
        <v>154</v>
      </c>
      <c r="BH164" t="s">
        <v>156</v>
      </c>
      <c r="BI164" s="1" t="s">
        <v>17</v>
      </c>
      <c r="BJ164" s="22">
        <v>163.30000000000001</v>
      </c>
      <c r="BK164" s="22">
        <v>160.80000000000001</v>
      </c>
      <c r="BL164" s="22">
        <f t="shared" si="88"/>
        <v>2.5</v>
      </c>
      <c r="BN164" t="s">
        <v>16</v>
      </c>
      <c r="BO164" t="s">
        <v>155</v>
      </c>
      <c r="BP164" t="s">
        <v>156</v>
      </c>
      <c r="BQ164" s="1" t="s">
        <v>10</v>
      </c>
      <c r="BR164" s="22">
        <v>189.9</v>
      </c>
      <c r="BS164" s="22">
        <v>231.48</v>
      </c>
      <c r="BT164">
        <f t="shared" si="89"/>
        <v>41.579999999999984</v>
      </c>
      <c r="BV164" t="s">
        <v>11</v>
      </c>
      <c r="BW164" t="s">
        <v>155</v>
      </c>
      <c r="BX164" t="s">
        <v>156</v>
      </c>
      <c r="BY164" s="1" t="s">
        <v>12</v>
      </c>
      <c r="BZ164" s="22">
        <v>151.55000000000001</v>
      </c>
      <c r="CA164" s="22">
        <v>175.02</v>
      </c>
      <c r="CB164" s="22">
        <f t="shared" si="90"/>
        <v>23.47</v>
      </c>
    </row>
    <row r="165" spans="1:80" x14ac:dyDescent="0.25">
      <c r="A165" s="17">
        <v>13</v>
      </c>
      <c r="B165" t="s">
        <v>20</v>
      </c>
      <c r="C165" t="s">
        <v>155</v>
      </c>
      <c r="D165" t="s">
        <v>156</v>
      </c>
      <c r="E165" s="1" t="s">
        <v>18</v>
      </c>
      <c r="F165" s="22">
        <v>138.38999999999999</v>
      </c>
      <c r="G165" s="22">
        <v>154.1</v>
      </c>
      <c r="H165" s="22">
        <f t="shared" si="74"/>
        <v>15.710000000000008</v>
      </c>
      <c r="J165" t="s">
        <v>12</v>
      </c>
      <c r="K165" t="s">
        <v>155</v>
      </c>
      <c r="L165" t="s">
        <v>156</v>
      </c>
      <c r="M165" s="1" t="s">
        <v>14</v>
      </c>
      <c r="N165" s="22">
        <v>163.12</v>
      </c>
      <c r="O165" s="22">
        <v>176.36</v>
      </c>
      <c r="P165" s="22">
        <f t="shared" si="76"/>
        <v>13.240000000000009</v>
      </c>
      <c r="R165" t="s">
        <v>14</v>
      </c>
      <c r="S165" t="s">
        <v>154</v>
      </c>
      <c r="T165" t="s">
        <v>156</v>
      </c>
      <c r="U165" s="1" t="s">
        <v>12</v>
      </c>
      <c r="V165" s="22">
        <v>176.36</v>
      </c>
      <c r="W165" s="22">
        <v>163.12</v>
      </c>
      <c r="X165" s="22">
        <f t="shared" si="84"/>
        <v>13.240000000000009</v>
      </c>
      <c r="Z165" t="s">
        <v>17</v>
      </c>
      <c r="AA165" t="s">
        <v>154</v>
      </c>
      <c r="AB165" t="s">
        <v>156</v>
      </c>
      <c r="AC165" s="1" t="s">
        <v>10</v>
      </c>
      <c r="AD165" s="22">
        <v>187.45</v>
      </c>
      <c r="AE165" s="22">
        <v>169.7</v>
      </c>
      <c r="AF165" s="22">
        <f t="shared" si="85"/>
        <v>17.75</v>
      </c>
      <c r="AH165" t="s">
        <v>18</v>
      </c>
      <c r="AI165" t="s">
        <v>154</v>
      </c>
      <c r="AJ165" t="s">
        <v>156</v>
      </c>
      <c r="AK165" s="1" t="s">
        <v>20</v>
      </c>
      <c r="AL165" s="22">
        <v>154.1</v>
      </c>
      <c r="AM165" s="22">
        <v>138.38999999999999</v>
      </c>
      <c r="AN165" s="22">
        <f t="shared" si="75"/>
        <v>15.710000000000008</v>
      </c>
      <c r="AP165" t="s">
        <v>19</v>
      </c>
      <c r="AQ165" t="s">
        <v>155</v>
      </c>
      <c r="AR165" t="s">
        <v>156</v>
      </c>
      <c r="AS165" s="1" t="s">
        <v>15</v>
      </c>
      <c r="AT165" s="22">
        <v>141.94999999999999</v>
      </c>
      <c r="AU165" s="22">
        <v>200.28</v>
      </c>
      <c r="AV165" s="22">
        <f t="shared" si="86"/>
        <v>58.330000000000013</v>
      </c>
      <c r="AX165" t="s">
        <v>10</v>
      </c>
      <c r="AY165" t="s">
        <v>155</v>
      </c>
      <c r="AZ165" t="s">
        <v>156</v>
      </c>
      <c r="BA165" s="1" t="s">
        <v>17</v>
      </c>
      <c r="BB165" s="22">
        <v>169.7</v>
      </c>
      <c r="BC165" s="22">
        <v>187.45</v>
      </c>
      <c r="BD165" s="22">
        <f t="shared" si="87"/>
        <v>17.75</v>
      </c>
      <c r="BF165" t="s">
        <v>15</v>
      </c>
      <c r="BG165" t="s">
        <v>154</v>
      </c>
      <c r="BH165" t="s">
        <v>156</v>
      </c>
      <c r="BI165" s="1" t="s">
        <v>19</v>
      </c>
      <c r="BJ165" s="22">
        <v>200.28</v>
      </c>
      <c r="BK165" s="22">
        <v>141.94999999999999</v>
      </c>
      <c r="BL165" s="22">
        <f t="shared" si="88"/>
        <v>58.330000000000013</v>
      </c>
      <c r="BN165" t="s">
        <v>16</v>
      </c>
      <c r="BO165" t="s">
        <v>155</v>
      </c>
      <c r="BP165" t="s">
        <v>156</v>
      </c>
      <c r="BQ165" s="1" t="s">
        <v>11</v>
      </c>
      <c r="BR165" s="22">
        <v>154.56</v>
      </c>
      <c r="BS165" s="22">
        <v>168.28</v>
      </c>
      <c r="BT165">
        <f t="shared" si="89"/>
        <v>13.719999999999999</v>
      </c>
      <c r="BV165" t="s">
        <v>11</v>
      </c>
      <c r="BW165" t="s">
        <v>154</v>
      </c>
      <c r="BX165" t="s">
        <v>156</v>
      </c>
      <c r="BY165" s="1" t="s">
        <v>16</v>
      </c>
      <c r="BZ165" s="22">
        <v>168.28</v>
      </c>
      <c r="CA165" s="22">
        <v>154.56</v>
      </c>
      <c r="CB165" s="22">
        <f t="shared" si="90"/>
        <v>13.719999999999999</v>
      </c>
    </row>
    <row r="166" spans="1:80" x14ac:dyDescent="0.25">
      <c r="E166" s="1"/>
      <c r="F166" s="22"/>
      <c r="G166" s="22"/>
      <c r="H166" s="22"/>
      <c r="M166" s="1"/>
      <c r="N166" s="22"/>
      <c r="O166" s="22"/>
      <c r="P166" s="22"/>
      <c r="U166" s="1"/>
      <c r="V166" s="22"/>
      <c r="W166" s="22"/>
      <c r="X166" s="22"/>
      <c r="AC166" s="1"/>
      <c r="AD166" s="22"/>
      <c r="AE166" s="22"/>
      <c r="AF166" s="22"/>
      <c r="AK166" s="1"/>
      <c r="AL166" s="22"/>
      <c r="AM166" s="22"/>
      <c r="AN166" s="22"/>
      <c r="AS166" s="1"/>
      <c r="AT166" s="22"/>
      <c r="AU166" s="22"/>
      <c r="AV166" s="22"/>
      <c r="BA166" s="1"/>
      <c r="BB166" s="22"/>
      <c r="BC166" s="22"/>
      <c r="BD166" s="22"/>
      <c r="BI166" s="1"/>
      <c r="BJ166" s="22"/>
      <c r="BK166" s="22"/>
      <c r="BL166" s="22"/>
      <c r="BQ166" s="1"/>
      <c r="BR166" s="22"/>
      <c r="BS166" s="22"/>
      <c r="BT166" s="22"/>
      <c r="BY166" s="1"/>
      <c r="BZ166" s="22"/>
      <c r="CA166" s="22"/>
    </row>
    <row r="167" spans="1:80" x14ac:dyDescent="0.25">
      <c r="A167" s="17">
        <v>2017</v>
      </c>
      <c r="F167" s="22"/>
      <c r="G167" s="22"/>
      <c r="H167" s="22"/>
      <c r="N167" s="22"/>
      <c r="O167" s="22"/>
      <c r="P167" s="22"/>
      <c r="V167" s="22"/>
      <c r="W167" s="22"/>
      <c r="X167" s="22"/>
      <c r="AD167" s="22"/>
      <c r="AE167" s="22"/>
      <c r="AF167" s="22"/>
      <c r="AL167" s="22"/>
      <c r="AM167" s="22"/>
      <c r="AN167" s="22"/>
      <c r="AT167" s="22"/>
      <c r="AU167" s="22"/>
      <c r="AV167" s="22"/>
      <c r="BB167" s="22"/>
      <c r="BC167" s="22"/>
      <c r="BD167" s="22"/>
      <c r="BJ167" s="22"/>
      <c r="BK167" s="22"/>
      <c r="BL167" s="22"/>
      <c r="BR167" s="22"/>
      <c r="BS167" s="22"/>
      <c r="BT167" s="22"/>
      <c r="BZ167" s="22"/>
      <c r="CA167" s="22"/>
    </row>
    <row r="168" spans="1:80" x14ac:dyDescent="0.25">
      <c r="A168" s="17">
        <v>1</v>
      </c>
      <c r="B168" t="s">
        <v>20</v>
      </c>
      <c r="C168" t="s">
        <v>154</v>
      </c>
      <c r="D168" t="s">
        <v>156</v>
      </c>
      <c r="E168" t="s">
        <v>12</v>
      </c>
      <c r="F168" s="22">
        <v>149.47999999999999</v>
      </c>
      <c r="G168" s="22">
        <v>146.97999999999999</v>
      </c>
      <c r="H168" s="22">
        <f t="shared" si="74"/>
        <v>2.5</v>
      </c>
      <c r="J168" t="s">
        <v>12</v>
      </c>
      <c r="K168" t="s">
        <v>155</v>
      </c>
      <c r="L168" t="s">
        <v>156</v>
      </c>
      <c r="M168" t="s">
        <v>20</v>
      </c>
      <c r="N168" s="22">
        <v>146.97999999999999</v>
      </c>
      <c r="O168" s="22">
        <v>149.47999999999999</v>
      </c>
      <c r="P168" s="22">
        <f t="shared" si="76"/>
        <v>2.5</v>
      </c>
      <c r="R168" t="s">
        <v>14</v>
      </c>
      <c r="S168" t="s">
        <v>155</v>
      </c>
      <c r="T168" t="s">
        <v>156</v>
      </c>
      <c r="U168" t="s">
        <v>17</v>
      </c>
      <c r="V168" s="22">
        <v>117.99</v>
      </c>
      <c r="W168" s="22">
        <v>120.48</v>
      </c>
      <c r="X168" s="22">
        <f t="shared" ref="X168:X180" si="91">ABS(V168-W168)</f>
        <v>2.4900000000000091</v>
      </c>
      <c r="Z168" t="s">
        <v>17</v>
      </c>
      <c r="AA168" t="s">
        <v>154</v>
      </c>
      <c r="AB168" t="s">
        <v>156</v>
      </c>
      <c r="AC168" t="s">
        <v>14</v>
      </c>
      <c r="AD168" s="22">
        <v>120.48</v>
      </c>
      <c r="AE168" s="22">
        <v>117.99</v>
      </c>
      <c r="AF168" s="22">
        <f t="shared" ref="AF168:AF180" si="92">ABS(AD168-AE168)</f>
        <v>2.4900000000000091</v>
      </c>
      <c r="AH168" t="s">
        <v>18</v>
      </c>
      <c r="AI168" t="s">
        <v>155</v>
      </c>
      <c r="AJ168" t="s">
        <v>156</v>
      </c>
      <c r="AK168" t="s">
        <v>10</v>
      </c>
      <c r="AL168" s="22">
        <v>162.07</v>
      </c>
      <c r="AM168" s="22">
        <v>183.05</v>
      </c>
      <c r="AN168" s="22">
        <f t="shared" si="75"/>
        <v>20.980000000000018</v>
      </c>
      <c r="AP168" t="s">
        <v>19</v>
      </c>
      <c r="AQ168" t="s">
        <v>154</v>
      </c>
      <c r="AR168" t="s">
        <v>156</v>
      </c>
      <c r="AS168" t="s">
        <v>11</v>
      </c>
      <c r="AT168" s="22">
        <v>178.84</v>
      </c>
      <c r="AU168" s="22">
        <v>126.71</v>
      </c>
      <c r="AV168" s="22">
        <f t="shared" ref="AV168:AV180" si="93">ABS(AT168-AU168)</f>
        <v>52.13000000000001</v>
      </c>
      <c r="AX168" t="s">
        <v>10</v>
      </c>
      <c r="AY168" t="s">
        <v>154</v>
      </c>
      <c r="AZ168" t="s">
        <v>156</v>
      </c>
      <c r="BA168" t="s">
        <v>18</v>
      </c>
      <c r="BB168" s="22">
        <v>183.05</v>
      </c>
      <c r="BC168" s="22">
        <v>162.07</v>
      </c>
      <c r="BD168" s="22">
        <f t="shared" si="87"/>
        <v>20.980000000000018</v>
      </c>
      <c r="BF168" t="s">
        <v>15</v>
      </c>
      <c r="BG168" t="s">
        <v>155</v>
      </c>
      <c r="BH168" t="s">
        <v>156</v>
      </c>
      <c r="BI168" t="s">
        <v>16</v>
      </c>
      <c r="BJ168" s="22">
        <v>133.16</v>
      </c>
      <c r="BK168" s="22">
        <v>175.3</v>
      </c>
      <c r="BL168" s="22">
        <f t="shared" ref="BL168:BL180" si="94">ABS(BJ168-BK168)</f>
        <v>42.140000000000015</v>
      </c>
      <c r="BN168" t="s">
        <v>16</v>
      </c>
      <c r="BO168" t="s">
        <v>154</v>
      </c>
      <c r="BP168" t="s">
        <v>156</v>
      </c>
      <c r="BQ168" t="s">
        <v>15</v>
      </c>
      <c r="BR168" s="22">
        <v>175.3</v>
      </c>
      <c r="BS168" s="22">
        <v>133.16</v>
      </c>
      <c r="BT168">
        <f t="shared" ref="BT168:BT180" si="95">ABS(BR168-BS168)</f>
        <v>42.140000000000015</v>
      </c>
      <c r="BV168" t="s">
        <v>11</v>
      </c>
      <c r="BW168" t="s">
        <v>155</v>
      </c>
      <c r="BX168" t="s">
        <v>156</v>
      </c>
      <c r="BY168" t="s">
        <v>19</v>
      </c>
      <c r="BZ168" s="22">
        <v>126.71</v>
      </c>
      <c r="CA168" s="22">
        <v>178.84</v>
      </c>
      <c r="CB168" s="22">
        <f t="shared" ref="CB168:CB180" si="96">ABS(BZ168-CA168)</f>
        <v>52.13000000000001</v>
      </c>
    </row>
    <row r="169" spans="1:80" x14ac:dyDescent="0.25">
      <c r="A169" s="17">
        <v>2</v>
      </c>
      <c r="B169" t="s">
        <v>20</v>
      </c>
      <c r="C169" t="s">
        <v>155</v>
      </c>
      <c r="D169" t="s">
        <v>156</v>
      </c>
      <c r="E169" t="s">
        <v>11</v>
      </c>
      <c r="F169" s="22">
        <v>116.36</v>
      </c>
      <c r="G169" s="22">
        <v>164.7</v>
      </c>
      <c r="H169" s="22">
        <f t="shared" si="74"/>
        <v>48.339999999999989</v>
      </c>
      <c r="J169" t="s">
        <v>12</v>
      </c>
      <c r="K169" t="s">
        <v>154</v>
      </c>
      <c r="L169" t="s">
        <v>156</v>
      </c>
      <c r="M169" t="s">
        <v>16</v>
      </c>
      <c r="N169" s="22">
        <v>178.22</v>
      </c>
      <c r="O169" s="22">
        <v>166.3</v>
      </c>
      <c r="P169" s="22">
        <f t="shared" si="76"/>
        <v>11.919999999999987</v>
      </c>
      <c r="R169" t="s">
        <v>14</v>
      </c>
      <c r="S169" t="s">
        <v>155</v>
      </c>
      <c r="T169" t="s">
        <v>156</v>
      </c>
      <c r="U169" t="s">
        <v>19</v>
      </c>
      <c r="V169" s="22">
        <v>109.66</v>
      </c>
      <c r="W169" s="22">
        <v>175.88</v>
      </c>
      <c r="X169" s="22">
        <f t="shared" si="91"/>
        <v>66.22</v>
      </c>
      <c r="Z169" t="s">
        <v>17</v>
      </c>
      <c r="AA169" t="s">
        <v>154</v>
      </c>
      <c r="AB169" t="s">
        <v>156</v>
      </c>
      <c r="AC169" t="s">
        <v>18</v>
      </c>
      <c r="AD169" s="22">
        <v>182.16</v>
      </c>
      <c r="AE169" s="22">
        <v>154.05000000000001</v>
      </c>
      <c r="AF169" s="22">
        <f t="shared" si="92"/>
        <v>28.109999999999985</v>
      </c>
      <c r="AH169" t="s">
        <v>18</v>
      </c>
      <c r="AI169" t="s">
        <v>155</v>
      </c>
      <c r="AJ169" t="s">
        <v>156</v>
      </c>
      <c r="AK169" t="s">
        <v>17</v>
      </c>
      <c r="AL169" s="22">
        <v>154.05000000000001</v>
      </c>
      <c r="AM169" s="22">
        <v>182.16</v>
      </c>
      <c r="AN169" s="22">
        <f t="shared" si="75"/>
        <v>28.109999999999985</v>
      </c>
      <c r="AP169" t="s">
        <v>19</v>
      </c>
      <c r="AQ169" t="s">
        <v>154</v>
      </c>
      <c r="AR169" t="s">
        <v>156</v>
      </c>
      <c r="AS169" t="s">
        <v>14</v>
      </c>
      <c r="AT169" s="22">
        <v>175.88</v>
      </c>
      <c r="AU169" s="22">
        <v>109.66</v>
      </c>
      <c r="AV169" s="22">
        <f t="shared" si="93"/>
        <v>66.22</v>
      </c>
      <c r="AX169" t="s">
        <v>10</v>
      </c>
      <c r="AY169" t="s">
        <v>154</v>
      </c>
      <c r="AZ169" t="s">
        <v>156</v>
      </c>
      <c r="BA169" t="s">
        <v>15</v>
      </c>
      <c r="BB169" s="22">
        <v>178.33</v>
      </c>
      <c r="BC169" s="22">
        <v>121.05</v>
      </c>
      <c r="BD169" s="22">
        <f t="shared" si="87"/>
        <v>57.280000000000015</v>
      </c>
      <c r="BF169" t="s">
        <v>15</v>
      </c>
      <c r="BG169" t="s">
        <v>155</v>
      </c>
      <c r="BH169" t="s">
        <v>156</v>
      </c>
      <c r="BI169" t="s">
        <v>10</v>
      </c>
      <c r="BJ169" s="22">
        <v>121.05</v>
      </c>
      <c r="BK169" s="22">
        <v>178.33</v>
      </c>
      <c r="BL169" s="22">
        <f t="shared" si="94"/>
        <v>57.280000000000015</v>
      </c>
      <c r="BN169" t="s">
        <v>16</v>
      </c>
      <c r="BO169" t="s">
        <v>155</v>
      </c>
      <c r="BP169" t="s">
        <v>156</v>
      </c>
      <c r="BQ169" t="s">
        <v>12</v>
      </c>
      <c r="BR169" s="22">
        <v>166.3</v>
      </c>
      <c r="BS169" s="22">
        <v>178.22</v>
      </c>
      <c r="BT169">
        <f t="shared" si="95"/>
        <v>11.919999999999987</v>
      </c>
      <c r="BV169" t="s">
        <v>11</v>
      </c>
      <c r="BW169" t="s">
        <v>154</v>
      </c>
      <c r="BX169" t="s">
        <v>156</v>
      </c>
      <c r="BY169" t="s">
        <v>20</v>
      </c>
      <c r="BZ169" s="22">
        <v>164.7</v>
      </c>
      <c r="CA169" s="22">
        <v>116.36</v>
      </c>
      <c r="CB169" s="22">
        <f t="shared" si="96"/>
        <v>48.339999999999989</v>
      </c>
    </row>
    <row r="170" spans="1:80" x14ac:dyDescent="0.25">
      <c r="A170" s="17">
        <v>3</v>
      </c>
      <c r="B170" t="s">
        <v>20</v>
      </c>
      <c r="C170" t="s">
        <v>154</v>
      </c>
      <c r="D170" t="s">
        <v>156</v>
      </c>
      <c r="E170" t="s">
        <v>14</v>
      </c>
      <c r="F170" s="22">
        <v>178.66</v>
      </c>
      <c r="G170" s="22">
        <v>175.09</v>
      </c>
      <c r="H170" s="22">
        <f t="shared" si="74"/>
        <v>3.5699999999999932</v>
      </c>
      <c r="J170" t="s">
        <v>12</v>
      </c>
      <c r="K170" t="s">
        <v>154</v>
      </c>
      <c r="L170" t="s">
        <v>156</v>
      </c>
      <c r="M170" t="s">
        <v>11</v>
      </c>
      <c r="N170" s="22">
        <v>199.04</v>
      </c>
      <c r="O170" s="22">
        <v>147.47999999999999</v>
      </c>
      <c r="P170" s="22">
        <f t="shared" si="76"/>
        <v>51.56</v>
      </c>
      <c r="R170" t="s">
        <v>14</v>
      </c>
      <c r="S170" t="s">
        <v>155</v>
      </c>
      <c r="T170" t="s">
        <v>156</v>
      </c>
      <c r="U170" t="s">
        <v>20</v>
      </c>
      <c r="V170" s="22">
        <v>175.09</v>
      </c>
      <c r="W170" s="22">
        <v>178.66</v>
      </c>
      <c r="X170" s="22">
        <f t="shared" si="91"/>
        <v>3.5699999999999932</v>
      </c>
      <c r="Z170" t="s">
        <v>17</v>
      </c>
      <c r="AA170" t="s">
        <v>154</v>
      </c>
      <c r="AB170" t="s">
        <v>156</v>
      </c>
      <c r="AC170" t="s">
        <v>15</v>
      </c>
      <c r="AD170" s="22">
        <v>172.05</v>
      </c>
      <c r="AE170" s="22">
        <v>137.47</v>
      </c>
      <c r="AF170" s="22">
        <f t="shared" si="92"/>
        <v>34.580000000000013</v>
      </c>
      <c r="AH170" t="s">
        <v>18</v>
      </c>
      <c r="AI170" t="s">
        <v>154</v>
      </c>
      <c r="AJ170" t="s">
        <v>156</v>
      </c>
      <c r="AK170" t="s">
        <v>19</v>
      </c>
      <c r="AL170" s="22">
        <v>174.8</v>
      </c>
      <c r="AM170" s="22">
        <v>166.22</v>
      </c>
      <c r="AN170" s="22">
        <f t="shared" si="75"/>
        <v>8.5800000000000125</v>
      </c>
      <c r="AP170" t="s">
        <v>19</v>
      </c>
      <c r="AQ170" t="s">
        <v>155</v>
      </c>
      <c r="AR170" t="s">
        <v>156</v>
      </c>
      <c r="AS170" t="s">
        <v>18</v>
      </c>
      <c r="AT170" s="22">
        <v>166.22</v>
      </c>
      <c r="AU170" s="22">
        <v>174.8</v>
      </c>
      <c r="AV170" s="22">
        <f t="shared" si="93"/>
        <v>8.5800000000000125</v>
      </c>
      <c r="AX170" t="s">
        <v>10</v>
      </c>
      <c r="AY170" t="s">
        <v>155</v>
      </c>
      <c r="AZ170" t="s">
        <v>156</v>
      </c>
      <c r="BA170" t="s">
        <v>16</v>
      </c>
      <c r="BB170" s="22">
        <v>128.78</v>
      </c>
      <c r="BC170" s="22">
        <v>169.28</v>
      </c>
      <c r="BD170" s="22">
        <f t="shared" si="87"/>
        <v>40.5</v>
      </c>
      <c r="BF170" t="s">
        <v>15</v>
      </c>
      <c r="BG170" t="s">
        <v>155</v>
      </c>
      <c r="BH170" t="s">
        <v>156</v>
      </c>
      <c r="BI170" t="s">
        <v>17</v>
      </c>
      <c r="BJ170" s="22">
        <v>137.47</v>
      </c>
      <c r="BK170" s="22">
        <v>172.05</v>
      </c>
      <c r="BL170" s="22">
        <f t="shared" si="94"/>
        <v>34.580000000000013</v>
      </c>
      <c r="BN170" t="s">
        <v>16</v>
      </c>
      <c r="BO170" t="s">
        <v>154</v>
      </c>
      <c r="BP170" t="s">
        <v>156</v>
      </c>
      <c r="BQ170" t="s">
        <v>10</v>
      </c>
      <c r="BR170" s="22">
        <v>169.28</v>
      </c>
      <c r="BS170" s="22">
        <v>128.78</v>
      </c>
      <c r="BT170">
        <f t="shared" si="95"/>
        <v>40.5</v>
      </c>
      <c r="BV170" t="s">
        <v>11</v>
      </c>
      <c r="BW170" t="s">
        <v>155</v>
      </c>
      <c r="BX170" t="s">
        <v>156</v>
      </c>
      <c r="BY170" t="s">
        <v>12</v>
      </c>
      <c r="BZ170" s="22">
        <v>147.47999999999999</v>
      </c>
      <c r="CA170" s="22">
        <v>199.04</v>
      </c>
      <c r="CB170" s="22">
        <f t="shared" si="96"/>
        <v>51.56</v>
      </c>
    </row>
    <row r="171" spans="1:80" x14ac:dyDescent="0.25">
      <c r="A171" s="17">
        <v>4</v>
      </c>
      <c r="B171" t="s">
        <v>20</v>
      </c>
      <c r="C171" t="s">
        <v>154</v>
      </c>
      <c r="D171" t="s">
        <v>156</v>
      </c>
      <c r="E171" t="s">
        <v>18</v>
      </c>
      <c r="F171" s="22">
        <v>144.37</v>
      </c>
      <c r="G171" s="22">
        <v>143.16</v>
      </c>
      <c r="H171" s="22">
        <f t="shared" si="74"/>
        <v>1.210000000000008</v>
      </c>
      <c r="J171" t="s">
        <v>12</v>
      </c>
      <c r="K171" t="s">
        <v>154</v>
      </c>
      <c r="L171" t="s">
        <v>156</v>
      </c>
      <c r="M171" t="s">
        <v>14</v>
      </c>
      <c r="N171" s="22">
        <v>196.34</v>
      </c>
      <c r="O171" s="22">
        <v>189.41</v>
      </c>
      <c r="P171" s="22">
        <f t="shared" si="76"/>
        <v>6.9300000000000068</v>
      </c>
      <c r="R171" t="s">
        <v>14</v>
      </c>
      <c r="S171" t="s">
        <v>155</v>
      </c>
      <c r="T171" t="s">
        <v>156</v>
      </c>
      <c r="U171" t="s">
        <v>12</v>
      </c>
      <c r="V171" s="22">
        <v>189.41</v>
      </c>
      <c r="W171" s="22">
        <v>196.34</v>
      </c>
      <c r="X171" s="22">
        <f t="shared" si="91"/>
        <v>6.9300000000000068</v>
      </c>
      <c r="Z171" t="s">
        <v>17</v>
      </c>
      <c r="AA171" t="s">
        <v>155</v>
      </c>
      <c r="AB171" t="s">
        <v>156</v>
      </c>
      <c r="AC171" t="s">
        <v>10</v>
      </c>
      <c r="AD171" s="22">
        <v>181.61</v>
      </c>
      <c r="AE171" s="22">
        <v>191.1</v>
      </c>
      <c r="AF171" s="22">
        <f t="shared" si="92"/>
        <v>9.4899999999999807</v>
      </c>
      <c r="AH171" t="s">
        <v>18</v>
      </c>
      <c r="AI171" t="s">
        <v>155</v>
      </c>
      <c r="AJ171" t="s">
        <v>156</v>
      </c>
      <c r="AK171" t="s">
        <v>20</v>
      </c>
      <c r="AL171" s="22">
        <v>143.16</v>
      </c>
      <c r="AM171" s="22">
        <v>144.37</v>
      </c>
      <c r="AN171" s="22">
        <f t="shared" si="75"/>
        <v>1.210000000000008</v>
      </c>
      <c r="AP171" t="s">
        <v>19</v>
      </c>
      <c r="AQ171" t="s">
        <v>154</v>
      </c>
      <c r="AR171" t="s">
        <v>156</v>
      </c>
      <c r="AS171" t="s">
        <v>15</v>
      </c>
      <c r="AT171" s="22">
        <v>190.04</v>
      </c>
      <c r="AU171" s="22">
        <v>106.14</v>
      </c>
      <c r="AV171" s="22">
        <f t="shared" si="93"/>
        <v>83.899999999999991</v>
      </c>
      <c r="AX171" t="s">
        <v>10</v>
      </c>
      <c r="AY171" t="s">
        <v>154</v>
      </c>
      <c r="AZ171" t="s">
        <v>156</v>
      </c>
      <c r="BA171" t="s">
        <v>17</v>
      </c>
      <c r="BB171" s="22">
        <v>191.1</v>
      </c>
      <c r="BC171" s="22">
        <v>181.61</v>
      </c>
      <c r="BD171" s="22">
        <f t="shared" si="87"/>
        <v>9.4899999999999807</v>
      </c>
      <c r="BF171" t="s">
        <v>15</v>
      </c>
      <c r="BG171" t="s">
        <v>155</v>
      </c>
      <c r="BH171" t="s">
        <v>156</v>
      </c>
      <c r="BI171" t="s">
        <v>19</v>
      </c>
      <c r="BJ171" s="22">
        <v>106.14</v>
      </c>
      <c r="BK171" s="22">
        <v>190.04</v>
      </c>
      <c r="BL171" s="22">
        <f t="shared" si="94"/>
        <v>83.899999999999991</v>
      </c>
      <c r="BN171" t="s">
        <v>16</v>
      </c>
      <c r="BO171" t="s">
        <v>154</v>
      </c>
      <c r="BP171" t="s">
        <v>156</v>
      </c>
      <c r="BQ171" t="s">
        <v>11</v>
      </c>
      <c r="BR171" s="22">
        <v>162.84</v>
      </c>
      <c r="BS171" s="22">
        <v>147.33000000000001</v>
      </c>
      <c r="BT171">
        <f t="shared" si="95"/>
        <v>15.509999999999991</v>
      </c>
      <c r="BV171" t="s">
        <v>11</v>
      </c>
      <c r="BW171" t="s">
        <v>155</v>
      </c>
      <c r="BX171" t="s">
        <v>156</v>
      </c>
      <c r="BY171" t="s">
        <v>16</v>
      </c>
      <c r="BZ171" s="22">
        <v>147.33000000000001</v>
      </c>
      <c r="CA171" s="22">
        <v>162.84</v>
      </c>
      <c r="CB171" s="22">
        <f t="shared" si="96"/>
        <v>15.509999999999991</v>
      </c>
    </row>
    <row r="172" spans="1:80" x14ac:dyDescent="0.25">
      <c r="A172" s="17">
        <v>5</v>
      </c>
      <c r="B172" t="s">
        <v>20</v>
      </c>
      <c r="C172" t="s">
        <v>155</v>
      </c>
      <c r="D172" t="s">
        <v>156</v>
      </c>
      <c r="E172" t="s">
        <v>15</v>
      </c>
      <c r="F172" s="22">
        <v>131.32</v>
      </c>
      <c r="G172" s="22">
        <v>138.63</v>
      </c>
      <c r="H172" s="22">
        <f t="shared" si="74"/>
        <v>7.3100000000000023</v>
      </c>
      <c r="J172" t="s">
        <v>12</v>
      </c>
      <c r="K172" t="s">
        <v>155</v>
      </c>
      <c r="L172" t="s">
        <v>156</v>
      </c>
      <c r="M172" t="s">
        <v>18</v>
      </c>
      <c r="N172" s="22">
        <v>152.84</v>
      </c>
      <c r="O172" s="22">
        <v>189.12</v>
      </c>
      <c r="P172" s="22">
        <f t="shared" si="76"/>
        <v>36.28</v>
      </c>
      <c r="R172" t="s">
        <v>14</v>
      </c>
      <c r="S172" t="s">
        <v>154</v>
      </c>
      <c r="T172" t="s">
        <v>156</v>
      </c>
      <c r="U172" t="s">
        <v>11</v>
      </c>
      <c r="V172" s="22">
        <v>165.62</v>
      </c>
      <c r="W172" s="22">
        <v>96.38</v>
      </c>
      <c r="X172" s="22">
        <f t="shared" si="91"/>
        <v>69.240000000000009</v>
      </c>
      <c r="Z172" t="s">
        <v>17</v>
      </c>
      <c r="AA172" t="s">
        <v>155</v>
      </c>
      <c r="AB172" t="s">
        <v>156</v>
      </c>
      <c r="AC172" t="s">
        <v>16</v>
      </c>
      <c r="AD172" s="22">
        <v>156</v>
      </c>
      <c r="AE172" s="22">
        <v>158.85</v>
      </c>
      <c r="AF172" s="22">
        <f t="shared" si="92"/>
        <v>2.8499999999999943</v>
      </c>
      <c r="AH172" t="s">
        <v>18</v>
      </c>
      <c r="AI172" t="s">
        <v>154</v>
      </c>
      <c r="AJ172" t="s">
        <v>156</v>
      </c>
      <c r="AK172" t="s">
        <v>12</v>
      </c>
      <c r="AL172" s="22">
        <v>189.12</v>
      </c>
      <c r="AM172" s="22">
        <v>152.84</v>
      </c>
      <c r="AN172" s="22">
        <f t="shared" si="75"/>
        <v>36.28</v>
      </c>
      <c r="AP172" t="s">
        <v>19</v>
      </c>
      <c r="AQ172" t="s">
        <v>155</v>
      </c>
      <c r="AR172" t="s">
        <v>156</v>
      </c>
      <c r="AS172" t="s">
        <v>10</v>
      </c>
      <c r="AT172" s="22">
        <v>200.5</v>
      </c>
      <c r="AU172" s="22">
        <v>220.18</v>
      </c>
      <c r="AV172" s="22">
        <f t="shared" si="93"/>
        <v>19.680000000000007</v>
      </c>
      <c r="AX172" t="s">
        <v>10</v>
      </c>
      <c r="AY172" t="s">
        <v>154</v>
      </c>
      <c r="AZ172" t="s">
        <v>156</v>
      </c>
      <c r="BA172" t="s">
        <v>19</v>
      </c>
      <c r="BB172" s="22">
        <v>220.18</v>
      </c>
      <c r="BC172" s="22">
        <v>200.5</v>
      </c>
      <c r="BD172" s="22">
        <f t="shared" si="87"/>
        <v>19.680000000000007</v>
      </c>
      <c r="BF172" t="s">
        <v>15</v>
      </c>
      <c r="BG172" t="s">
        <v>154</v>
      </c>
      <c r="BH172" t="s">
        <v>156</v>
      </c>
      <c r="BI172" t="s">
        <v>20</v>
      </c>
      <c r="BJ172" s="22">
        <v>138.63</v>
      </c>
      <c r="BK172" s="22">
        <v>131.32</v>
      </c>
      <c r="BL172" s="22">
        <f t="shared" si="94"/>
        <v>7.3100000000000023</v>
      </c>
      <c r="BN172" t="s">
        <v>16</v>
      </c>
      <c r="BO172" t="s">
        <v>154</v>
      </c>
      <c r="BP172" t="s">
        <v>156</v>
      </c>
      <c r="BQ172" t="s">
        <v>17</v>
      </c>
      <c r="BR172" s="22">
        <v>158.85</v>
      </c>
      <c r="BS172" s="22">
        <v>156</v>
      </c>
      <c r="BT172">
        <f t="shared" si="95"/>
        <v>2.8499999999999943</v>
      </c>
      <c r="BV172" t="s">
        <v>11</v>
      </c>
      <c r="BW172" t="s">
        <v>155</v>
      </c>
      <c r="BX172" t="s">
        <v>156</v>
      </c>
      <c r="BY172" t="s">
        <v>14</v>
      </c>
      <c r="BZ172" s="22">
        <v>96.38</v>
      </c>
      <c r="CA172" s="22">
        <v>165.62</v>
      </c>
      <c r="CB172" s="22">
        <f t="shared" si="96"/>
        <v>69.240000000000009</v>
      </c>
    </row>
    <row r="173" spans="1:80" x14ac:dyDescent="0.25">
      <c r="A173" s="17">
        <v>6</v>
      </c>
      <c r="B173" t="s">
        <v>20</v>
      </c>
      <c r="C173" t="s">
        <v>155</v>
      </c>
      <c r="D173" t="s">
        <v>156</v>
      </c>
      <c r="E173" t="s">
        <v>10</v>
      </c>
      <c r="F173" s="22">
        <v>130.6</v>
      </c>
      <c r="G173" s="22">
        <v>164.81</v>
      </c>
      <c r="H173" s="22">
        <f t="shared" si="74"/>
        <v>34.210000000000008</v>
      </c>
      <c r="J173" t="s">
        <v>12</v>
      </c>
      <c r="K173" t="s">
        <v>154</v>
      </c>
      <c r="L173" t="s">
        <v>156</v>
      </c>
      <c r="M173" t="s">
        <v>15</v>
      </c>
      <c r="N173" s="22">
        <v>218.93</v>
      </c>
      <c r="O173" s="22">
        <v>125.54</v>
      </c>
      <c r="P173" s="22">
        <f t="shared" si="76"/>
        <v>93.39</v>
      </c>
      <c r="R173" t="s">
        <v>14</v>
      </c>
      <c r="S173" t="s">
        <v>155</v>
      </c>
      <c r="T173" t="s">
        <v>156</v>
      </c>
      <c r="U173" t="s">
        <v>16</v>
      </c>
      <c r="V173" s="22">
        <v>158.36000000000001</v>
      </c>
      <c r="W173" s="22">
        <v>168.53</v>
      </c>
      <c r="X173" s="22">
        <f t="shared" si="91"/>
        <v>10.169999999999987</v>
      </c>
      <c r="Z173" t="s">
        <v>17</v>
      </c>
      <c r="AA173" t="s">
        <v>154</v>
      </c>
      <c r="AB173" t="s">
        <v>156</v>
      </c>
      <c r="AC173" t="s">
        <v>19</v>
      </c>
      <c r="AD173" s="22">
        <v>145.63999999999999</v>
      </c>
      <c r="AE173" s="22">
        <v>137.54</v>
      </c>
      <c r="AF173" s="22">
        <f t="shared" si="92"/>
        <v>8.0999999999999943</v>
      </c>
      <c r="AH173" t="s">
        <v>18</v>
      </c>
      <c r="AI173" t="s">
        <v>154</v>
      </c>
      <c r="AJ173" t="s">
        <v>156</v>
      </c>
      <c r="AK173" t="s">
        <v>11</v>
      </c>
      <c r="AL173" s="22">
        <v>181.54</v>
      </c>
      <c r="AM173" s="22">
        <v>133.25</v>
      </c>
      <c r="AN173" s="22">
        <f t="shared" si="75"/>
        <v>48.289999999999992</v>
      </c>
      <c r="AP173" t="s">
        <v>19</v>
      </c>
      <c r="AQ173" t="s">
        <v>155</v>
      </c>
      <c r="AR173" t="s">
        <v>156</v>
      </c>
      <c r="AS173" t="s">
        <v>17</v>
      </c>
      <c r="AT173" s="22">
        <v>137.54</v>
      </c>
      <c r="AU173" s="22">
        <v>145.63999999999999</v>
      </c>
      <c r="AV173" s="22">
        <f t="shared" si="93"/>
        <v>8.0999999999999943</v>
      </c>
      <c r="AX173" t="s">
        <v>10</v>
      </c>
      <c r="AY173" t="s">
        <v>154</v>
      </c>
      <c r="AZ173" t="s">
        <v>156</v>
      </c>
      <c r="BA173" t="s">
        <v>20</v>
      </c>
      <c r="BB173" s="22">
        <v>164.81</v>
      </c>
      <c r="BC173" s="22">
        <v>130.6</v>
      </c>
      <c r="BD173" s="22">
        <f t="shared" si="87"/>
        <v>34.210000000000008</v>
      </c>
      <c r="BF173" t="s">
        <v>15</v>
      </c>
      <c r="BG173" t="s">
        <v>155</v>
      </c>
      <c r="BH173" t="s">
        <v>156</v>
      </c>
      <c r="BI173" t="s">
        <v>12</v>
      </c>
      <c r="BJ173" s="22">
        <v>125.54</v>
      </c>
      <c r="BK173" s="22">
        <v>218.93</v>
      </c>
      <c r="BL173" s="22">
        <f t="shared" si="94"/>
        <v>93.39</v>
      </c>
      <c r="BN173" t="s">
        <v>16</v>
      </c>
      <c r="BO173" t="s">
        <v>154</v>
      </c>
      <c r="BP173" t="s">
        <v>156</v>
      </c>
      <c r="BQ173" t="s">
        <v>14</v>
      </c>
      <c r="BR173" s="22">
        <v>168.53</v>
      </c>
      <c r="BS173" s="22">
        <v>158.36000000000001</v>
      </c>
      <c r="BT173">
        <f t="shared" si="95"/>
        <v>10.169999999999987</v>
      </c>
      <c r="BV173" t="s">
        <v>11</v>
      </c>
      <c r="BW173" t="s">
        <v>155</v>
      </c>
      <c r="BX173" t="s">
        <v>156</v>
      </c>
      <c r="BY173" t="s">
        <v>18</v>
      </c>
      <c r="BZ173" s="22">
        <v>133.25</v>
      </c>
      <c r="CA173" s="22">
        <v>181.54</v>
      </c>
      <c r="CB173" s="22">
        <f t="shared" si="96"/>
        <v>48.289999999999992</v>
      </c>
    </row>
    <row r="174" spans="1:80" x14ac:dyDescent="0.25">
      <c r="A174" s="17">
        <v>7</v>
      </c>
      <c r="B174" t="s">
        <v>20</v>
      </c>
      <c r="C174" t="s">
        <v>154</v>
      </c>
      <c r="D174" t="s">
        <v>156</v>
      </c>
      <c r="E174" t="s">
        <v>17</v>
      </c>
      <c r="F174" s="22">
        <v>169.24</v>
      </c>
      <c r="G174" s="22">
        <v>167.93</v>
      </c>
      <c r="H174" s="22">
        <f t="shared" si="74"/>
        <v>1.3100000000000023</v>
      </c>
      <c r="J174" t="s">
        <v>12</v>
      </c>
      <c r="K174" t="s">
        <v>154</v>
      </c>
      <c r="L174" t="s">
        <v>156</v>
      </c>
      <c r="M174" t="s">
        <v>10</v>
      </c>
      <c r="N174" s="22">
        <v>219.94</v>
      </c>
      <c r="O174" s="22">
        <v>155.5</v>
      </c>
      <c r="P174" s="22">
        <f t="shared" si="76"/>
        <v>64.44</v>
      </c>
      <c r="R174" t="s">
        <v>14</v>
      </c>
      <c r="S174" t="s">
        <v>155</v>
      </c>
      <c r="T174" t="s">
        <v>156</v>
      </c>
      <c r="U174" t="s">
        <v>18</v>
      </c>
      <c r="V174" s="22">
        <v>168.03</v>
      </c>
      <c r="W174" s="22">
        <v>202.35</v>
      </c>
      <c r="X174" s="22">
        <f t="shared" si="91"/>
        <v>34.319999999999993</v>
      </c>
      <c r="Z174" t="s">
        <v>17</v>
      </c>
      <c r="AA174" t="s">
        <v>155</v>
      </c>
      <c r="AB174" t="s">
        <v>156</v>
      </c>
      <c r="AC174" t="s">
        <v>20</v>
      </c>
      <c r="AD174" s="22">
        <v>167.93</v>
      </c>
      <c r="AE174" s="22">
        <v>169.24</v>
      </c>
      <c r="AF174" s="22">
        <f t="shared" si="92"/>
        <v>1.3100000000000023</v>
      </c>
      <c r="AH174" t="s">
        <v>18</v>
      </c>
      <c r="AI174" t="s">
        <v>154</v>
      </c>
      <c r="AJ174" t="s">
        <v>156</v>
      </c>
      <c r="AK174" t="s">
        <v>14</v>
      </c>
      <c r="AL174" s="22">
        <v>202.35</v>
      </c>
      <c r="AM174" s="22">
        <v>168.03</v>
      </c>
      <c r="AN174" s="22">
        <f t="shared" si="75"/>
        <v>34.319999999999993</v>
      </c>
      <c r="AP174" t="s">
        <v>19</v>
      </c>
      <c r="AQ174" t="s">
        <v>155</v>
      </c>
      <c r="AR174" t="s">
        <v>156</v>
      </c>
      <c r="AS174" t="s">
        <v>16</v>
      </c>
      <c r="AT174" s="22">
        <v>149.63999999999999</v>
      </c>
      <c r="AU174" s="22">
        <v>188.42</v>
      </c>
      <c r="AV174" s="22">
        <f t="shared" si="93"/>
        <v>38.78</v>
      </c>
      <c r="AX174" t="s">
        <v>10</v>
      </c>
      <c r="AY174" t="s">
        <v>155</v>
      </c>
      <c r="AZ174" t="s">
        <v>156</v>
      </c>
      <c r="BA174" t="s">
        <v>12</v>
      </c>
      <c r="BB174" s="22">
        <v>155.5</v>
      </c>
      <c r="BC174" s="22">
        <v>219.94</v>
      </c>
      <c r="BD174" s="22">
        <f t="shared" si="87"/>
        <v>64.44</v>
      </c>
      <c r="BF174" t="s">
        <v>15</v>
      </c>
      <c r="BG174" t="s">
        <v>155</v>
      </c>
      <c r="BH174" t="s">
        <v>156</v>
      </c>
      <c r="BI174" t="s">
        <v>11</v>
      </c>
      <c r="BJ174" s="22">
        <v>162.68</v>
      </c>
      <c r="BK174" s="22">
        <v>177.98</v>
      </c>
      <c r="BL174" s="22">
        <f t="shared" si="94"/>
        <v>15.299999999999983</v>
      </c>
      <c r="BN174" t="s">
        <v>16</v>
      </c>
      <c r="BO174" t="s">
        <v>154</v>
      </c>
      <c r="BP174" t="s">
        <v>156</v>
      </c>
      <c r="BQ174" t="s">
        <v>19</v>
      </c>
      <c r="BR174" s="22">
        <v>188.42</v>
      </c>
      <c r="BS174" s="22">
        <v>149.63999999999999</v>
      </c>
      <c r="BT174">
        <f t="shared" si="95"/>
        <v>38.78</v>
      </c>
      <c r="BV174" t="s">
        <v>11</v>
      </c>
      <c r="BW174" t="s">
        <v>154</v>
      </c>
      <c r="BX174" t="s">
        <v>156</v>
      </c>
      <c r="BY174" t="s">
        <v>15</v>
      </c>
      <c r="BZ174" s="22">
        <v>177.98</v>
      </c>
      <c r="CA174" s="22">
        <v>162.68</v>
      </c>
      <c r="CB174" s="22">
        <f t="shared" si="96"/>
        <v>15.299999999999983</v>
      </c>
    </row>
    <row r="175" spans="1:80" x14ac:dyDescent="0.25">
      <c r="A175" s="17">
        <v>8</v>
      </c>
      <c r="B175" t="s">
        <v>20</v>
      </c>
      <c r="C175" t="s">
        <v>155</v>
      </c>
      <c r="D175" t="s">
        <v>156</v>
      </c>
      <c r="E175" t="s">
        <v>19</v>
      </c>
      <c r="F175" s="22">
        <v>143.09</v>
      </c>
      <c r="G175" s="22">
        <v>186.18</v>
      </c>
      <c r="H175" s="22">
        <f t="shared" si="74"/>
        <v>43.09</v>
      </c>
      <c r="J175" t="s">
        <v>12</v>
      </c>
      <c r="K175" t="s">
        <v>154</v>
      </c>
      <c r="L175" t="s">
        <v>156</v>
      </c>
      <c r="M175" t="s">
        <v>17</v>
      </c>
      <c r="N175" s="22">
        <v>177.36</v>
      </c>
      <c r="O175" s="22">
        <v>166.19</v>
      </c>
      <c r="P175" s="22">
        <f t="shared" si="76"/>
        <v>11.170000000000016</v>
      </c>
      <c r="R175" t="s">
        <v>14</v>
      </c>
      <c r="S175" t="s">
        <v>154</v>
      </c>
      <c r="T175" t="s">
        <v>156</v>
      </c>
      <c r="U175" t="s">
        <v>15</v>
      </c>
      <c r="V175" s="22">
        <v>166.85</v>
      </c>
      <c r="W175" s="22">
        <v>160.86000000000001</v>
      </c>
      <c r="X175" s="22">
        <f t="shared" si="91"/>
        <v>5.9899999999999807</v>
      </c>
      <c r="Z175" t="s">
        <v>17</v>
      </c>
      <c r="AA175" t="s">
        <v>155</v>
      </c>
      <c r="AB175" t="s">
        <v>156</v>
      </c>
      <c r="AC175" t="s">
        <v>12</v>
      </c>
      <c r="AD175" s="22">
        <v>166.19</v>
      </c>
      <c r="AE175" s="22">
        <v>177.36</v>
      </c>
      <c r="AF175" s="22">
        <f t="shared" si="92"/>
        <v>11.170000000000016</v>
      </c>
      <c r="AH175" t="s">
        <v>18</v>
      </c>
      <c r="AI175" t="s">
        <v>154</v>
      </c>
      <c r="AJ175" t="s">
        <v>156</v>
      </c>
      <c r="AK175" t="s">
        <v>16</v>
      </c>
      <c r="AL175" s="22">
        <v>161.38</v>
      </c>
      <c r="AM175" s="22">
        <v>139.79</v>
      </c>
      <c r="AN175" s="22">
        <f t="shared" si="75"/>
        <v>21.590000000000003</v>
      </c>
      <c r="AP175" t="s">
        <v>19</v>
      </c>
      <c r="AQ175" t="s">
        <v>154</v>
      </c>
      <c r="AR175" t="s">
        <v>156</v>
      </c>
      <c r="AS175" t="s">
        <v>20</v>
      </c>
      <c r="AT175" s="22">
        <v>186.18</v>
      </c>
      <c r="AU175" s="22">
        <v>143.09</v>
      </c>
      <c r="AV175" s="22">
        <f t="shared" si="93"/>
        <v>43.09</v>
      </c>
      <c r="AX175" t="s">
        <v>10</v>
      </c>
      <c r="AY175" t="s">
        <v>155</v>
      </c>
      <c r="AZ175" t="s">
        <v>156</v>
      </c>
      <c r="BA175" t="s">
        <v>11</v>
      </c>
      <c r="BB175" s="22">
        <v>168.46</v>
      </c>
      <c r="BC175" s="22">
        <v>173.28</v>
      </c>
      <c r="BD175" s="22">
        <f t="shared" si="87"/>
        <v>4.8199999999999932</v>
      </c>
      <c r="BF175" t="s">
        <v>15</v>
      </c>
      <c r="BG175" t="s">
        <v>155</v>
      </c>
      <c r="BH175" t="s">
        <v>156</v>
      </c>
      <c r="BI175" t="s">
        <v>14</v>
      </c>
      <c r="BJ175" s="22">
        <v>160.86000000000001</v>
      </c>
      <c r="BK175" s="22">
        <v>166.85</v>
      </c>
      <c r="BL175" s="22">
        <f t="shared" si="94"/>
        <v>5.9899999999999807</v>
      </c>
      <c r="BN175" t="s">
        <v>16</v>
      </c>
      <c r="BO175" t="s">
        <v>155</v>
      </c>
      <c r="BP175" t="s">
        <v>156</v>
      </c>
      <c r="BQ175" t="s">
        <v>18</v>
      </c>
      <c r="BR175" s="22">
        <v>139.79</v>
      </c>
      <c r="BS175" s="22">
        <v>161.38</v>
      </c>
      <c r="BT175">
        <f t="shared" si="95"/>
        <v>21.590000000000003</v>
      </c>
      <c r="BV175" t="s">
        <v>11</v>
      </c>
      <c r="BW175" t="s">
        <v>154</v>
      </c>
      <c r="BX175" t="s">
        <v>156</v>
      </c>
      <c r="BY175" t="s">
        <v>10</v>
      </c>
      <c r="BZ175" s="22">
        <v>173.28</v>
      </c>
      <c r="CA175" s="22">
        <v>168.46</v>
      </c>
      <c r="CB175" s="22">
        <f t="shared" si="96"/>
        <v>4.8199999999999932</v>
      </c>
    </row>
    <row r="176" spans="1:80" x14ac:dyDescent="0.25">
      <c r="A176" s="17">
        <v>9</v>
      </c>
      <c r="B176" t="s">
        <v>20</v>
      </c>
      <c r="C176" t="s">
        <v>155</v>
      </c>
      <c r="D176" t="s">
        <v>156</v>
      </c>
      <c r="E176" t="s">
        <v>16</v>
      </c>
      <c r="F176" s="22">
        <v>170.4</v>
      </c>
      <c r="G176" s="22">
        <v>185.5</v>
      </c>
      <c r="H176" s="22">
        <f t="shared" si="74"/>
        <v>15.099999999999994</v>
      </c>
      <c r="J176" t="s">
        <v>12</v>
      </c>
      <c r="K176" t="s">
        <v>155</v>
      </c>
      <c r="L176" t="s">
        <v>156</v>
      </c>
      <c r="M176" t="s">
        <v>19</v>
      </c>
      <c r="N176" s="22">
        <v>149.54</v>
      </c>
      <c r="O176" s="22">
        <v>156.62</v>
      </c>
      <c r="P176" s="22">
        <f t="shared" si="76"/>
        <v>7.0800000000000125</v>
      </c>
      <c r="R176" t="s">
        <v>14</v>
      </c>
      <c r="S176" t="s">
        <v>155</v>
      </c>
      <c r="T176" t="s">
        <v>156</v>
      </c>
      <c r="U176" t="s">
        <v>10</v>
      </c>
      <c r="V176" s="22">
        <v>138.69999999999999</v>
      </c>
      <c r="W176" s="22">
        <v>149.84</v>
      </c>
      <c r="X176" s="22">
        <f t="shared" si="91"/>
        <v>11.140000000000015</v>
      </c>
      <c r="Z176" t="s">
        <v>17</v>
      </c>
      <c r="AA176" t="s">
        <v>155</v>
      </c>
      <c r="AB176" t="s">
        <v>156</v>
      </c>
      <c r="AC176" t="s">
        <v>11</v>
      </c>
      <c r="AD176" s="22">
        <v>119.94</v>
      </c>
      <c r="AE176" s="22">
        <v>194.32</v>
      </c>
      <c r="AF176" s="22">
        <f t="shared" si="92"/>
        <v>74.38</v>
      </c>
      <c r="AH176" t="s">
        <v>18</v>
      </c>
      <c r="AI176" t="s">
        <v>155</v>
      </c>
      <c r="AJ176" t="s">
        <v>156</v>
      </c>
      <c r="AK176" t="s">
        <v>15</v>
      </c>
      <c r="AL176" s="22">
        <v>174.58</v>
      </c>
      <c r="AM176" s="22">
        <v>199.93</v>
      </c>
      <c r="AN176" s="22">
        <f t="shared" si="75"/>
        <v>25.349999999999994</v>
      </c>
      <c r="AP176" t="s">
        <v>19</v>
      </c>
      <c r="AQ176" t="s">
        <v>154</v>
      </c>
      <c r="AR176" t="s">
        <v>156</v>
      </c>
      <c r="AS176" t="s">
        <v>12</v>
      </c>
      <c r="AT176" s="22">
        <v>156.62</v>
      </c>
      <c r="AU176" s="22">
        <v>149.54</v>
      </c>
      <c r="AV176" s="22">
        <f t="shared" si="93"/>
        <v>7.0800000000000125</v>
      </c>
      <c r="AX176" t="s">
        <v>10</v>
      </c>
      <c r="AY176" t="s">
        <v>154</v>
      </c>
      <c r="AZ176" t="s">
        <v>156</v>
      </c>
      <c r="BA176" t="s">
        <v>14</v>
      </c>
      <c r="BB176" s="22">
        <v>149.84</v>
      </c>
      <c r="BC176" s="22">
        <v>138.69999999999999</v>
      </c>
      <c r="BD176" s="22">
        <f t="shared" si="87"/>
        <v>11.140000000000015</v>
      </c>
      <c r="BF176" t="s">
        <v>15</v>
      </c>
      <c r="BG176" t="s">
        <v>154</v>
      </c>
      <c r="BH176" t="s">
        <v>156</v>
      </c>
      <c r="BI176" t="s">
        <v>18</v>
      </c>
      <c r="BJ176" s="22">
        <v>199.93</v>
      </c>
      <c r="BK176" s="22">
        <v>174.58</v>
      </c>
      <c r="BL176" s="22">
        <f t="shared" si="94"/>
        <v>25.349999999999994</v>
      </c>
      <c r="BN176" t="s">
        <v>16</v>
      </c>
      <c r="BO176" t="s">
        <v>154</v>
      </c>
      <c r="BP176" t="s">
        <v>156</v>
      </c>
      <c r="BQ176" t="s">
        <v>20</v>
      </c>
      <c r="BR176" s="22">
        <v>185.5</v>
      </c>
      <c r="BS176" s="22">
        <v>170.4</v>
      </c>
      <c r="BT176">
        <f t="shared" si="95"/>
        <v>15.099999999999994</v>
      </c>
      <c r="BV176" t="s">
        <v>11</v>
      </c>
      <c r="BW176" t="s">
        <v>154</v>
      </c>
      <c r="BX176" t="s">
        <v>156</v>
      </c>
      <c r="BY176" t="s">
        <v>17</v>
      </c>
      <c r="BZ176" s="22">
        <v>194.32</v>
      </c>
      <c r="CA176" s="22">
        <v>119.94</v>
      </c>
      <c r="CB176" s="22">
        <f t="shared" si="96"/>
        <v>74.38</v>
      </c>
    </row>
    <row r="177" spans="1:80" x14ac:dyDescent="0.25">
      <c r="A177" s="17">
        <v>10</v>
      </c>
      <c r="B177" t="s">
        <v>20</v>
      </c>
      <c r="C177" t="s">
        <v>155</v>
      </c>
      <c r="D177" t="s">
        <v>156</v>
      </c>
      <c r="E177" t="s">
        <v>12</v>
      </c>
      <c r="F177" s="22">
        <v>127.87</v>
      </c>
      <c r="G177" s="22">
        <v>193.8</v>
      </c>
      <c r="H177" s="22">
        <f t="shared" si="74"/>
        <v>65.930000000000007</v>
      </c>
      <c r="J177" t="s">
        <v>12</v>
      </c>
      <c r="K177" t="s">
        <v>154</v>
      </c>
      <c r="L177" t="s">
        <v>156</v>
      </c>
      <c r="M177" t="s">
        <v>20</v>
      </c>
      <c r="N177" s="22">
        <v>193.8</v>
      </c>
      <c r="O177" s="22">
        <v>127.87</v>
      </c>
      <c r="P177" s="22">
        <f t="shared" si="76"/>
        <v>65.930000000000007</v>
      </c>
      <c r="R177" t="s">
        <v>14</v>
      </c>
      <c r="S177" t="s">
        <v>154</v>
      </c>
      <c r="T177" t="s">
        <v>156</v>
      </c>
      <c r="U177" t="s">
        <v>17</v>
      </c>
      <c r="V177" s="22">
        <v>142.13</v>
      </c>
      <c r="W177" s="22">
        <v>134.83000000000001</v>
      </c>
      <c r="X177" s="22">
        <f t="shared" si="91"/>
        <v>7.2999999999999829</v>
      </c>
      <c r="Z177" t="s">
        <v>17</v>
      </c>
      <c r="AA177" t="s">
        <v>155</v>
      </c>
      <c r="AB177" t="s">
        <v>156</v>
      </c>
      <c r="AC177" t="s">
        <v>14</v>
      </c>
      <c r="AD177" s="22">
        <v>134.83000000000001</v>
      </c>
      <c r="AE177" s="22">
        <v>142.13</v>
      </c>
      <c r="AF177" s="22">
        <f t="shared" si="92"/>
        <v>7.2999999999999829</v>
      </c>
      <c r="AH177" t="s">
        <v>18</v>
      </c>
      <c r="AI177" t="s">
        <v>154</v>
      </c>
      <c r="AJ177" t="s">
        <v>156</v>
      </c>
      <c r="AK177" t="s">
        <v>10</v>
      </c>
      <c r="AL177" s="22">
        <v>184.68</v>
      </c>
      <c r="AM177" s="22">
        <v>152.02000000000001</v>
      </c>
      <c r="AN177" s="22">
        <f t="shared" si="75"/>
        <v>32.659999999999997</v>
      </c>
      <c r="AP177" t="s">
        <v>19</v>
      </c>
      <c r="AQ177" t="s">
        <v>155</v>
      </c>
      <c r="AR177" t="s">
        <v>156</v>
      </c>
      <c r="AS177" t="s">
        <v>11</v>
      </c>
      <c r="AT177" s="22">
        <v>132.56</v>
      </c>
      <c r="AU177" s="22">
        <v>186.27</v>
      </c>
      <c r="AV177" s="22">
        <f t="shared" si="93"/>
        <v>53.710000000000008</v>
      </c>
      <c r="AX177" t="s">
        <v>10</v>
      </c>
      <c r="AY177" t="s">
        <v>155</v>
      </c>
      <c r="AZ177" t="s">
        <v>156</v>
      </c>
      <c r="BA177" t="s">
        <v>18</v>
      </c>
      <c r="BB177" s="22">
        <v>152.02000000000001</v>
      </c>
      <c r="BC177" s="22">
        <v>184.68</v>
      </c>
      <c r="BD177" s="22">
        <f t="shared" si="87"/>
        <v>32.659999999999997</v>
      </c>
      <c r="BF177" t="s">
        <v>15</v>
      </c>
      <c r="BG177" t="s">
        <v>155</v>
      </c>
      <c r="BH177" t="s">
        <v>156</v>
      </c>
      <c r="BI177" t="s">
        <v>16</v>
      </c>
      <c r="BJ177" s="22">
        <v>161.22999999999999</v>
      </c>
      <c r="BK177" s="22">
        <v>192.35</v>
      </c>
      <c r="BL177" s="22">
        <f t="shared" si="94"/>
        <v>31.120000000000005</v>
      </c>
      <c r="BN177" t="s">
        <v>16</v>
      </c>
      <c r="BO177" t="s">
        <v>154</v>
      </c>
      <c r="BP177" t="s">
        <v>156</v>
      </c>
      <c r="BQ177" t="s">
        <v>15</v>
      </c>
      <c r="BR177" s="22">
        <v>192.35</v>
      </c>
      <c r="BS177" s="22">
        <v>161.22999999999999</v>
      </c>
      <c r="BT177">
        <f t="shared" si="95"/>
        <v>31.120000000000005</v>
      </c>
      <c r="BV177" t="s">
        <v>11</v>
      </c>
      <c r="BW177" t="s">
        <v>154</v>
      </c>
      <c r="BX177" t="s">
        <v>156</v>
      </c>
      <c r="BY177" t="s">
        <v>19</v>
      </c>
      <c r="BZ177" s="22">
        <v>186.27</v>
      </c>
      <c r="CA177" s="22">
        <v>132.56</v>
      </c>
      <c r="CB177" s="22">
        <f t="shared" si="96"/>
        <v>53.710000000000008</v>
      </c>
    </row>
    <row r="178" spans="1:80" x14ac:dyDescent="0.25">
      <c r="A178" s="17">
        <v>11</v>
      </c>
      <c r="B178" t="s">
        <v>20</v>
      </c>
      <c r="C178" t="s">
        <v>154</v>
      </c>
      <c r="D178" t="s">
        <v>156</v>
      </c>
      <c r="E178" t="s">
        <v>11</v>
      </c>
      <c r="F178" s="22">
        <v>183.35</v>
      </c>
      <c r="G178" s="22">
        <v>164.25</v>
      </c>
      <c r="H178" s="22">
        <f t="shared" si="74"/>
        <v>19.099999999999994</v>
      </c>
      <c r="J178" t="s">
        <v>12</v>
      </c>
      <c r="K178" t="s">
        <v>154</v>
      </c>
      <c r="L178" t="s">
        <v>156</v>
      </c>
      <c r="M178" t="s">
        <v>16</v>
      </c>
      <c r="N178" s="22">
        <v>185.95</v>
      </c>
      <c r="O178" s="22">
        <v>167.46</v>
      </c>
      <c r="P178" s="22">
        <f t="shared" si="76"/>
        <v>18.489999999999981</v>
      </c>
      <c r="R178" t="s">
        <v>14</v>
      </c>
      <c r="S178" t="s">
        <v>154</v>
      </c>
      <c r="T178" t="s">
        <v>156</v>
      </c>
      <c r="U178" t="s">
        <v>19</v>
      </c>
      <c r="V178" s="22">
        <v>175.06</v>
      </c>
      <c r="W178" s="22">
        <v>171.08</v>
      </c>
      <c r="X178" s="22">
        <f t="shared" si="91"/>
        <v>3.9799999999999898</v>
      </c>
      <c r="Z178" t="s">
        <v>17</v>
      </c>
      <c r="AA178" t="s">
        <v>154</v>
      </c>
      <c r="AB178" t="s">
        <v>156</v>
      </c>
      <c r="AC178" t="s">
        <v>18</v>
      </c>
      <c r="AD178" s="22">
        <v>207.99</v>
      </c>
      <c r="AE178" s="22">
        <v>185.63</v>
      </c>
      <c r="AF178" s="22">
        <f t="shared" si="92"/>
        <v>22.360000000000014</v>
      </c>
      <c r="AH178" t="s">
        <v>18</v>
      </c>
      <c r="AI178" t="s">
        <v>155</v>
      </c>
      <c r="AJ178" t="s">
        <v>156</v>
      </c>
      <c r="AK178" t="s">
        <v>17</v>
      </c>
      <c r="AL178" s="22">
        <v>185.63</v>
      </c>
      <c r="AM178" s="22">
        <v>207.99</v>
      </c>
      <c r="AN178" s="22">
        <f t="shared" si="75"/>
        <v>22.360000000000014</v>
      </c>
      <c r="AP178" t="s">
        <v>19</v>
      </c>
      <c r="AQ178" t="s">
        <v>155</v>
      </c>
      <c r="AR178" t="s">
        <v>156</v>
      </c>
      <c r="AS178" t="s">
        <v>14</v>
      </c>
      <c r="AT178" s="22">
        <v>171.08</v>
      </c>
      <c r="AU178" s="22">
        <v>175.06</v>
      </c>
      <c r="AV178" s="22">
        <f t="shared" si="93"/>
        <v>3.9799999999999898</v>
      </c>
      <c r="AX178" t="s">
        <v>10</v>
      </c>
      <c r="AY178" t="s">
        <v>154</v>
      </c>
      <c r="AZ178" t="s">
        <v>156</v>
      </c>
      <c r="BA178" t="s">
        <v>15</v>
      </c>
      <c r="BB178" s="22">
        <v>168.65</v>
      </c>
      <c r="BC178" s="22">
        <v>128.1</v>
      </c>
      <c r="BD178" s="22">
        <f t="shared" si="87"/>
        <v>40.550000000000011</v>
      </c>
      <c r="BF178" t="s">
        <v>15</v>
      </c>
      <c r="BG178" t="s">
        <v>155</v>
      </c>
      <c r="BH178" t="s">
        <v>156</v>
      </c>
      <c r="BI178" t="s">
        <v>10</v>
      </c>
      <c r="BJ178" s="22">
        <v>128.1</v>
      </c>
      <c r="BK178" s="22">
        <v>168.65</v>
      </c>
      <c r="BL178" s="22">
        <f t="shared" si="94"/>
        <v>40.550000000000011</v>
      </c>
      <c r="BN178" t="s">
        <v>16</v>
      </c>
      <c r="BO178" t="s">
        <v>155</v>
      </c>
      <c r="BP178" t="s">
        <v>156</v>
      </c>
      <c r="BQ178" t="s">
        <v>12</v>
      </c>
      <c r="BR178" s="22">
        <v>167.46</v>
      </c>
      <c r="BS178" s="22">
        <v>185.95</v>
      </c>
      <c r="BT178">
        <f t="shared" si="95"/>
        <v>18.489999999999981</v>
      </c>
      <c r="BV178" t="s">
        <v>11</v>
      </c>
      <c r="BW178" t="s">
        <v>155</v>
      </c>
      <c r="BX178" t="s">
        <v>156</v>
      </c>
      <c r="BY178" t="s">
        <v>20</v>
      </c>
      <c r="BZ178" s="22">
        <v>164.25</v>
      </c>
      <c r="CA178" s="22">
        <v>183.35</v>
      </c>
      <c r="CB178" s="22">
        <f t="shared" si="96"/>
        <v>19.099999999999994</v>
      </c>
    </row>
    <row r="179" spans="1:80" x14ac:dyDescent="0.25">
      <c r="A179" s="17">
        <v>12</v>
      </c>
      <c r="B179" t="s">
        <v>20</v>
      </c>
      <c r="C179" t="s">
        <v>154</v>
      </c>
      <c r="D179" t="s">
        <v>156</v>
      </c>
      <c r="E179" t="s">
        <v>14</v>
      </c>
      <c r="F179" s="22">
        <v>204.76</v>
      </c>
      <c r="G179" s="22">
        <v>153.68</v>
      </c>
      <c r="H179" s="22">
        <f t="shared" si="74"/>
        <v>51.079999999999984</v>
      </c>
      <c r="J179" t="s">
        <v>12</v>
      </c>
      <c r="K179" t="s">
        <v>155</v>
      </c>
      <c r="L179" t="s">
        <v>156</v>
      </c>
      <c r="M179" t="s">
        <v>11</v>
      </c>
      <c r="N179" s="22">
        <v>155.26</v>
      </c>
      <c r="O179" s="22">
        <v>156.69999999999999</v>
      </c>
      <c r="P179" s="22">
        <f t="shared" si="76"/>
        <v>1.4399999999999977</v>
      </c>
      <c r="R179" t="s">
        <v>14</v>
      </c>
      <c r="S179" t="s">
        <v>155</v>
      </c>
      <c r="T179" t="s">
        <v>156</v>
      </c>
      <c r="U179" t="s">
        <v>20</v>
      </c>
      <c r="V179" s="22">
        <v>153.68</v>
      </c>
      <c r="W179" s="22">
        <v>204.76</v>
      </c>
      <c r="X179" s="22">
        <f t="shared" si="91"/>
        <v>51.079999999999984</v>
      </c>
      <c r="Z179" t="s">
        <v>17</v>
      </c>
      <c r="AA179" t="s">
        <v>154</v>
      </c>
      <c r="AB179" t="s">
        <v>156</v>
      </c>
      <c r="AC179" t="s">
        <v>15</v>
      </c>
      <c r="AD179" s="22">
        <v>163.83000000000001</v>
      </c>
      <c r="AE179" s="22">
        <v>155.88</v>
      </c>
      <c r="AF179" s="22">
        <f t="shared" si="92"/>
        <v>7.9500000000000171</v>
      </c>
      <c r="AH179" t="s">
        <v>18</v>
      </c>
      <c r="AI179" t="s">
        <v>154</v>
      </c>
      <c r="AJ179" t="s">
        <v>156</v>
      </c>
      <c r="AK179" t="s">
        <v>19</v>
      </c>
      <c r="AL179" s="22">
        <v>183.35</v>
      </c>
      <c r="AM179" s="22">
        <v>178.9</v>
      </c>
      <c r="AN179" s="22">
        <f t="shared" si="75"/>
        <v>4.4499999999999886</v>
      </c>
      <c r="AP179" t="s">
        <v>19</v>
      </c>
      <c r="AQ179" t="s">
        <v>155</v>
      </c>
      <c r="AR179" t="s">
        <v>156</v>
      </c>
      <c r="AS179" t="s">
        <v>18</v>
      </c>
      <c r="AT179" s="22">
        <v>178.9</v>
      </c>
      <c r="AU179" s="22">
        <v>183.35</v>
      </c>
      <c r="AV179" s="22">
        <f t="shared" si="93"/>
        <v>4.4499999999999886</v>
      </c>
      <c r="AX179" t="s">
        <v>10</v>
      </c>
      <c r="AY179" t="s">
        <v>154</v>
      </c>
      <c r="AZ179" t="s">
        <v>156</v>
      </c>
      <c r="BA179" t="s">
        <v>16</v>
      </c>
      <c r="BB179" s="22">
        <v>181.9</v>
      </c>
      <c r="BC179" s="22">
        <v>138.81</v>
      </c>
      <c r="BD179" s="22">
        <f t="shared" si="87"/>
        <v>43.09</v>
      </c>
      <c r="BF179" t="s">
        <v>15</v>
      </c>
      <c r="BG179" t="s">
        <v>155</v>
      </c>
      <c r="BH179" t="s">
        <v>156</v>
      </c>
      <c r="BI179" t="s">
        <v>17</v>
      </c>
      <c r="BJ179" s="22">
        <v>155.88</v>
      </c>
      <c r="BK179" s="22">
        <v>163.83000000000001</v>
      </c>
      <c r="BL179" s="22">
        <f t="shared" si="94"/>
        <v>7.9500000000000171</v>
      </c>
      <c r="BN179" t="s">
        <v>16</v>
      </c>
      <c r="BO179" t="s">
        <v>155</v>
      </c>
      <c r="BP179" t="s">
        <v>156</v>
      </c>
      <c r="BQ179" t="s">
        <v>10</v>
      </c>
      <c r="BR179" s="22">
        <v>138.81</v>
      </c>
      <c r="BS179" s="22">
        <v>181.9</v>
      </c>
      <c r="BT179">
        <f t="shared" si="95"/>
        <v>43.09</v>
      </c>
      <c r="BV179" t="s">
        <v>11</v>
      </c>
      <c r="BW179" t="s">
        <v>154</v>
      </c>
      <c r="BX179" t="s">
        <v>156</v>
      </c>
      <c r="BY179" t="s">
        <v>12</v>
      </c>
      <c r="BZ179" s="22">
        <v>156.69999999999999</v>
      </c>
      <c r="CA179" s="22">
        <v>155.26</v>
      </c>
      <c r="CB179" s="22">
        <f t="shared" si="96"/>
        <v>1.4399999999999977</v>
      </c>
    </row>
    <row r="180" spans="1:80" x14ac:dyDescent="0.25">
      <c r="A180" s="17">
        <v>13</v>
      </c>
      <c r="B180" t="s">
        <v>20</v>
      </c>
      <c r="C180" t="s">
        <v>155</v>
      </c>
      <c r="D180" t="s">
        <v>156</v>
      </c>
      <c r="E180" t="s">
        <v>18</v>
      </c>
      <c r="F180" s="22">
        <v>161.27000000000001</v>
      </c>
      <c r="G180" s="22">
        <v>202.24</v>
      </c>
      <c r="H180" s="22">
        <f t="shared" si="74"/>
        <v>40.97</v>
      </c>
      <c r="J180" t="s">
        <v>12</v>
      </c>
      <c r="K180" t="s">
        <v>154</v>
      </c>
      <c r="L180" t="s">
        <v>156</v>
      </c>
      <c r="M180" t="s">
        <v>14</v>
      </c>
      <c r="N180" s="22">
        <v>219.91</v>
      </c>
      <c r="O180" s="22">
        <v>155.08000000000001</v>
      </c>
      <c r="P180" s="22">
        <f t="shared" si="76"/>
        <v>64.829999999999984</v>
      </c>
      <c r="R180" t="s">
        <v>14</v>
      </c>
      <c r="S180" t="s">
        <v>155</v>
      </c>
      <c r="T180" t="s">
        <v>156</v>
      </c>
      <c r="U180" t="s">
        <v>12</v>
      </c>
      <c r="V180" s="22">
        <v>155.08000000000001</v>
      </c>
      <c r="W180" s="22">
        <v>219.91</v>
      </c>
      <c r="X180" s="22">
        <f t="shared" si="91"/>
        <v>64.829999999999984</v>
      </c>
      <c r="Z180" t="s">
        <v>17</v>
      </c>
      <c r="AA180" t="s">
        <v>154</v>
      </c>
      <c r="AB180" t="s">
        <v>156</v>
      </c>
      <c r="AC180" t="s">
        <v>10</v>
      </c>
      <c r="AD180" s="22">
        <v>187.39</v>
      </c>
      <c r="AE180" s="22">
        <v>131.04</v>
      </c>
      <c r="AF180" s="22">
        <f t="shared" si="92"/>
        <v>56.349999999999994</v>
      </c>
      <c r="AH180" t="s">
        <v>18</v>
      </c>
      <c r="AI180" t="s">
        <v>154</v>
      </c>
      <c r="AJ180" t="s">
        <v>156</v>
      </c>
      <c r="AK180" t="s">
        <v>20</v>
      </c>
      <c r="AL180" s="22">
        <v>202.24</v>
      </c>
      <c r="AM180" s="22">
        <v>161.27000000000001</v>
      </c>
      <c r="AN180" s="22">
        <f t="shared" si="75"/>
        <v>40.97</v>
      </c>
      <c r="AP180" t="s">
        <v>19</v>
      </c>
      <c r="AQ180" t="s">
        <v>154</v>
      </c>
      <c r="AR180" t="s">
        <v>156</v>
      </c>
      <c r="AS180" t="s">
        <v>15</v>
      </c>
      <c r="AT180" s="22">
        <v>167.3</v>
      </c>
      <c r="AU180" s="22">
        <v>124.8</v>
      </c>
      <c r="AV180" s="22">
        <f t="shared" si="93"/>
        <v>42.500000000000014</v>
      </c>
      <c r="AX180" t="s">
        <v>10</v>
      </c>
      <c r="AY180" t="s">
        <v>155</v>
      </c>
      <c r="AZ180" t="s">
        <v>156</v>
      </c>
      <c r="BA180" t="s">
        <v>17</v>
      </c>
      <c r="BB180" s="22">
        <v>131.04</v>
      </c>
      <c r="BC180" s="22">
        <v>187.39</v>
      </c>
      <c r="BD180" s="22">
        <f t="shared" si="87"/>
        <v>56.349999999999994</v>
      </c>
      <c r="BF180" t="s">
        <v>15</v>
      </c>
      <c r="BG180" t="s">
        <v>155</v>
      </c>
      <c r="BH180" t="s">
        <v>156</v>
      </c>
      <c r="BI180" t="s">
        <v>19</v>
      </c>
      <c r="BJ180" s="22">
        <v>124.8</v>
      </c>
      <c r="BK180" s="22">
        <v>167.3</v>
      </c>
      <c r="BL180" s="22">
        <f t="shared" si="94"/>
        <v>42.500000000000014</v>
      </c>
      <c r="BN180" t="s">
        <v>16</v>
      </c>
      <c r="BO180" t="s">
        <v>154</v>
      </c>
      <c r="BP180" t="s">
        <v>156</v>
      </c>
      <c r="BQ180" t="s">
        <v>11</v>
      </c>
      <c r="BR180" s="22">
        <v>156.21</v>
      </c>
      <c r="BS180" s="22">
        <v>130.38</v>
      </c>
      <c r="BT180">
        <f t="shared" si="95"/>
        <v>25.830000000000013</v>
      </c>
      <c r="BV180" t="s">
        <v>11</v>
      </c>
      <c r="BW180" t="s">
        <v>155</v>
      </c>
      <c r="BX180" t="s">
        <v>156</v>
      </c>
      <c r="BY180" t="s">
        <v>16</v>
      </c>
      <c r="BZ180" s="22">
        <v>130.38</v>
      </c>
      <c r="CA180" s="22">
        <v>156.21</v>
      </c>
      <c r="CB180" s="22">
        <f t="shared" si="96"/>
        <v>25.830000000000013</v>
      </c>
    </row>
    <row r="181" spans="1:80" x14ac:dyDescent="0.25">
      <c r="F181" s="22"/>
      <c r="G181" s="22"/>
      <c r="H181" s="22"/>
      <c r="N181" s="22"/>
      <c r="O181" s="22"/>
      <c r="P181" s="22"/>
      <c r="V181" s="22"/>
      <c r="W181" s="22"/>
      <c r="X181" s="22"/>
      <c r="AD181" s="22"/>
      <c r="AE181" s="22"/>
      <c r="AF181" s="22"/>
      <c r="AL181" s="22"/>
      <c r="AM181" s="22"/>
      <c r="AN181" s="22"/>
      <c r="AT181" s="22"/>
      <c r="AU181" s="22"/>
      <c r="AV181" s="22"/>
      <c r="BB181" s="22"/>
      <c r="BC181" s="22"/>
      <c r="BD181" s="22"/>
      <c r="BJ181" s="22"/>
      <c r="BK181" s="22"/>
      <c r="BL181" s="22"/>
      <c r="BR181" s="22"/>
      <c r="BS181" s="22"/>
      <c r="BZ181" s="22"/>
      <c r="CA181" s="22"/>
      <c r="CB181" s="22"/>
    </row>
    <row r="182" spans="1:80" x14ac:dyDescent="0.25">
      <c r="F182" s="22"/>
      <c r="G182" s="22"/>
      <c r="H182" s="22"/>
      <c r="N182" s="22"/>
      <c r="O182" s="22"/>
      <c r="P182" s="22"/>
      <c r="V182" s="22"/>
      <c r="W182" s="22"/>
      <c r="X182" s="22"/>
      <c r="AD182" s="22"/>
      <c r="AE182" s="22"/>
      <c r="AF182" s="22"/>
      <c r="AL182" s="22"/>
      <c r="AM182" s="22"/>
      <c r="AN182" s="22"/>
      <c r="AT182" s="22"/>
      <c r="AU182" s="22"/>
      <c r="AV182" s="22"/>
      <c r="BB182" s="22"/>
      <c r="BC182" s="22"/>
      <c r="BD182" s="22"/>
      <c r="BJ182" s="22"/>
      <c r="BK182" s="22"/>
      <c r="BL182" s="22"/>
      <c r="BR182" s="22"/>
      <c r="BS182" s="22"/>
      <c r="BZ182" s="22"/>
      <c r="CA182" s="22"/>
      <c r="CB182" s="22"/>
    </row>
    <row r="183" spans="1:80" x14ac:dyDescent="0.25">
      <c r="F183" s="22"/>
      <c r="G183" s="22"/>
      <c r="H183" s="22"/>
      <c r="N183" s="22"/>
      <c r="O183" s="22"/>
      <c r="P183" s="22"/>
      <c r="V183" s="22"/>
      <c r="W183" s="22"/>
      <c r="X183" s="22"/>
      <c r="AD183" s="22"/>
      <c r="AE183" s="22"/>
      <c r="AF183" s="22"/>
      <c r="AL183" s="22"/>
      <c r="AM183" s="22"/>
      <c r="AN183" s="22"/>
      <c r="AT183" s="22"/>
      <c r="AU183" s="22"/>
      <c r="AV183" s="22"/>
      <c r="BB183" s="22"/>
      <c r="BC183" s="22"/>
      <c r="BD183" s="22"/>
      <c r="BJ183" s="22"/>
      <c r="BK183" s="22"/>
      <c r="BL183" s="22"/>
      <c r="BR183" s="22"/>
      <c r="BS183" s="22"/>
      <c r="BZ183" s="22"/>
      <c r="CA183" s="22"/>
      <c r="CB183" s="22"/>
    </row>
    <row r="184" spans="1:80" x14ac:dyDescent="0.25">
      <c r="F184" s="22"/>
      <c r="G184" s="22"/>
      <c r="H184" s="22"/>
      <c r="N184" s="22"/>
      <c r="O184" s="22"/>
      <c r="P184" s="22"/>
      <c r="V184" s="22"/>
      <c r="W184" s="22"/>
      <c r="X184" s="22"/>
      <c r="AD184" s="22"/>
      <c r="AE184" s="22"/>
      <c r="AF184" s="22"/>
      <c r="AL184" s="22"/>
      <c r="AM184" s="22"/>
      <c r="AN184" s="22"/>
      <c r="AT184" s="22"/>
      <c r="AU184" s="22"/>
      <c r="AV184" s="22"/>
      <c r="BB184" s="22"/>
      <c r="BC184" s="22"/>
      <c r="BD184" s="22"/>
      <c r="BJ184" s="22"/>
      <c r="BK184" s="22"/>
      <c r="BL184" s="22"/>
      <c r="BR184" s="22"/>
      <c r="BS184" s="22"/>
      <c r="BZ184" s="22"/>
      <c r="CA184" s="22"/>
      <c r="CB184" s="22"/>
    </row>
    <row r="185" spans="1:80" x14ac:dyDescent="0.25">
      <c r="F185" s="22"/>
      <c r="G185" s="22"/>
      <c r="H185" s="22"/>
      <c r="N185" s="22"/>
      <c r="O185" s="22"/>
      <c r="P185" s="22"/>
      <c r="V185" s="22"/>
      <c r="W185" s="22"/>
      <c r="X185" s="22"/>
      <c r="AD185" s="22"/>
      <c r="AE185" s="22"/>
      <c r="AF185" s="22"/>
      <c r="AL185" s="22"/>
      <c r="AM185" s="22"/>
      <c r="AN185" s="22"/>
      <c r="AT185" s="22"/>
      <c r="AU185" s="22"/>
      <c r="AV185" s="22"/>
      <c r="BB185" s="22"/>
      <c r="BC185" s="22"/>
      <c r="BD185" s="22"/>
      <c r="BJ185" s="22"/>
      <c r="BK185" s="22"/>
      <c r="BL185" s="22"/>
      <c r="BR185" s="22"/>
      <c r="BS185" s="22"/>
      <c r="BZ185" s="22"/>
      <c r="CA185" s="22"/>
      <c r="CB185" s="22"/>
    </row>
    <row r="186" spans="1:80" x14ac:dyDescent="0.25">
      <c r="F186" s="22"/>
      <c r="G186" s="22"/>
      <c r="H186" s="22"/>
      <c r="N186" s="22"/>
      <c r="O186" s="22"/>
      <c r="P186" s="22"/>
      <c r="V186" s="22"/>
      <c r="W186" s="22"/>
      <c r="X186" s="22"/>
      <c r="AD186" s="22"/>
      <c r="AE186" s="22"/>
      <c r="AF186" s="22"/>
      <c r="AL186" s="22"/>
      <c r="AM186" s="22"/>
      <c r="AN186" s="22"/>
      <c r="AT186" s="22"/>
      <c r="AU186" s="22"/>
      <c r="AV186" s="22"/>
      <c r="BB186" s="22"/>
      <c r="BC186" s="22"/>
      <c r="BD186" s="22"/>
      <c r="BJ186" s="22"/>
      <c r="BK186" s="22"/>
      <c r="BL186" s="22"/>
      <c r="BR186" s="22"/>
      <c r="BS186" s="22"/>
      <c r="BZ186" s="22"/>
      <c r="CA186" s="22"/>
      <c r="CB186" s="22"/>
    </row>
    <row r="187" spans="1:80" x14ac:dyDescent="0.25">
      <c r="F187" s="22"/>
      <c r="G187" s="22"/>
      <c r="H187" s="22"/>
      <c r="N187" s="22"/>
      <c r="O187" s="22"/>
      <c r="P187" s="22"/>
      <c r="V187" s="22"/>
      <c r="W187" s="22"/>
      <c r="X187" s="22"/>
      <c r="AD187" s="22"/>
      <c r="AE187" s="22"/>
      <c r="AF187" s="22"/>
      <c r="AL187" s="22"/>
      <c r="AM187" s="22"/>
      <c r="AN187" s="22"/>
      <c r="AT187" s="22"/>
      <c r="AU187" s="22"/>
      <c r="AV187" s="22"/>
      <c r="BB187" s="22"/>
      <c r="BC187" s="22"/>
      <c r="BD187" s="22"/>
      <c r="BJ187" s="22"/>
      <c r="BK187" s="22"/>
      <c r="BL187" s="22"/>
      <c r="BR187" s="22"/>
      <c r="BS187" s="22"/>
      <c r="BZ187" s="22"/>
      <c r="CA187" s="22"/>
      <c r="CB187" s="22"/>
    </row>
    <row r="188" spans="1:80" x14ac:dyDescent="0.25">
      <c r="F188" s="22"/>
      <c r="G188" s="22"/>
      <c r="H188" s="22"/>
      <c r="N188" s="22"/>
      <c r="O188" s="22"/>
      <c r="P188" s="22"/>
      <c r="V188" s="22"/>
      <c r="W188" s="22"/>
      <c r="X188" s="22"/>
      <c r="AD188" s="22"/>
      <c r="AE188" s="22"/>
      <c r="AF188" s="22"/>
      <c r="AL188" s="22"/>
      <c r="AM188" s="22"/>
      <c r="AN188" s="22"/>
      <c r="AT188" s="22"/>
      <c r="AU188" s="22"/>
      <c r="AV188" s="22"/>
      <c r="BB188" s="22"/>
      <c r="BC188" s="22"/>
      <c r="BD188" s="22"/>
      <c r="BJ188" s="22"/>
      <c r="BK188" s="22"/>
      <c r="BL188" s="22"/>
      <c r="BR188" s="22"/>
      <c r="BS188" s="22"/>
      <c r="BZ188" s="22"/>
      <c r="CA188" s="22"/>
      <c r="CB188" s="22"/>
    </row>
    <row r="189" spans="1:80" x14ac:dyDescent="0.25">
      <c r="F189" s="22"/>
      <c r="G189" s="22"/>
      <c r="H189" s="22"/>
      <c r="N189" s="22"/>
      <c r="O189" s="22"/>
      <c r="P189" s="22"/>
      <c r="V189" s="22"/>
      <c r="W189" s="22"/>
      <c r="X189" s="22"/>
      <c r="AD189" s="22"/>
      <c r="AE189" s="22"/>
      <c r="AF189" s="22"/>
      <c r="AL189" s="22"/>
      <c r="AM189" s="22"/>
      <c r="AN189" s="22"/>
      <c r="AT189" s="22"/>
      <c r="AU189" s="22"/>
      <c r="AV189" s="22"/>
      <c r="BB189" s="22"/>
      <c r="BC189" s="22"/>
      <c r="BD189" s="22"/>
      <c r="BJ189" s="22"/>
      <c r="BK189" s="22"/>
      <c r="BL189" s="22"/>
      <c r="BR189" s="22"/>
      <c r="BS189" s="22"/>
      <c r="BZ189" s="22"/>
      <c r="CA189" s="22"/>
      <c r="CB189" s="22"/>
    </row>
    <row r="190" spans="1:80" x14ac:dyDescent="0.25">
      <c r="F190" s="22"/>
      <c r="G190" s="22"/>
      <c r="H190" s="22"/>
      <c r="N190" s="22"/>
      <c r="O190" s="22"/>
      <c r="P190" s="22"/>
      <c r="V190" s="22"/>
      <c r="W190" s="22"/>
      <c r="X190" s="22"/>
      <c r="AD190" s="22"/>
      <c r="AE190" s="22"/>
      <c r="AF190" s="22"/>
      <c r="AL190" s="22"/>
      <c r="AM190" s="22"/>
      <c r="AN190" s="22"/>
      <c r="AT190" s="22"/>
      <c r="AU190" s="22"/>
      <c r="AV190" s="22"/>
      <c r="BB190" s="22"/>
      <c r="BC190" s="22"/>
      <c r="BD190" s="22"/>
      <c r="BJ190" s="22"/>
      <c r="BK190" s="22"/>
      <c r="BL190" s="22"/>
      <c r="BR190" s="22"/>
      <c r="BS190" s="22"/>
      <c r="BZ190" s="22"/>
      <c r="CA190" s="22"/>
      <c r="CB190" s="22"/>
    </row>
    <row r="191" spans="1:80" x14ac:dyDescent="0.25">
      <c r="F191" s="22"/>
      <c r="G191" s="22"/>
      <c r="H191" s="22"/>
      <c r="N191" s="22"/>
      <c r="O191" s="22"/>
      <c r="P191" s="22"/>
      <c r="V191" s="22"/>
      <c r="W191" s="22"/>
      <c r="X191" s="22"/>
      <c r="AD191" s="22"/>
      <c r="AE191" s="22"/>
      <c r="AF191" s="22"/>
      <c r="AL191" s="22"/>
      <c r="AM191" s="22"/>
      <c r="AN191" s="22"/>
      <c r="AT191" s="22"/>
      <c r="AU191" s="22"/>
      <c r="AV191" s="22"/>
      <c r="BB191" s="22"/>
      <c r="BC191" s="22"/>
      <c r="BD191" s="22"/>
      <c r="BJ191" s="22"/>
      <c r="BK191" s="22"/>
      <c r="BL191" s="22"/>
      <c r="BR191" s="22"/>
      <c r="BS191" s="22"/>
      <c r="BZ191" s="22"/>
      <c r="CA191" s="22"/>
      <c r="CB191" s="22"/>
    </row>
    <row r="192" spans="1:80" x14ac:dyDescent="0.25">
      <c r="F192" s="22"/>
      <c r="G192" s="22"/>
      <c r="H192" s="22"/>
      <c r="N192" s="22"/>
      <c r="O192" s="22"/>
      <c r="P192" s="22"/>
      <c r="V192" s="22"/>
      <c r="W192" s="22"/>
      <c r="X192" s="22"/>
      <c r="AD192" s="22"/>
      <c r="AE192" s="22"/>
      <c r="AF192" s="22"/>
      <c r="AL192" s="22"/>
      <c r="AM192" s="22"/>
      <c r="AN192" s="22"/>
      <c r="AT192" s="22"/>
      <c r="AU192" s="22"/>
      <c r="AV192" s="22"/>
      <c r="BB192" s="22"/>
      <c r="BC192" s="22"/>
      <c r="BD192" s="22"/>
      <c r="BJ192" s="22"/>
      <c r="BK192" s="22"/>
      <c r="BL192" s="22"/>
      <c r="BR192" s="22"/>
      <c r="BS192" s="22"/>
      <c r="BZ192" s="22"/>
      <c r="CA192" s="22"/>
      <c r="CB192" s="22"/>
    </row>
    <row r="193" spans="6:80" x14ac:dyDescent="0.25">
      <c r="F193" s="22"/>
      <c r="G193" s="22"/>
      <c r="H193" s="22"/>
      <c r="N193" s="22"/>
      <c r="O193" s="22"/>
      <c r="P193" s="22"/>
      <c r="V193" s="22"/>
      <c r="W193" s="22"/>
      <c r="X193" s="22"/>
      <c r="AD193" s="22"/>
      <c r="AE193" s="22"/>
      <c r="AF193" s="22"/>
      <c r="AL193" s="22"/>
      <c r="AM193" s="22"/>
      <c r="AN193" s="22"/>
      <c r="AT193" s="22"/>
      <c r="AU193" s="22"/>
      <c r="AV193" s="22"/>
      <c r="BB193" s="22"/>
      <c r="BC193" s="22"/>
      <c r="BD193" s="22"/>
      <c r="BJ193" s="22"/>
      <c r="BK193" s="22"/>
      <c r="BL193" s="22"/>
      <c r="BR193" s="22"/>
      <c r="BS193" s="22"/>
      <c r="BZ193" s="22"/>
      <c r="CA193" s="22"/>
      <c r="CB193" s="22"/>
    </row>
    <row r="194" spans="6:80" x14ac:dyDescent="0.25">
      <c r="F194" s="22"/>
      <c r="G194" s="22"/>
      <c r="H194" s="22"/>
      <c r="N194" s="22"/>
      <c r="O194" s="22"/>
      <c r="P194" s="22"/>
      <c r="V194" s="22"/>
      <c r="W194" s="22"/>
      <c r="X194" s="22"/>
      <c r="AD194" s="22"/>
      <c r="AE194" s="22"/>
      <c r="AF194" s="22"/>
      <c r="AL194" s="22"/>
      <c r="AM194" s="22"/>
      <c r="AN194" s="22"/>
      <c r="AT194" s="22"/>
      <c r="AU194" s="22"/>
      <c r="AV194" s="22"/>
      <c r="BB194" s="22"/>
      <c r="BC194" s="22"/>
      <c r="BD194" s="22"/>
      <c r="BJ194" s="22"/>
      <c r="BK194" s="22"/>
      <c r="BL194" s="22"/>
      <c r="BR194" s="22"/>
      <c r="BS194" s="22"/>
      <c r="BZ194" s="22"/>
      <c r="CA194" s="22"/>
      <c r="CB194" s="22"/>
    </row>
    <row r="195" spans="6:80" x14ac:dyDescent="0.25">
      <c r="F195" s="22"/>
      <c r="G195" s="22"/>
      <c r="H195" s="22"/>
      <c r="N195" s="22"/>
      <c r="O195" s="22"/>
      <c r="P195" s="22"/>
      <c r="V195" s="22"/>
      <c r="W195" s="22"/>
      <c r="X195" s="22"/>
      <c r="AD195" s="22"/>
      <c r="AE195" s="22"/>
      <c r="AF195" s="22"/>
      <c r="AL195" s="22"/>
      <c r="AM195" s="22"/>
      <c r="AN195" s="22"/>
      <c r="AT195" s="22"/>
      <c r="AU195" s="22"/>
      <c r="AV195" s="22"/>
      <c r="BB195" s="22"/>
      <c r="BC195" s="22"/>
      <c r="BD195" s="22"/>
      <c r="BJ195" s="22"/>
      <c r="BK195" s="22"/>
      <c r="BL195" s="22"/>
      <c r="BR195" s="22"/>
      <c r="BS195" s="22"/>
      <c r="BZ195" s="22"/>
      <c r="CA195" s="22"/>
      <c r="CB195" s="22"/>
    </row>
    <row r="196" spans="6:80" x14ac:dyDescent="0.25">
      <c r="F196" s="22"/>
      <c r="G196" s="22"/>
      <c r="H196" s="22"/>
      <c r="N196" s="22"/>
      <c r="O196" s="22"/>
      <c r="P196" s="22"/>
      <c r="V196" s="22"/>
      <c r="W196" s="22"/>
      <c r="X196" s="22"/>
      <c r="AD196" s="22"/>
      <c r="AE196" s="22"/>
      <c r="AF196" s="22"/>
      <c r="AL196" s="22"/>
      <c r="AM196" s="22"/>
      <c r="AN196" s="22"/>
      <c r="AT196" s="22"/>
      <c r="AU196" s="22"/>
      <c r="AV196" s="22"/>
      <c r="BB196" s="22"/>
      <c r="BC196" s="22"/>
      <c r="BD196" s="22"/>
      <c r="BJ196" s="22"/>
      <c r="BK196" s="22"/>
      <c r="BL196" s="22"/>
      <c r="BR196" s="22"/>
      <c r="BS196" s="22"/>
      <c r="BZ196" s="22"/>
      <c r="CA196" s="22"/>
      <c r="CB196" s="22"/>
    </row>
    <row r="197" spans="6:80" x14ac:dyDescent="0.25">
      <c r="F197" s="22"/>
      <c r="G197" s="22"/>
      <c r="H197" s="22"/>
      <c r="I197" s="22"/>
      <c r="J197" s="22"/>
      <c r="K197" s="22"/>
      <c r="L197" s="22"/>
      <c r="N197" s="22"/>
      <c r="O197" s="22"/>
      <c r="P197" s="22"/>
      <c r="Q197" s="22"/>
      <c r="R197" s="22"/>
      <c r="S197" s="22"/>
      <c r="T197" s="22"/>
      <c r="V197" s="22"/>
      <c r="W197" s="22"/>
      <c r="X197" s="22"/>
      <c r="Y197" s="22"/>
      <c r="Z197" s="22"/>
      <c r="AA197" s="22"/>
      <c r="AB197" s="22"/>
      <c r="AD197" s="22"/>
      <c r="AE197" s="22"/>
      <c r="AF197" s="22"/>
      <c r="AG197" s="22"/>
      <c r="AH197" s="22"/>
      <c r="AI197" s="22"/>
      <c r="AJ197" s="22"/>
      <c r="AL197" s="22"/>
      <c r="AM197" s="22"/>
      <c r="AN197" s="22"/>
      <c r="AO197" s="22"/>
      <c r="AP197" s="22"/>
      <c r="AQ197" s="22"/>
      <c r="AR197" s="22"/>
      <c r="AT197" s="22"/>
      <c r="AU197" s="22"/>
      <c r="AV197" s="22"/>
      <c r="AW197" s="22"/>
      <c r="AX197" s="22"/>
      <c r="AY197" s="22"/>
      <c r="AZ197" s="22"/>
      <c r="BB197" s="22"/>
      <c r="BC197" s="22"/>
      <c r="BD197" s="22"/>
      <c r="BE197" s="22"/>
      <c r="BF197" s="22"/>
      <c r="BG197" s="22"/>
      <c r="BH197" s="22"/>
      <c r="BJ197" s="22"/>
      <c r="BK197" s="22"/>
      <c r="BL197" s="22"/>
      <c r="BM197" s="22"/>
      <c r="BN197" s="22"/>
      <c r="BO197" s="22"/>
      <c r="BP197" s="22"/>
      <c r="BR197" s="22"/>
      <c r="BS197" s="22"/>
      <c r="BT197" s="22"/>
      <c r="BU197" s="22"/>
      <c r="BV197" s="22"/>
      <c r="BW197" s="22"/>
      <c r="BX197" s="22"/>
      <c r="BZ197" s="22"/>
      <c r="CA197" s="22"/>
      <c r="CB197" s="22"/>
    </row>
    <row r="198" spans="6:80" x14ac:dyDescent="0.25">
      <c r="F198" s="22"/>
      <c r="G198" s="22"/>
      <c r="H198" s="22"/>
      <c r="I198" s="22"/>
      <c r="J198" s="22"/>
      <c r="K198" s="22"/>
      <c r="L198" s="22"/>
      <c r="N198" s="22"/>
      <c r="O198" s="22"/>
      <c r="P198" s="22"/>
      <c r="Q198" s="22"/>
      <c r="R198" s="22"/>
      <c r="S198" s="22"/>
      <c r="T198" s="22"/>
      <c r="V198" s="22"/>
      <c r="W198" s="22"/>
      <c r="X198" s="22"/>
      <c r="Y198" s="22"/>
      <c r="Z198" s="22"/>
      <c r="AA198" s="22"/>
      <c r="AB198" s="22"/>
      <c r="AD198" s="22"/>
      <c r="AE198" s="22"/>
      <c r="AF198" s="22"/>
      <c r="AG198" s="22"/>
      <c r="AH198" s="22"/>
      <c r="AI198" s="22"/>
      <c r="AJ198" s="22"/>
      <c r="AL198" s="22"/>
      <c r="AM198" s="22"/>
      <c r="AN198" s="22"/>
      <c r="AO198" s="22"/>
      <c r="AP198" s="22"/>
      <c r="AQ198" s="22"/>
      <c r="AR198" s="22"/>
      <c r="AT198" s="22"/>
      <c r="AU198" s="22"/>
      <c r="AV198" s="22"/>
      <c r="AW198" s="22"/>
      <c r="AX198" s="22"/>
      <c r="AY198" s="22"/>
      <c r="AZ198" s="22"/>
      <c r="BB198" s="22"/>
      <c r="BC198" s="22"/>
      <c r="BD198" s="22"/>
      <c r="BE198" s="22"/>
      <c r="BF198" s="22"/>
      <c r="BG198" s="22"/>
      <c r="BH198" s="22"/>
      <c r="BJ198" s="22"/>
      <c r="BK198" s="22"/>
      <c r="BL198" s="22"/>
      <c r="BM198" s="22"/>
      <c r="BN198" s="22"/>
      <c r="BO198" s="22"/>
      <c r="BP198" s="22"/>
      <c r="BR198" s="22"/>
      <c r="BS198" s="22"/>
      <c r="BT198" s="22"/>
      <c r="BU198" s="22"/>
      <c r="BV198" s="22"/>
      <c r="BW198" s="22"/>
      <c r="BX198" s="22"/>
      <c r="BZ198" s="22"/>
      <c r="CA198" s="22"/>
      <c r="CB198" s="22"/>
    </row>
    <row r="200" spans="6:80" x14ac:dyDescent="0.25">
      <c r="F200" s="22"/>
      <c r="L200" s="1"/>
      <c r="M200" s="22"/>
      <c r="N200" s="22"/>
    </row>
    <row r="201" spans="6:80" x14ac:dyDescent="0.25">
      <c r="F201" s="22"/>
      <c r="M201" s="22"/>
      <c r="N201" s="22"/>
      <c r="O201" s="22"/>
    </row>
    <row r="237" spans="14:14" x14ac:dyDescent="0.25">
      <c r="N237" s="22">
        <f>AVERAGE(P3:P180)</f>
        <v>35.550961538461529</v>
      </c>
    </row>
  </sheetData>
  <mergeCells count="10">
    <mergeCell ref="AP1:AV1"/>
    <mergeCell ref="AX1:BD1"/>
    <mergeCell ref="BF1:BL1"/>
    <mergeCell ref="BN1:BT1"/>
    <mergeCell ref="BV1:CB1"/>
    <mergeCell ref="B1:H1"/>
    <mergeCell ref="J1:P1"/>
    <mergeCell ref="R1:X1"/>
    <mergeCell ref="Z1:AF1"/>
    <mergeCell ref="AH1:A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2B9E-3A7F-4FB2-90AE-9212F57BB820}">
  <dimension ref="A1:L23"/>
  <sheetViews>
    <sheetView workbookViewId="0">
      <selection activeCell="K5" sqref="K5"/>
    </sheetView>
  </sheetViews>
  <sheetFormatPr defaultRowHeight="15" x14ac:dyDescent="0.25"/>
  <cols>
    <col min="1" max="1" width="12.7109375" style="17" customWidth="1"/>
    <col min="2" max="2" width="14.28515625" customWidth="1"/>
    <col min="3" max="3" width="12.28515625" customWidth="1"/>
    <col min="4" max="4" width="12.7109375" customWidth="1"/>
    <col min="5" max="5" width="14.85546875" bestFit="1" customWidth="1"/>
    <col min="6" max="6" width="15.28515625" bestFit="1" customWidth="1"/>
    <col min="7" max="7" width="15.85546875" bestFit="1" customWidth="1"/>
    <col min="8" max="8" width="11.28515625" customWidth="1"/>
    <col min="9" max="9" width="13" customWidth="1"/>
    <col min="10" max="10" width="15.28515625" customWidth="1"/>
    <col min="11" max="11" width="18" customWidth="1"/>
    <col min="12" max="12" width="17.85546875" customWidth="1"/>
    <col min="13" max="13" width="18.7109375" bestFit="1" customWidth="1"/>
    <col min="14" max="14" width="20.7109375" bestFit="1" customWidth="1"/>
    <col min="15" max="15" width="16.28515625" bestFit="1" customWidth="1"/>
  </cols>
  <sheetData>
    <row r="1" spans="1:12" s="17" customFormat="1" x14ac:dyDescent="0.25">
      <c r="A1" s="18" t="s">
        <v>112</v>
      </c>
      <c r="B1" s="43" t="s">
        <v>119</v>
      </c>
      <c r="C1" s="43" t="s">
        <v>120</v>
      </c>
      <c r="D1" s="43" t="s">
        <v>124</v>
      </c>
      <c r="E1" s="44" t="s">
        <v>151</v>
      </c>
      <c r="F1" s="44" t="s">
        <v>152</v>
      </c>
      <c r="G1" s="44" t="s">
        <v>153</v>
      </c>
      <c r="H1" s="45" t="s">
        <v>122</v>
      </c>
      <c r="I1" s="45" t="s">
        <v>121</v>
      </c>
      <c r="J1" s="45" t="s">
        <v>123</v>
      </c>
      <c r="K1" s="46" t="s">
        <v>167</v>
      </c>
      <c r="L1" s="46" t="s">
        <v>168</v>
      </c>
    </row>
    <row r="2" spans="1:12" x14ac:dyDescent="0.25">
      <c r="A2" s="17" t="s">
        <v>14</v>
      </c>
      <c r="B2" s="52">
        <v>28674.77</v>
      </c>
      <c r="C2" s="52">
        <v>27794</v>
      </c>
      <c r="D2" s="52">
        <f t="shared" ref="D2:D11" si="0">B2-C2</f>
        <v>880.77000000000044</v>
      </c>
      <c r="E2" s="53">
        <f t="shared" ref="E2:F9" si="1">B2/12</f>
        <v>2389.5641666666666</v>
      </c>
      <c r="F2" s="53">
        <f t="shared" si="1"/>
        <v>2316.1666666666665</v>
      </c>
      <c r="G2" s="53">
        <f t="shared" ref="G2:G11" si="2">E2-F2</f>
        <v>73.397500000000036</v>
      </c>
      <c r="H2" s="38">
        <f t="shared" ref="H2:H11" si="3">I2/SUM(I2:J2)</f>
        <v>0.55769230769230771</v>
      </c>
      <c r="I2" s="39">
        <f>SUMIF(Seasons!$C$3:$C$129,A2,Seasons!$D$3:$D$129)</f>
        <v>87</v>
      </c>
      <c r="J2" s="39">
        <f>SUMIF(Seasons!$C$3:$C$129,A2,Seasons!$E$3:$E$129)</f>
        <v>69</v>
      </c>
      <c r="K2" s="42">
        <v>34.332643678160913</v>
      </c>
      <c r="L2" s="42">
        <v>30.530869565217401</v>
      </c>
    </row>
    <row r="3" spans="1:12" x14ac:dyDescent="0.25">
      <c r="A3" s="17" t="s">
        <v>19</v>
      </c>
      <c r="B3" s="52">
        <v>28616.429999999997</v>
      </c>
      <c r="C3" s="52">
        <v>28098</v>
      </c>
      <c r="D3" s="52">
        <f t="shared" si="0"/>
        <v>518.42999999999665</v>
      </c>
      <c r="E3" s="53">
        <f t="shared" si="1"/>
        <v>2384.7024999999999</v>
      </c>
      <c r="F3" s="53">
        <f t="shared" si="1"/>
        <v>2341.5</v>
      </c>
      <c r="G3" s="53">
        <f t="shared" si="2"/>
        <v>43.202499999999873</v>
      </c>
      <c r="H3" s="38">
        <f t="shared" si="3"/>
        <v>0.52564102564102566</v>
      </c>
      <c r="I3" s="39">
        <f>SUMIF(Seasons!$C$3:$C$129,A3,Seasons!$D$3:$D$129)</f>
        <v>82</v>
      </c>
      <c r="J3" s="39">
        <f>SUMIF(Seasons!$C$3:$C$129,A3,Seasons!$E$3:$E$129)</f>
        <v>74</v>
      </c>
      <c r="K3" s="42">
        <v>35.6170731707317</v>
      </c>
      <c r="L3" s="42">
        <v>32.458108108108114</v>
      </c>
    </row>
    <row r="4" spans="1:12" x14ac:dyDescent="0.25">
      <c r="A4" s="17" t="s">
        <v>10</v>
      </c>
      <c r="B4" s="52">
        <v>28611.85</v>
      </c>
      <c r="C4" s="52">
        <v>28179</v>
      </c>
      <c r="D4" s="52">
        <f t="shared" si="0"/>
        <v>432.84999999999854</v>
      </c>
      <c r="E4" s="53">
        <f t="shared" si="1"/>
        <v>2384.3208333333332</v>
      </c>
      <c r="F4" s="53">
        <f t="shared" si="1"/>
        <v>2348.25</v>
      </c>
      <c r="G4" s="53">
        <f t="shared" si="2"/>
        <v>36.070833333333212</v>
      </c>
      <c r="H4" s="38">
        <f t="shared" si="3"/>
        <v>0.54487179487179482</v>
      </c>
      <c r="I4" s="39">
        <f>SUMIF(Seasons!$C$3:$C$129,A4,Seasons!$D$3:$D$129)</f>
        <v>85</v>
      </c>
      <c r="J4" s="39">
        <f>SUMIF(Seasons!$C$3:$C$129,A4,Seasons!$E$3:$E$129)</f>
        <v>71</v>
      </c>
      <c r="K4" s="42">
        <v>35.609764705882348</v>
      </c>
      <c r="L4" s="42">
        <v>36.528450704225349</v>
      </c>
    </row>
    <row r="5" spans="1:12" x14ac:dyDescent="0.25">
      <c r="A5" s="17" t="s">
        <v>20</v>
      </c>
      <c r="B5" s="52">
        <v>28477.21</v>
      </c>
      <c r="C5" s="52">
        <v>27993</v>
      </c>
      <c r="D5" s="52">
        <f t="shared" si="0"/>
        <v>484.20999999999913</v>
      </c>
      <c r="E5" s="53">
        <f t="shared" si="1"/>
        <v>2373.1008333333334</v>
      </c>
      <c r="F5" s="53">
        <f t="shared" si="1"/>
        <v>2332.75</v>
      </c>
      <c r="G5" s="53">
        <f t="shared" si="2"/>
        <v>40.350833333333412</v>
      </c>
      <c r="H5" s="38">
        <f t="shared" si="3"/>
        <v>0.50641025641025639</v>
      </c>
      <c r="I5" s="39">
        <f>SUMIF(Seasons!$C$3:$C$129,A5,Seasons!$D$3:$D$129)</f>
        <v>79</v>
      </c>
      <c r="J5" s="39">
        <f>SUMIF(Seasons!$C$3:$C$129,A5,Seasons!$E$3:$E$129)</f>
        <v>77</v>
      </c>
      <c r="K5" s="42">
        <v>39.313291139240505</v>
      </c>
      <c r="L5" s="42">
        <v>34.042077922077922</v>
      </c>
    </row>
    <row r="6" spans="1:12" x14ac:dyDescent="0.25">
      <c r="A6" s="17" t="s">
        <v>12</v>
      </c>
      <c r="B6" s="52">
        <v>28461.37</v>
      </c>
      <c r="C6" s="52">
        <v>28639</v>
      </c>
      <c r="D6" s="52">
        <f t="shared" si="0"/>
        <v>-177.63000000000102</v>
      </c>
      <c r="E6" s="53">
        <f t="shared" si="1"/>
        <v>2371.7808333333332</v>
      </c>
      <c r="F6" s="53">
        <f t="shared" si="1"/>
        <v>2386.5833333333335</v>
      </c>
      <c r="G6" s="53">
        <f t="shared" si="2"/>
        <v>-14.802500000000236</v>
      </c>
      <c r="H6" s="38">
        <f t="shared" si="3"/>
        <v>0.48076923076923078</v>
      </c>
      <c r="I6" s="39">
        <f>SUMIF(Seasons!$C$3:$C$129,A6,Seasons!$D$3:$D$129)</f>
        <v>75</v>
      </c>
      <c r="J6" s="39">
        <f>SUMIF(Seasons!$C$3:$C$129,A6,Seasons!$E$3:$E$129)</f>
        <v>81</v>
      </c>
      <c r="K6" s="42">
        <v>35.786933333333316</v>
      </c>
      <c r="L6" s="42">
        <v>35.332469135802462</v>
      </c>
    </row>
    <row r="7" spans="1:12" x14ac:dyDescent="0.25">
      <c r="A7" s="17" t="s">
        <v>18</v>
      </c>
      <c r="B7" s="52">
        <v>28058.38</v>
      </c>
      <c r="C7" s="52">
        <v>27843</v>
      </c>
      <c r="D7" s="52">
        <f t="shared" si="0"/>
        <v>215.38000000000102</v>
      </c>
      <c r="E7" s="53">
        <f t="shared" si="1"/>
        <v>2338.1983333333333</v>
      </c>
      <c r="F7" s="53">
        <f t="shared" si="1"/>
        <v>2320.25</v>
      </c>
      <c r="G7" s="53">
        <f t="shared" si="2"/>
        <v>17.948333333333267</v>
      </c>
      <c r="H7" s="38">
        <f t="shared" si="3"/>
        <v>0.53205128205128205</v>
      </c>
      <c r="I7" s="39">
        <f>SUMIF(Seasons!$C$3:$C$129,A7,Seasons!$D$3:$D$129)</f>
        <v>83</v>
      </c>
      <c r="J7" s="39">
        <f>SUMIF(Seasons!$C$3:$C$129,A7,Seasons!$E$3:$E$129)</f>
        <v>73</v>
      </c>
      <c r="K7" s="42">
        <v>31.370602409638551</v>
      </c>
      <c r="L7" s="42">
        <v>32.720273972602754</v>
      </c>
    </row>
    <row r="8" spans="1:12" x14ac:dyDescent="0.25">
      <c r="A8" s="17" t="s">
        <v>16</v>
      </c>
      <c r="B8" s="52">
        <v>27915.86</v>
      </c>
      <c r="C8" s="52">
        <v>27970</v>
      </c>
      <c r="D8" s="52">
        <f t="shared" si="0"/>
        <v>-54.139999999999418</v>
      </c>
      <c r="E8" s="53">
        <f t="shared" si="1"/>
        <v>2326.3216666666667</v>
      </c>
      <c r="F8" s="53">
        <f t="shared" si="1"/>
        <v>2330.8333333333335</v>
      </c>
      <c r="G8" s="53">
        <f t="shared" si="2"/>
        <v>-4.5116666666667697</v>
      </c>
      <c r="H8" s="38">
        <f t="shared" si="3"/>
        <v>0.48076923076923078</v>
      </c>
      <c r="I8" s="39">
        <f>SUMIF(Seasons!$C$3:$C$129,A8,Seasons!$D$3:$D$129)</f>
        <v>75</v>
      </c>
      <c r="J8" s="39">
        <f>SUMIF(Seasons!$C$3:$C$129,A8,Seasons!$E$3:$E$129)</f>
        <v>81</v>
      </c>
      <c r="K8" s="42">
        <v>32.536666666666648</v>
      </c>
      <c r="L8" s="42">
        <v>31.104874999999982</v>
      </c>
    </row>
    <row r="9" spans="1:12" x14ac:dyDescent="0.25">
      <c r="A9" s="17" t="s">
        <v>15</v>
      </c>
      <c r="B9" s="52">
        <v>26459.780000000006</v>
      </c>
      <c r="C9" s="52">
        <v>28616</v>
      </c>
      <c r="D9" s="52">
        <f t="shared" si="0"/>
        <v>-2156.2199999999939</v>
      </c>
      <c r="E9" s="53">
        <f t="shared" si="1"/>
        <v>2204.981666666667</v>
      </c>
      <c r="F9" s="53">
        <f t="shared" si="1"/>
        <v>2384.6666666666665</v>
      </c>
      <c r="G9" s="53">
        <f t="shared" si="2"/>
        <v>-179.68499999999949</v>
      </c>
      <c r="H9" s="38">
        <f t="shared" si="3"/>
        <v>0.37179487179487181</v>
      </c>
      <c r="I9" s="39">
        <f>SUMIF(Seasons!$C$3:$C$129,A9,Seasons!$D$3:$D$129)</f>
        <v>58</v>
      </c>
      <c r="J9" s="39">
        <f>SUMIF(Seasons!$C$3:$C$129,A9,Seasons!$E$3:$E$129)</f>
        <v>98</v>
      </c>
      <c r="K9" s="42">
        <v>29.063448275862061</v>
      </c>
      <c r="L9" s="42">
        <v>39.198571428571434</v>
      </c>
    </row>
    <row r="10" spans="1:12" x14ac:dyDescent="0.25">
      <c r="A10" s="17" t="s">
        <v>17</v>
      </c>
      <c r="B10" s="52">
        <v>24326.410000000003</v>
      </c>
      <c r="C10" s="52">
        <v>23170</v>
      </c>
      <c r="D10" s="52">
        <f t="shared" si="0"/>
        <v>1156.4100000000035</v>
      </c>
      <c r="E10" s="53">
        <f>B10/10</f>
        <v>2432.6410000000005</v>
      </c>
      <c r="F10" s="53">
        <f>C10/10</f>
        <v>2317</v>
      </c>
      <c r="G10" s="53">
        <f t="shared" si="2"/>
        <v>115.64100000000053</v>
      </c>
      <c r="H10" s="38">
        <f t="shared" si="3"/>
        <v>0.59230769230769231</v>
      </c>
      <c r="I10" s="39">
        <f>SUMIF(Seasons!$C$3:$C$129,A10,Seasons!$D$3:$D$129)</f>
        <v>77</v>
      </c>
      <c r="J10" s="39">
        <f>SUMIF(Seasons!$C$3:$C$129,A10,Seasons!$E$3:$E$129)</f>
        <v>53</v>
      </c>
      <c r="K10" s="42">
        <v>35.278311688311689</v>
      </c>
      <c r="L10" s="42">
        <v>29.430188679245283</v>
      </c>
    </row>
    <row r="11" spans="1:12" x14ac:dyDescent="0.25">
      <c r="A11" s="17" t="s">
        <v>11</v>
      </c>
      <c r="B11" s="52">
        <v>21620.55</v>
      </c>
      <c r="C11" s="52">
        <v>22922</v>
      </c>
      <c r="D11" s="52">
        <f t="shared" si="0"/>
        <v>-1301.4500000000007</v>
      </c>
      <c r="E11" s="53">
        <f>B11/10</f>
        <v>2162.0549999999998</v>
      </c>
      <c r="F11" s="53">
        <f>C11/10</f>
        <v>2292.1999999999998</v>
      </c>
      <c r="G11" s="53">
        <f t="shared" si="2"/>
        <v>-130.14499999999998</v>
      </c>
      <c r="H11" s="38">
        <f t="shared" si="3"/>
        <v>0.40769230769230769</v>
      </c>
      <c r="I11" s="39">
        <f>SUMIF(Seasons!$C$3:$C$129,A11,Seasons!$D$3:$D$129)</f>
        <v>53</v>
      </c>
      <c r="J11" s="39">
        <f>SUMIF(Seasons!$C$3:$C$129,A11,Seasons!$E$3:$E$129)</f>
        <v>77</v>
      </c>
      <c r="K11" s="42">
        <v>33.6020754716981</v>
      </c>
      <c r="L11" s="42">
        <v>40.028311688311689</v>
      </c>
    </row>
    <row r="12" spans="1:12" x14ac:dyDescent="0.25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2" x14ac:dyDescent="0.25">
      <c r="A13" s="18"/>
      <c r="B13" s="18"/>
    </row>
    <row r="16" spans="1:12" x14ac:dyDescent="0.25">
      <c r="B16" s="16"/>
    </row>
    <row r="17" spans="2:2" x14ac:dyDescent="0.25">
      <c r="B17" s="16"/>
    </row>
    <row r="18" spans="2:2" x14ac:dyDescent="0.25">
      <c r="B18" s="16"/>
    </row>
    <row r="19" spans="2:2" x14ac:dyDescent="0.25">
      <c r="B19" s="16"/>
    </row>
    <row r="20" spans="2:2" x14ac:dyDescent="0.25">
      <c r="B20" s="16"/>
    </row>
    <row r="21" spans="2:2" x14ac:dyDescent="0.25">
      <c r="B21" s="16"/>
    </row>
    <row r="22" spans="2:2" x14ac:dyDescent="0.25">
      <c r="B22" s="16"/>
    </row>
    <row r="23" spans="2:2" x14ac:dyDescent="0.25">
      <c r="B23" s="16"/>
    </row>
  </sheetData>
  <autoFilter ref="B1:L23" xr:uid="{57CB95FA-2BAC-4AD1-B8E1-0806BCCE67D3}">
    <sortState ref="B2:L23">
      <sortCondition descending="1" ref="B1:B23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A15" sqref="A15:K27"/>
    </sheetView>
  </sheetViews>
  <sheetFormatPr defaultColWidth="9.140625" defaultRowHeight="15" x14ac:dyDescent="0.25"/>
  <cols>
    <col min="1" max="1" width="15" style="20" bestFit="1" customWidth="1"/>
    <col min="2" max="11" width="11.28515625" style="1" customWidth="1"/>
    <col min="12" max="14" width="9.140625" style="1"/>
    <col min="15" max="15" width="23.85546875" style="1" bestFit="1" customWidth="1"/>
    <col min="16" max="16" width="2" style="1" bestFit="1" customWidth="1"/>
    <col min="17" max="17" width="19.7109375" style="1" bestFit="1" customWidth="1"/>
    <col min="18" max="18" width="2" style="1" customWidth="1"/>
    <col min="19" max="19" width="24.42578125" style="1" bestFit="1" customWidth="1"/>
    <col min="20" max="20" width="2" style="1" customWidth="1"/>
    <col min="21" max="16384" width="9.140625" style="1"/>
  </cols>
  <sheetData>
    <row r="1" spans="1:11" s="20" customFormat="1" x14ac:dyDescent="0.25">
      <c r="B1" s="54" t="s">
        <v>0</v>
      </c>
      <c r="C1" s="54" t="s">
        <v>1</v>
      </c>
      <c r="D1" s="54" t="s">
        <v>2</v>
      </c>
      <c r="E1" s="54" t="s">
        <v>3</v>
      </c>
      <c r="F1" s="54" t="s">
        <v>4</v>
      </c>
      <c r="G1" s="54" t="s">
        <v>5</v>
      </c>
      <c r="H1" s="55" t="s">
        <v>6</v>
      </c>
      <c r="I1" s="55" t="s">
        <v>7</v>
      </c>
      <c r="J1" s="55" t="s">
        <v>8</v>
      </c>
      <c r="K1" s="55" t="s">
        <v>9</v>
      </c>
    </row>
    <row r="2" spans="1:11" x14ac:dyDescent="0.25">
      <c r="A2" s="20">
        <v>2006</v>
      </c>
      <c r="B2" s="29" t="s">
        <v>14</v>
      </c>
      <c r="C2" s="29" t="s">
        <v>18</v>
      </c>
      <c r="D2" s="29" t="s">
        <v>19</v>
      </c>
      <c r="E2" s="29" t="s">
        <v>16</v>
      </c>
      <c r="F2" s="29" t="s">
        <v>12</v>
      </c>
      <c r="G2" s="29" t="s">
        <v>15</v>
      </c>
      <c r="H2" s="30" t="s">
        <v>20</v>
      </c>
      <c r="I2" s="30" t="s">
        <v>10</v>
      </c>
      <c r="J2" s="31" t="s">
        <v>13</v>
      </c>
      <c r="K2" s="31" t="s">
        <v>13</v>
      </c>
    </row>
    <row r="3" spans="1:11" x14ac:dyDescent="0.25">
      <c r="A3" s="20">
        <v>2007</v>
      </c>
      <c r="B3" s="29" t="s">
        <v>10</v>
      </c>
      <c r="C3" s="29" t="s">
        <v>16</v>
      </c>
      <c r="D3" s="29" t="s">
        <v>20</v>
      </c>
      <c r="E3" s="29" t="s">
        <v>18</v>
      </c>
      <c r="F3" s="29" t="s">
        <v>15</v>
      </c>
      <c r="G3" s="29" t="s">
        <v>19</v>
      </c>
      <c r="H3" s="30" t="s">
        <v>14</v>
      </c>
      <c r="I3" s="30" t="s">
        <v>12</v>
      </c>
      <c r="J3" s="31" t="s">
        <v>13</v>
      </c>
      <c r="K3" s="31" t="s">
        <v>13</v>
      </c>
    </row>
    <row r="4" spans="1:11" x14ac:dyDescent="0.25">
      <c r="A4" s="20">
        <v>2008</v>
      </c>
      <c r="B4" s="29" t="s">
        <v>20</v>
      </c>
      <c r="C4" s="29" t="s">
        <v>10</v>
      </c>
      <c r="D4" s="29" t="s">
        <v>17</v>
      </c>
      <c r="E4" s="29" t="s">
        <v>18</v>
      </c>
      <c r="F4" s="29" t="s">
        <v>14</v>
      </c>
      <c r="G4" s="29" t="s">
        <v>19</v>
      </c>
      <c r="H4" s="30" t="s">
        <v>11</v>
      </c>
      <c r="I4" s="30" t="s">
        <v>16</v>
      </c>
      <c r="J4" s="30" t="s">
        <v>12</v>
      </c>
      <c r="K4" s="30" t="s">
        <v>15</v>
      </c>
    </row>
    <row r="5" spans="1:11" x14ac:dyDescent="0.25">
      <c r="A5" s="20">
        <v>2009</v>
      </c>
      <c r="B5" s="29" t="s">
        <v>19</v>
      </c>
      <c r="C5" s="29" t="s">
        <v>17</v>
      </c>
      <c r="D5" s="29" t="s">
        <v>10</v>
      </c>
      <c r="E5" s="29" t="s">
        <v>20</v>
      </c>
      <c r="F5" s="29" t="s">
        <v>18</v>
      </c>
      <c r="G5" s="29" t="s">
        <v>14</v>
      </c>
      <c r="H5" s="30" t="s">
        <v>12</v>
      </c>
      <c r="I5" s="30" t="s">
        <v>15</v>
      </c>
      <c r="J5" s="30" t="s">
        <v>11</v>
      </c>
      <c r="K5" s="30" t="s">
        <v>16</v>
      </c>
    </row>
    <row r="6" spans="1:11" x14ac:dyDescent="0.25">
      <c r="A6" s="20">
        <v>2010</v>
      </c>
      <c r="B6" s="29" t="s">
        <v>17</v>
      </c>
      <c r="C6" s="29" t="s">
        <v>19</v>
      </c>
      <c r="D6" s="29" t="s">
        <v>14</v>
      </c>
      <c r="E6" s="29" t="s">
        <v>16</v>
      </c>
      <c r="F6" s="29" t="s">
        <v>10</v>
      </c>
      <c r="G6" s="29" t="s">
        <v>15</v>
      </c>
      <c r="H6" s="30" t="s">
        <v>12</v>
      </c>
      <c r="I6" s="30" t="s">
        <v>20</v>
      </c>
      <c r="J6" s="30" t="s">
        <v>11</v>
      </c>
      <c r="K6" s="30" t="s">
        <v>18</v>
      </c>
    </row>
    <row r="7" spans="1:11" x14ac:dyDescent="0.25">
      <c r="A7" s="20">
        <v>2011</v>
      </c>
      <c r="B7" s="29" t="s">
        <v>15</v>
      </c>
      <c r="C7" s="29" t="s">
        <v>14</v>
      </c>
      <c r="D7" s="29" t="s">
        <v>17</v>
      </c>
      <c r="E7" s="29" t="s">
        <v>19</v>
      </c>
      <c r="F7" s="29" t="s">
        <v>16</v>
      </c>
      <c r="G7" s="29" t="s">
        <v>12</v>
      </c>
      <c r="H7" s="30" t="s">
        <v>20</v>
      </c>
      <c r="I7" s="30" t="s">
        <v>18</v>
      </c>
      <c r="J7" s="30" t="s">
        <v>11</v>
      </c>
      <c r="K7" s="30" t="s">
        <v>10</v>
      </c>
    </row>
    <row r="8" spans="1:11" x14ac:dyDescent="0.25">
      <c r="A8" s="20">
        <v>2012</v>
      </c>
      <c r="B8" s="29" t="s">
        <v>14</v>
      </c>
      <c r="C8" s="29" t="s">
        <v>20</v>
      </c>
      <c r="D8" s="29" t="s">
        <v>11</v>
      </c>
      <c r="E8" s="29" t="s">
        <v>10</v>
      </c>
      <c r="F8" s="29" t="s">
        <v>17</v>
      </c>
      <c r="G8" s="29" t="s">
        <v>18</v>
      </c>
      <c r="H8" s="30" t="s">
        <v>16</v>
      </c>
      <c r="I8" s="30" t="s">
        <v>12</v>
      </c>
      <c r="J8" s="30" t="s">
        <v>15</v>
      </c>
      <c r="K8" s="30" t="s">
        <v>19</v>
      </c>
    </row>
    <row r="9" spans="1:11" x14ac:dyDescent="0.25">
      <c r="A9" s="20">
        <v>2013</v>
      </c>
      <c r="B9" s="29" t="s">
        <v>11</v>
      </c>
      <c r="C9" s="29" t="s">
        <v>18</v>
      </c>
      <c r="D9" s="29" t="s">
        <v>20</v>
      </c>
      <c r="E9" s="29" t="s">
        <v>19</v>
      </c>
      <c r="F9" s="29" t="s">
        <v>12</v>
      </c>
      <c r="G9" s="29" t="s">
        <v>16</v>
      </c>
      <c r="H9" s="30" t="s">
        <v>14</v>
      </c>
      <c r="I9" s="30" t="s">
        <v>10</v>
      </c>
      <c r="J9" s="30" t="s">
        <v>17</v>
      </c>
      <c r="K9" s="30" t="s">
        <v>15</v>
      </c>
    </row>
    <row r="10" spans="1:11" x14ac:dyDescent="0.25">
      <c r="A10" s="20">
        <v>2014</v>
      </c>
      <c r="B10" s="29" t="s">
        <v>10</v>
      </c>
      <c r="C10" s="29" t="s">
        <v>14</v>
      </c>
      <c r="D10" s="29" t="s">
        <v>20</v>
      </c>
      <c r="E10" s="29" t="s">
        <v>18</v>
      </c>
      <c r="F10" s="29" t="s">
        <v>17</v>
      </c>
      <c r="G10" s="29" t="s">
        <v>12</v>
      </c>
      <c r="H10" s="30" t="s">
        <v>16</v>
      </c>
      <c r="I10" s="30" t="s">
        <v>11</v>
      </c>
      <c r="J10" s="30" t="s">
        <v>19</v>
      </c>
      <c r="K10" s="30" t="s">
        <v>15</v>
      </c>
    </row>
    <row r="11" spans="1:11" x14ac:dyDescent="0.25">
      <c r="A11" s="20">
        <v>2015</v>
      </c>
      <c r="B11" s="29" t="s">
        <v>10</v>
      </c>
      <c r="C11" s="29" t="s">
        <v>14</v>
      </c>
      <c r="D11" s="29" t="s">
        <v>15</v>
      </c>
      <c r="E11" s="29" t="s">
        <v>12</v>
      </c>
      <c r="F11" s="29" t="s">
        <v>17</v>
      </c>
      <c r="G11" s="29" t="s">
        <v>19</v>
      </c>
      <c r="H11" s="30" t="s">
        <v>18</v>
      </c>
      <c r="I11" s="30" t="s">
        <v>11</v>
      </c>
      <c r="J11" s="30" t="s">
        <v>16</v>
      </c>
      <c r="K11" s="30" t="s">
        <v>20</v>
      </c>
    </row>
    <row r="12" spans="1:11" x14ac:dyDescent="0.25">
      <c r="A12" s="20">
        <v>2016</v>
      </c>
      <c r="B12" s="29" t="s">
        <v>12</v>
      </c>
      <c r="C12" s="29" t="s">
        <v>10</v>
      </c>
      <c r="D12" s="29" t="s">
        <v>14</v>
      </c>
      <c r="E12" s="29" t="s">
        <v>15</v>
      </c>
      <c r="F12" s="29" t="s">
        <v>11</v>
      </c>
      <c r="G12" s="29" t="s">
        <v>18</v>
      </c>
      <c r="H12" s="30" t="s">
        <v>16</v>
      </c>
      <c r="I12" s="30" t="s">
        <v>17</v>
      </c>
      <c r="J12" s="30" t="s">
        <v>20</v>
      </c>
      <c r="K12" s="30" t="s">
        <v>19</v>
      </c>
    </row>
    <row r="13" spans="1:11" x14ac:dyDescent="0.25">
      <c r="A13" s="20">
        <v>2017</v>
      </c>
      <c r="B13" s="29" t="s">
        <v>12</v>
      </c>
      <c r="C13" s="29" t="s">
        <v>16</v>
      </c>
      <c r="D13" s="29" t="s">
        <v>10</v>
      </c>
      <c r="E13" s="29" t="s">
        <v>19</v>
      </c>
      <c r="F13" s="29" t="s">
        <v>18</v>
      </c>
      <c r="G13" s="29" t="s">
        <v>17</v>
      </c>
      <c r="H13" s="30" t="s">
        <v>20</v>
      </c>
      <c r="I13" s="30" t="s">
        <v>11</v>
      </c>
      <c r="J13" s="30" t="s">
        <v>15</v>
      </c>
      <c r="K13" s="30" t="s">
        <v>14</v>
      </c>
    </row>
    <row r="14" spans="1:11" x14ac:dyDescent="0.25">
      <c r="A14" s="1"/>
    </row>
    <row r="15" spans="1:11" s="20" customFormat="1" x14ac:dyDescent="0.25">
      <c r="B15" s="20" t="s">
        <v>14</v>
      </c>
      <c r="C15" s="20" t="s">
        <v>18</v>
      </c>
      <c r="D15" s="20" t="s">
        <v>19</v>
      </c>
      <c r="E15" s="20" t="s">
        <v>16</v>
      </c>
      <c r="F15" s="20" t="s">
        <v>12</v>
      </c>
      <c r="G15" s="20" t="s">
        <v>15</v>
      </c>
      <c r="H15" s="20" t="s">
        <v>20</v>
      </c>
      <c r="I15" s="20" t="s">
        <v>10</v>
      </c>
      <c r="J15" s="20" t="s">
        <v>127</v>
      </c>
      <c r="K15" s="20" t="s">
        <v>11</v>
      </c>
    </row>
    <row r="16" spans="1:11" x14ac:dyDescent="0.25">
      <c r="A16" s="20">
        <v>2006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 t="s">
        <v>134</v>
      </c>
      <c r="K16" s="1" t="s">
        <v>134</v>
      </c>
    </row>
    <row r="17" spans="1:11" x14ac:dyDescent="0.25">
      <c r="A17" s="20">
        <v>2007</v>
      </c>
      <c r="B17" s="1">
        <v>7</v>
      </c>
      <c r="C17" s="1">
        <v>4</v>
      </c>
      <c r="D17" s="1">
        <v>6</v>
      </c>
      <c r="E17" s="1">
        <v>2</v>
      </c>
      <c r="F17" s="1">
        <v>8</v>
      </c>
      <c r="G17" s="1">
        <v>5</v>
      </c>
      <c r="H17" s="1">
        <v>3</v>
      </c>
      <c r="I17" s="1">
        <v>1</v>
      </c>
      <c r="J17" s="1" t="s">
        <v>134</v>
      </c>
      <c r="K17" s="1" t="s">
        <v>134</v>
      </c>
    </row>
    <row r="18" spans="1:11" x14ac:dyDescent="0.25">
      <c r="A18" s="20">
        <v>2008</v>
      </c>
      <c r="B18" s="1">
        <v>5</v>
      </c>
      <c r="C18" s="1">
        <v>4</v>
      </c>
      <c r="D18" s="1">
        <v>6</v>
      </c>
      <c r="E18" s="1">
        <v>8</v>
      </c>
      <c r="F18" s="1">
        <v>9</v>
      </c>
      <c r="G18" s="1">
        <v>10</v>
      </c>
      <c r="H18" s="1">
        <v>1</v>
      </c>
      <c r="I18" s="1">
        <v>2</v>
      </c>
      <c r="J18" s="1">
        <v>3</v>
      </c>
      <c r="K18" s="1">
        <v>7</v>
      </c>
    </row>
    <row r="19" spans="1:11" x14ac:dyDescent="0.25">
      <c r="A19" s="20">
        <v>2009</v>
      </c>
      <c r="B19" s="1">
        <v>6</v>
      </c>
      <c r="C19" s="1">
        <v>5</v>
      </c>
      <c r="D19" s="1">
        <v>1</v>
      </c>
      <c r="E19" s="1">
        <v>10</v>
      </c>
      <c r="F19" s="1">
        <v>7</v>
      </c>
      <c r="G19" s="1">
        <v>8</v>
      </c>
      <c r="H19" s="1">
        <v>4</v>
      </c>
      <c r="I19" s="1">
        <v>3</v>
      </c>
      <c r="J19" s="1">
        <v>2</v>
      </c>
      <c r="K19" s="1">
        <v>9</v>
      </c>
    </row>
    <row r="20" spans="1:11" x14ac:dyDescent="0.25">
      <c r="A20" s="20">
        <v>2010</v>
      </c>
      <c r="B20" s="1">
        <v>3</v>
      </c>
      <c r="C20" s="1">
        <v>10</v>
      </c>
      <c r="D20" s="1">
        <v>2</v>
      </c>
      <c r="E20" s="1">
        <v>4</v>
      </c>
      <c r="F20" s="1">
        <v>7</v>
      </c>
      <c r="G20" s="1">
        <v>6</v>
      </c>
      <c r="H20" s="1">
        <v>8</v>
      </c>
      <c r="I20" s="1">
        <v>5</v>
      </c>
      <c r="J20" s="1">
        <v>1</v>
      </c>
      <c r="K20" s="1">
        <v>9</v>
      </c>
    </row>
    <row r="21" spans="1:11" x14ac:dyDescent="0.25">
      <c r="A21" s="20">
        <v>2011</v>
      </c>
      <c r="B21" s="1">
        <v>2</v>
      </c>
      <c r="C21" s="1">
        <v>8</v>
      </c>
      <c r="D21" s="1">
        <v>4</v>
      </c>
      <c r="E21" s="1">
        <v>5</v>
      </c>
      <c r="F21" s="1">
        <v>6</v>
      </c>
      <c r="G21" s="1">
        <v>1</v>
      </c>
      <c r="H21" s="1">
        <v>7</v>
      </c>
      <c r="I21" s="1">
        <v>10</v>
      </c>
      <c r="J21" s="1">
        <v>3</v>
      </c>
      <c r="K21" s="1">
        <v>9</v>
      </c>
    </row>
    <row r="22" spans="1:11" x14ac:dyDescent="0.25">
      <c r="A22" s="20">
        <v>2012</v>
      </c>
      <c r="B22" s="1">
        <v>1</v>
      </c>
      <c r="C22" s="1">
        <v>6</v>
      </c>
      <c r="D22" s="1">
        <v>10</v>
      </c>
      <c r="E22" s="1">
        <v>7</v>
      </c>
      <c r="F22" s="1">
        <v>8</v>
      </c>
      <c r="G22" s="1">
        <v>9</v>
      </c>
      <c r="H22" s="1">
        <v>2</v>
      </c>
      <c r="I22" s="1">
        <v>4</v>
      </c>
      <c r="J22" s="1">
        <v>5</v>
      </c>
      <c r="K22" s="1">
        <v>3</v>
      </c>
    </row>
    <row r="23" spans="1:11" x14ac:dyDescent="0.25">
      <c r="A23" s="20">
        <v>2013</v>
      </c>
      <c r="B23" s="1">
        <v>7</v>
      </c>
      <c r="C23" s="1">
        <v>2</v>
      </c>
      <c r="D23" s="1">
        <v>4</v>
      </c>
      <c r="E23" s="1">
        <v>6</v>
      </c>
      <c r="F23" s="1">
        <v>5</v>
      </c>
      <c r="G23" s="1">
        <v>10</v>
      </c>
      <c r="H23" s="1">
        <v>3</v>
      </c>
      <c r="I23" s="1">
        <v>8</v>
      </c>
      <c r="J23" s="1">
        <v>9</v>
      </c>
      <c r="K23" s="1">
        <v>1</v>
      </c>
    </row>
    <row r="24" spans="1:11" x14ac:dyDescent="0.25">
      <c r="A24" s="20">
        <v>2014</v>
      </c>
      <c r="B24" s="1">
        <v>2</v>
      </c>
      <c r="C24" s="1">
        <v>4</v>
      </c>
      <c r="D24" s="1">
        <v>9</v>
      </c>
      <c r="E24" s="1">
        <v>7</v>
      </c>
      <c r="F24" s="1">
        <v>6</v>
      </c>
      <c r="G24" s="1">
        <v>10</v>
      </c>
      <c r="H24" s="1">
        <v>3</v>
      </c>
      <c r="I24" s="1">
        <v>1</v>
      </c>
      <c r="J24" s="1">
        <v>5</v>
      </c>
      <c r="K24" s="1">
        <v>8</v>
      </c>
    </row>
    <row r="25" spans="1:11" x14ac:dyDescent="0.25">
      <c r="A25" s="20">
        <v>2015</v>
      </c>
      <c r="B25" s="1">
        <v>2</v>
      </c>
      <c r="C25" s="1">
        <v>7</v>
      </c>
      <c r="D25" s="1">
        <v>6</v>
      </c>
      <c r="E25" s="1">
        <v>9</v>
      </c>
      <c r="F25" s="1">
        <v>4</v>
      </c>
      <c r="G25" s="1">
        <v>3</v>
      </c>
      <c r="H25" s="1">
        <v>10</v>
      </c>
      <c r="I25" s="1">
        <v>1</v>
      </c>
      <c r="J25" s="1">
        <v>5</v>
      </c>
      <c r="K25" s="1">
        <v>8</v>
      </c>
    </row>
    <row r="26" spans="1:11" x14ac:dyDescent="0.25">
      <c r="A26" s="20">
        <v>2016</v>
      </c>
      <c r="B26" s="1">
        <v>3</v>
      </c>
      <c r="C26" s="1">
        <v>6</v>
      </c>
      <c r="D26" s="1">
        <v>10</v>
      </c>
      <c r="E26" s="1">
        <v>7</v>
      </c>
      <c r="F26" s="1">
        <v>1</v>
      </c>
      <c r="G26" s="1">
        <v>4</v>
      </c>
      <c r="H26" s="1">
        <v>9</v>
      </c>
      <c r="I26" s="1">
        <v>2</v>
      </c>
      <c r="J26" s="1">
        <v>8</v>
      </c>
      <c r="K26" s="1">
        <v>5</v>
      </c>
    </row>
    <row r="27" spans="1:11" x14ac:dyDescent="0.25">
      <c r="A27" s="20">
        <v>2017</v>
      </c>
      <c r="B27" s="1">
        <v>10</v>
      </c>
      <c r="C27" s="1">
        <v>5</v>
      </c>
      <c r="D27" s="1">
        <v>4</v>
      </c>
      <c r="E27" s="1">
        <v>2</v>
      </c>
      <c r="F27" s="1">
        <v>1</v>
      </c>
      <c r="G27" s="1">
        <v>9</v>
      </c>
      <c r="H27" s="1">
        <v>7</v>
      </c>
      <c r="I27" s="1">
        <v>3</v>
      </c>
      <c r="J27" s="1">
        <v>6</v>
      </c>
      <c r="K27" s="1">
        <v>8</v>
      </c>
    </row>
    <row r="28" spans="1:11" x14ac:dyDescent="0.25">
      <c r="A28" s="20" t="s">
        <v>135</v>
      </c>
      <c r="B28" s="28">
        <f t="shared" ref="B28:K28" si="0">AVERAGE(B16:B27)</f>
        <v>4.083333333333333</v>
      </c>
      <c r="C28" s="28">
        <f t="shared" si="0"/>
        <v>5.25</v>
      </c>
      <c r="D28" s="28">
        <f t="shared" si="0"/>
        <v>5.416666666666667</v>
      </c>
      <c r="E28" s="28">
        <f t="shared" si="0"/>
        <v>5.916666666666667</v>
      </c>
      <c r="F28" s="28">
        <f t="shared" si="0"/>
        <v>5.583333333333333</v>
      </c>
      <c r="G28" s="28">
        <f t="shared" si="0"/>
        <v>6.75</v>
      </c>
      <c r="H28" s="28">
        <f t="shared" si="0"/>
        <v>5.333333333333333</v>
      </c>
      <c r="I28" s="28">
        <f t="shared" si="0"/>
        <v>4</v>
      </c>
      <c r="J28" s="28">
        <f t="shared" si="0"/>
        <v>4.7</v>
      </c>
      <c r="K28" s="28">
        <f t="shared" si="0"/>
        <v>6.7</v>
      </c>
    </row>
  </sheetData>
  <pageMargins left="0.7" right="0.7" top="0.75" bottom="0.75" header="0.3" footer="0.3"/>
  <pageSetup orientation="portrait" horizontalDpi="90" verticalDpi="9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D48FBDF0-1FF8-4926-BD67-17334686406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Finishes!B1:B13</xm:f>
              <xm:sqref>A14</xm:sqref>
            </x14:sparkline>
            <x14:sparkline>
              <xm:f>Finishes!C1:C13</xm:f>
              <xm:sqref>B14</xm:sqref>
            </x14:sparkline>
            <x14:sparkline>
              <xm:f>Finishes!D1:D13</xm:f>
              <xm:sqref>C14</xm:sqref>
            </x14:sparkline>
            <x14:sparkline>
              <xm:f>Finishes!E1:E13</xm:f>
              <xm:sqref>D14</xm:sqref>
            </x14:sparkline>
            <x14:sparkline>
              <xm:f>Finishes!F1:F13</xm:f>
              <xm:sqref>E14</xm:sqref>
            </x14:sparkline>
            <x14:sparkline>
              <xm:f>Finishes!G1:G13</xm:f>
              <xm:sqref>F14</xm:sqref>
            </x14:sparkline>
            <x14:sparkline>
              <xm:f>Finishes!H1:H13</xm:f>
              <xm:sqref>G14</xm:sqref>
            </x14:sparkline>
            <x14:sparkline>
              <xm:f>Finishes!I1:I13</xm:f>
              <xm:sqref>H14</xm:sqref>
            </x14:sparkline>
            <x14:sparkline>
              <xm:f>Finishes!J1:J13</xm:f>
              <xm:sqref>I14</xm:sqref>
            </x14:sparkline>
            <x14:sparkline>
              <xm:f>Finishes!K1:K13</xm:f>
              <xm:sqref>J14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1CB3-DDE1-4AC2-A24D-8AEF834BE383}">
  <dimension ref="A1:H11"/>
  <sheetViews>
    <sheetView workbookViewId="0">
      <selection activeCell="L26" sqref="L26"/>
    </sheetView>
  </sheetViews>
  <sheetFormatPr defaultRowHeight="15" x14ac:dyDescent="0.25"/>
  <cols>
    <col min="1" max="1" width="8.85546875" style="17"/>
    <col min="2" max="2" width="20.140625" customWidth="1"/>
    <col min="3" max="3" width="25" customWidth="1"/>
    <col min="4" max="4" width="20.5703125" customWidth="1"/>
    <col min="5" max="5" width="17.5703125" bestFit="1" customWidth="1"/>
    <col min="8" max="8" width="13.5703125" bestFit="1" customWidth="1"/>
  </cols>
  <sheetData>
    <row r="1" spans="1:8" s="17" customFormat="1" x14ac:dyDescent="0.25">
      <c r="A1" s="20"/>
      <c r="B1" s="17" t="s">
        <v>140</v>
      </c>
      <c r="C1" s="17" t="s">
        <v>141</v>
      </c>
      <c r="D1" s="20" t="s">
        <v>142</v>
      </c>
      <c r="E1" s="17" t="s">
        <v>307</v>
      </c>
      <c r="F1" s="17" t="s">
        <v>297</v>
      </c>
      <c r="G1" s="17" t="s">
        <v>298</v>
      </c>
      <c r="H1" s="17" t="s">
        <v>306</v>
      </c>
    </row>
    <row r="2" spans="1:8" x14ac:dyDescent="0.25">
      <c r="A2" s="20" t="s">
        <v>10</v>
      </c>
      <c r="B2">
        <v>9</v>
      </c>
      <c r="C2">
        <v>5</v>
      </c>
      <c r="D2" s="1">
        <v>3</v>
      </c>
      <c r="E2" s="1">
        <v>3219.17</v>
      </c>
      <c r="F2" s="1">
        <v>3</v>
      </c>
      <c r="G2">
        <v>1</v>
      </c>
      <c r="H2">
        <v>3</v>
      </c>
    </row>
    <row r="3" spans="1:8" x14ac:dyDescent="0.25">
      <c r="A3" s="20" t="s">
        <v>12</v>
      </c>
      <c r="B3">
        <v>7</v>
      </c>
      <c r="C3">
        <v>2</v>
      </c>
      <c r="D3" s="1">
        <v>2</v>
      </c>
      <c r="E3" s="1">
        <v>1368.08</v>
      </c>
      <c r="F3" s="1">
        <v>1</v>
      </c>
      <c r="G3" s="1">
        <v>0</v>
      </c>
      <c r="H3">
        <v>1</v>
      </c>
    </row>
    <row r="4" spans="1:8" x14ac:dyDescent="0.25">
      <c r="A4" s="20" t="s">
        <v>14</v>
      </c>
      <c r="B4">
        <v>9</v>
      </c>
      <c r="C4">
        <v>5</v>
      </c>
      <c r="D4" s="1">
        <v>2</v>
      </c>
      <c r="E4" s="1">
        <v>3368.54</v>
      </c>
      <c r="F4" s="1">
        <v>1</v>
      </c>
      <c r="G4" s="1">
        <v>3</v>
      </c>
      <c r="H4" s="1">
        <v>2</v>
      </c>
    </row>
    <row r="5" spans="1:8" x14ac:dyDescent="0.25">
      <c r="A5" s="20" t="s">
        <v>20</v>
      </c>
      <c r="B5">
        <v>6</v>
      </c>
      <c r="C5">
        <v>2</v>
      </c>
      <c r="D5" s="1">
        <v>1</v>
      </c>
      <c r="E5" s="1">
        <v>2140.6999999999998</v>
      </c>
      <c r="F5" s="1">
        <v>1</v>
      </c>
      <c r="G5" s="1">
        <v>2</v>
      </c>
      <c r="H5" s="1">
        <v>4</v>
      </c>
    </row>
    <row r="6" spans="1:8" x14ac:dyDescent="0.25">
      <c r="A6" s="20" t="s">
        <v>19</v>
      </c>
      <c r="B6">
        <v>9</v>
      </c>
      <c r="C6">
        <v>2</v>
      </c>
      <c r="D6" s="1">
        <v>1</v>
      </c>
      <c r="E6" s="1">
        <v>2359.88</v>
      </c>
      <c r="F6" s="1">
        <v>3</v>
      </c>
      <c r="G6" s="1">
        <v>0</v>
      </c>
      <c r="H6">
        <v>4</v>
      </c>
    </row>
    <row r="7" spans="1:8" x14ac:dyDescent="0.25">
      <c r="A7" s="20" t="s">
        <v>17</v>
      </c>
      <c r="B7">
        <v>8</v>
      </c>
      <c r="C7">
        <v>2</v>
      </c>
      <c r="D7" s="1">
        <v>1</v>
      </c>
      <c r="E7" s="1">
        <v>1708.27</v>
      </c>
      <c r="F7" s="1">
        <v>2</v>
      </c>
      <c r="G7" s="1">
        <v>2</v>
      </c>
      <c r="H7" s="1">
        <v>2</v>
      </c>
    </row>
    <row r="8" spans="1:8" x14ac:dyDescent="0.25">
      <c r="A8" s="20" t="s">
        <v>15</v>
      </c>
      <c r="B8">
        <v>6</v>
      </c>
      <c r="C8">
        <v>1</v>
      </c>
      <c r="D8" s="1">
        <v>1</v>
      </c>
      <c r="E8" s="1">
        <v>1871</v>
      </c>
      <c r="F8" s="1">
        <v>0</v>
      </c>
      <c r="G8" s="1">
        <v>0</v>
      </c>
      <c r="H8" s="1">
        <v>2</v>
      </c>
    </row>
    <row r="9" spans="1:8" x14ac:dyDescent="0.25">
      <c r="A9" s="20" t="s">
        <v>11</v>
      </c>
      <c r="B9">
        <v>3</v>
      </c>
      <c r="C9">
        <v>1</v>
      </c>
      <c r="D9" s="1">
        <v>1</v>
      </c>
      <c r="E9" s="1">
        <v>922.35</v>
      </c>
      <c r="F9" s="1">
        <v>0</v>
      </c>
      <c r="G9">
        <v>1</v>
      </c>
      <c r="H9">
        <v>1</v>
      </c>
    </row>
    <row r="10" spans="1:8" x14ac:dyDescent="0.25">
      <c r="A10" s="20" t="s">
        <v>16</v>
      </c>
      <c r="B10">
        <v>6</v>
      </c>
      <c r="C10">
        <v>2</v>
      </c>
      <c r="D10" s="1">
        <v>0</v>
      </c>
      <c r="E10" s="1">
        <v>1338.85</v>
      </c>
      <c r="F10" s="1">
        <v>0</v>
      </c>
      <c r="G10" s="1">
        <v>2</v>
      </c>
      <c r="H10" s="1">
        <v>2</v>
      </c>
    </row>
    <row r="11" spans="1:8" x14ac:dyDescent="0.25">
      <c r="A11" s="20" t="s">
        <v>18</v>
      </c>
      <c r="B11">
        <v>9</v>
      </c>
      <c r="C11">
        <v>2</v>
      </c>
      <c r="D11" s="1">
        <v>0</v>
      </c>
      <c r="E11" s="1">
        <v>2124.8200000000002</v>
      </c>
      <c r="F11" s="1">
        <v>1</v>
      </c>
      <c r="G11" s="1">
        <v>1</v>
      </c>
      <c r="H11" s="1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1BDE-DAEE-4B79-9FB4-70CA0597B8A0}">
  <dimension ref="A1:G562"/>
  <sheetViews>
    <sheetView zoomScaleNormal="100" workbookViewId="0">
      <pane ySplit="1" topLeftCell="A93" activePane="bottomLeft" state="frozen"/>
      <selection pane="bottomLeft" activeCell="J112" sqref="J112"/>
    </sheetView>
  </sheetViews>
  <sheetFormatPr defaultRowHeight="15" x14ac:dyDescent="0.25"/>
  <cols>
    <col min="1" max="1" width="8.85546875" style="17"/>
    <col min="2" max="2" width="11.140625" style="66" bestFit="1" customWidth="1"/>
    <col min="3" max="3" width="7" style="66" bestFit="1" customWidth="1"/>
    <col min="4" max="4" width="11" style="65" bestFit="1" customWidth="1"/>
    <col min="5" max="5" width="7" style="65" bestFit="1" customWidth="1"/>
    <col min="6" max="6" width="11" style="64" bestFit="1" customWidth="1"/>
    <col min="7" max="7" width="7" style="64" bestFit="1" customWidth="1"/>
  </cols>
  <sheetData>
    <row r="1" spans="1:7" s="17" customFormat="1" x14ac:dyDescent="0.25">
      <c r="B1" s="48" t="s">
        <v>225</v>
      </c>
      <c r="C1" s="48"/>
      <c r="D1" s="67" t="s">
        <v>227</v>
      </c>
      <c r="E1" s="67"/>
      <c r="F1" s="68" t="s">
        <v>228</v>
      </c>
      <c r="G1" s="68"/>
    </row>
    <row r="2" spans="1:7" x14ac:dyDescent="0.25">
      <c r="A2" s="63">
        <v>2006</v>
      </c>
    </row>
    <row r="3" spans="1:7" x14ac:dyDescent="0.25">
      <c r="A3"/>
      <c r="B3" s="66" t="s">
        <v>246</v>
      </c>
      <c r="D3" s="65" t="s">
        <v>246</v>
      </c>
      <c r="E3" s="65">
        <v>175.54</v>
      </c>
      <c r="F3" s="64" t="s">
        <v>241</v>
      </c>
      <c r="G3" s="64">
        <v>158.97</v>
      </c>
    </row>
    <row r="4" spans="1:7" x14ac:dyDescent="0.25">
      <c r="A4"/>
      <c r="B4" s="66" t="s">
        <v>226</v>
      </c>
      <c r="D4" s="65" t="s">
        <v>241</v>
      </c>
      <c r="E4" s="65">
        <v>181.83</v>
      </c>
      <c r="F4" s="64" t="s">
        <v>235</v>
      </c>
      <c r="G4" s="64">
        <v>189.03</v>
      </c>
    </row>
    <row r="5" spans="1:7" x14ac:dyDescent="0.25">
      <c r="A5"/>
    </row>
    <row r="6" spans="1:7" x14ac:dyDescent="0.25">
      <c r="A6"/>
      <c r="B6" s="66" t="s">
        <v>247</v>
      </c>
      <c r="C6" s="66">
        <v>140.6</v>
      </c>
      <c r="D6" s="65" t="s">
        <v>235</v>
      </c>
      <c r="E6" s="65">
        <v>169.01</v>
      </c>
    </row>
    <row r="7" spans="1:7" x14ac:dyDescent="0.25">
      <c r="A7"/>
      <c r="B7" s="66" t="s">
        <v>241</v>
      </c>
      <c r="C7" s="66">
        <v>299.39</v>
      </c>
      <c r="D7" s="65" t="s">
        <v>240</v>
      </c>
      <c r="E7" s="65">
        <v>142.03</v>
      </c>
    </row>
    <row r="8" spans="1:7" x14ac:dyDescent="0.25">
      <c r="A8"/>
    </row>
    <row r="9" spans="1:7" x14ac:dyDescent="0.25">
      <c r="A9"/>
      <c r="B9" s="66" t="s">
        <v>235</v>
      </c>
      <c r="C9" s="66">
        <v>186.37</v>
      </c>
    </row>
    <row r="10" spans="1:7" x14ac:dyDescent="0.25">
      <c r="A10"/>
      <c r="B10" s="66" t="s">
        <v>234</v>
      </c>
      <c r="C10" s="66">
        <v>165.7</v>
      </c>
    </row>
    <row r="11" spans="1:7" x14ac:dyDescent="0.25">
      <c r="A11"/>
    </row>
    <row r="12" spans="1:7" x14ac:dyDescent="0.25">
      <c r="A12"/>
      <c r="B12" s="66" t="s">
        <v>240</v>
      </c>
    </row>
    <row r="13" spans="1:7" x14ac:dyDescent="0.25">
      <c r="A13"/>
      <c r="B13" s="66" t="s">
        <v>226</v>
      </c>
    </row>
    <row r="14" spans="1:7" x14ac:dyDescent="0.25">
      <c r="A14"/>
    </row>
    <row r="15" spans="1:7" x14ac:dyDescent="0.25">
      <c r="A15" s="63">
        <v>2007</v>
      </c>
    </row>
    <row r="16" spans="1:7" x14ac:dyDescent="0.25">
      <c r="A16"/>
      <c r="B16" s="66" t="s">
        <v>242</v>
      </c>
      <c r="D16" s="65" t="s">
        <v>242</v>
      </c>
      <c r="E16" s="65">
        <v>168.7</v>
      </c>
      <c r="F16" s="64" t="s">
        <v>238</v>
      </c>
      <c r="G16" s="64">
        <v>198.68</v>
      </c>
    </row>
    <row r="17" spans="1:7" x14ac:dyDescent="0.25">
      <c r="A17"/>
      <c r="B17" s="66" t="s">
        <v>226</v>
      </c>
      <c r="D17" s="65" t="s">
        <v>238</v>
      </c>
      <c r="E17" s="65">
        <v>220.65</v>
      </c>
      <c r="F17" s="64" t="s">
        <v>250</v>
      </c>
      <c r="G17" s="64">
        <v>153.32</v>
      </c>
    </row>
    <row r="18" spans="1:7" x14ac:dyDescent="0.25">
      <c r="A18"/>
    </row>
    <row r="19" spans="1:7" x14ac:dyDescent="0.25">
      <c r="A19"/>
      <c r="B19" s="66" t="s">
        <v>236</v>
      </c>
      <c r="C19" s="66">
        <v>231.37</v>
      </c>
      <c r="D19" s="65" t="s">
        <v>250</v>
      </c>
      <c r="E19" s="65">
        <v>163.57</v>
      </c>
    </row>
    <row r="20" spans="1:7" x14ac:dyDescent="0.25">
      <c r="A20"/>
      <c r="B20" s="66" t="s">
        <v>238</v>
      </c>
      <c r="C20" s="66">
        <v>234.08</v>
      </c>
      <c r="D20" s="65" t="s">
        <v>245</v>
      </c>
      <c r="E20" s="65">
        <v>144.38</v>
      </c>
    </row>
    <row r="21" spans="1:7" x14ac:dyDescent="0.25">
      <c r="A21"/>
    </row>
    <row r="22" spans="1:7" x14ac:dyDescent="0.25">
      <c r="A22"/>
      <c r="B22" s="66" t="s">
        <v>249</v>
      </c>
      <c r="C22" s="66">
        <v>143.99</v>
      </c>
    </row>
    <row r="23" spans="1:7" x14ac:dyDescent="0.25">
      <c r="A23"/>
      <c r="B23" s="66" t="s">
        <v>250</v>
      </c>
      <c r="C23" s="66">
        <v>201.88</v>
      </c>
    </row>
    <row r="24" spans="1:7" x14ac:dyDescent="0.25">
      <c r="A24"/>
    </row>
    <row r="25" spans="1:7" x14ac:dyDescent="0.25">
      <c r="A25"/>
      <c r="B25" s="66" t="s">
        <v>245</v>
      </c>
    </row>
    <row r="26" spans="1:7" x14ac:dyDescent="0.25">
      <c r="A26"/>
      <c r="B26" s="66" t="s">
        <v>226</v>
      </c>
    </row>
    <row r="27" spans="1:7" x14ac:dyDescent="0.25">
      <c r="A27"/>
    </row>
    <row r="28" spans="1:7" x14ac:dyDescent="0.25">
      <c r="A28" s="63">
        <v>2008</v>
      </c>
    </row>
    <row r="29" spans="1:7" x14ac:dyDescent="0.25">
      <c r="A29"/>
      <c r="B29" s="66" t="s">
        <v>243</v>
      </c>
      <c r="D29" s="65" t="s">
        <v>243</v>
      </c>
      <c r="E29" s="65">
        <v>175.07</v>
      </c>
      <c r="F29" s="64" t="s">
        <v>248</v>
      </c>
      <c r="G29" s="64">
        <v>155.97999999999999</v>
      </c>
    </row>
    <row r="30" spans="1:7" x14ac:dyDescent="0.25">
      <c r="A30"/>
      <c r="B30" s="66" t="s">
        <v>226</v>
      </c>
      <c r="D30" s="65" t="s">
        <v>248</v>
      </c>
      <c r="E30" s="65">
        <v>193.85</v>
      </c>
      <c r="F30" s="64" t="s">
        <v>244</v>
      </c>
      <c r="G30" s="64">
        <v>154.01</v>
      </c>
    </row>
    <row r="31" spans="1:7" x14ac:dyDescent="0.25">
      <c r="A31"/>
    </row>
    <row r="32" spans="1:7" x14ac:dyDescent="0.25">
      <c r="A32"/>
      <c r="B32" s="66" t="s">
        <v>239</v>
      </c>
      <c r="C32" s="66">
        <v>145.72</v>
      </c>
      <c r="D32" s="65" t="s">
        <v>259</v>
      </c>
      <c r="E32" s="65">
        <v>193.94</v>
      </c>
    </row>
    <row r="33" spans="1:7" x14ac:dyDescent="0.25">
      <c r="A33"/>
      <c r="B33" s="66" t="s">
        <v>248</v>
      </c>
      <c r="C33" s="66">
        <v>211.94</v>
      </c>
      <c r="D33" s="65" t="s">
        <v>244</v>
      </c>
      <c r="E33" s="65">
        <v>221.17</v>
      </c>
    </row>
    <row r="34" spans="1:7" x14ac:dyDescent="0.25">
      <c r="A34"/>
    </row>
    <row r="35" spans="1:7" x14ac:dyDescent="0.25">
      <c r="A35"/>
      <c r="B35" s="66" t="s">
        <v>259</v>
      </c>
      <c r="C35" s="66">
        <v>191.83</v>
      </c>
    </row>
    <row r="36" spans="1:7" x14ac:dyDescent="0.25">
      <c r="A36"/>
      <c r="B36" s="66" t="s">
        <v>260</v>
      </c>
      <c r="C36" s="66">
        <v>165.62</v>
      </c>
    </row>
    <row r="37" spans="1:7" x14ac:dyDescent="0.25">
      <c r="A37"/>
    </row>
    <row r="38" spans="1:7" x14ac:dyDescent="0.25">
      <c r="A38"/>
      <c r="B38" s="66" t="s">
        <v>244</v>
      </c>
    </row>
    <row r="39" spans="1:7" x14ac:dyDescent="0.25">
      <c r="A39"/>
      <c r="B39" s="66" t="s">
        <v>226</v>
      </c>
    </row>
    <row r="40" spans="1:7" x14ac:dyDescent="0.25">
      <c r="A40"/>
    </row>
    <row r="41" spans="1:7" x14ac:dyDescent="0.25">
      <c r="A41" s="63">
        <v>2009</v>
      </c>
    </row>
    <row r="42" spans="1:7" x14ac:dyDescent="0.25">
      <c r="A42"/>
      <c r="B42" s="66" t="s">
        <v>243</v>
      </c>
      <c r="D42" s="65" t="s">
        <v>243</v>
      </c>
      <c r="E42" s="65">
        <v>201.8</v>
      </c>
      <c r="F42" s="64" t="s">
        <v>243</v>
      </c>
      <c r="G42" s="64">
        <v>181.4</v>
      </c>
    </row>
    <row r="43" spans="1:7" x14ac:dyDescent="0.25">
      <c r="A43"/>
      <c r="B43" s="66" t="s">
        <v>226</v>
      </c>
      <c r="D43" s="65" t="s">
        <v>238</v>
      </c>
      <c r="E43" s="65">
        <v>179.4</v>
      </c>
      <c r="F43" s="64" t="s">
        <v>260</v>
      </c>
      <c r="G43" s="64">
        <v>239.91</v>
      </c>
    </row>
    <row r="44" spans="1:7" x14ac:dyDescent="0.25">
      <c r="A44"/>
    </row>
    <row r="45" spans="1:7" x14ac:dyDescent="0.25">
      <c r="A45"/>
      <c r="B45" s="66" t="s">
        <v>261</v>
      </c>
      <c r="C45" s="66">
        <v>181.58</v>
      </c>
      <c r="D45" s="65" t="s">
        <v>260</v>
      </c>
      <c r="E45" s="65">
        <v>231.44</v>
      </c>
    </row>
    <row r="46" spans="1:7" x14ac:dyDescent="0.25">
      <c r="A46"/>
      <c r="B46" s="66" t="s">
        <v>238</v>
      </c>
      <c r="C46" s="66">
        <v>209.78</v>
      </c>
      <c r="D46" s="65" t="s">
        <v>245</v>
      </c>
      <c r="E46" s="65">
        <v>187.88</v>
      </c>
    </row>
    <row r="47" spans="1:7" x14ac:dyDescent="0.25">
      <c r="A47"/>
    </row>
    <row r="48" spans="1:7" x14ac:dyDescent="0.25">
      <c r="A48"/>
      <c r="B48" s="66" t="s">
        <v>235</v>
      </c>
      <c r="C48" s="66">
        <v>197.95</v>
      </c>
    </row>
    <row r="49" spans="1:7" x14ac:dyDescent="0.25">
      <c r="A49"/>
      <c r="B49" s="66" t="s">
        <v>260</v>
      </c>
      <c r="C49" s="66">
        <v>223.75</v>
      </c>
    </row>
    <row r="50" spans="1:7" x14ac:dyDescent="0.25">
      <c r="A50"/>
    </row>
    <row r="51" spans="1:7" x14ac:dyDescent="0.25">
      <c r="A51"/>
      <c r="B51" s="66" t="s">
        <v>245</v>
      </c>
    </row>
    <row r="52" spans="1:7" x14ac:dyDescent="0.25">
      <c r="A52"/>
      <c r="B52" s="66" t="s">
        <v>226</v>
      </c>
    </row>
    <row r="53" spans="1:7" x14ac:dyDescent="0.25">
      <c r="A53"/>
    </row>
    <row r="54" spans="1:7" x14ac:dyDescent="0.25">
      <c r="A54" s="63">
        <v>2010</v>
      </c>
    </row>
    <row r="55" spans="1:7" x14ac:dyDescent="0.25">
      <c r="A55"/>
      <c r="B55" s="66" t="s">
        <v>252</v>
      </c>
      <c r="D55" s="65" t="s">
        <v>252</v>
      </c>
      <c r="E55" s="65">
        <v>167.15</v>
      </c>
      <c r="F55" s="64" t="s">
        <v>262</v>
      </c>
      <c r="G55" s="64">
        <v>165.15</v>
      </c>
    </row>
    <row r="56" spans="1:7" x14ac:dyDescent="0.25">
      <c r="A56"/>
      <c r="B56" s="66" t="s">
        <v>226</v>
      </c>
      <c r="D56" s="65" t="s">
        <v>262</v>
      </c>
      <c r="E56" s="65">
        <v>252.41</v>
      </c>
      <c r="F56" s="64" t="s">
        <v>251</v>
      </c>
      <c r="G56" s="64">
        <v>227.18</v>
      </c>
    </row>
    <row r="57" spans="1:7" x14ac:dyDescent="0.25">
      <c r="A57"/>
    </row>
    <row r="58" spans="1:7" x14ac:dyDescent="0.25">
      <c r="A58"/>
      <c r="B58" s="66" t="s">
        <v>262</v>
      </c>
      <c r="C58" s="66">
        <v>209.96</v>
      </c>
      <c r="D58" s="65" t="s">
        <v>263</v>
      </c>
      <c r="E58" s="65">
        <v>158.21</v>
      </c>
    </row>
    <row r="59" spans="1:7" x14ac:dyDescent="0.25">
      <c r="A59"/>
      <c r="B59" s="66" t="s">
        <v>238</v>
      </c>
      <c r="C59" s="66">
        <v>188.04</v>
      </c>
      <c r="D59" s="65" t="s">
        <v>251</v>
      </c>
      <c r="E59" s="65">
        <v>209.6</v>
      </c>
    </row>
    <row r="60" spans="1:7" x14ac:dyDescent="0.25">
      <c r="A60"/>
    </row>
    <row r="61" spans="1:7" x14ac:dyDescent="0.25">
      <c r="A61"/>
      <c r="B61" s="66" t="s">
        <v>263</v>
      </c>
      <c r="C61" s="66">
        <v>171.3</v>
      </c>
    </row>
    <row r="62" spans="1:7" x14ac:dyDescent="0.25">
      <c r="A62"/>
      <c r="B62" s="66" t="s">
        <v>234</v>
      </c>
      <c r="C62" s="66">
        <v>170.57</v>
      </c>
    </row>
    <row r="63" spans="1:7" x14ac:dyDescent="0.25">
      <c r="A63"/>
    </row>
    <row r="64" spans="1:7" x14ac:dyDescent="0.25">
      <c r="A64"/>
      <c r="B64" s="66" t="s">
        <v>251</v>
      </c>
    </row>
    <row r="65" spans="1:7" x14ac:dyDescent="0.25">
      <c r="A65"/>
      <c r="B65" s="66" t="s">
        <v>226</v>
      </c>
    </row>
    <row r="66" spans="1:7" x14ac:dyDescent="0.25">
      <c r="A66"/>
    </row>
    <row r="67" spans="1:7" x14ac:dyDescent="0.25">
      <c r="A67" s="63">
        <v>2011</v>
      </c>
    </row>
    <row r="68" spans="1:7" x14ac:dyDescent="0.25">
      <c r="A68"/>
      <c r="B68" s="66" t="s">
        <v>246</v>
      </c>
      <c r="D68" s="65" t="s">
        <v>246</v>
      </c>
      <c r="E68" s="65">
        <v>179.64</v>
      </c>
      <c r="F68" s="64" t="s">
        <v>239</v>
      </c>
      <c r="G68" s="64">
        <v>171.1</v>
      </c>
    </row>
    <row r="69" spans="1:7" x14ac:dyDescent="0.25">
      <c r="A69"/>
      <c r="B69" s="66" t="s">
        <v>226</v>
      </c>
      <c r="D69" s="65" t="s">
        <v>234</v>
      </c>
      <c r="E69" s="65">
        <v>217.3</v>
      </c>
      <c r="F69" s="64" t="s">
        <v>234</v>
      </c>
      <c r="G69" s="64">
        <v>183.56</v>
      </c>
    </row>
    <row r="70" spans="1:7" x14ac:dyDescent="0.25">
      <c r="A70"/>
    </row>
    <row r="71" spans="1:7" x14ac:dyDescent="0.25">
      <c r="A71"/>
      <c r="B71" s="66" t="s">
        <v>239</v>
      </c>
      <c r="C71" s="66">
        <v>263.58999999999997</v>
      </c>
      <c r="D71" s="65" t="s">
        <v>251</v>
      </c>
      <c r="E71" s="65">
        <v>180.8</v>
      </c>
    </row>
    <row r="72" spans="1:7" x14ac:dyDescent="0.25">
      <c r="A72"/>
      <c r="B72" s="66" t="s">
        <v>264</v>
      </c>
      <c r="C72" s="66">
        <v>170.25</v>
      </c>
      <c r="D72" s="65" t="s">
        <v>239</v>
      </c>
      <c r="E72" s="65">
        <v>256.5</v>
      </c>
    </row>
    <row r="73" spans="1:7" x14ac:dyDescent="0.25">
      <c r="A73"/>
    </row>
    <row r="74" spans="1:7" x14ac:dyDescent="0.25">
      <c r="A74"/>
      <c r="B74" s="66" t="s">
        <v>263</v>
      </c>
      <c r="C74" s="66">
        <v>206.47</v>
      </c>
    </row>
    <row r="75" spans="1:7" x14ac:dyDescent="0.25">
      <c r="A75"/>
      <c r="B75" s="66" t="s">
        <v>234</v>
      </c>
      <c r="C75" s="66">
        <v>217.25</v>
      </c>
    </row>
    <row r="76" spans="1:7" x14ac:dyDescent="0.25">
      <c r="A76"/>
    </row>
    <row r="77" spans="1:7" x14ac:dyDescent="0.25">
      <c r="A77"/>
      <c r="B77" s="66" t="s">
        <v>251</v>
      </c>
    </row>
    <row r="78" spans="1:7" x14ac:dyDescent="0.25">
      <c r="A78"/>
      <c r="B78" s="66" t="s">
        <v>226</v>
      </c>
    </row>
    <row r="80" spans="1:7" x14ac:dyDescent="0.25">
      <c r="A80" s="17">
        <v>2012</v>
      </c>
    </row>
    <row r="81" spans="1:7" x14ac:dyDescent="0.25">
      <c r="B81" s="66" t="s">
        <v>229</v>
      </c>
      <c r="D81" s="65" t="s">
        <v>229</v>
      </c>
      <c r="E81" s="65">
        <v>209.39</v>
      </c>
      <c r="F81" s="64" t="s">
        <v>229</v>
      </c>
      <c r="G81" s="64">
        <v>218.81</v>
      </c>
    </row>
    <row r="82" spans="1:7" x14ac:dyDescent="0.25">
      <c r="B82" s="66" t="s">
        <v>226</v>
      </c>
      <c r="D82" s="65" t="s">
        <v>268</v>
      </c>
      <c r="E82" s="65">
        <v>175.57</v>
      </c>
      <c r="F82" s="64" t="s">
        <v>253</v>
      </c>
      <c r="G82" s="64">
        <v>221.96</v>
      </c>
    </row>
    <row r="84" spans="1:7" x14ac:dyDescent="0.25">
      <c r="B84" s="66" t="s">
        <v>265</v>
      </c>
      <c r="C84" s="66">
        <v>199.44</v>
      </c>
      <c r="D84" s="65" t="s">
        <v>253</v>
      </c>
      <c r="E84" s="65">
        <v>222.14</v>
      </c>
    </row>
    <row r="85" spans="1:7" x14ac:dyDescent="0.25">
      <c r="B85" s="66" t="s">
        <v>266</v>
      </c>
      <c r="C85" s="66">
        <v>171.72</v>
      </c>
      <c r="D85" s="65" t="s">
        <v>265</v>
      </c>
      <c r="E85" s="65">
        <v>199.1</v>
      </c>
    </row>
    <row r="87" spans="1:7" x14ac:dyDescent="0.25">
      <c r="B87" s="66" t="s">
        <v>267</v>
      </c>
      <c r="C87" s="66">
        <v>179.8</v>
      </c>
    </row>
    <row r="88" spans="1:7" x14ac:dyDescent="0.25">
      <c r="B88" s="66" t="s">
        <v>268</v>
      </c>
      <c r="C88" s="66">
        <v>206.35</v>
      </c>
    </row>
    <row r="90" spans="1:7" x14ac:dyDescent="0.25">
      <c r="B90" s="66" t="s">
        <v>253</v>
      </c>
    </row>
    <row r="91" spans="1:7" x14ac:dyDescent="0.25">
      <c r="B91" s="66" t="s">
        <v>226</v>
      </c>
    </row>
    <row r="93" spans="1:7" x14ac:dyDescent="0.25">
      <c r="A93" s="17">
        <v>2013</v>
      </c>
    </row>
    <row r="94" spans="1:7" x14ac:dyDescent="0.25">
      <c r="B94" s="66" t="s">
        <v>255</v>
      </c>
      <c r="D94" s="65" t="s">
        <v>255</v>
      </c>
      <c r="E94" s="65">
        <v>197.7</v>
      </c>
      <c r="F94" s="64" t="s">
        <v>254</v>
      </c>
      <c r="G94" s="64">
        <v>203.3</v>
      </c>
    </row>
    <row r="95" spans="1:7" x14ac:dyDescent="0.25">
      <c r="B95" s="66" t="s">
        <v>226</v>
      </c>
      <c r="D95" s="65" t="s">
        <v>270</v>
      </c>
      <c r="E95" s="65">
        <v>198.84</v>
      </c>
      <c r="F95" s="64" t="s">
        <v>270</v>
      </c>
      <c r="G95" s="64">
        <v>188.13</v>
      </c>
    </row>
    <row r="97" spans="1:7" x14ac:dyDescent="0.25">
      <c r="B97" s="66" t="s">
        <v>269</v>
      </c>
      <c r="C97" s="66">
        <v>142.07</v>
      </c>
      <c r="D97" s="65" t="s">
        <v>254</v>
      </c>
      <c r="E97" s="65">
        <v>213.69</v>
      </c>
    </row>
    <row r="98" spans="1:7" x14ac:dyDescent="0.25">
      <c r="B98" s="66" t="s">
        <v>270</v>
      </c>
      <c r="C98" s="66">
        <v>175.36</v>
      </c>
      <c r="D98" s="65" t="s">
        <v>231</v>
      </c>
      <c r="E98" s="65">
        <v>185.22</v>
      </c>
    </row>
    <row r="100" spans="1:7" x14ac:dyDescent="0.25">
      <c r="B100" s="66" t="s">
        <v>231</v>
      </c>
      <c r="C100" s="66">
        <v>245.61</v>
      </c>
    </row>
    <row r="101" spans="1:7" x14ac:dyDescent="0.25">
      <c r="B101" s="66" t="s">
        <v>271</v>
      </c>
      <c r="C101" s="66">
        <v>229.31</v>
      </c>
    </row>
    <row r="103" spans="1:7" x14ac:dyDescent="0.25">
      <c r="B103" s="66" t="s">
        <v>254</v>
      </c>
    </row>
    <row r="104" spans="1:7" x14ac:dyDescent="0.25">
      <c r="B104" s="66" t="s">
        <v>226</v>
      </c>
    </row>
    <row r="106" spans="1:7" x14ac:dyDescent="0.25">
      <c r="A106" s="17">
        <v>2014</v>
      </c>
    </row>
    <row r="107" spans="1:7" x14ac:dyDescent="0.25">
      <c r="B107" s="66" t="s">
        <v>237</v>
      </c>
      <c r="D107" s="65" t="s">
        <v>237</v>
      </c>
      <c r="E107" s="65">
        <v>190.65</v>
      </c>
      <c r="F107" s="64" t="s">
        <v>237</v>
      </c>
      <c r="G107" s="64">
        <v>191.89</v>
      </c>
    </row>
    <row r="108" spans="1:7" x14ac:dyDescent="0.25">
      <c r="B108" s="66" t="s">
        <v>226</v>
      </c>
      <c r="D108" s="65" t="s">
        <v>232</v>
      </c>
      <c r="E108" s="65">
        <v>173.77</v>
      </c>
      <c r="F108" s="64" t="s">
        <v>273</v>
      </c>
      <c r="G108" s="64">
        <v>171.28</v>
      </c>
    </row>
    <row r="110" spans="1:7" x14ac:dyDescent="0.25">
      <c r="B110" s="66" t="s">
        <v>272</v>
      </c>
      <c r="C110" s="66">
        <v>197.65</v>
      </c>
      <c r="D110" s="65" t="s">
        <v>256</v>
      </c>
      <c r="E110" s="65">
        <v>173.12</v>
      </c>
    </row>
    <row r="111" spans="1:7" x14ac:dyDescent="0.25">
      <c r="B111" s="66" t="s">
        <v>232</v>
      </c>
      <c r="C111" s="66">
        <v>213.87</v>
      </c>
      <c r="D111" s="65" t="s">
        <v>273</v>
      </c>
      <c r="E111" s="65">
        <v>190.31</v>
      </c>
    </row>
    <row r="113" spans="1:7" x14ac:dyDescent="0.25">
      <c r="B113" s="66" t="s">
        <v>273</v>
      </c>
      <c r="C113" s="66">
        <v>258.29000000000002</v>
      </c>
    </row>
    <row r="114" spans="1:7" x14ac:dyDescent="0.25">
      <c r="B114" s="66" t="s">
        <v>274</v>
      </c>
      <c r="C114" s="66">
        <v>205.58</v>
      </c>
    </row>
    <row r="116" spans="1:7" x14ac:dyDescent="0.25">
      <c r="B116" s="66" t="s">
        <v>256</v>
      </c>
    </row>
    <row r="117" spans="1:7" x14ac:dyDescent="0.25">
      <c r="B117" s="66" t="s">
        <v>226</v>
      </c>
    </row>
    <row r="119" spans="1:7" x14ac:dyDescent="0.25">
      <c r="A119" s="17">
        <v>2015</v>
      </c>
    </row>
    <row r="120" spans="1:7" x14ac:dyDescent="0.25">
      <c r="B120" s="66" t="s">
        <v>237</v>
      </c>
      <c r="D120" s="65" t="s">
        <v>237</v>
      </c>
      <c r="E120" s="65">
        <v>210.09</v>
      </c>
      <c r="F120" s="64" t="s">
        <v>237</v>
      </c>
      <c r="G120" s="64">
        <v>211.41</v>
      </c>
    </row>
    <row r="121" spans="1:7" x14ac:dyDescent="0.25">
      <c r="B121" s="66" t="s">
        <v>226</v>
      </c>
      <c r="D121" s="65" t="s">
        <v>277</v>
      </c>
      <c r="E121" s="65">
        <v>192.33</v>
      </c>
      <c r="F121" s="64" t="s">
        <v>253</v>
      </c>
      <c r="G121" s="64">
        <v>190.52</v>
      </c>
    </row>
    <row r="123" spans="1:7" x14ac:dyDescent="0.25">
      <c r="B123" s="66" t="s">
        <v>275</v>
      </c>
      <c r="C123" s="66">
        <v>155.12</v>
      </c>
      <c r="D123" s="65" t="s">
        <v>253</v>
      </c>
      <c r="E123" s="65">
        <v>224.21</v>
      </c>
    </row>
    <row r="124" spans="1:7" x14ac:dyDescent="0.25">
      <c r="B124" s="66" t="s">
        <v>276</v>
      </c>
      <c r="C124" s="66">
        <v>174.36</v>
      </c>
      <c r="D124" s="65" t="s">
        <v>276</v>
      </c>
      <c r="E124" s="65">
        <v>196.29</v>
      </c>
    </row>
    <row r="126" spans="1:7" x14ac:dyDescent="0.25">
      <c r="B126" s="66" t="s">
        <v>230</v>
      </c>
      <c r="C126" s="66">
        <v>174.77</v>
      </c>
    </row>
    <row r="127" spans="1:7" x14ac:dyDescent="0.25">
      <c r="B127" s="66" t="s">
        <v>277</v>
      </c>
      <c r="C127" s="66">
        <v>187.59</v>
      </c>
    </row>
    <row r="129" spans="1:7" x14ac:dyDescent="0.25">
      <c r="B129" s="66" t="s">
        <v>253</v>
      </c>
    </row>
    <row r="130" spans="1:7" x14ac:dyDescent="0.25">
      <c r="B130" s="66" t="s">
        <v>226</v>
      </c>
    </row>
    <row r="132" spans="1:7" x14ac:dyDescent="0.25">
      <c r="A132" s="17">
        <v>2016</v>
      </c>
    </row>
    <row r="133" spans="1:7" x14ac:dyDescent="0.25">
      <c r="B133" s="66" t="s">
        <v>237</v>
      </c>
      <c r="D133" s="65" t="s">
        <v>237</v>
      </c>
      <c r="E133" s="65">
        <v>215.46</v>
      </c>
      <c r="F133" s="64" t="s">
        <v>237</v>
      </c>
      <c r="G133" s="64">
        <v>195.32</v>
      </c>
    </row>
    <row r="134" spans="1:7" x14ac:dyDescent="0.25">
      <c r="B134" s="66" t="s">
        <v>226</v>
      </c>
      <c r="D134" s="65" t="s">
        <v>279</v>
      </c>
      <c r="E134" s="65">
        <v>173.53</v>
      </c>
      <c r="F134" s="64" t="s">
        <v>280</v>
      </c>
      <c r="G134" s="64">
        <v>204.33</v>
      </c>
    </row>
    <row r="136" spans="1:7" x14ac:dyDescent="0.25">
      <c r="B136" s="66" t="s">
        <v>278</v>
      </c>
      <c r="C136" s="66">
        <v>123.44</v>
      </c>
      <c r="D136" s="65" t="s">
        <v>253</v>
      </c>
      <c r="E136" s="65">
        <v>143.41</v>
      </c>
    </row>
    <row r="137" spans="1:7" x14ac:dyDescent="0.25">
      <c r="B137" s="66" t="s">
        <v>279</v>
      </c>
      <c r="C137" s="66">
        <v>131.80000000000001</v>
      </c>
      <c r="D137" s="65" t="s">
        <v>280</v>
      </c>
      <c r="E137" s="65">
        <v>164.44</v>
      </c>
    </row>
    <row r="139" spans="1:7" x14ac:dyDescent="0.25">
      <c r="B139" s="66" t="s">
        <v>280</v>
      </c>
      <c r="C139" s="66">
        <v>195.89</v>
      </c>
    </row>
    <row r="140" spans="1:7" x14ac:dyDescent="0.25">
      <c r="B140" s="66" t="s">
        <v>281</v>
      </c>
      <c r="C140" s="66">
        <v>132.72</v>
      </c>
    </row>
    <row r="142" spans="1:7" x14ac:dyDescent="0.25">
      <c r="B142" s="66" t="s">
        <v>253</v>
      </c>
    </row>
    <row r="143" spans="1:7" x14ac:dyDescent="0.25">
      <c r="B143" s="66" t="s">
        <v>226</v>
      </c>
    </row>
    <row r="145" spans="1:7" x14ac:dyDescent="0.25">
      <c r="A145" s="17">
        <v>2017</v>
      </c>
    </row>
    <row r="146" spans="1:7" x14ac:dyDescent="0.25">
      <c r="B146" s="66" t="s">
        <v>257</v>
      </c>
      <c r="D146" s="65" t="s">
        <v>257</v>
      </c>
      <c r="E146" s="65">
        <v>205.52</v>
      </c>
      <c r="F146" s="64" t="s">
        <v>257</v>
      </c>
      <c r="G146" s="64">
        <v>217.04</v>
      </c>
    </row>
    <row r="147" spans="1:7" x14ac:dyDescent="0.25">
      <c r="B147" s="66" t="s">
        <v>226</v>
      </c>
      <c r="D147" s="65" t="s">
        <v>233</v>
      </c>
      <c r="E147" s="65">
        <v>148.30000000000001</v>
      </c>
      <c r="F147" s="64" t="s">
        <v>258</v>
      </c>
      <c r="G147" s="64">
        <v>144.26</v>
      </c>
    </row>
    <row r="149" spans="1:7" x14ac:dyDescent="0.25">
      <c r="B149" s="66" t="s">
        <v>265</v>
      </c>
      <c r="C149" s="66">
        <v>198.61</v>
      </c>
      <c r="D149" s="65" t="s">
        <v>258</v>
      </c>
      <c r="E149" s="65">
        <v>214.21</v>
      </c>
    </row>
    <row r="150" spans="1:7" x14ac:dyDescent="0.25">
      <c r="B150" s="66" t="s">
        <v>266</v>
      </c>
      <c r="C150" s="66">
        <v>179.18</v>
      </c>
      <c r="D150" s="65" t="s">
        <v>265</v>
      </c>
      <c r="E150" s="65">
        <v>200.53</v>
      </c>
    </row>
    <row r="152" spans="1:7" x14ac:dyDescent="0.25">
      <c r="B152" s="66" t="s">
        <v>267</v>
      </c>
      <c r="C152" s="66">
        <v>194.45</v>
      </c>
    </row>
    <row r="153" spans="1:7" x14ac:dyDescent="0.25">
      <c r="B153" s="66" t="s">
        <v>233</v>
      </c>
      <c r="C153" s="66">
        <v>207.54</v>
      </c>
    </row>
    <row r="155" spans="1:7" x14ac:dyDescent="0.25">
      <c r="B155" s="66" t="s">
        <v>258</v>
      </c>
    </row>
    <row r="156" spans="1:7" x14ac:dyDescent="0.25">
      <c r="B156" s="66" t="s">
        <v>226</v>
      </c>
    </row>
    <row r="157" spans="1:7" x14ac:dyDescent="0.25">
      <c r="B157"/>
      <c r="C157"/>
      <c r="D157"/>
      <c r="E157"/>
      <c r="F157"/>
      <c r="G157"/>
    </row>
    <row r="158" spans="1:7" x14ac:dyDescent="0.25">
      <c r="A158" s="17" t="s">
        <v>160</v>
      </c>
      <c r="B158"/>
      <c r="C158">
        <f>MAX(C1:C156)</f>
        <v>299.39</v>
      </c>
      <c r="D158"/>
      <c r="E158">
        <f t="shared" ref="E158:G158" si="0">MAX(E1:E156)</f>
        <v>256.5</v>
      </c>
      <c r="F158"/>
      <c r="G158">
        <f t="shared" si="0"/>
        <v>239.91</v>
      </c>
    </row>
    <row r="159" spans="1:7" x14ac:dyDescent="0.25">
      <c r="A159" s="17" t="s">
        <v>159</v>
      </c>
      <c r="B159"/>
      <c r="C159">
        <f>MIN(C1:C156)</f>
        <v>123.44</v>
      </c>
      <c r="D159"/>
      <c r="E159">
        <f t="shared" ref="E159:G159" si="1">MIN(E1:E156)</f>
        <v>142.03</v>
      </c>
      <c r="F159"/>
      <c r="G159">
        <f t="shared" si="1"/>
        <v>144.26</v>
      </c>
    </row>
    <row r="160" spans="1:7" x14ac:dyDescent="0.25">
      <c r="B160"/>
      <c r="C160"/>
      <c r="D160"/>
      <c r="E160"/>
      <c r="F160"/>
      <c r="G160"/>
    </row>
    <row r="161" spans="2:7" x14ac:dyDescent="0.25">
      <c r="B161"/>
      <c r="C161"/>
      <c r="D161"/>
      <c r="E161"/>
      <c r="F161"/>
      <c r="G161"/>
    </row>
    <row r="162" spans="2:7" x14ac:dyDescent="0.25">
      <c r="B162"/>
      <c r="C162"/>
      <c r="D162"/>
      <c r="E162"/>
      <c r="F162"/>
      <c r="G162"/>
    </row>
    <row r="163" spans="2:7" x14ac:dyDescent="0.25">
      <c r="B163"/>
      <c r="C163"/>
      <c r="D163"/>
      <c r="E163"/>
      <c r="F163"/>
      <c r="G163"/>
    </row>
    <row r="164" spans="2:7" x14ac:dyDescent="0.25">
      <c r="B164"/>
      <c r="C164"/>
      <c r="D164"/>
      <c r="E164"/>
      <c r="F164"/>
      <c r="G164"/>
    </row>
    <row r="165" spans="2:7" x14ac:dyDescent="0.25">
      <c r="B165"/>
      <c r="C165"/>
      <c r="D165"/>
      <c r="E165"/>
      <c r="F165"/>
      <c r="G165"/>
    </row>
    <row r="166" spans="2:7" x14ac:dyDescent="0.25">
      <c r="B166"/>
      <c r="C166"/>
      <c r="D166"/>
      <c r="E166"/>
      <c r="F166"/>
      <c r="G166"/>
    </row>
    <row r="167" spans="2:7" x14ac:dyDescent="0.25">
      <c r="B167"/>
      <c r="C167"/>
      <c r="D167"/>
      <c r="E167"/>
      <c r="F167"/>
      <c r="G167"/>
    </row>
    <row r="168" spans="2:7" x14ac:dyDescent="0.25">
      <c r="B168"/>
      <c r="C168"/>
      <c r="D168"/>
      <c r="E168"/>
      <c r="F168"/>
      <c r="G168"/>
    </row>
    <row r="169" spans="2:7" x14ac:dyDescent="0.25">
      <c r="B169"/>
      <c r="C169"/>
      <c r="D169"/>
      <c r="E169"/>
      <c r="F169"/>
      <c r="G169"/>
    </row>
    <row r="170" spans="2:7" x14ac:dyDescent="0.25">
      <c r="B170"/>
      <c r="C170"/>
      <c r="D170"/>
      <c r="E170"/>
      <c r="F170"/>
      <c r="G170"/>
    </row>
    <row r="171" spans="2:7" x14ac:dyDescent="0.25">
      <c r="B171"/>
      <c r="C171"/>
      <c r="D171"/>
      <c r="E171"/>
      <c r="F171"/>
      <c r="G171"/>
    </row>
    <row r="172" spans="2:7" x14ac:dyDescent="0.25">
      <c r="B172"/>
      <c r="C172"/>
      <c r="D172"/>
      <c r="E172"/>
      <c r="F172"/>
      <c r="G172"/>
    </row>
    <row r="173" spans="2:7" x14ac:dyDescent="0.25">
      <c r="B173"/>
      <c r="C173"/>
      <c r="D173"/>
      <c r="E173"/>
      <c r="F173"/>
      <c r="G173"/>
    </row>
    <row r="174" spans="2:7" x14ac:dyDescent="0.25">
      <c r="B174"/>
      <c r="C174"/>
      <c r="D174"/>
      <c r="E174"/>
      <c r="F174"/>
      <c r="G174"/>
    </row>
    <row r="175" spans="2:7" x14ac:dyDescent="0.25">
      <c r="B175"/>
      <c r="C175"/>
      <c r="D175"/>
      <c r="E175"/>
      <c r="F175"/>
      <c r="G175"/>
    </row>
    <row r="176" spans="2:7" x14ac:dyDescent="0.25">
      <c r="B176"/>
      <c r="C176"/>
      <c r="D176"/>
      <c r="E176"/>
      <c r="F176"/>
      <c r="G176"/>
    </row>
    <row r="177" spans="2:7" x14ac:dyDescent="0.25">
      <c r="B177"/>
      <c r="C177"/>
      <c r="D177"/>
      <c r="E177"/>
      <c r="F177"/>
      <c r="G177"/>
    </row>
    <row r="178" spans="2:7" x14ac:dyDescent="0.25">
      <c r="B178"/>
      <c r="C178"/>
      <c r="D178"/>
      <c r="E178"/>
      <c r="F178"/>
      <c r="G178"/>
    </row>
    <row r="179" spans="2:7" x14ac:dyDescent="0.25">
      <c r="B179"/>
      <c r="C179"/>
      <c r="D179"/>
      <c r="E179"/>
      <c r="F179"/>
      <c r="G179"/>
    </row>
    <row r="180" spans="2:7" x14ac:dyDescent="0.25">
      <c r="B180"/>
      <c r="C180"/>
      <c r="D180"/>
      <c r="E180"/>
      <c r="F180"/>
      <c r="G180"/>
    </row>
    <row r="181" spans="2:7" x14ac:dyDescent="0.25">
      <c r="B181"/>
      <c r="C181"/>
      <c r="D181"/>
      <c r="E181"/>
      <c r="F181"/>
      <c r="G181"/>
    </row>
    <row r="182" spans="2:7" x14ac:dyDescent="0.25">
      <c r="B182"/>
      <c r="C182"/>
      <c r="D182"/>
      <c r="E182"/>
      <c r="F182"/>
      <c r="G182"/>
    </row>
    <row r="183" spans="2:7" x14ac:dyDescent="0.25">
      <c r="B183"/>
      <c r="C183"/>
      <c r="D183"/>
      <c r="E183"/>
      <c r="F183"/>
      <c r="G183"/>
    </row>
    <row r="184" spans="2:7" x14ac:dyDescent="0.25">
      <c r="B184"/>
      <c r="C184"/>
      <c r="D184"/>
      <c r="E184"/>
      <c r="F184"/>
      <c r="G184"/>
    </row>
    <row r="185" spans="2:7" x14ac:dyDescent="0.25">
      <c r="B185"/>
      <c r="C185"/>
      <c r="D185"/>
      <c r="E185"/>
      <c r="F185"/>
      <c r="G185"/>
    </row>
    <row r="186" spans="2:7" x14ac:dyDescent="0.25">
      <c r="B186"/>
      <c r="C186"/>
      <c r="D186"/>
      <c r="E186"/>
      <c r="F186"/>
      <c r="G186"/>
    </row>
    <row r="187" spans="2:7" x14ac:dyDescent="0.25">
      <c r="B187"/>
      <c r="C187"/>
      <c r="D187"/>
      <c r="E187"/>
      <c r="F187"/>
      <c r="G187"/>
    </row>
    <row r="188" spans="2:7" x14ac:dyDescent="0.25">
      <c r="B188"/>
      <c r="C188"/>
      <c r="D188"/>
      <c r="E188"/>
      <c r="F188"/>
      <c r="G188"/>
    </row>
    <row r="189" spans="2:7" x14ac:dyDescent="0.25">
      <c r="B189"/>
      <c r="C189"/>
      <c r="D189"/>
      <c r="E189"/>
      <c r="F189"/>
      <c r="G189"/>
    </row>
    <row r="190" spans="2:7" x14ac:dyDescent="0.25">
      <c r="B190"/>
      <c r="C190"/>
      <c r="D190"/>
      <c r="E190"/>
      <c r="F190"/>
      <c r="G190"/>
    </row>
    <row r="191" spans="2:7" x14ac:dyDescent="0.25">
      <c r="B191"/>
      <c r="C191"/>
      <c r="D191"/>
      <c r="E191"/>
      <c r="F191"/>
      <c r="G191"/>
    </row>
    <row r="192" spans="2:7" x14ac:dyDescent="0.25">
      <c r="B192"/>
      <c r="C192"/>
      <c r="D192"/>
      <c r="E192"/>
      <c r="F192"/>
      <c r="G192"/>
    </row>
    <row r="193" spans="2:7" x14ac:dyDescent="0.25">
      <c r="B193"/>
      <c r="C193"/>
      <c r="D193"/>
      <c r="E193"/>
      <c r="F193"/>
      <c r="G193"/>
    </row>
    <row r="194" spans="2:7" x14ac:dyDescent="0.25">
      <c r="B194"/>
      <c r="C194"/>
      <c r="D194"/>
      <c r="E194"/>
      <c r="F194"/>
      <c r="G194"/>
    </row>
    <row r="195" spans="2:7" x14ac:dyDescent="0.25">
      <c r="B195"/>
      <c r="C195"/>
      <c r="D195"/>
      <c r="E195"/>
      <c r="F195"/>
      <c r="G195"/>
    </row>
    <row r="196" spans="2:7" x14ac:dyDescent="0.25">
      <c r="B196"/>
      <c r="C196"/>
      <c r="D196"/>
      <c r="E196"/>
      <c r="F196"/>
      <c r="G196"/>
    </row>
    <row r="197" spans="2:7" x14ac:dyDescent="0.25">
      <c r="B197"/>
      <c r="C197"/>
      <c r="D197"/>
      <c r="E197"/>
      <c r="F197"/>
      <c r="G197"/>
    </row>
    <row r="198" spans="2:7" x14ac:dyDescent="0.25">
      <c r="B198"/>
      <c r="C198"/>
      <c r="D198"/>
      <c r="E198"/>
      <c r="F198"/>
      <c r="G198"/>
    </row>
    <row r="199" spans="2:7" x14ac:dyDescent="0.25">
      <c r="B199"/>
      <c r="C199"/>
      <c r="D199"/>
      <c r="E199"/>
      <c r="F199"/>
      <c r="G199"/>
    </row>
    <row r="200" spans="2:7" x14ac:dyDescent="0.25">
      <c r="B200"/>
      <c r="C200"/>
      <c r="D200"/>
      <c r="E200"/>
      <c r="F200"/>
      <c r="G200"/>
    </row>
    <row r="201" spans="2:7" x14ac:dyDescent="0.25">
      <c r="B201"/>
      <c r="C201"/>
      <c r="D201"/>
      <c r="E201"/>
      <c r="F201"/>
      <c r="G201"/>
    </row>
    <row r="202" spans="2:7" x14ac:dyDescent="0.25">
      <c r="B202"/>
      <c r="C202"/>
      <c r="D202"/>
      <c r="E202"/>
      <c r="F202"/>
      <c r="G202"/>
    </row>
    <row r="203" spans="2:7" x14ac:dyDescent="0.25">
      <c r="B203"/>
      <c r="C203"/>
      <c r="D203"/>
      <c r="E203"/>
      <c r="F203"/>
      <c r="G203"/>
    </row>
    <row r="204" spans="2:7" x14ac:dyDescent="0.25">
      <c r="B204"/>
      <c r="C204"/>
      <c r="D204"/>
      <c r="E204"/>
      <c r="F204"/>
      <c r="G204"/>
    </row>
    <row r="205" spans="2:7" x14ac:dyDescent="0.25">
      <c r="B205"/>
      <c r="C205"/>
      <c r="D205"/>
      <c r="E205"/>
      <c r="F205"/>
      <c r="G205"/>
    </row>
    <row r="206" spans="2:7" x14ac:dyDescent="0.25">
      <c r="B206"/>
      <c r="C206"/>
      <c r="D206"/>
      <c r="E206"/>
      <c r="F206"/>
      <c r="G206"/>
    </row>
    <row r="207" spans="2:7" x14ac:dyDescent="0.25">
      <c r="B207"/>
      <c r="C207"/>
      <c r="D207"/>
      <c r="E207"/>
      <c r="F207"/>
      <c r="G207"/>
    </row>
    <row r="208" spans="2:7" x14ac:dyDescent="0.25">
      <c r="B208"/>
      <c r="C208"/>
      <c r="D208"/>
      <c r="E208"/>
      <c r="F208"/>
      <c r="G208"/>
    </row>
    <row r="209" spans="2:7" x14ac:dyDescent="0.25">
      <c r="B209"/>
      <c r="C209"/>
      <c r="D209"/>
      <c r="E209"/>
      <c r="F209"/>
      <c r="G209"/>
    </row>
    <row r="210" spans="2:7" x14ac:dyDescent="0.25">
      <c r="B210"/>
      <c r="C210"/>
      <c r="D210"/>
      <c r="E210"/>
      <c r="F210"/>
      <c r="G210"/>
    </row>
    <row r="211" spans="2:7" x14ac:dyDescent="0.25">
      <c r="B211"/>
      <c r="C211"/>
      <c r="D211"/>
      <c r="E211"/>
      <c r="F211"/>
      <c r="G211"/>
    </row>
    <row r="212" spans="2:7" x14ac:dyDescent="0.25">
      <c r="B212"/>
      <c r="C212"/>
      <c r="D212"/>
      <c r="E212"/>
      <c r="F212"/>
      <c r="G212"/>
    </row>
    <row r="213" spans="2:7" x14ac:dyDescent="0.25">
      <c r="B213"/>
      <c r="C213"/>
      <c r="D213"/>
      <c r="E213"/>
      <c r="F213"/>
      <c r="G213"/>
    </row>
    <row r="214" spans="2:7" x14ac:dyDescent="0.25">
      <c r="B214"/>
      <c r="C214"/>
      <c r="D214"/>
      <c r="E214"/>
      <c r="F214"/>
      <c r="G214"/>
    </row>
    <row r="215" spans="2:7" x14ac:dyDescent="0.25">
      <c r="B215"/>
      <c r="C215"/>
      <c r="D215"/>
      <c r="E215"/>
      <c r="F215"/>
      <c r="G215"/>
    </row>
    <row r="216" spans="2:7" x14ac:dyDescent="0.25">
      <c r="B216"/>
      <c r="C216"/>
      <c r="D216"/>
      <c r="E216"/>
      <c r="F216"/>
      <c r="G216"/>
    </row>
    <row r="217" spans="2:7" x14ac:dyDescent="0.25">
      <c r="B217"/>
      <c r="C217"/>
      <c r="D217"/>
      <c r="E217"/>
      <c r="F217"/>
      <c r="G217"/>
    </row>
    <row r="218" spans="2:7" x14ac:dyDescent="0.25">
      <c r="B218"/>
      <c r="C218"/>
      <c r="D218"/>
      <c r="E218"/>
      <c r="F218"/>
      <c r="G218"/>
    </row>
    <row r="219" spans="2:7" x14ac:dyDescent="0.25">
      <c r="B219"/>
      <c r="C219"/>
      <c r="D219"/>
      <c r="E219"/>
      <c r="F219"/>
      <c r="G219"/>
    </row>
    <row r="220" spans="2:7" x14ac:dyDescent="0.25">
      <c r="B220"/>
      <c r="C220"/>
      <c r="D220"/>
      <c r="E220"/>
      <c r="F220"/>
      <c r="G220"/>
    </row>
    <row r="221" spans="2:7" x14ac:dyDescent="0.25">
      <c r="B221"/>
      <c r="C221"/>
      <c r="D221"/>
      <c r="E221"/>
      <c r="F221"/>
      <c r="G221"/>
    </row>
    <row r="222" spans="2:7" x14ac:dyDescent="0.25">
      <c r="B222"/>
      <c r="C222"/>
      <c r="D222"/>
      <c r="E222"/>
      <c r="F222"/>
      <c r="G222"/>
    </row>
    <row r="223" spans="2:7" x14ac:dyDescent="0.25">
      <c r="B223"/>
      <c r="C223"/>
      <c r="D223"/>
      <c r="E223"/>
      <c r="F223"/>
      <c r="G223"/>
    </row>
    <row r="224" spans="2:7" x14ac:dyDescent="0.25">
      <c r="B224"/>
      <c r="C224"/>
      <c r="D224"/>
      <c r="E224"/>
      <c r="F224"/>
      <c r="G224"/>
    </row>
    <row r="225" spans="2:7" x14ac:dyDescent="0.25">
      <c r="B225"/>
      <c r="C225"/>
      <c r="D225"/>
      <c r="E225"/>
      <c r="F225"/>
      <c r="G225"/>
    </row>
    <row r="226" spans="2:7" x14ac:dyDescent="0.25">
      <c r="B226"/>
      <c r="C226"/>
      <c r="D226"/>
      <c r="E226"/>
      <c r="F226"/>
      <c r="G226"/>
    </row>
    <row r="227" spans="2:7" x14ac:dyDescent="0.25">
      <c r="B227"/>
      <c r="C227"/>
      <c r="D227"/>
      <c r="E227"/>
      <c r="F227"/>
      <c r="G227"/>
    </row>
    <row r="228" spans="2:7" x14ac:dyDescent="0.25">
      <c r="B228"/>
      <c r="C228"/>
      <c r="D228"/>
      <c r="E228"/>
      <c r="F228"/>
      <c r="G228"/>
    </row>
    <row r="229" spans="2:7" x14ac:dyDescent="0.25">
      <c r="B229"/>
      <c r="C229"/>
      <c r="D229"/>
      <c r="E229"/>
      <c r="F229"/>
      <c r="G229"/>
    </row>
    <row r="230" spans="2:7" x14ac:dyDescent="0.25">
      <c r="B230"/>
      <c r="C230"/>
      <c r="D230"/>
      <c r="E230"/>
      <c r="F230"/>
      <c r="G230"/>
    </row>
    <row r="231" spans="2:7" x14ac:dyDescent="0.25">
      <c r="B231"/>
      <c r="C231"/>
      <c r="D231"/>
      <c r="E231"/>
      <c r="F231"/>
      <c r="G231"/>
    </row>
    <row r="232" spans="2:7" x14ac:dyDescent="0.25">
      <c r="B232"/>
      <c r="C232"/>
      <c r="D232"/>
      <c r="E232"/>
      <c r="F232"/>
      <c r="G232"/>
    </row>
    <row r="233" spans="2:7" x14ac:dyDescent="0.25">
      <c r="B233"/>
      <c r="C233"/>
      <c r="D233"/>
      <c r="E233"/>
      <c r="F233"/>
      <c r="G233"/>
    </row>
    <row r="234" spans="2:7" x14ac:dyDescent="0.25">
      <c r="B234"/>
      <c r="C234"/>
      <c r="D234"/>
      <c r="E234"/>
      <c r="F234"/>
      <c r="G234"/>
    </row>
    <row r="235" spans="2:7" x14ac:dyDescent="0.25">
      <c r="B235"/>
      <c r="C235"/>
      <c r="D235"/>
      <c r="E235"/>
      <c r="F235"/>
      <c r="G235"/>
    </row>
    <row r="236" spans="2:7" x14ac:dyDescent="0.25">
      <c r="B236"/>
      <c r="C236"/>
      <c r="D236"/>
      <c r="E236"/>
      <c r="F236"/>
      <c r="G236"/>
    </row>
    <row r="237" spans="2:7" x14ac:dyDescent="0.25">
      <c r="B237"/>
      <c r="C237"/>
      <c r="D237"/>
      <c r="E237"/>
      <c r="F237"/>
      <c r="G237"/>
    </row>
    <row r="238" spans="2:7" x14ac:dyDescent="0.25">
      <c r="B238"/>
      <c r="C238"/>
      <c r="D238"/>
      <c r="E238"/>
      <c r="F238"/>
      <c r="G238"/>
    </row>
    <row r="239" spans="2:7" x14ac:dyDescent="0.25">
      <c r="B239"/>
      <c r="C239"/>
      <c r="D239"/>
      <c r="E239"/>
      <c r="F239"/>
      <c r="G239"/>
    </row>
    <row r="240" spans="2:7" x14ac:dyDescent="0.25">
      <c r="B240"/>
      <c r="C240"/>
      <c r="D240"/>
      <c r="E240"/>
      <c r="F240"/>
      <c r="G240"/>
    </row>
    <row r="241" spans="2:7" x14ac:dyDescent="0.25">
      <c r="B241"/>
      <c r="C241"/>
      <c r="D241"/>
      <c r="E241"/>
      <c r="F241"/>
      <c r="G241"/>
    </row>
    <row r="242" spans="2:7" x14ac:dyDescent="0.25">
      <c r="B242"/>
      <c r="C242"/>
      <c r="D242"/>
      <c r="E242"/>
      <c r="F242"/>
      <c r="G242"/>
    </row>
    <row r="243" spans="2:7" x14ac:dyDescent="0.25">
      <c r="B243"/>
      <c r="C243"/>
      <c r="D243"/>
      <c r="E243"/>
      <c r="F243"/>
      <c r="G243"/>
    </row>
    <row r="244" spans="2:7" x14ac:dyDescent="0.25">
      <c r="B244"/>
      <c r="C244"/>
      <c r="D244"/>
      <c r="E244"/>
      <c r="F244"/>
      <c r="G244"/>
    </row>
    <row r="245" spans="2:7" x14ac:dyDescent="0.25">
      <c r="B245"/>
      <c r="C245"/>
      <c r="D245"/>
      <c r="E245"/>
      <c r="F245"/>
      <c r="G245"/>
    </row>
    <row r="246" spans="2:7" x14ac:dyDescent="0.25">
      <c r="B246"/>
      <c r="C246"/>
      <c r="D246"/>
      <c r="E246"/>
      <c r="F246"/>
      <c r="G246"/>
    </row>
    <row r="247" spans="2:7" x14ac:dyDescent="0.25">
      <c r="B247"/>
      <c r="C247"/>
      <c r="D247"/>
      <c r="E247"/>
      <c r="F247"/>
      <c r="G247"/>
    </row>
    <row r="248" spans="2:7" x14ac:dyDescent="0.25">
      <c r="B248"/>
      <c r="C248"/>
      <c r="D248"/>
      <c r="E248"/>
      <c r="F248"/>
      <c r="G248"/>
    </row>
    <row r="249" spans="2:7" x14ac:dyDescent="0.25">
      <c r="B249"/>
      <c r="C249"/>
      <c r="D249"/>
      <c r="E249"/>
      <c r="F249"/>
      <c r="G249"/>
    </row>
    <row r="250" spans="2:7" x14ac:dyDescent="0.25">
      <c r="B250"/>
      <c r="C250"/>
      <c r="D250"/>
      <c r="E250"/>
      <c r="F250"/>
      <c r="G250"/>
    </row>
    <row r="251" spans="2:7" x14ac:dyDescent="0.25">
      <c r="B251"/>
      <c r="C251"/>
      <c r="D251"/>
      <c r="E251"/>
      <c r="F251"/>
      <c r="G251"/>
    </row>
    <row r="252" spans="2:7" x14ac:dyDescent="0.25">
      <c r="B252"/>
      <c r="C252"/>
      <c r="D252"/>
      <c r="E252"/>
      <c r="F252"/>
      <c r="G252"/>
    </row>
    <row r="253" spans="2:7" x14ac:dyDescent="0.25">
      <c r="B253"/>
      <c r="C253"/>
      <c r="D253"/>
      <c r="E253"/>
      <c r="F253"/>
      <c r="G253"/>
    </row>
    <row r="254" spans="2:7" x14ac:dyDescent="0.25">
      <c r="B254"/>
      <c r="C254"/>
      <c r="D254"/>
      <c r="E254"/>
      <c r="F254"/>
      <c r="G254"/>
    </row>
    <row r="255" spans="2:7" x14ac:dyDescent="0.25">
      <c r="B255"/>
      <c r="C255"/>
      <c r="D255"/>
      <c r="E255"/>
      <c r="F255"/>
      <c r="G255"/>
    </row>
    <row r="256" spans="2:7" x14ac:dyDescent="0.25">
      <c r="B256"/>
      <c r="C256"/>
      <c r="D256"/>
      <c r="E256"/>
      <c r="F256"/>
      <c r="G256"/>
    </row>
    <row r="257" spans="2:7" x14ac:dyDescent="0.25">
      <c r="B257"/>
      <c r="C257"/>
      <c r="D257"/>
      <c r="E257"/>
      <c r="F257"/>
      <c r="G257"/>
    </row>
    <row r="258" spans="2:7" x14ac:dyDescent="0.25">
      <c r="B258"/>
      <c r="C258"/>
      <c r="D258"/>
      <c r="E258"/>
      <c r="F258"/>
      <c r="G258"/>
    </row>
    <row r="259" spans="2:7" x14ac:dyDescent="0.25">
      <c r="B259"/>
      <c r="C259"/>
      <c r="D259"/>
      <c r="E259"/>
      <c r="F259"/>
      <c r="G259"/>
    </row>
    <row r="260" spans="2:7" x14ac:dyDescent="0.25">
      <c r="B260"/>
      <c r="C260"/>
      <c r="D260"/>
      <c r="E260"/>
      <c r="F260"/>
      <c r="G260"/>
    </row>
    <row r="261" spans="2:7" x14ac:dyDescent="0.25">
      <c r="B261"/>
      <c r="C261"/>
      <c r="D261"/>
      <c r="E261"/>
      <c r="F261"/>
      <c r="G261"/>
    </row>
    <row r="262" spans="2:7" x14ac:dyDescent="0.25">
      <c r="B262"/>
      <c r="C262"/>
      <c r="D262"/>
      <c r="E262"/>
      <c r="F262"/>
      <c r="G262"/>
    </row>
    <row r="263" spans="2:7" x14ac:dyDescent="0.25">
      <c r="B263"/>
      <c r="C263"/>
      <c r="D263"/>
      <c r="E263"/>
      <c r="F263"/>
      <c r="G263"/>
    </row>
    <row r="264" spans="2:7" x14ac:dyDescent="0.25">
      <c r="B264"/>
      <c r="C264"/>
      <c r="D264"/>
      <c r="E264"/>
      <c r="F264"/>
      <c r="G264"/>
    </row>
    <row r="265" spans="2:7" x14ac:dyDescent="0.25">
      <c r="B265"/>
      <c r="C265"/>
      <c r="D265"/>
      <c r="E265"/>
      <c r="F265"/>
      <c r="G265"/>
    </row>
    <row r="266" spans="2:7" x14ac:dyDescent="0.25">
      <c r="B266"/>
      <c r="C266"/>
      <c r="D266"/>
      <c r="E266"/>
      <c r="F266"/>
      <c r="G266"/>
    </row>
    <row r="267" spans="2:7" x14ac:dyDescent="0.25">
      <c r="B267"/>
      <c r="C267"/>
      <c r="D267"/>
      <c r="E267"/>
      <c r="F267"/>
      <c r="G267"/>
    </row>
    <row r="268" spans="2:7" x14ac:dyDescent="0.25">
      <c r="B268"/>
      <c r="C268"/>
      <c r="D268"/>
      <c r="E268"/>
      <c r="F268"/>
      <c r="G268"/>
    </row>
    <row r="269" spans="2:7" x14ac:dyDescent="0.25">
      <c r="B269"/>
      <c r="C269"/>
      <c r="D269"/>
      <c r="E269"/>
      <c r="F269"/>
      <c r="G269"/>
    </row>
    <row r="270" spans="2:7" x14ac:dyDescent="0.25">
      <c r="B270"/>
      <c r="C270"/>
      <c r="D270"/>
      <c r="E270"/>
      <c r="F270"/>
      <c r="G270"/>
    </row>
    <row r="271" spans="2:7" x14ac:dyDescent="0.25">
      <c r="B271"/>
      <c r="C271"/>
      <c r="D271"/>
      <c r="E271"/>
      <c r="F271"/>
      <c r="G271"/>
    </row>
    <row r="272" spans="2:7" x14ac:dyDescent="0.25">
      <c r="B272"/>
      <c r="C272"/>
      <c r="D272"/>
      <c r="E272"/>
      <c r="F272"/>
      <c r="G272"/>
    </row>
    <row r="273" spans="2:7" x14ac:dyDescent="0.25">
      <c r="B273"/>
      <c r="C273"/>
      <c r="D273"/>
      <c r="E273"/>
      <c r="F273"/>
      <c r="G273"/>
    </row>
    <row r="274" spans="2:7" x14ac:dyDescent="0.25">
      <c r="B274"/>
      <c r="C274"/>
      <c r="D274"/>
      <c r="E274"/>
      <c r="F274"/>
      <c r="G274"/>
    </row>
    <row r="275" spans="2:7" x14ac:dyDescent="0.25">
      <c r="B275"/>
      <c r="C275"/>
      <c r="D275"/>
      <c r="E275"/>
      <c r="F275"/>
      <c r="G275"/>
    </row>
    <row r="276" spans="2:7" x14ac:dyDescent="0.25">
      <c r="B276"/>
      <c r="C276"/>
      <c r="D276"/>
      <c r="E276"/>
      <c r="F276"/>
      <c r="G276"/>
    </row>
    <row r="277" spans="2:7" x14ac:dyDescent="0.25">
      <c r="B277"/>
      <c r="C277"/>
      <c r="D277"/>
      <c r="E277"/>
      <c r="F277"/>
      <c r="G277"/>
    </row>
    <row r="278" spans="2:7" x14ac:dyDescent="0.25">
      <c r="B278"/>
      <c r="C278"/>
      <c r="D278"/>
      <c r="E278"/>
      <c r="F278"/>
      <c r="G278"/>
    </row>
    <row r="279" spans="2:7" x14ac:dyDescent="0.25">
      <c r="B279"/>
      <c r="C279"/>
      <c r="D279"/>
      <c r="E279"/>
      <c r="F279"/>
      <c r="G279"/>
    </row>
    <row r="280" spans="2:7" x14ac:dyDescent="0.25">
      <c r="B280"/>
      <c r="C280"/>
      <c r="D280"/>
      <c r="E280"/>
      <c r="F280"/>
      <c r="G280"/>
    </row>
    <row r="281" spans="2:7" x14ac:dyDescent="0.25">
      <c r="B281"/>
      <c r="C281"/>
      <c r="D281"/>
      <c r="E281"/>
      <c r="F281"/>
      <c r="G281"/>
    </row>
    <row r="282" spans="2:7" x14ac:dyDescent="0.25">
      <c r="B282"/>
      <c r="C282"/>
      <c r="D282"/>
      <c r="E282"/>
      <c r="F282"/>
      <c r="G282"/>
    </row>
    <row r="283" spans="2:7" x14ac:dyDescent="0.25">
      <c r="B283"/>
      <c r="C283"/>
      <c r="D283"/>
      <c r="E283"/>
      <c r="F283"/>
      <c r="G283"/>
    </row>
    <row r="284" spans="2:7" x14ac:dyDescent="0.25">
      <c r="B284"/>
      <c r="C284"/>
      <c r="D284"/>
      <c r="E284"/>
      <c r="F284"/>
      <c r="G284"/>
    </row>
    <row r="285" spans="2:7" x14ac:dyDescent="0.25">
      <c r="B285"/>
      <c r="C285"/>
      <c r="D285"/>
      <c r="E285"/>
      <c r="F285"/>
      <c r="G285"/>
    </row>
    <row r="286" spans="2:7" x14ac:dyDescent="0.25">
      <c r="B286"/>
      <c r="C286"/>
      <c r="D286"/>
      <c r="E286"/>
      <c r="F286"/>
      <c r="G286"/>
    </row>
    <row r="287" spans="2:7" x14ac:dyDescent="0.25">
      <c r="B287"/>
      <c r="C287"/>
      <c r="D287"/>
      <c r="E287"/>
      <c r="F287"/>
      <c r="G287"/>
    </row>
    <row r="288" spans="2:7" x14ac:dyDescent="0.25">
      <c r="B288"/>
      <c r="C288"/>
      <c r="D288"/>
      <c r="E288"/>
      <c r="F288"/>
      <c r="G288"/>
    </row>
    <row r="289" spans="2:7" x14ac:dyDescent="0.25">
      <c r="B289"/>
      <c r="C289"/>
      <c r="D289"/>
      <c r="E289"/>
      <c r="F289"/>
      <c r="G289"/>
    </row>
    <row r="290" spans="2:7" x14ac:dyDescent="0.25">
      <c r="B290"/>
      <c r="C290"/>
      <c r="D290"/>
      <c r="E290"/>
      <c r="F290"/>
      <c r="G290"/>
    </row>
    <row r="291" spans="2:7" x14ac:dyDescent="0.25">
      <c r="B291"/>
      <c r="C291"/>
      <c r="D291"/>
      <c r="E291"/>
      <c r="F291"/>
      <c r="G291"/>
    </row>
    <row r="292" spans="2:7" x14ac:dyDescent="0.25">
      <c r="B292"/>
      <c r="C292"/>
      <c r="D292"/>
      <c r="E292"/>
      <c r="F292"/>
      <c r="G292"/>
    </row>
    <row r="293" spans="2:7" x14ac:dyDescent="0.25">
      <c r="B293"/>
      <c r="C293"/>
      <c r="D293"/>
      <c r="E293"/>
      <c r="F293"/>
      <c r="G293"/>
    </row>
    <row r="294" spans="2:7" x14ac:dyDescent="0.25">
      <c r="B294"/>
      <c r="C294"/>
      <c r="D294"/>
      <c r="E294"/>
      <c r="F294"/>
      <c r="G294"/>
    </row>
    <row r="295" spans="2:7" x14ac:dyDescent="0.25">
      <c r="B295"/>
      <c r="C295"/>
      <c r="D295"/>
      <c r="E295"/>
      <c r="F295"/>
      <c r="G295"/>
    </row>
    <row r="296" spans="2:7" x14ac:dyDescent="0.25">
      <c r="B296"/>
      <c r="C296"/>
      <c r="D296"/>
      <c r="E296"/>
      <c r="F296"/>
      <c r="G296"/>
    </row>
    <row r="297" spans="2:7" x14ac:dyDescent="0.25">
      <c r="B297"/>
      <c r="C297"/>
      <c r="D297"/>
      <c r="E297"/>
      <c r="F297"/>
      <c r="G297"/>
    </row>
    <row r="298" spans="2:7" x14ac:dyDescent="0.25">
      <c r="B298"/>
      <c r="C298"/>
      <c r="D298"/>
      <c r="E298"/>
      <c r="F298"/>
      <c r="G298"/>
    </row>
    <row r="299" spans="2:7" x14ac:dyDescent="0.25">
      <c r="B299"/>
      <c r="C299"/>
      <c r="D299"/>
      <c r="E299"/>
      <c r="F299"/>
      <c r="G299"/>
    </row>
    <row r="300" spans="2:7" x14ac:dyDescent="0.25">
      <c r="B300"/>
      <c r="C300"/>
      <c r="D300"/>
      <c r="E300"/>
      <c r="F300"/>
      <c r="G300"/>
    </row>
    <row r="301" spans="2:7" x14ac:dyDescent="0.25">
      <c r="B301"/>
      <c r="C301"/>
      <c r="D301"/>
      <c r="E301"/>
      <c r="F301"/>
      <c r="G301"/>
    </row>
    <row r="302" spans="2:7" x14ac:dyDescent="0.25">
      <c r="B302"/>
      <c r="C302"/>
      <c r="D302"/>
      <c r="E302"/>
      <c r="F302"/>
      <c r="G302"/>
    </row>
    <row r="303" spans="2:7" x14ac:dyDescent="0.25">
      <c r="B303"/>
      <c r="C303"/>
      <c r="D303"/>
      <c r="E303"/>
      <c r="F303"/>
      <c r="G303"/>
    </row>
    <row r="304" spans="2:7" x14ac:dyDescent="0.25">
      <c r="B304"/>
      <c r="C304"/>
      <c r="D304"/>
      <c r="E304"/>
      <c r="F304"/>
      <c r="G304"/>
    </row>
    <row r="305" spans="2:7" x14ac:dyDescent="0.25">
      <c r="B305"/>
      <c r="C305"/>
      <c r="D305"/>
      <c r="E305"/>
      <c r="F305"/>
      <c r="G305"/>
    </row>
    <row r="306" spans="2:7" x14ac:dyDescent="0.25">
      <c r="B306"/>
      <c r="C306"/>
      <c r="D306"/>
      <c r="E306"/>
      <c r="F306"/>
      <c r="G306"/>
    </row>
    <row r="307" spans="2:7" x14ac:dyDescent="0.25">
      <c r="B307"/>
      <c r="C307"/>
      <c r="D307"/>
      <c r="E307"/>
      <c r="F307"/>
      <c r="G307"/>
    </row>
    <row r="308" spans="2:7" x14ac:dyDescent="0.25">
      <c r="B308"/>
      <c r="C308"/>
      <c r="D308"/>
      <c r="E308"/>
      <c r="F308"/>
      <c r="G308"/>
    </row>
    <row r="309" spans="2:7" x14ac:dyDescent="0.25">
      <c r="B309"/>
      <c r="C309"/>
      <c r="D309"/>
      <c r="E309"/>
      <c r="F309"/>
      <c r="G309"/>
    </row>
    <row r="310" spans="2:7" x14ac:dyDescent="0.25">
      <c r="B310"/>
      <c r="C310"/>
      <c r="D310"/>
      <c r="E310"/>
      <c r="F310"/>
      <c r="G310"/>
    </row>
    <row r="311" spans="2:7" x14ac:dyDescent="0.25">
      <c r="B311"/>
      <c r="C311"/>
      <c r="D311"/>
      <c r="E311"/>
      <c r="F311"/>
      <c r="G311"/>
    </row>
    <row r="312" spans="2:7" x14ac:dyDescent="0.25">
      <c r="B312"/>
      <c r="C312"/>
      <c r="D312"/>
      <c r="E312"/>
      <c r="F312"/>
      <c r="G312"/>
    </row>
    <row r="313" spans="2:7" x14ac:dyDescent="0.25">
      <c r="B313"/>
      <c r="C313"/>
      <c r="D313"/>
      <c r="E313"/>
      <c r="F313"/>
      <c r="G313"/>
    </row>
    <row r="314" spans="2:7" x14ac:dyDescent="0.25">
      <c r="B314"/>
      <c r="C314"/>
      <c r="D314"/>
      <c r="E314"/>
      <c r="F314"/>
      <c r="G314"/>
    </row>
    <row r="315" spans="2:7" x14ac:dyDescent="0.25">
      <c r="B315"/>
      <c r="C315"/>
      <c r="D315"/>
      <c r="E315"/>
      <c r="F315"/>
      <c r="G315"/>
    </row>
    <row r="316" spans="2:7" x14ac:dyDescent="0.25">
      <c r="B316"/>
      <c r="C316"/>
      <c r="D316"/>
      <c r="E316"/>
      <c r="F316"/>
      <c r="G316"/>
    </row>
    <row r="317" spans="2:7" x14ac:dyDescent="0.25">
      <c r="B317"/>
      <c r="C317"/>
      <c r="D317"/>
      <c r="E317"/>
      <c r="F317"/>
      <c r="G317"/>
    </row>
    <row r="318" spans="2:7" x14ac:dyDescent="0.25">
      <c r="B318"/>
      <c r="C318"/>
      <c r="D318"/>
      <c r="E318"/>
      <c r="F318"/>
      <c r="G318"/>
    </row>
    <row r="319" spans="2:7" x14ac:dyDescent="0.25">
      <c r="B319"/>
      <c r="C319"/>
      <c r="D319"/>
      <c r="E319"/>
      <c r="F319"/>
      <c r="G319"/>
    </row>
    <row r="320" spans="2:7" x14ac:dyDescent="0.25">
      <c r="B320"/>
      <c r="C320"/>
      <c r="D320"/>
      <c r="E320"/>
      <c r="F320"/>
      <c r="G320"/>
    </row>
    <row r="321" spans="2:7" x14ac:dyDescent="0.25">
      <c r="B321"/>
      <c r="C321"/>
      <c r="D321"/>
      <c r="E321"/>
      <c r="F321"/>
      <c r="G321"/>
    </row>
    <row r="322" spans="2:7" x14ac:dyDescent="0.25">
      <c r="B322"/>
      <c r="C322"/>
      <c r="D322"/>
      <c r="E322"/>
      <c r="F322"/>
      <c r="G322"/>
    </row>
    <row r="323" spans="2:7" x14ac:dyDescent="0.25">
      <c r="B323"/>
      <c r="C323"/>
      <c r="D323"/>
      <c r="E323"/>
      <c r="F323"/>
      <c r="G323"/>
    </row>
    <row r="324" spans="2:7" x14ac:dyDescent="0.25">
      <c r="B324"/>
      <c r="C324"/>
      <c r="D324"/>
      <c r="E324"/>
      <c r="F324"/>
      <c r="G324"/>
    </row>
    <row r="325" spans="2:7" x14ac:dyDescent="0.25">
      <c r="B325"/>
      <c r="C325"/>
      <c r="D325"/>
      <c r="E325"/>
      <c r="F325"/>
      <c r="G325"/>
    </row>
    <row r="326" spans="2:7" x14ac:dyDescent="0.25">
      <c r="B326"/>
      <c r="C326"/>
      <c r="D326"/>
      <c r="E326"/>
      <c r="F326"/>
      <c r="G326"/>
    </row>
    <row r="327" spans="2:7" x14ac:dyDescent="0.25">
      <c r="B327"/>
      <c r="C327"/>
      <c r="D327"/>
      <c r="E327"/>
      <c r="F327"/>
      <c r="G327"/>
    </row>
    <row r="328" spans="2:7" x14ac:dyDescent="0.25">
      <c r="B328"/>
      <c r="C328"/>
      <c r="D328"/>
      <c r="E328"/>
      <c r="F328"/>
      <c r="G328"/>
    </row>
    <row r="329" spans="2:7" x14ac:dyDescent="0.25">
      <c r="B329"/>
      <c r="C329"/>
      <c r="D329"/>
      <c r="E329"/>
      <c r="F329"/>
      <c r="G329"/>
    </row>
    <row r="330" spans="2:7" x14ac:dyDescent="0.25">
      <c r="B330"/>
      <c r="C330"/>
      <c r="D330"/>
      <c r="E330"/>
      <c r="F330"/>
      <c r="G330"/>
    </row>
    <row r="331" spans="2:7" x14ac:dyDescent="0.25">
      <c r="B331"/>
      <c r="C331"/>
      <c r="D331"/>
      <c r="E331"/>
      <c r="F331"/>
      <c r="G331"/>
    </row>
    <row r="332" spans="2:7" x14ac:dyDescent="0.25">
      <c r="B332"/>
      <c r="C332"/>
      <c r="D332"/>
      <c r="E332"/>
      <c r="F332"/>
      <c r="G332"/>
    </row>
    <row r="333" spans="2:7" x14ac:dyDescent="0.25">
      <c r="B333"/>
      <c r="C333"/>
      <c r="D333"/>
      <c r="E333"/>
      <c r="F333"/>
      <c r="G333"/>
    </row>
    <row r="334" spans="2:7" x14ac:dyDescent="0.25">
      <c r="B334"/>
      <c r="C334"/>
      <c r="D334"/>
      <c r="E334"/>
      <c r="F334"/>
      <c r="G334"/>
    </row>
    <row r="335" spans="2:7" x14ac:dyDescent="0.25">
      <c r="B335"/>
      <c r="C335"/>
      <c r="D335"/>
      <c r="E335"/>
      <c r="F335"/>
      <c r="G335"/>
    </row>
    <row r="336" spans="2:7" x14ac:dyDescent="0.25">
      <c r="B336"/>
      <c r="C336"/>
      <c r="D336"/>
      <c r="E336"/>
      <c r="F336"/>
      <c r="G336"/>
    </row>
    <row r="337" spans="2:7" x14ac:dyDescent="0.25">
      <c r="B337"/>
      <c r="C337"/>
      <c r="D337"/>
      <c r="E337"/>
      <c r="F337"/>
      <c r="G337"/>
    </row>
    <row r="338" spans="2:7" x14ac:dyDescent="0.25">
      <c r="B338"/>
      <c r="C338"/>
      <c r="D338"/>
      <c r="E338"/>
      <c r="F338"/>
      <c r="G338"/>
    </row>
    <row r="339" spans="2:7" x14ac:dyDescent="0.25">
      <c r="B339"/>
      <c r="C339"/>
      <c r="D339"/>
      <c r="E339"/>
      <c r="F339"/>
      <c r="G339"/>
    </row>
    <row r="340" spans="2:7" x14ac:dyDescent="0.25">
      <c r="B340"/>
      <c r="C340"/>
      <c r="D340"/>
      <c r="E340"/>
      <c r="F340"/>
      <c r="G340"/>
    </row>
    <row r="341" spans="2:7" x14ac:dyDescent="0.25">
      <c r="B341"/>
      <c r="C341"/>
      <c r="D341"/>
      <c r="E341"/>
      <c r="F341"/>
      <c r="G341"/>
    </row>
    <row r="342" spans="2:7" x14ac:dyDescent="0.25">
      <c r="B342"/>
      <c r="C342"/>
      <c r="D342"/>
      <c r="E342"/>
      <c r="F342"/>
      <c r="G342"/>
    </row>
    <row r="343" spans="2:7" x14ac:dyDescent="0.25">
      <c r="B343"/>
      <c r="C343"/>
      <c r="D343"/>
      <c r="E343"/>
      <c r="F343"/>
      <c r="G343"/>
    </row>
    <row r="344" spans="2:7" x14ac:dyDescent="0.25">
      <c r="B344"/>
      <c r="C344"/>
      <c r="D344"/>
      <c r="E344"/>
      <c r="F344"/>
      <c r="G344"/>
    </row>
    <row r="345" spans="2:7" x14ac:dyDescent="0.25">
      <c r="B345"/>
      <c r="C345"/>
      <c r="D345"/>
      <c r="E345"/>
      <c r="F345"/>
      <c r="G345"/>
    </row>
    <row r="346" spans="2:7" x14ac:dyDescent="0.25">
      <c r="B346"/>
      <c r="C346"/>
      <c r="D346"/>
      <c r="E346"/>
      <c r="F346"/>
      <c r="G346"/>
    </row>
    <row r="347" spans="2:7" x14ac:dyDescent="0.25">
      <c r="B347"/>
      <c r="C347"/>
      <c r="D347"/>
      <c r="E347"/>
      <c r="F347"/>
      <c r="G347"/>
    </row>
    <row r="348" spans="2:7" x14ac:dyDescent="0.25">
      <c r="B348"/>
      <c r="C348"/>
      <c r="D348"/>
      <c r="E348"/>
      <c r="F348"/>
      <c r="G348"/>
    </row>
    <row r="349" spans="2:7" x14ac:dyDescent="0.25">
      <c r="B349"/>
      <c r="C349"/>
      <c r="D349"/>
      <c r="E349"/>
      <c r="F349"/>
      <c r="G349"/>
    </row>
    <row r="350" spans="2:7" x14ac:dyDescent="0.25">
      <c r="B350"/>
      <c r="C350"/>
      <c r="D350"/>
      <c r="E350"/>
      <c r="F350"/>
      <c r="G350"/>
    </row>
    <row r="351" spans="2:7" x14ac:dyDescent="0.25">
      <c r="B351"/>
      <c r="C351"/>
      <c r="D351"/>
      <c r="E351"/>
      <c r="F351"/>
      <c r="G351"/>
    </row>
    <row r="352" spans="2:7" x14ac:dyDescent="0.25">
      <c r="B352"/>
      <c r="C352"/>
      <c r="D352"/>
      <c r="E352"/>
      <c r="F352"/>
      <c r="G352"/>
    </row>
    <row r="353" spans="2:7" x14ac:dyDescent="0.25">
      <c r="B353"/>
      <c r="C353"/>
      <c r="D353"/>
      <c r="E353"/>
      <c r="F353"/>
      <c r="G353"/>
    </row>
    <row r="354" spans="2:7" x14ac:dyDescent="0.25">
      <c r="B354"/>
      <c r="C354"/>
      <c r="D354"/>
      <c r="E354"/>
      <c r="F354"/>
      <c r="G354"/>
    </row>
    <row r="355" spans="2:7" x14ac:dyDescent="0.25">
      <c r="B355"/>
      <c r="C355"/>
      <c r="D355"/>
      <c r="E355"/>
      <c r="F355"/>
      <c r="G355"/>
    </row>
    <row r="356" spans="2:7" x14ac:dyDescent="0.25">
      <c r="B356"/>
      <c r="C356"/>
      <c r="D356"/>
      <c r="E356"/>
      <c r="F356"/>
      <c r="G356"/>
    </row>
    <row r="357" spans="2:7" x14ac:dyDescent="0.25">
      <c r="B357"/>
      <c r="C357"/>
      <c r="D357"/>
      <c r="E357"/>
      <c r="F357"/>
      <c r="G357"/>
    </row>
    <row r="358" spans="2:7" x14ac:dyDescent="0.25">
      <c r="B358"/>
      <c r="C358"/>
      <c r="D358"/>
      <c r="E358"/>
      <c r="F358"/>
      <c r="G358"/>
    </row>
    <row r="359" spans="2:7" x14ac:dyDescent="0.25">
      <c r="B359"/>
      <c r="C359"/>
      <c r="D359"/>
      <c r="E359"/>
      <c r="F359"/>
      <c r="G359"/>
    </row>
    <row r="360" spans="2:7" x14ac:dyDescent="0.25">
      <c r="B360"/>
      <c r="C360"/>
      <c r="D360"/>
      <c r="E360"/>
      <c r="F360"/>
      <c r="G360"/>
    </row>
    <row r="361" spans="2:7" x14ac:dyDescent="0.25">
      <c r="B361"/>
      <c r="C361"/>
      <c r="D361"/>
      <c r="E361"/>
      <c r="F361"/>
      <c r="G361"/>
    </row>
    <row r="362" spans="2:7" x14ac:dyDescent="0.25">
      <c r="B362"/>
      <c r="C362"/>
      <c r="D362"/>
      <c r="E362"/>
      <c r="F362"/>
      <c r="G362"/>
    </row>
    <row r="363" spans="2:7" x14ac:dyDescent="0.25">
      <c r="B363"/>
      <c r="C363"/>
      <c r="D363"/>
      <c r="E363"/>
      <c r="F363"/>
      <c r="G363"/>
    </row>
    <row r="364" spans="2:7" x14ac:dyDescent="0.25">
      <c r="B364"/>
      <c r="C364"/>
      <c r="D364"/>
      <c r="E364"/>
      <c r="F364"/>
      <c r="G364"/>
    </row>
    <row r="365" spans="2:7" x14ac:dyDescent="0.25">
      <c r="B365"/>
      <c r="C365"/>
      <c r="D365"/>
      <c r="E365"/>
      <c r="F365"/>
      <c r="G365"/>
    </row>
    <row r="366" spans="2:7" x14ac:dyDescent="0.25">
      <c r="B366"/>
      <c r="C366"/>
      <c r="D366"/>
      <c r="E366"/>
      <c r="F366"/>
      <c r="G366"/>
    </row>
    <row r="367" spans="2:7" x14ac:dyDescent="0.25">
      <c r="B367"/>
      <c r="C367"/>
      <c r="D367"/>
      <c r="E367"/>
      <c r="F367"/>
      <c r="G367"/>
    </row>
    <row r="368" spans="2:7" x14ac:dyDescent="0.25">
      <c r="B368"/>
      <c r="C368"/>
      <c r="D368"/>
      <c r="E368"/>
      <c r="F368"/>
      <c r="G368"/>
    </row>
    <row r="369" spans="2:7" x14ac:dyDescent="0.25">
      <c r="B369"/>
      <c r="C369"/>
      <c r="D369"/>
      <c r="E369"/>
      <c r="F369"/>
      <c r="G369"/>
    </row>
    <row r="370" spans="2:7" x14ac:dyDescent="0.25">
      <c r="B370"/>
      <c r="C370"/>
      <c r="D370"/>
      <c r="E370"/>
      <c r="F370"/>
      <c r="G370"/>
    </row>
    <row r="371" spans="2:7" x14ac:dyDescent="0.25">
      <c r="B371"/>
      <c r="C371"/>
      <c r="D371"/>
      <c r="E371"/>
      <c r="F371"/>
      <c r="G371"/>
    </row>
    <row r="372" spans="2:7" x14ac:dyDescent="0.25">
      <c r="B372"/>
      <c r="C372"/>
      <c r="D372"/>
      <c r="E372"/>
      <c r="F372"/>
      <c r="G372"/>
    </row>
    <row r="373" spans="2:7" x14ac:dyDescent="0.25">
      <c r="B373"/>
      <c r="C373"/>
      <c r="D373"/>
      <c r="E373"/>
      <c r="F373"/>
      <c r="G373"/>
    </row>
    <row r="374" spans="2:7" x14ac:dyDescent="0.25">
      <c r="B374"/>
      <c r="C374"/>
      <c r="D374"/>
      <c r="E374"/>
      <c r="F374"/>
      <c r="G374"/>
    </row>
    <row r="375" spans="2:7" x14ac:dyDescent="0.25">
      <c r="B375"/>
      <c r="C375"/>
      <c r="D375"/>
      <c r="E375"/>
      <c r="F375"/>
      <c r="G375"/>
    </row>
    <row r="376" spans="2:7" x14ac:dyDescent="0.25">
      <c r="B376"/>
      <c r="C376"/>
      <c r="D376"/>
      <c r="E376"/>
      <c r="F376"/>
      <c r="G376"/>
    </row>
    <row r="377" spans="2:7" x14ac:dyDescent="0.25">
      <c r="B377"/>
      <c r="C377"/>
      <c r="D377"/>
      <c r="E377"/>
      <c r="F377"/>
      <c r="G377"/>
    </row>
    <row r="378" spans="2:7" x14ac:dyDescent="0.25">
      <c r="B378"/>
      <c r="C378"/>
      <c r="D378"/>
      <c r="E378"/>
      <c r="F378"/>
      <c r="G378"/>
    </row>
    <row r="379" spans="2:7" x14ac:dyDescent="0.25">
      <c r="B379"/>
      <c r="C379"/>
      <c r="D379"/>
      <c r="E379"/>
      <c r="F379"/>
      <c r="G379"/>
    </row>
    <row r="380" spans="2:7" x14ac:dyDescent="0.25">
      <c r="B380"/>
      <c r="C380"/>
      <c r="D380"/>
      <c r="E380"/>
      <c r="F380"/>
      <c r="G380"/>
    </row>
    <row r="381" spans="2:7" x14ac:dyDescent="0.25">
      <c r="B381"/>
      <c r="C381"/>
      <c r="D381"/>
      <c r="E381"/>
      <c r="F381"/>
      <c r="G381"/>
    </row>
    <row r="382" spans="2:7" x14ac:dyDescent="0.25">
      <c r="B382"/>
      <c r="C382"/>
      <c r="D382"/>
      <c r="E382"/>
      <c r="F382"/>
      <c r="G382"/>
    </row>
    <row r="383" spans="2:7" x14ac:dyDescent="0.25">
      <c r="B383"/>
      <c r="C383"/>
      <c r="D383"/>
      <c r="E383"/>
      <c r="F383"/>
      <c r="G383"/>
    </row>
    <row r="384" spans="2:7" x14ac:dyDescent="0.25">
      <c r="B384"/>
      <c r="C384"/>
      <c r="D384"/>
      <c r="E384"/>
      <c r="F384"/>
      <c r="G384"/>
    </row>
    <row r="385" spans="2:7" x14ac:dyDescent="0.25">
      <c r="B385"/>
      <c r="C385"/>
      <c r="D385"/>
      <c r="E385"/>
      <c r="F385"/>
      <c r="G385"/>
    </row>
    <row r="386" spans="2:7" x14ac:dyDescent="0.25">
      <c r="B386"/>
      <c r="C386"/>
      <c r="D386"/>
      <c r="E386"/>
      <c r="F386"/>
      <c r="G386"/>
    </row>
    <row r="387" spans="2:7" x14ac:dyDescent="0.25">
      <c r="B387"/>
      <c r="C387"/>
      <c r="D387"/>
      <c r="E387"/>
      <c r="F387"/>
      <c r="G387"/>
    </row>
    <row r="388" spans="2:7" x14ac:dyDescent="0.25">
      <c r="B388"/>
      <c r="C388"/>
      <c r="D388"/>
      <c r="E388"/>
      <c r="F388"/>
      <c r="G388"/>
    </row>
    <row r="389" spans="2:7" x14ac:dyDescent="0.25">
      <c r="B389"/>
      <c r="C389"/>
      <c r="D389"/>
      <c r="E389"/>
      <c r="F389"/>
      <c r="G389"/>
    </row>
    <row r="390" spans="2:7" x14ac:dyDescent="0.25">
      <c r="B390"/>
      <c r="C390"/>
      <c r="D390"/>
      <c r="E390"/>
      <c r="F390"/>
      <c r="G390"/>
    </row>
    <row r="391" spans="2:7" x14ac:dyDescent="0.25">
      <c r="B391"/>
      <c r="C391"/>
      <c r="D391"/>
      <c r="E391"/>
      <c r="F391"/>
      <c r="G391"/>
    </row>
    <row r="392" spans="2:7" x14ac:dyDescent="0.25">
      <c r="B392"/>
      <c r="C392"/>
      <c r="D392"/>
      <c r="E392"/>
      <c r="F392"/>
      <c r="G392"/>
    </row>
    <row r="393" spans="2:7" x14ac:dyDescent="0.25">
      <c r="B393"/>
      <c r="C393"/>
      <c r="D393"/>
      <c r="E393"/>
      <c r="F393"/>
      <c r="G393"/>
    </row>
    <row r="394" spans="2:7" x14ac:dyDescent="0.25">
      <c r="B394"/>
      <c r="C394"/>
      <c r="D394"/>
      <c r="E394"/>
      <c r="F394"/>
      <c r="G394"/>
    </row>
    <row r="395" spans="2:7" x14ac:dyDescent="0.25">
      <c r="B395"/>
      <c r="C395"/>
      <c r="D395"/>
      <c r="E395"/>
      <c r="F395"/>
      <c r="G395"/>
    </row>
    <row r="396" spans="2:7" x14ac:dyDescent="0.25">
      <c r="B396"/>
      <c r="C396"/>
      <c r="D396"/>
      <c r="E396"/>
      <c r="F396"/>
      <c r="G396"/>
    </row>
    <row r="397" spans="2:7" x14ac:dyDescent="0.25">
      <c r="B397"/>
      <c r="C397"/>
      <c r="D397"/>
      <c r="E397"/>
      <c r="F397"/>
      <c r="G397"/>
    </row>
    <row r="398" spans="2:7" x14ac:dyDescent="0.25">
      <c r="B398"/>
      <c r="C398"/>
      <c r="D398"/>
      <c r="E398"/>
      <c r="F398"/>
      <c r="G398"/>
    </row>
    <row r="399" spans="2:7" x14ac:dyDescent="0.25">
      <c r="B399"/>
      <c r="C399"/>
      <c r="D399"/>
      <c r="E399"/>
      <c r="F399"/>
      <c r="G399"/>
    </row>
    <row r="400" spans="2:7" x14ac:dyDescent="0.25">
      <c r="B400"/>
      <c r="C400"/>
      <c r="D400"/>
      <c r="E400"/>
      <c r="F400"/>
      <c r="G400"/>
    </row>
    <row r="401" spans="2:7" x14ac:dyDescent="0.25">
      <c r="B401"/>
      <c r="C401"/>
      <c r="D401"/>
      <c r="E401"/>
      <c r="F401"/>
      <c r="G401"/>
    </row>
    <row r="402" spans="2:7" x14ac:dyDescent="0.25">
      <c r="B402"/>
      <c r="C402"/>
      <c r="D402"/>
      <c r="E402"/>
      <c r="F402"/>
      <c r="G402"/>
    </row>
    <row r="403" spans="2:7" x14ac:dyDescent="0.25">
      <c r="B403"/>
      <c r="C403"/>
      <c r="D403"/>
      <c r="E403"/>
      <c r="F403"/>
      <c r="G403"/>
    </row>
    <row r="404" spans="2:7" x14ac:dyDescent="0.25">
      <c r="B404"/>
      <c r="C404"/>
      <c r="D404"/>
      <c r="E404"/>
      <c r="F404"/>
      <c r="G404"/>
    </row>
    <row r="405" spans="2:7" x14ac:dyDescent="0.25">
      <c r="B405"/>
      <c r="C405"/>
      <c r="D405"/>
      <c r="E405"/>
      <c r="F405"/>
      <c r="G405"/>
    </row>
    <row r="406" spans="2:7" x14ac:dyDescent="0.25">
      <c r="B406"/>
      <c r="C406"/>
      <c r="D406"/>
      <c r="E406"/>
      <c r="F406"/>
      <c r="G406"/>
    </row>
    <row r="407" spans="2:7" x14ac:dyDescent="0.25">
      <c r="B407"/>
      <c r="C407"/>
      <c r="D407"/>
      <c r="E407"/>
      <c r="F407"/>
      <c r="G407"/>
    </row>
    <row r="408" spans="2:7" x14ac:dyDescent="0.25">
      <c r="B408"/>
      <c r="C408"/>
      <c r="D408"/>
      <c r="E408"/>
      <c r="F408"/>
      <c r="G408"/>
    </row>
    <row r="409" spans="2:7" x14ac:dyDescent="0.25">
      <c r="B409"/>
      <c r="C409"/>
      <c r="D409"/>
      <c r="E409"/>
      <c r="F409"/>
      <c r="G409"/>
    </row>
    <row r="410" spans="2:7" x14ac:dyDescent="0.25">
      <c r="B410"/>
      <c r="C410"/>
      <c r="D410"/>
      <c r="E410"/>
      <c r="F410"/>
      <c r="G410"/>
    </row>
    <row r="411" spans="2:7" x14ac:dyDescent="0.25">
      <c r="B411"/>
      <c r="C411"/>
      <c r="D411"/>
      <c r="E411"/>
      <c r="F411"/>
      <c r="G411"/>
    </row>
    <row r="412" spans="2:7" x14ac:dyDescent="0.25">
      <c r="B412"/>
      <c r="C412"/>
      <c r="D412"/>
      <c r="E412"/>
      <c r="F412"/>
      <c r="G412"/>
    </row>
    <row r="413" spans="2:7" x14ac:dyDescent="0.25">
      <c r="B413"/>
      <c r="C413"/>
      <c r="D413"/>
      <c r="E413"/>
      <c r="F413"/>
      <c r="G413"/>
    </row>
    <row r="414" spans="2:7" x14ac:dyDescent="0.25">
      <c r="B414"/>
      <c r="C414"/>
      <c r="D414"/>
      <c r="E414"/>
      <c r="F414"/>
      <c r="G414"/>
    </row>
    <row r="415" spans="2:7" x14ac:dyDescent="0.25">
      <c r="B415"/>
      <c r="C415"/>
      <c r="D415"/>
      <c r="E415"/>
      <c r="F415"/>
      <c r="G415"/>
    </row>
    <row r="416" spans="2:7" x14ac:dyDescent="0.25">
      <c r="B416"/>
      <c r="C416"/>
      <c r="D416"/>
      <c r="E416"/>
      <c r="F416"/>
      <c r="G416"/>
    </row>
    <row r="417" spans="2:7" x14ac:dyDescent="0.25">
      <c r="B417"/>
      <c r="C417"/>
      <c r="D417"/>
      <c r="E417"/>
      <c r="F417"/>
      <c r="G417"/>
    </row>
    <row r="418" spans="2:7" x14ac:dyDescent="0.25">
      <c r="B418"/>
      <c r="C418"/>
      <c r="D418"/>
      <c r="E418"/>
      <c r="F418"/>
      <c r="G418"/>
    </row>
    <row r="419" spans="2:7" x14ac:dyDescent="0.25">
      <c r="B419"/>
      <c r="C419"/>
      <c r="D419"/>
      <c r="E419"/>
      <c r="F419"/>
      <c r="G419"/>
    </row>
    <row r="420" spans="2:7" x14ac:dyDescent="0.25">
      <c r="B420"/>
      <c r="C420"/>
      <c r="D420"/>
      <c r="E420"/>
      <c r="F420"/>
      <c r="G420"/>
    </row>
    <row r="421" spans="2:7" x14ac:dyDescent="0.25">
      <c r="B421"/>
      <c r="C421"/>
      <c r="D421"/>
      <c r="E421"/>
      <c r="F421"/>
      <c r="G421"/>
    </row>
    <row r="422" spans="2:7" x14ac:dyDescent="0.25">
      <c r="B422"/>
      <c r="C422"/>
      <c r="D422"/>
      <c r="E422"/>
      <c r="F422"/>
      <c r="G422"/>
    </row>
    <row r="423" spans="2:7" x14ac:dyDescent="0.25">
      <c r="B423"/>
      <c r="C423"/>
      <c r="D423"/>
      <c r="E423"/>
      <c r="F423"/>
      <c r="G423"/>
    </row>
    <row r="424" spans="2:7" x14ac:dyDescent="0.25">
      <c r="B424"/>
      <c r="C424"/>
      <c r="D424"/>
      <c r="E424"/>
      <c r="F424"/>
      <c r="G424"/>
    </row>
    <row r="425" spans="2:7" x14ac:dyDescent="0.25">
      <c r="B425"/>
      <c r="C425"/>
      <c r="D425"/>
      <c r="E425"/>
      <c r="F425"/>
      <c r="G425"/>
    </row>
    <row r="426" spans="2:7" x14ac:dyDescent="0.25">
      <c r="B426"/>
      <c r="C426"/>
      <c r="D426"/>
      <c r="E426"/>
      <c r="F426"/>
      <c r="G426"/>
    </row>
    <row r="427" spans="2:7" x14ac:dyDescent="0.25">
      <c r="B427"/>
      <c r="C427"/>
      <c r="D427"/>
      <c r="E427"/>
      <c r="F427"/>
      <c r="G427"/>
    </row>
    <row r="428" spans="2:7" x14ac:dyDescent="0.25">
      <c r="B428"/>
      <c r="C428"/>
      <c r="D428"/>
      <c r="E428"/>
      <c r="F428"/>
      <c r="G428"/>
    </row>
    <row r="429" spans="2:7" x14ac:dyDescent="0.25">
      <c r="B429"/>
      <c r="C429"/>
      <c r="D429"/>
      <c r="E429"/>
      <c r="F429"/>
      <c r="G429"/>
    </row>
    <row r="430" spans="2:7" x14ac:dyDescent="0.25">
      <c r="B430"/>
      <c r="C430"/>
      <c r="D430"/>
      <c r="E430"/>
      <c r="F430"/>
      <c r="G430"/>
    </row>
    <row r="431" spans="2:7" x14ac:dyDescent="0.25">
      <c r="B431"/>
      <c r="C431"/>
      <c r="D431"/>
      <c r="E431"/>
      <c r="F431"/>
      <c r="G431"/>
    </row>
    <row r="432" spans="2:7" x14ac:dyDescent="0.25">
      <c r="B432"/>
      <c r="C432"/>
      <c r="D432"/>
      <c r="E432"/>
      <c r="F432"/>
      <c r="G432"/>
    </row>
    <row r="433" spans="2:7" x14ac:dyDescent="0.25">
      <c r="B433"/>
      <c r="C433"/>
      <c r="D433"/>
      <c r="E433"/>
      <c r="F433"/>
      <c r="G433"/>
    </row>
    <row r="434" spans="2:7" x14ac:dyDescent="0.25">
      <c r="B434"/>
      <c r="C434"/>
      <c r="D434"/>
      <c r="E434"/>
      <c r="F434"/>
      <c r="G434"/>
    </row>
    <row r="435" spans="2:7" x14ac:dyDescent="0.25">
      <c r="B435"/>
      <c r="C435"/>
      <c r="D435"/>
      <c r="E435"/>
      <c r="F435"/>
      <c r="G435"/>
    </row>
    <row r="436" spans="2:7" x14ac:dyDescent="0.25">
      <c r="B436"/>
      <c r="C436"/>
      <c r="D436"/>
      <c r="E436"/>
      <c r="F436"/>
      <c r="G436"/>
    </row>
    <row r="437" spans="2:7" x14ac:dyDescent="0.25">
      <c r="B437"/>
      <c r="C437"/>
      <c r="D437"/>
      <c r="E437"/>
      <c r="F437"/>
      <c r="G437"/>
    </row>
    <row r="438" spans="2:7" x14ac:dyDescent="0.25">
      <c r="B438"/>
      <c r="C438"/>
      <c r="D438"/>
      <c r="E438"/>
      <c r="F438"/>
      <c r="G438"/>
    </row>
    <row r="439" spans="2:7" x14ac:dyDescent="0.25">
      <c r="B439"/>
      <c r="C439"/>
      <c r="D439"/>
      <c r="E439"/>
      <c r="F439"/>
      <c r="G439"/>
    </row>
    <row r="440" spans="2:7" x14ac:dyDescent="0.25">
      <c r="B440"/>
      <c r="C440"/>
      <c r="D440"/>
      <c r="E440"/>
      <c r="F440"/>
      <c r="G440"/>
    </row>
    <row r="441" spans="2:7" x14ac:dyDescent="0.25">
      <c r="B441"/>
      <c r="C441"/>
      <c r="D441"/>
      <c r="E441"/>
      <c r="F441"/>
      <c r="G441"/>
    </row>
    <row r="442" spans="2:7" x14ac:dyDescent="0.25">
      <c r="B442"/>
      <c r="C442"/>
      <c r="D442"/>
      <c r="E442"/>
      <c r="F442"/>
      <c r="G442"/>
    </row>
    <row r="443" spans="2:7" x14ac:dyDescent="0.25">
      <c r="B443"/>
      <c r="C443"/>
      <c r="D443"/>
      <c r="E443"/>
      <c r="F443"/>
      <c r="G443"/>
    </row>
    <row r="444" spans="2:7" x14ac:dyDescent="0.25">
      <c r="B444"/>
      <c r="C444"/>
      <c r="D444"/>
      <c r="E444"/>
      <c r="F444"/>
      <c r="G444"/>
    </row>
    <row r="445" spans="2:7" x14ac:dyDescent="0.25">
      <c r="B445"/>
      <c r="C445"/>
      <c r="D445"/>
      <c r="E445"/>
      <c r="F445"/>
      <c r="G445"/>
    </row>
    <row r="446" spans="2:7" x14ac:dyDescent="0.25">
      <c r="B446"/>
      <c r="C446"/>
      <c r="D446"/>
      <c r="E446"/>
      <c r="F446"/>
      <c r="G446"/>
    </row>
    <row r="447" spans="2:7" x14ac:dyDescent="0.25">
      <c r="B447"/>
      <c r="C447"/>
      <c r="D447"/>
      <c r="E447"/>
      <c r="F447"/>
      <c r="G447"/>
    </row>
    <row r="448" spans="2:7" x14ac:dyDescent="0.25">
      <c r="B448"/>
      <c r="C448"/>
      <c r="D448"/>
      <c r="E448"/>
      <c r="F448"/>
      <c r="G448"/>
    </row>
    <row r="449" spans="2:7" x14ac:dyDescent="0.25">
      <c r="B449"/>
      <c r="C449"/>
      <c r="D449"/>
      <c r="E449"/>
      <c r="F449"/>
      <c r="G449"/>
    </row>
    <row r="450" spans="2:7" x14ac:dyDescent="0.25">
      <c r="B450"/>
      <c r="C450"/>
      <c r="D450"/>
      <c r="E450"/>
      <c r="F450"/>
      <c r="G450"/>
    </row>
    <row r="451" spans="2:7" x14ac:dyDescent="0.25">
      <c r="B451"/>
      <c r="C451"/>
      <c r="D451"/>
      <c r="E451"/>
      <c r="F451"/>
      <c r="G451"/>
    </row>
    <row r="452" spans="2:7" x14ac:dyDescent="0.25">
      <c r="B452"/>
      <c r="C452"/>
      <c r="D452"/>
      <c r="E452"/>
      <c r="F452"/>
      <c r="G452"/>
    </row>
    <row r="453" spans="2:7" x14ac:dyDescent="0.25">
      <c r="B453"/>
      <c r="C453"/>
      <c r="D453"/>
      <c r="E453"/>
      <c r="F453"/>
      <c r="G453"/>
    </row>
    <row r="454" spans="2:7" x14ac:dyDescent="0.25">
      <c r="B454"/>
      <c r="C454"/>
      <c r="D454"/>
      <c r="E454"/>
      <c r="F454"/>
      <c r="G454"/>
    </row>
    <row r="455" spans="2:7" x14ac:dyDescent="0.25">
      <c r="B455"/>
      <c r="C455"/>
      <c r="D455"/>
      <c r="E455"/>
      <c r="F455"/>
      <c r="G455"/>
    </row>
    <row r="456" spans="2:7" x14ac:dyDescent="0.25">
      <c r="B456"/>
      <c r="C456"/>
      <c r="D456"/>
      <c r="E456"/>
      <c r="F456"/>
      <c r="G456"/>
    </row>
    <row r="457" spans="2:7" x14ac:dyDescent="0.25">
      <c r="B457"/>
      <c r="C457"/>
      <c r="D457"/>
      <c r="E457"/>
      <c r="F457"/>
      <c r="G457"/>
    </row>
    <row r="458" spans="2:7" x14ac:dyDescent="0.25">
      <c r="B458"/>
      <c r="C458"/>
      <c r="D458"/>
      <c r="E458"/>
      <c r="F458"/>
      <c r="G458"/>
    </row>
    <row r="459" spans="2:7" x14ac:dyDescent="0.25">
      <c r="B459"/>
      <c r="C459"/>
      <c r="D459"/>
      <c r="E459"/>
      <c r="F459"/>
      <c r="G459"/>
    </row>
    <row r="460" spans="2:7" x14ac:dyDescent="0.25">
      <c r="B460"/>
      <c r="C460"/>
      <c r="D460"/>
      <c r="E460"/>
      <c r="F460"/>
      <c r="G460"/>
    </row>
    <row r="461" spans="2:7" x14ac:dyDescent="0.25">
      <c r="B461"/>
      <c r="C461"/>
      <c r="D461"/>
      <c r="E461"/>
      <c r="F461"/>
      <c r="G461"/>
    </row>
    <row r="462" spans="2:7" x14ac:dyDescent="0.25">
      <c r="B462"/>
      <c r="C462"/>
      <c r="D462"/>
      <c r="E462"/>
      <c r="F462"/>
      <c r="G462"/>
    </row>
    <row r="463" spans="2:7" x14ac:dyDescent="0.25">
      <c r="B463"/>
      <c r="C463"/>
      <c r="D463"/>
      <c r="E463"/>
      <c r="F463"/>
      <c r="G463"/>
    </row>
    <row r="464" spans="2:7" x14ac:dyDescent="0.25">
      <c r="B464"/>
      <c r="C464"/>
      <c r="D464"/>
      <c r="E464"/>
      <c r="F464"/>
      <c r="G464"/>
    </row>
    <row r="465" spans="2:7" x14ac:dyDescent="0.25">
      <c r="B465"/>
      <c r="C465"/>
      <c r="D465"/>
      <c r="E465"/>
      <c r="F465"/>
      <c r="G465"/>
    </row>
    <row r="466" spans="2:7" x14ac:dyDescent="0.25">
      <c r="B466"/>
      <c r="C466"/>
      <c r="D466"/>
      <c r="E466"/>
      <c r="F466"/>
      <c r="G466"/>
    </row>
    <row r="467" spans="2:7" x14ac:dyDescent="0.25">
      <c r="B467"/>
      <c r="C467"/>
      <c r="D467"/>
      <c r="E467"/>
      <c r="F467"/>
      <c r="G467"/>
    </row>
    <row r="468" spans="2:7" x14ac:dyDescent="0.25">
      <c r="B468"/>
      <c r="C468"/>
      <c r="D468"/>
      <c r="E468"/>
      <c r="F468"/>
      <c r="G468"/>
    </row>
    <row r="469" spans="2:7" x14ac:dyDescent="0.25">
      <c r="B469"/>
      <c r="C469"/>
      <c r="D469"/>
      <c r="E469"/>
      <c r="F469"/>
      <c r="G469"/>
    </row>
    <row r="470" spans="2:7" x14ac:dyDescent="0.25">
      <c r="B470"/>
      <c r="C470"/>
      <c r="D470"/>
      <c r="E470"/>
      <c r="F470"/>
      <c r="G470"/>
    </row>
    <row r="471" spans="2:7" x14ac:dyDescent="0.25">
      <c r="B471"/>
      <c r="C471"/>
      <c r="D471"/>
      <c r="E471"/>
      <c r="F471"/>
      <c r="G471"/>
    </row>
    <row r="472" spans="2:7" x14ac:dyDescent="0.25">
      <c r="B472"/>
      <c r="C472"/>
      <c r="D472"/>
      <c r="E472"/>
      <c r="F472"/>
      <c r="G472"/>
    </row>
    <row r="473" spans="2:7" x14ac:dyDescent="0.25">
      <c r="B473"/>
      <c r="C473"/>
      <c r="D473"/>
      <c r="E473"/>
      <c r="F473"/>
      <c r="G473"/>
    </row>
    <row r="474" spans="2:7" x14ac:dyDescent="0.25">
      <c r="B474"/>
      <c r="C474"/>
      <c r="D474"/>
      <c r="E474"/>
      <c r="F474"/>
      <c r="G474"/>
    </row>
    <row r="475" spans="2:7" x14ac:dyDescent="0.25">
      <c r="B475"/>
      <c r="C475"/>
      <c r="D475"/>
      <c r="E475"/>
      <c r="F475"/>
      <c r="G475"/>
    </row>
    <row r="476" spans="2:7" x14ac:dyDescent="0.25">
      <c r="B476"/>
      <c r="C476"/>
      <c r="D476"/>
      <c r="E476"/>
      <c r="F476"/>
      <c r="G476"/>
    </row>
    <row r="477" spans="2:7" x14ac:dyDescent="0.25">
      <c r="B477"/>
      <c r="C477"/>
      <c r="D477"/>
      <c r="E477"/>
      <c r="F477"/>
      <c r="G477"/>
    </row>
    <row r="478" spans="2:7" x14ac:dyDescent="0.25">
      <c r="B478"/>
      <c r="C478"/>
      <c r="D478"/>
      <c r="E478"/>
      <c r="F478"/>
      <c r="G478"/>
    </row>
    <row r="479" spans="2:7" x14ac:dyDescent="0.25">
      <c r="B479"/>
      <c r="C479"/>
      <c r="D479"/>
      <c r="E479"/>
      <c r="F479"/>
      <c r="G479"/>
    </row>
    <row r="480" spans="2:7" x14ac:dyDescent="0.25">
      <c r="B480"/>
      <c r="C480"/>
      <c r="D480"/>
      <c r="E480"/>
      <c r="F480"/>
      <c r="G480"/>
    </row>
    <row r="481" spans="2:7" x14ac:dyDescent="0.25">
      <c r="B481"/>
      <c r="C481"/>
      <c r="D481"/>
      <c r="E481"/>
      <c r="F481"/>
      <c r="G481"/>
    </row>
    <row r="482" spans="2:7" x14ac:dyDescent="0.25">
      <c r="B482"/>
      <c r="C482"/>
      <c r="D482"/>
      <c r="E482"/>
      <c r="F482"/>
      <c r="G482"/>
    </row>
    <row r="483" spans="2:7" x14ac:dyDescent="0.25">
      <c r="B483"/>
      <c r="C483"/>
      <c r="D483"/>
      <c r="E483"/>
      <c r="F483"/>
      <c r="G483"/>
    </row>
    <row r="484" spans="2:7" x14ac:dyDescent="0.25">
      <c r="B484"/>
      <c r="C484"/>
      <c r="D484"/>
      <c r="E484"/>
      <c r="F484"/>
      <c r="G484"/>
    </row>
    <row r="485" spans="2:7" x14ac:dyDescent="0.25">
      <c r="B485"/>
      <c r="C485"/>
      <c r="D485"/>
      <c r="E485"/>
      <c r="F485"/>
      <c r="G485"/>
    </row>
    <row r="486" spans="2:7" x14ac:dyDescent="0.25">
      <c r="B486"/>
      <c r="C486"/>
      <c r="D486"/>
      <c r="E486"/>
      <c r="F486"/>
      <c r="G486"/>
    </row>
    <row r="487" spans="2:7" x14ac:dyDescent="0.25">
      <c r="B487"/>
      <c r="C487"/>
      <c r="D487"/>
      <c r="E487"/>
      <c r="F487"/>
      <c r="G487"/>
    </row>
    <row r="488" spans="2:7" x14ac:dyDescent="0.25">
      <c r="B488"/>
      <c r="C488"/>
      <c r="D488"/>
      <c r="E488"/>
      <c r="F488"/>
      <c r="G488"/>
    </row>
    <row r="489" spans="2:7" x14ac:dyDescent="0.25">
      <c r="B489"/>
      <c r="C489"/>
      <c r="D489"/>
      <c r="E489"/>
      <c r="F489"/>
      <c r="G489"/>
    </row>
    <row r="490" spans="2:7" x14ac:dyDescent="0.25">
      <c r="B490"/>
      <c r="C490"/>
      <c r="D490"/>
      <c r="E490"/>
      <c r="F490"/>
      <c r="G490"/>
    </row>
    <row r="491" spans="2:7" x14ac:dyDescent="0.25">
      <c r="B491"/>
      <c r="C491"/>
      <c r="D491"/>
      <c r="E491"/>
      <c r="F491"/>
      <c r="G491"/>
    </row>
    <row r="492" spans="2:7" x14ac:dyDescent="0.25">
      <c r="B492"/>
      <c r="C492"/>
      <c r="D492"/>
      <c r="E492"/>
      <c r="F492"/>
      <c r="G492"/>
    </row>
    <row r="493" spans="2:7" x14ac:dyDescent="0.25">
      <c r="B493"/>
      <c r="C493"/>
      <c r="D493"/>
      <c r="E493"/>
      <c r="F493"/>
      <c r="G493"/>
    </row>
    <row r="494" spans="2:7" x14ac:dyDescent="0.25">
      <c r="B494"/>
      <c r="C494"/>
      <c r="D494"/>
      <c r="E494"/>
      <c r="F494"/>
      <c r="G494"/>
    </row>
    <row r="495" spans="2:7" x14ac:dyDescent="0.25">
      <c r="B495"/>
      <c r="C495"/>
      <c r="D495"/>
      <c r="E495"/>
      <c r="F495"/>
      <c r="G495"/>
    </row>
    <row r="496" spans="2:7" x14ac:dyDescent="0.25">
      <c r="B496"/>
      <c r="C496"/>
      <c r="D496"/>
      <c r="E496"/>
      <c r="F496"/>
      <c r="G496"/>
    </row>
    <row r="497" spans="2:7" x14ac:dyDescent="0.25">
      <c r="B497"/>
      <c r="C497"/>
      <c r="D497"/>
      <c r="E497"/>
      <c r="F497"/>
      <c r="G497"/>
    </row>
    <row r="498" spans="2:7" x14ac:dyDescent="0.25">
      <c r="B498"/>
      <c r="C498"/>
      <c r="D498"/>
      <c r="E498"/>
      <c r="F498"/>
      <c r="G498"/>
    </row>
    <row r="499" spans="2:7" x14ac:dyDescent="0.25">
      <c r="B499"/>
      <c r="C499"/>
      <c r="D499"/>
      <c r="E499"/>
      <c r="F499"/>
      <c r="G499"/>
    </row>
    <row r="500" spans="2:7" x14ac:dyDescent="0.25">
      <c r="B500"/>
      <c r="C500"/>
      <c r="D500"/>
      <c r="E500"/>
      <c r="F500"/>
      <c r="G500"/>
    </row>
    <row r="501" spans="2:7" x14ac:dyDescent="0.25">
      <c r="B501"/>
      <c r="C501"/>
      <c r="D501"/>
      <c r="E501"/>
      <c r="F501"/>
      <c r="G501"/>
    </row>
    <row r="502" spans="2:7" x14ac:dyDescent="0.25">
      <c r="B502"/>
      <c r="C502"/>
      <c r="D502"/>
      <c r="E502"/>
      <c r="F502"/>
      <c r="G502"/>
    </row>
    <row r="503" spans="2:7" x14ac:dyDescent="0.25">
      <c r="B503"/>
      <c r="C503"/>
      <c r="D503"/>
      <c r="E503"/>
      <c r="F503"/>
      <c r="G503"/>
    </row>
    <row r="504" spans="2:7" x14ac:dyDescent="0.25">
      <c r="B504"/>
      <c r="C504"/>
      <c r="D504"/>
      <c r="E504"/>
      <c r="F504"/>
      <c r="G504"/>
    </row>
    <row r="505" spans="2:7" x14ac:dyDescent="0.25">
      <c r="B505"/>
      <c r="C505"/>
      <c r="D505"/>
      <c r="E505"/>
      <c r="F505"/>
      <c r="G505"/>
    </row>
    <row r="506" spans="2:7" x14ac:dyDescent="0.25">
      <c r="B506"/>
      <c r="C506"/>
      <c r="D506"/>
      <c r="E506"/>
      <c r="F506"/>
      <c r="G506"/>
    </row>
    <row r="507" spans="2:7" x14ac:dyDescent="0.25">
      <c r="B507"/>
      <c r="C507"/>
      <c r="D507"/>
      <c r="E507"/>
      <c r="F507"/>
      <c r="G507"/>
    </row>
    <row r="508" spans="2:7" x14ac:dyDescent="0.25">
      <c r="B508"/>
      <c r="C508"/>
      <c r="D508"/>
      <c r="E508"/>
      <c r="F508"/>
      <c r="G508"/>
    </row>
    <row r="509" spans="2:7" x14ac:dyDescent="0.25">
      <c r="B509"/>
      <c r="C509"/>
      <c r="D509"/>
      <c r="E509"/>
      <c r="F509"/>
      <c r="G509"/>
    </row>
    <row r="510" spans="2:7" x14ac:dyDescent="0.25">
      <c r="B510"/>
      <c r="C510"/>
      <c r="D510"/>
      <c r="E510"/>
      <c r="F510"/>
      <c r="G510"/>
    </row>
    <row r="511" spans="2:7" x14ac:dyDescent="0.25">
      <c r="B511"/>
      <c r="C511"/>
      <c r="D511"/>
      <c r="E511"/>
      <c r="F511"/>
      <c r="G511"/>
    </row>
    <row r="512" spans="2:7" x14ac:dyDescent="0.25">
      <c r="B512"/>
      <c r="C512"/>
      <c r="D512"/>
      <c r="E512"/>
      <c r="F512"/>
      <c r="G512"/>
    </row>
    <row r="513" spans="2:7" x14ac:dyDescent="0.25">
      <c r="B513"/>
      <c r="C513"/>
      <c r="D513"/>
      <c r="E513"/>
      <c r="F513"/>
      <c r="G513"/>
    </row>
    <row r="514" spans="2:7" x14ac:dyDescent="0.25">
      <c r="B514"/>
      <c r="C514"/>
      <c r="D514"/>
      <c r="E514"/>
      <c r="F514"/>
      <c r="G514"/>
    </row>
    <row r="515" spans="2:7" x14ac:dyDescent="0.25">
      <c r="B515"/>
      <c r="C515"/>
      <c r="D515"/>
      <c r="E515"/>
      <c r="F515"/>
      <c r="G515"/>
    </row>
    <row r="516" spans="2:7" x14ac:dyDescent="0.25">
      <c r="B516"/>
      <c r="C516"/>
      <c r="D516"/>
      <c r="E516"/>
      <c r="F516"/>
      <c r="G516"/>
    </row>
    <row r="517" spans="2:7" x14ac:dyDescent="0.25">
      <c r="B517"/>
      <c r="C517"/>
      <c r="D517"/>
      <c r="E517"/>
      <c r="F517"/>
      <c r="G517"/>
    </row>
    <row r="518" spans="2:7" x14ac:dyDescent="0.25">
      <c r="B518"/>
      <c r="C518"/>
      <c r="D518"/>
      <c r="E518"/>
      <c r="F518"/>
      <c r="G518"/>
    </row>
    <row r="519" spans="2:7" x14ac:dyDescent="0.25">
      <c r="B519"/>
      <c r="C519"/>
      <c r="D519"/>
      <c r="E519"/>
      <c r="F519"/>
      <c r="G519"/>
    </row>
    <row r="520" spans="2:7" x14ac:dyDescent="0.25">
      <c r="B520"/>
      <c r="C520"/>
      <c r="D520"/>
      <c r="E520"/>
      <c r="F520"/>
      <c r="G520"/>
    </row>
    <row r="521" spans="2:7" x14ac:dyDescent="0.25">
      <c r="B521"/>
      <c r="C521"/>
      <c r="D521"/>
      <c r="E521"/>
      <c r="F521"/>
      <c r="G521"/>
    </row>
    <row r="522" spans="2:7" x14ac:dyDescent="0.25">
      <c r="B522"/>
      <c r="C522"/>
      <c r="D522"/>
      <c r="E522"/>
      <c r="F522"/>
      <c r="G522"/>
    </row>
    <row r="523" spans="2:7" x14ac:dyDescent="0.25">
      <c r="B523"/>
      <c r="C523"/>
      <c r="D523"/>
      <c r="E523"/>
      <c r="F523"/>
      <c r="G523"/>
    </row>
    <row r="524" spans="2:7" x14ac:dyDescent="0.25">
      <c r="B524"/>
      <c r="C524"/>
      <c r="D524"/>
      <c r="E524"/>
      <c r="F524"/>
      <c r="G524"/>
    </row>
    <row r="525" spans="2:7" x14ac:dyDescent="0.25">
      <c r="B525"/>
      <c r="C525"/>
      <c r="D525"/>
      <c r="E525"/>
      <c r="F525"/>
      <c r="G525"/>
    </row>
    <row r="526" spans="2:7" x14ac:dyDescent="0.25">
      <c r="B526"/>
      <c r="C526"/>
      <c r="D526"/>
      <c r="E526"/>
      <c r="F526"/>
      <c r="G526"/>
    </row>
    <row r="527" spans="2:7" x14ac:dyDescent="0.25">
      <c r="B527"/>
      <c r="C527"/>
      <c r="D527"/>
      <c r="E527"/>
      <c r="F527"/>
      <c r="G527"/>
    </row>
    <row r="528" spans="2:7" x14ac:dyDescent="0.25">
      <c r="B528"/>
      <c r="C528"/>
      <c r="D528"/>
      <c r="E528"/>
      <c r="F528"/>
      <c r="G528"/>
    </row>
    <row r="529" spans="2:7" x14ac:dyDescent="0.25">
      <c r="B529"/>
      <c r="C529"/>
      <c r="D529"/>
      <c r="E529"/>
      <c r="F529"/>
      <c r="G529"/>
    </row>
    <row r="530" spans="2:7" x14ac:dyDescent="0.25">
      <c r="B530"/>
      <c r="C530"/>
      <c r="D530"/>
      <c r="E530"/>
      <c r="F530"/>
      <c r="G530"/>
    </row>
    <row r="531" spans="2:7" x14ac:dyDescent="0.25">
      <c r="B531"/>
      <c r="C531"/>
      <c r="D531"/>
      <c r="E531"/>
      <c r="F531"/>
      <c r="G531"/>
    </row>
    <row r="532" spans="2:7" x14ac:dyDescent="0.25">
      <c r="B532"/>
      <c r="C532"/>
      <c r="D532"/>
      <c r="E532"/>
      <c r="F532"/>
      <c r="G532"/>
    </row>
    <row r="533" spans="2:7" x14ac:dyDescent="0.25">
      <c r="B533"/>
      <c r="C533"/>
      <c r="D533"/>
      <c r="E533"/>
      <c r="F533"/>
      <c r="G533"/>
    </row>
    <row r="534" spans="2:7" x14ac:dyDescent="0.25">
      <c r="B534"/>
      <c r="C534"/>
      <c r="D534"/>
      <c r="E534"/>
      <c r="F534"/>
      <c r="G534"/>
    </row>
    <row r="535" spans="2:7" x14ac:dyDescent="0.25">
      <c r="B535"/>
      <c r="C535"/>
      <c r="D535"/>
      <c r="E535"/>
      <c r="F535"/>
      <c r="G535"/>
    </row>
    <row r="536" spans="2:7" x14ac:dyDescent="0.25">
      <c r="B536"/>
      <c r="C536"/>
      <c r="D536"/>
      <c r="E536"/>
      <c r="F536"/>
      <c r="G536"/>
    </row>
    <row r="537" spans="2:7" x14ac:dyDescent="0.25">
      <c r="B537"/>
      <c r="C537"/>
      <c r="D537"/>
      <c r="E537"/>
      <c r="F537"/>
      <c r="G537"/>
    </row>
    <row r="538" spans="2:7" x14ac:dyDescent="0.25">
      <c r="B538"/>
      <c r="C538"/>
      <c r="D538"/>
      <c r="E538"/>
      <c r="F538"/>
      <c r="G538"/>
    </row>
    <row r="539" spans="2:7" x14ac:dyDescent="0.25">
      <c r="B539"/>
      <c r="C539"/>
      <c r="D539"/>
      <c r="E539"/>
      <c r="F539"/>
      <c r="G539"/>
    </row>
    <row r="540" spans="2:7" x14ac:dyDescent="0.25">
      <c r="B540"/>
      <c r="C540"/>
      <c r="D540"/>
      <c r="E540"/>
      <c r="F540"/>
      <c r="G540"/>
    </row>
    <row r="541" spans="2:7" x14ac:dyDescent="0.25">
      <c r="B541"/>
      <c r="C541"/>
      <c r="D541"/>
      <c r="E541"/>
      <c r="F541"/>
      <c r="G541"/>
    </row>
    <row r="542" spans="2:7" x14ac:dyDescent="0.25">
      <c r="B542"/>
      <c r="C542"/>
      <c r="D542"/>
      <c r="E542"/>
      <c r="F542"/>
      <c r="G542"/>
    </row>
    <row r="543" spans="2:7" x14ac:dyDescent="0.25">
      <c r="B543"/>
      <c r="C543"/>
      <c r="D543"/>
      <c r="E543"/>
      <c r="F543"/>
      <c r="G543"/>
    </row>
    <row r="544" spans="2:7" x14ac:dyDescent="0.25">
      <c r="B544"/>
      <c r="C544"/>
      <c r="D544"/>
      <c r="E544"/>
      <c r="F544"/>
      <c r="G544"/>
    </row>
    <row r="545" spans="2:7" x14ac:dyDescent="0.25">
      <c r="B545"/>
      <c r="C545"/>
      <c r="D545"/>
      <c r="E545"/>
      <c r="F545"/>
      <c r="G545"/>
    </row>
    <row r="546" spans="2:7" x14ac:dyDescent="0.25">
      <c r="B546"/>
      <c r="C546"/>
      <c r="D546"/>
      <c r="E546"/>
      <c r="F546"/>
      <c r="G546"/>
    </row>
    <row r="547" spans="2:7" x14ac:dyDescent="0.25">
      <c r="B547"/>
      <c r="C547"/>
      <c r="D547"/>
      <c r="E547"/>
      <c r="F547"/>
      <c r="G547"/>
    </row>
    <row r="548" spans="2:7" x14ac:dyDescent="0.25">
      <c r="B548"/>
      <c r="C548"/>
      <c r="D548"/>
      <c r="E548"/>
      <c r="F548"/>
      <c r="G548"/>
    </row>
    <row r="549" spans="2:7" x14ac:dyDescent="0.25">
      <c r="B549"/>
      <c r="C549"/>
      <c r="D549"/>
      <c r="E549"/>
      <c r="F549"/>
      <c r="G549"/>
    </row>
    <row r="550" spans="2:7" x14ac:dyDescent="0.25">
      <c r="B550"/>
      <c r="C550"/>
      <c r="D550"/>
      <c r="E550"/>
      <c r="F550"/>
      <c r="G550"/>
    </row>
    <row r="551" spans="2:7" x14ac:dyDescent="0.25">
      <c r="B551"/>
      <c r="C551"/>
      <c r="D551"/>
      <c r="E551"/>
      <c r="F551"/>
      <c r="G551"/>
    </row>
    <row r="552" spans="2:7" x14ac:dyDescent="0.25">
      <c r="B552"/>
      <c r="C552"/>
      <c r="D552"/>
      <c r="E552"/>
      <c r="F552"/>
      <c r="G552"/>
    </row>
    <row r="553" spans="2:7" x14ac:dyDescent="0.25">
      <c r="B553"/>
      <c r="C553"/>
      <c r="D553"/>
      <c r="E553"/>
      <c r="F553"/>
      <c r="G553"/>
    </row>
    <row r="554" spans="2:7" x14ac:dyDescent="0.25">
      <c r="B554"/>
      <c r="C554"/>
      <c r="D554"/>
      <c r="E554"/>
      <c r="F554"/>
      <c r="G554"/>
    </row>
    <row r="555" spans="2:7" x14ac:dyDescent="0.25">
      <c r="B555"/>
      <c r="C555"/>
      <c r="D555"/>
      <c r="E555"/>
      <c r="F555"/>
      <c r="G555"/>
    </row>
    <row r="556" spans="2:7" x14ac:dyDescent="0.25">
      <c r="B556"/>
      <c r="C556"/>
      <c r="D556"/>
      <c r="E556"/>
      <c r="F556"/>
      <c r="G556"/>
    </row>
    <row r="557" spans="2:7" x14ac:dyDescent="0.25">
      <c r="B557"/>
      <c r="C557"/>
      <c r="D557"/>
      <c r="E557"/>
      <c r="F557"/>
      <c r="G557"/>
    </row>
    <row r="558" spans="2:7" x14ac:dyDescent="0.25">
      <c r="B558"/>
      <c r="C558"/>
      <c r="D558"/>
      <c r="E558"/>
      <c r="F558"/>
      <c r="G558"/>
    </row>
    <row r="559" spans="2:7" x14ac:dyDescent="0.25">
      <c r="B559"/>
      <c r="C559"/>
      <c r="D559"/>
      <c r="E559"/>
      <c r="F559"/>
      <c r="G559"/>
    </row>
    <row r="560" spans="2:7" x14ac:dyDescent="0.25">
      <c r="B560"/>
      <c r="C560"/>
      <c r="D560"/>
      <c r="E560"/>
      <c r="F560"/>
      <c r="G560"/>
    </row>
    <row r="561" spans="2:7" x14ac:dyDescent="0.25">
      <c r="B561"/>
      <c r="C561"/>
      <c r="D561"/>
      <c r="E561"/>
      <c r="F561"/>
      <c r="G561"/>
    </row>
    <row r="562" spans="2:7" x14ac:dyDescent="0.25">
      <c r="B562"/>
      <c r="C562"/>
      <c r="D562"/>
      <c r="E562"/>
      <c r="F562"/>
      <c r="G56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DC313-6A0D-4170-9AAE-87341E56442C}">
  <dimension ref="A1:P26"/>
  <sheetViews>
    <sheetView workbookViewId="0">
      <selection activeCell="D16" sqref="D16"/>
    </sheetView>
  </sheetViews>
  <sheetFormatPr defaultRowHeight="15" x14ac:dyDescent="0.25"/>
  <cols>
    <col min="1" max="1" width="8.85546875" style="17"/>
  </cols>
  <sheetData>
    <row r="1" spans="1:16" ht="20.25" thickBot="1" x14ac:dyDescent="0.35">
      <c r="A1" s="74" t="s">
        <v>148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6" s="17" customFormat="1" ht="15.75" thickTop="1" x14ac:dyDescent="0.25">
      <c r="A2" s="17" t="s">
        <v>126</v>
      </c>
      <c r="B2" s="20" t="s">
        <v>14</v>
      </c>
      <c r="C2" s="20" t="s">
        <v>18</v>
      </c>
      <c r="D2" s="20" t="s">
        <v>19</v>
      </c>
      <c r="E2" s="20" t="s">
        <v>16</v>
      </c>
      <c r="F2" s="20" t="s">
        <v>12</v>
      </c>
      <c r="G2" s="20" t="s">
        <v>15</v>
      </c>
      <c r="H2" s="20" t="s">
        <v>20</v>
      </c>
      <c r="I2" s="20" t="s">
        <v>10</v>
      </c>
      <c r="J2" s="20" t="s">
        <v>127</v>
      </c>
      <c r="K2" s="20" t="s">
        <v>11</v>
      </c>
    </row>
    <row r="3" spans="1:16" ht="15.75" thickBot="1" x14ac:dyDescent="0.3">
      <c r="A3" s="17">
        <v>2006</v>
      </c>
      <c r="B3" s="7">
        <v>45</v>
      </c>
      <c r="C3" s="23">
        <v>61</v>
      </c>
      <c r="D3" s="7">
        <v>51</v>
      </c>
      <c r="E3" s="24">
        <v>24</v>
      </c>
      <c r="F3" s="7">
        <v>44</v>
      </c>
      <c r="G3" s="7">
        <v>32</v>
      </c>
      <c r="H3" s="7">
        <v>47</v>
      </c>
      <c r="I3" s="10">
        <v>40</v>
      </c>
      <c r="J3" t="s">
        <v>134</v>
      </c>
      <c r="K3" t="s">
        <v>134</v>
      </c>
      <c r="M3" s="1"/>
      <c r="N3" s="1"/>
      <c r="O3" s="1"/>
    </row>
    <row r="4" spans="1:16" ht="15.75" thickBot="1" x14ac:dyDescent="0.3">
      <c r="A4" s="17">
        <v>2007</v>
      </c>
      <c r="B4" s="7">
        <v>57</v>
      </c>
      <c r="C4" s="23">
        <v>67</v>
      </c>
      <c r="D4" s="7">
        <v>35</v>
      </c>
      <c r="E4" s="7">
        <v>33</v>
      </c>
      <c r="F4" s="10">
        <v>55</v>
      </c>
      <c r="G4" s="24">
        <v>23</v>
      </c>
      <c r="H4" s="7">
        <v>49</v>
      </c>
      <c r="I4" s="5">
        <v>65</v>
      </c>
      <c r="J4" t="s">
        <v>134</v>
      </c>
      <c r="K4" t="s">
        <v>134</v>
      </c>
      <c r="M4" s="1"/>
      <c r="N4" s="1"/>
      <c r="O4" s="1"/>
    </row>
    <row r="5" spans="1:16" ht="15.75" thickBot="1" x14ac:dyDescent="0.3">
      <c r="A5" s="17">
        <v>2008</v>
      </c>
      <c r="B5" s="7">
        <v>56</v>
      </c>
      <c r="C5" s="7">
        <v>39</v>
      </c>
      <c r="D5" s="7">
        <v>43</v>
      </c>
      <c r="E5" s="7">
        <v>38</v>
      </c>
      <c r="F5" s="7">
        <v>35</v>
      </c>
      <c r="G5" s="10">
        <v>30</v>
      </c>
      <c r="H5" s="5">
        <v>49</v>
      </c>
      <c r="I5" s="7">
        <v>39</v>
      </c>
      <c r="J5" s="23">
        <v>60</v>
      </c>
      <c r="K5" s="24">
        <v>13</v>
      </c>
      <c r="M5" s="1"/>
      <c r="N5" s="1"/>
      <c r="O5" s="1"/>
      <c r="P5" s="1"/>
    </row>
    <row r="6" spans="1:16" ht="15.75" thickBot="1" x14ac:dyDescent="0.3">
      <c r="A6" s="17">
        <v>2009</v>
      </c>
      <c r="B6" s="7">
        <v>20</v>
      </c>
      <c r="C6" s="7">
        <v>24</v>
      </c>
      <c r="D6" s="5">
        <v>45</v>
      </c>
      <c r="E6" s="25">
        <v>16</v>
      </c>
      <c r="F6" s="7">
        <v>42</v>
      </c>
      <c r="G6" s="7">
        <v>22</v>
      </c>
      <c r="H6" s="7">
        <v>45</v>
      </c>
      <c r="I6" s="23">
        <v>63</v>
      </c>
      <c r="J6" s="7">
        <v>50</v>
      </c>
      <c r="K6" s="7">
        <v>18</v>
      </c>
      <c r="M6" s="1"/>
      <c r="N6" s="1"/>
      <c r="O6" s="1"/>
      <c r="P6" s="1"/>
    </row>
    <row r="7" spans="1:16" ht="15.75" thickBot="1" x14ac:dyDescent="0.3">
      <c r="A7" s="17">
        <v>2010</v>
      </c>
      <c r="B7" s="7">
        <v>33</v>
      </c>
      <c r="C7" s="10">
        <v>29</v>
      </c>
      <c r="D7" s="7">
        <v>58</v>
      </c>
      <c r="E7" s="7">
        <v>37</v>
      </c>
      <c r="F7" s="7">
        <v>32</v>
      </c>
      <c r="G7" s="7">
        <v>33</v>
      </c>
      <c r="H7" s="7">
        <v>40</v>
      </c>
      <c r="I7" s="23">
        <v>69</v>
      </c>
      <c r="J7" s="5">
        <v>53</v>
      </c>
      <c r="K7" s="24">
        <v>25</v>
      </c>
      <c r="M7" s="1"/>
      <c r="N7" s="1"/>
      <c r="O7" s="1"/>
      <c r="P7" s="1"/>
    </row>
    <row r="8" spans="1:16" ht="15.75" thickBot="1" x14ac:dyDescent="0.3">
      <c r="A8" s="17">
        <v>2011</v>
      </c>
      <c r="B8" s="7">
        <v>31</v>
      </c>
      <c r="C8" s="7">
        <v>31</v>
      </c>
      <c r="D8" s="23">
        <v>66</v>
      </c>
      <c r="E8" s="7">
        <v>29</v>
      </c>
      <c r="F8" s="7">
        <v>36</v>
      </c>
      <c r="G8" s="5">
        <v>14</v>
      </c>
      <c r="H8" s="7">
        <v>37</v>
      </c>
      <c r="I8" s="10">
        <v>32</v>
      </c>
      <c r="J8" s="7">
        <v>56</v>
      </c>
      <c r="K8" s="24">
        <v>3</v>
      </c>
      <c r="M8" s="1"/>
      <c r="N8" s="1"/>
      <c r="O8" s="1"/>
      <c r="P8" s="1"/>
    </row>
    <row r="9" spans="1:16" ht="15.75" thickBot="1" x14ac:dyDescent="0.3">
      <c r="A9" s="17">
        <v>2012</v>
      </c>
      <c r="B9" s="5">
        <v>27</v>
      </c>
      <c r="C9" s="7">
        <v>36</v>
      </c>
      <c r="D9" s="10">
        <v>44</v>
      </c>
      <c r="E9" s="24">
        <v>17</v>
      </c>
      <c r="F9" s="7">
        <v>45</v>
      </c>
      <c r="G9" s="7">
        <v>21</v>
      </c>
      <c r="H9" s="7">
        <v>33</v>
      </c>
      <c r="I9" s="7">
        <v>35</v>
      </c>
      <c r="J9" s="23">
        <v>52</v>
      </c>
      <c r="K9" s="7">
        <v>22</v>
      </c>
      <c r="M9" s="1"/>
      <c r="N9" s="1"/>
      <c r="O9" s="1"/>
      <c r="P9" s="1"/>
    </row>
    <row r="10" spans="1:16" ht="15.75" thickBot="1" x14ac:dyDescent="0.3">
      <c r="A10" s="17">
        <v>2013</v>
      </c>
      <c r="B10" s="7">
        <v>35</v>
      </c>
      <c r="C10" s="7">
        <v>29</v>
      </c>
      <c r="D10" s="7">
        <v>55</v>
      </c>
      <c r="E10" s="7">
        <v>26</v>
      </c>
      <c r="F10" s="7">
        <v>35</v>
      </c>
      <c r="G10" s="10">
        <v>17</v>
      </c>
      <c r="H10" s="7">
        <v>38</v>
      </c>
      <c r="I10" s="24">
        <v>16</v>
      </c>
      <c r="J10" s="23">
        <v>66</v>
      </c>
      <c r="K10" s="5">
        <v>27</v>
      </c>
      <c r="M10" s="1"/>
      <c r="N10" s="1"/>
      <c r="O10" s="1"/>
      <c r="P10" s="1"/>
    </row>
    <row r="11" spans="1:16" ht="15.75" thickBot="1" x14ac:dyDescent="0.3">
      <c r="A11" s="17">
        <v>2014</v>
      </c>
      <c r="B11" s="7">
        <v>46</v>
      </c>
      <c r="C11" s="7">
        <v>31</v>
      </c>
      <c r="D11" s="7">
        <v>42</v>
      </c>
      <c r="E11" s="7">
        <v>22</v>
      </c>
      <c r="F11" s="7">
        <v>39</v>
      </c>
      <c r="G11" s="10">
        <v>23</v>
      </c>
      <c r="H11" s="23">
        <v>54</v>
      </c>
      <c r="I11" s="5">
        <v>29</v>
      </c>
      <c r="J11" s="7">
        <v>35</v>
      </c>
      <c r="K11" s="24">
        <v>20</v>
      </c>
      <c r="M11" s="1"/>
      <c r="N11" s="1"/>
      <c r="O11" s="1"/>
      <c r="P11" s="1"/>
    </row>
    <row r="12" spans="1:16" ht="15.75" thickBot="1" x14ac:dyDescent="0.3">
      <c r="A12" s="17">
        <v>2015</v>
      </c>
      <c r="B12" s="7">
        <v>43</v>
      </c>
      <c r="C12" s="7">
        <v>26</v>
      </c>
      <c r="D12" s="23">
        <v>53</v>
      </c>
      <c r="E12" s="7">
        <v>17</v>
      </c>
      <c r="F12" s="7">
        <v>48</v>
      </c>
      <c r="G12" s="7">
        <v>20</v>
      </c>
      <c r="H12" s="10">
        <v>35</v>
      </c>
      <c r="I12" s="5">
        <v>15</v>
      </c>
      <c r="J12" s="7">
        <v>43</v>
      </c>
      <c r="K12" s="24">
        <v>12</v>
      </c>
      <c r="M12" s="1"/>
      <c r="N12" s="1"/>
      <c r="O12" s="72" t="s">
        <v>146</v>
      </c>
      <c r="P12" s="72"/>
    </row>
    <row r="13" spans="1:16" ht="15.75" thickBot="1" x14ac:dyDescent="0.3">
      <c r="A13" s="17">
        <v>2016</v>
      </c>
      <c r="B13" s="7">
        <v>40</v>
      </c>
      <c r="C13" s="7">
        <v>23</v>
      </c>
      <c r="D13" s="10">
        <v>34</v>
      </c>
      <c r="E13" s="24">
        <v>15</v>
      </c>
      <c r="F13" s="5">
        <v>42</v>
      </c>
      <c r="G13" s="7">
        <v>19</v>
      </c>
      <c r="H13" s="23">
        <v>44</v>
      </c>
      <c r="I13" s="7">
        <v>38</v>
      </c>
      <c r="J13" s="7">
        <v>22</v>
      </c>
      <c r="K13" s="7">
        <v>20</v>
      </c>
      <c r="M13" s="1"/>
      <c r="N13" s="1"/>
      <c r="O13" s="73" t="s">
        <v>147</v>
      </c>
      <c r="P13" s="73"/>
    </row>
    <row r="14" spans="1:16" ht="15.75" thickBot="1" x14ac:dyDescent="0.3">
      <c r="A14" s="17">
        <v>2017</v>
      </c>
      <c r="B14" s="10">
        <v>46</v>
      </c>
      <c r="C14" s="7">
        <v>36</v>
      </c>
      <c r="D14" s="7">
        <v>50</v>
      </c>
      <c r="E14" s="7">
        <v>24</v>
      </c>
      <c r="F14" s="5">
        <v>42</v>
      </c>
      <c r="G14" s="7">
        <v>23</v>
      </c>
      <c r="H14" s="23">
        <v>61</v>
      </c>
      <c r="I14" s="7">
        <v>37</v>
      </c>
      <c r="J14" s="7">
        <v>41</v>
      </c>
      <c r="K14" s="24">
        <v>20</v>
      </c>
      <c r="M14" s="1"/>
      <c r="N14" s="1"/>
      <c r="O14" s="1"/>
      <c r="P14" s="1"/>
    </row>
    <row r="15" spans="1:16" s="17" customFormat="1" x14ac:dyDescent="0.25">
      <c r="A15" s="17" t="s">
        <v>125</v>
      </c>
      <c r="B15" s="17">
        <f t="shared" ref="B15:K15" si="0">SUM(B3:B14)</f>
        <v>479</v>
      </c>
      <c r="C15" s="26">
        <f t="shared" si="0"/>
        <v>432</v>
      </c>
      <c r="D15" s="27">
        <f t="shared" si="0"/>
        <v>576</v>
      </c>
      <c r="E15" s="27">
        <f t="shared" si="0"/>
        <v>298</v>
      </c>
      <c r="F15" s="27">
        <f t="shared" si="0"/>
        <v>495</v>
      </c>
      <c r="G15" s="27">
        <f t="shared" si="0"/>
        <v>277</v>
      </c>
      <c r="H15" s="27">
        <f t="shared" si="0"/>
        <v>532</v>
      </c>
      <c r="I15" s="27">
        <f t="shared" si="0"/>
        <v>478</v>
      </c>
      <c r="J15" s="27">
        <f t="shared" si="0"/>
        <v>478</v>
      </c>
      <c r="K15" s="27">
        <f t="shared" si="0"/>
        <v>180</v>
      </c>
    </row>
    <row r="16" spans="1:16" s="17" customFormat="1" x14ac:dyDescent="0.25">
      <c r="A16" s="20" t="s">
        <v>128</v>
      </c>
      <c r="B16" s="26">
        <f>AVERAGE(B3:B14)</f>
        <v>39.916666666666664</v>
      </c>
      <c r="C16" s="26">
        <f t="shared" ref="C16:K16" si="1">AVERAGE(C3:C14)</f>
        <v>36</v>
      </c>
      <c r="D16" s="26">
        <f t="shared" si="1"/>
        <v>48</v>
      </c>
      <c r="E16" s="26">
        <f t="shared" si="1"/>
        <v>24.833333333333332</v>
      </c>
      <c r="F16" s="26">
        <f t="shared" si="1"/>
        <v>41.25</v>
      </c>
      <c r="G16" s="26">
        <f t="shared" si="1"/>
        <v>23.083333333333332</v>
      </c>
      <c r="H16" s="26">
        <f t="shared" si="1"/>
        <v>44.333333333333336</v>
      </c>
      <c r="I16" s="26">
        <f t="shared" si="1"/>
        <v>39.833333333333336</v>
      </c>
      <c r="J16" s="26">
        <f t="shared" si="1"/>
        <v>47.8</v>
      </c>
      <c r="K16" s="26">
        <f t="shared" si="1"/>
        <v>18</v>
      </c>
    </row>
    <row r="17" spans="1:8" x14ac:dyDescent="0.25">
      <c r="H17" s="1"/>
    </row>
    <row r="26" spans="1:8" x14ac:dyDescent="0.25">
      <c r="A26" s="20"/>
    </row>
  </sheetData>
  <mergeCells count="3">
    <mergeCell ref="O12:P12"/>
    <mergeCell ref="O13:P13"/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0B3F-A836-4F5E-8C71-AABDC8AF6A39}">
  <dimension ref="A1:N12"/>
  <sheetViews>
    <sheetView tabSelected="1" workbookViewId="0">
      <selection activeCell="D4" sqref="D4"/>
    </sheetView>
  </sheetViews>
  <sheetFormatPr defaultRowHeight="15" x14ac:dyDescent="0.25"/>
  <cols>
    <col min="2" max="2" width="18.7109375" bestFit="1" customWidth="1"/>
    <col min="3" max="3" width="20.7109375" bestFit="1" customWidth="1"/>
    <col min="4" max="4" width="14.28515625" bestFit="1" customWidth="1"/>
    <col min="5" max="5" width="17.7109375" bestFit="1" customWidth="1"/>
    <col min="6" max="6" width="15.7109375" bestFit="1" customWidth="1"/>
    <col min="7" max="7" width="15.85546875" bestFit="1" customWidth="1"/>
    <col min="8" max="8" width="16.28515625" bestFit="1" customWidth="1"/>
    <col min="9" max="9" width="10.28515625" customWidth="1"/>
  </cols>
  <sheetData>
    <row r="1" spans="1:14" ht="18" thickBot="1" x14ac:dyDescent="0.35">
      <c r="A1" s="75" t="s">
        <v>184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7" customFormat="1" ht="15.75" thickTop="1" x14ac:dyDescent="0.25">
      <c r="A2" s="18" t="s">
        <v>112</v>
      </c>
      <c r="B2" s="47" t="s">
        <v>169</v>
      </c>
      <c r="C2" s="47" t="s">
        <v>170</v>
      </c>
      <c r="D2" s="48" t="s">
        <v>180</v>
      </c>
      <c r="E2" s="48" t="s">
        <v>181</v>
      </c>
      <c r="F2" s="46" t="s">
        <v>167</v>
      </c>
      <c r="G2" s="46" t="s">
        <v>168</v>
      </c>
      <c r="H2" s="62" t="s">
        <v>174</v>
      </c>
      <c r="I2" s="60" t="s">
        <v>207</v>
      </c>
      <c r="J2" s="56"/>
      <c r="K2" s="56"/>
      <c r="L2" s="56"/>
      <c r="M2" s="56"/>
      <c r="N2" s="56"/>
    </row>
    <row r="3" spans="1:14" x14ac:dyDescent="0.25">
      <c r="A3" s="17" t="s">
        <v>14</v>
      </c>
      <c r="B3" s="49">
        <v>17</v>
      </c>
      <c r="C3" s="49">
        <v>16</v>
      </c>
      <c r="D3" s="50" t="s">
        <v>187</v>
      </c>
      <c r="E3" s="50" t="s">
        <v>188</v>
      </c>
      <c r="F3" s="51">
        <v>34.332643678160913</v>
      </c>
      <c r="G3" s="51">
        <v>30.530869565217401</v>
      </c>
      <c r="H3" s="61">
        <v>11</v>
      </c>
      <c r="I3" s="57" t="s">
        <v>208</v>
      </c>
      <c r="J3" s="58">
        <v>0.54100000000000004</v>
      </c>
      <c r="K3" s="56"/>
      <c r="L3" s="56"/>
      <c r="M3" s="56"/>
      <c r="N3" s="56"/>
    </row>
    <row r="4" spans="1:14" x14ac:dyDescent="0.25">
      <c r="A4" s="17" t="s">
        <v>19</v>
      </c>
      <c r="B4" s="49">
        <v>15</v>
      </c>
      <c r="C4" s="49">
        <v>16</v>
      </c>
      <c r="D4" s="50" t="s">
        <v>193</v>
      </c>
      <c r="E4" s="50" t="s">
        <v>194</v>
      </c>
      <c r="F4" s="51">
        <v>35.6170731707317</v>
      </c>
      <c r="G4" s="51">
        <v>32.458108108108114</v>
      </c>
      <c r="H4" s="61">
        <v>9</v>
      </c>
      <c r="I4" s="57" t="s">
        <v>209</v>
      </c>
      <c r="J4" s="58">
        <v>0.50700000000000001</v>
      </c>
      <c r="K4" s="56"/>
      <c r="L4" s="56"/>
      <c r="M4" s="56"/>
      <c r="N4" s="56"/>
    </row>
    <row r="5" spans="1:14" x14ac:dyDescent="0.25">
      <c r="A5" s="17" t="s">
        <v>10</v>
      </c>
      <c r="B5" s="49">
        <v>17</v>
      </c>
      <c r="C5" s="49">
        <v>15</v>
      </c>
      <c r="D5" s="50" t="s">
        <v>195</v>
      </c>
      <c r="E5" s="50" t="s">
        <v>196</v>
      </c>
      <c r="F5" s="51">
        <v>35.609764705882348</v>
      </c>
      <c r="G5" s="51">
        <v>36.528450704225349</v>
      </c>
      <c r="H5" s="61">
        <v>7</v>
      </c>
      <c r="I5" s="57" t="s">
        <v>210</v>
      </c>
      <c r="J5" s="58">
        <v>0.55200000000000005</v>
      </c>
      <c r="K5" s="56"/>
      <c r="L5" s="56"/>
      <c r="M5" s="56"/>
      <c r="N5" s="56"/>
    </row>
    <row r="6" spans="1:14" x14ac:dyDescent="0.25">
      <c r="A6" s="17" t="s">
        <v>20</v>
      </c>
      <c r="B6" s="49">
        <v>14</v>
      </c>
      <c r="C6" s="49">
        <v>15</v>
      </c>
      <c r="D6" s="50" t="s">
        <v>183</v>
      </c>
      <c r="E6" s="50" t="s">
        <v>182</v>
      </c>
      <c r="F6" s="51">
        <v>39.313291139240505</v>
      </c>
      <c r="G6" s="51">
        <v>34.042077922077922</v>
      </c>
      <c r="H6" s="61">
        <v>12</v>
      </c>
      <c r="I6" s="57" t="s">
        <v>211</v>
      </c>
      <c r="J6" s="58">
        <v>0.52300000000000002</v>
      </c>
      <c r="K6" s="56"/>
      <c r="L6" s="56"/>
      <c r="M6" s="56"/>
      <c r="N6" s="56"/>
    </row>
    <row r="7" spans="1:14" x14ac:dyDescent="0.25">
      <c r="A7" s="17" t="s">
        <v>12</v>
      </c>
      <c r="B7" s="49">
        <v>19</v>
      </c>
      <c r="C7" s="49">
        <v>14</v>
      </c>
      <c r="D7" s="50" t="s">
        <v>185</v>
      </c>
      <c r="E7" s="50" t="s">
        <v>186</v>
      </c>
      <c r="F7" s="51">
        <v>35.786933333333316</v>
      </c>
      <c r="G7" s="51">
        <v>35.332469135802462</v>
      </c>
      <c r="H7" s="61">
        <v>7</v>
      </c>
      <c r="I7" s="57" t="s">
        <v>212</v>
      </c>
      <c r="J7" s="58">
        <v>0.52400000000000002</v>
      </c>
      <c r="K7" s="59"/>
      <c r="L7" s="59"/>
      <c r="M7" s="56"/>
      <c r="N7" s="56"/>
    </row>
    <row r="8" spans="1:14" x14ac:dyDescent="0.25">
      <c r="A8" s="17" t="s">
        <v>18</v>
      </c>
      <c r="B8" s="49">
        <v>13</v>
      </c>
      <c r="C8" s="49">
        <v>20</v>
      </c>
      <c r="D8" s="50" t="s">
        <v>192</v>
      </c>
      <c r="E8" s="50" t="s">
        <v>191</v>
      </c>
      <c r="F8" s="51">
        <v>31.370602409638551</v>
      </c>
      <c r="G8" s="51">
        <v>32.720273972602754</v>
      </c>
      <c r="H8" s="61">
        <v>10</v>
      </c>
      <c r="I8" s="57" t="s">
        <v>213</v>
      </c>
      <c r="J8" s="58">
        <v>0.48799999999999999</v>
      </c>
      <c r="K8" s="56"/>
      <c r="L8" s="56"/>
      <c r="M8" s="56"/>
      <c r="N8" s="56"/>
    </row>
    <row r="9" spans="1:14" x14ac:dyDescent="0.25">
      <c r="A9" s="17" t="s">
        <v>16</v>
      </c>
      <c r="B9" s="49">
        <v>21</v>
      </c>
      <c r="C9" s="49">
        <v>19</v>
      </c>
      <c r="D9" s="50" t="s">
        <v>198</v>
      </c>
      <c r="E9" s="50" t="s">
        <v>186</v>
      </c>
      <c r="F9" s="51">
        <v>32.536666666666648</v>
      </c>
      <c r="G9" s="51">
        <v>31.104874999999982</v>
      </c>
      <c r="H9" s="61">
        <v>7</v>
      </c>
      <c r="I9" s="57" t="s">
        <v>214</v>
      </c>
      <c r="J9" s="58">
        <v>0.46800000000000003</v>
      </c>
      <c r="K9" s="56"/>
      <c r="L9" s="56"/>
      <c r="M9" s="56"/>
      <c r="N9" s="56"/>
    </row>
    <row r="10" spans="1:14" x14ac:dyDescent="0.25">
      <c r="A10" s="17" t="s">
        <v>15</v>
      </c>
      <c r="B10" s="49">
        <v>16</v>
      </c>
      <c r="C10" s="49">
        <v>18</v>
      </c>
      <c r="D10" s="50" t="s">
        <v>185</v>
      </c>
      <c r="E10" s="50" t="s">
        <v>197</v>
      </c>
      <c r="F10" s="51">
        <v>29.063448275862061</v>
      </c>
      <c r="G10" s="51">
        <v>39.198571428571434</v>
      </c>
      <c r="H10" s="61">
        <v>10</v>
      </c>
      <c r="I10" s="57" t="s">
        <v>215</v>
      </c>
      <c r="J10" s="58">
        <v>0.39800000000000002</v>
      </c>
      <c r="K10" s="56"/>
      <c r="L10" s="56"/>
      <c r="M10" s="56"/>
      <c r="N10" s="56"/>
    </row>
    <row r="11" spans="1:14" x14ac:dyDescent="0.25">
      <c r="A11" s="17" t="s">
        <v>17</v>
      </c>
      <c r="B11" s="49">
        <v>16</v>
      </c>
      <c r="C11" s="49">
        <v>11</v>
      </c>
      <c r="D11" s="50" t="s">
        <v>190</v>
      </c>
      <c r="E11" s="50" t="s">
        <v>189</v>
      </c>
      <c r="F11" s="51">
        <v>35.278311688311689</v>
      </c>
      <c r="G11" s="51">
        <v>29.430188679245283</v>
      </c>
      <c r="H11" s="61">
        <v>4</v>
      </c>
      <c r="I11" s="57" t="s">
        <v>216</v>
      </c>
      <c r="J11" s="58">
        <v>0.58699999999999997</v>
      </c>
      <c r="K11" s="56"/>
      <c r="L11" s="56"/>
      <c r="M11" s="56"/>
      <c r="N11" s="56"/>
    </row>
    <row r="12" spans="1:14" x14ac:dyDescent="0.25">
      <c r="A12" s="17" t="s">
        <v>11</v>
      </c>
      <c r="B12" s="49">
        <v>8</v>
      </c>
      <c r="C12" s="49">
        <v>12</v>
      </c>
      <c r="D12" s="50" t="s">
        <v>185</v>
      </c>
      <c r="E12" s="50" t="s">
        <v>199</v>
      </c>
      <c r="F12" s="51">
        <v>33.6020754716981</v>
      </c>
      <c r="G12" s="51">
        <v>40.028311688311689</v>
      </c>
      <c r="H12" s="61">
        <v>5</v>
      </c>
      <c r="I12" s="57" t="s">
        <v>217</v>
      </c>
      <c r="J12" s="58">
        <v>0.36199999999999999</v>
      </c>
      <c r="K12" s="56"/>
      <c r="L12" s="56"/>
      <c r="M12" s="56"/>
      <c r="N12" s="56"/>
    </row>
  </sheetData>
  <mergeCells count="1"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8AF6-56B9-42E6-8A1E-F95E464BC516}">
  <dimension ref="A1:M39"/>
  <sheetViews>
    <sheetView topLeftCell="A8" workbookViewId="0">
      <selection activeCell="D28" sqref="D28"/>
    </sheetView>
  </sheetViews>
  <sheetFormatPr defaultRowHeight="15" x14ac:dyDescent="0.25"/>
  <cols>
    <col min="1" max="1" width="36" style="17" customWidth="1"/>
    <col min="2" max="2" width="8.85546875" style="33"/>
    <col min="3" max="3" width="37" customWidth="1"/>
    <col min="4" max="4" width="45.28515625" bestFit="1" customWidth="1"/>
    <col min="5" max="5" width="10.28515625" customWidth="1"/>
    <col min="6" max="6" width="7.42578125" customWidth="1"/>
    <col min="7" max="7" width="7.28515625" customWidth="1"/>
  </cols>
  <sheetData>
    <row r="1" spans="1:13" ht="18" thickBot="1" x14ac:dyDescent="0.35">
      <c r="A1" s="75" t="s">
        <v>176</v>
      </c>
      <c r="B1" s="75"/>
      <c r="C1" s="75"/>
    </row>
    <row r="2" spans="1:13" ht="15.75" thickTop="1" x14ac:dyDescent="0.25">
      <c r="A2" s="17" t="s">
        <v>113</v>
      </c>
      <c r="B2" s="33">
        <v>9</v>
      </c>
      <c r="C2" s="33" t="s">
        <v>223</v>
      </c>
    </row>
    <row r="3" spans="1:13" x14ac:dyDescent="0.25">
      <c r="A3" s="17" t="s">
        <v>114</v>
      </c>
      <c r="B3" s="33">
        <v>12</v>
      </c>
      <c r="C3" s="33" t="s">
        <v>204</v>
      </c>
    </row>
    <row r="4" spans="1:13" x14ac:dyDescent="0.25">
      <c r="A4" s="17" t="s">
        <v>129</v>
      </c>
      <c r="B4" s="34">
        <v>2799.42</v>
      </c>
      <c r="C4" s="33" t="s">
        <v>222</v>
      </c>
    </row>
    <row r="5" spans="1:13" x14ac:dyDescent="0.25">
      <c r="A5" s="17" t="s">
        <v>130</v>
      </c>
      <c r="B5" s="34">
        <v>1855.47</v>
      </c>
      <c r="C5" s="33" t="s">
        <v>224</v>
      </c>
    </row>
    <row r="6" spans="1:13" x14ac:dyDescent="0.25">
      <c r="A6" s="17" t="s">
        <v>171</v>
      </c>
      <c r="B6" s="34">
        <v>2746.37</v>
      </c>
      <c r="C6" s="33" t="s">
        <v>18</v>
      </c>
      <c r="D6" s="30" t="s">
        <v>179</v>
      </c>
    </row>
    <row r="7" spans="1:13" x14ac:dyDescent="0.25">
      <c r="A7" s="17" t="s">
        <v>172</v>
      </c>
      <c r="B7" s="35">
        <v>1975.42</v>
      </c>
      <c r="C7" s="33" t="s">
        <v>11</v>
      </c>
      <c r="D7" s="29" t="s">
        <v>206</v>
      </c>
    </row>
    <row r="8" spans="1:13" x14ac:dyDescent="0.25">
      <c r="A8" s="17" t="s">
        <v>115</v>
      </c>
      <c r="B8" s="33">
        <v>11</v>
      </c>
      <c r="C8" s="33" t="s">
        <v>117</v>
      </c>
    </row>
    <row r="9" spans="1:13" x14ac:dyDescent="0.25">
      <c r="A9" s="17" t="s">
        <v>116</v>
      </c>
      <c r="B9" s="33">
        <v>12</v>
      </c>
      <c r="C9" s="33" t="s">
        <v>118</v>
      </c>
    </row>
    <row r="10" spans="1:13" x14ac:dyDescent="0.25">
      <c r="A10" s="17" t="s">
        <v>131</v>
      </c>
      <c r="B10" s="36" t="s">
        <v>133</v>
      </c>
      <c r="C10" s="33" t="s">
        <v>294</v>
      </c>
    </row>
    <row r="11" spans="1:13" x14ac:dyDescent="0.25">
      <c r="A11" s="17" t="s">
        <v>132</v>
      </c>
      <c r="B11" s="36" t="s">
        <v>136</v>
      </c>
      <c r="C11" s="33" t="s">
        <v>137</v>
      </c>
    </row>
    <row r="12" spans="1:13" x14ac:dyDescent="0.25">
      <c r="A12" s="17" t="s">
        <v>138</v>
      </c>
      <c r="B12" s="33">
        <v>6</v>
      </c>
      <c r="C12" s="33" t="s">
        <v>139</v>
      </c>
    </row>
    <row r="13" spans="1:13" x14ac:dyDescent="0.25">
      <c r="A13" s="17" t="s">
        <v>144</v>
      </c>
      <c r="B13" s="33">
        <v>2433</v>
      </c>
      <c r="C13" t="s">
        <v>17</v>
      </c>
    </row>
    <row r="14" spans="1:13" x14ac:dyDescent="0.25">
      <c r="A14" s="17" t="s">
        <v>145</v>
      </c>
      <c r="B14" s="33">
        <v>2387</v>
      </c>
      <c r="C14" t="s">
        <v>12</v>
      </c>
    </row>
    <row r="15" spans="1:13" x14ac:dyDescent="0.25">
      <c r="A15" s="17" t="s">
        <v>157</v>
      </c>
      <c r="B15" s="33">
        <v>136.41999999999999</v>
      </c>
      <c r="C15" s="40" t="s">
        <v>166</v>
      </c>
    </row>
    <row r="16" spans="1:13" x14ac:dyDescent="0.25">
      <c r="A16" s="17" t="s">
        <v>158</v>
      </c>
      <c r="B16" s="33">
        <v>0.03</v>
      </c>
      <c r="C16" t="s">
        <v>163</v>
      </c>
      <c r="I16" s="20"/>
      <c r="J16" s="20"/>
      <c r="K16" s="20"/>
      <c r="L16" s="20"/>
      <c r="M16" s="20"/>
    </row>
    <row r="17" spans="1:13" x14ac:dyDescent="0.25">
      <c r="A17" s="17" t="s">
        <v>161</v>
      </c>
      <c r="B17" s="41">
        <v>71.239999999999995</v>
      </c>
      <c r="C17" t="s">
        <v>164</v>
      </c>
      <c r="I17" s="22"/>
      <c r="J17" s="22"/>
      <c r="L17" s="1"/>
      <c r="M17" s="32"/>
    </row>
    <row r="18" spans="1:13" x14ac:dyDescent="0.25">
      <c r="A18" s="17" t="s">
        <v>162</v>
      </c>
      <c r="B18" s="41">
        <v>300.44</v>
      </c>
      <c r="C18" t="s">
        <v>165</v>
      </c>
      <c r="I18" s="22"/>
      <c r="J18" s="22"/>
      <c r="K18" s="22"/>
      <c r="L18" s="1"/>
      <c r="M18" s="32"/>
    </row>
    <row r="19" spans="1:13" x14ac:dyDescent="0.25">
      <c r="A19" s="17" t="s">
        <v>177</v>
      </c>
      <c r="B19" s="33">
        <v>21</v>
      </c>
      <c r="C19" t="s">
        <v>16</v>
      </c>
      <c r="D19" s="30" t="s">
        <v>179</v>
      </c>
      <c r="I19" s="1"/>
      <c r="J19" s="1"/>
      <c r="K19" s="1"/>
      <c r="L19" s="1"/>
      <c r="M19" s="32"/>
    </row>
    <row r="20" spans="1:13" x14ac:dyDescent="0.25">
      <c r="A20" s="17" t="s">
        <v>178</v>
      </c>
      <c r="B20" s="33">
        <v>20</v>
      </c>
      <c r="C20" t="s">
        <v>18</v>
      </c>
      <c r="D20" s="29" t="s">
        <v>206</v>
      </c>
      <c r="I20" s="1"/>
      <c r="J20" s="1"/>
      <c r="K20" s="1"/>
      <c r="L20" s="1"/>
      <c r="M20" s="32"/>
    </row>
    <row r="21" spans="1:13" x14ac:dyDescent="0.25">
      <c r="A21" s="17" t="s">
        <v>175</v>
      </c>
      <c r="B21" s="33">
        <v>12</v>
      </c>
      <c r="C21" t="s">
        <v>20</v>
      </c>
      <c r="I21" s="1"/>
      <c r="J21" s="1"/>
      <c r="K21" s="1"/>
      <c r="L21" s="1"/>
      <c r="M21" s="32"/>
    </row>
    <row r="22" spans="1:13" x14ac:dyDescent="0.25">
      <c r="A22" s="17" t="s">
        <v>173</v>
      </c>
      <c r="C22" t="s">
        <v>18</v>
      </c>
      <c r="I22" s="1"/>
      <c r="J22" s="1"/>
      <c r="K22" s="1"/>
      <c r="L22" s="1"/>
      <c r="M22" s="32"/>
    </row>
    <row r="23" spans="1:13" x14ac:dyDescent="0.25">
      <c r="A23" s="17" t="s">
        <v>200</v>
      </c>
      <c r="B23" s="36" t="s">
        <v>203</v>
      </c>
      <c r="C23" t="s">
        <v>205</v>
      </c>
      <c r="I23" s="1"/>
      <c r="J23" s="1"/>
      <c r="K23" s="1"/>
      <c r="L23" s="1"/>
      <c r="M23" s="32"/>
    </row>
    <row r="24" spans="1:13" x14ac:dyDescent="0.25">
      <c r="A24" s="17" t="s">
        <v>201</v>
      </c>
      <c r="B24" s="33" t="s">
        <v>202</v>
      </c>
      <c r="C24" t="s">
        <v>204</v>
      </c>
      <c r="I24" s="1"/>
      <c r="J24" s="1"/>
      <c r="K24" s="1"/>
      <c r="L24" s="1"/>
      <c r="M24" s="32"/>
    </row>
    <row r="25" spans="1:13" x14ac:dyDescent="0.25">
      <c r="A25" s="17" t="s">
        <v>218</v>
      </c>
      <c r="B25" s="33">
        <v>69</v>
      </c>
      <c r="C25" t="s">
        <v>220</v>
      </c>
      <c r="I25" s="1"/>
      <c r="J25" s="1"/>
      <c r="K25" s="1"/>
      <c r="L25" s="1"/>
      <c r="M25" s="32"/>
    </row>
    <row r="26" spans="1:13" x14ac:dyDescent="0.25">
      <c r="A26" s="17" t="s">
        <v>219</v>
      </c>
      <c r="B26" s="33">
        <v>3</v>
      </c>
      <c r="C26" t="s">
        <v>221</v>
      </c>
      <c r="I26" s="1"/>
      <c r="J26" s="1"/>
      <c r="K26" s="1"/>
      <c r="L26" s="1"/>
      <c r="M26" s="32"/>
    </row>
    <row r="27" spans="1:13" x14ac:dyDescent="0.25">
      <c r="A27" s="17" t="s">
        <v>311</v>
      </c>
      <c r="C27" t="s">
        <v>20</v>
      </c>
      <c r="I27" s="1"/>
      <c r="J27" s="1"/>
      <c r="K27" s="1"/>
      <c r="L27" s="1"/>
      <c r="M27" s="32"/>
    </row>
    <row r="28" spans="1:13" x14ac:dyDescent="0.25">
      <c r="A28" s="17" t="s">
        <v>282</v>
      </c>
      <c r="B28" s="70">
        <v>299.39</v>
      </c>
      <c r="C28" t="s">
        <v>283</v>
      </c>
      <c r="D28" s="69" t="s">
        <v>293</v>
      </c>
    </row>
    <row r="29" spans="1:13" x14ac:dyDescent="0.25">
      <c r="A29" s="17" t="s">
        <v>284</v>
      </c>
      <c r="B29" s="70">
        <v>123.44</v>
      </c>
      <c r="C29" t="s">
        <v>285</v>
      </c>
    </row>
    <row r="30" spans="1:13" x14ac:dyDescent="0.25">
      <c r="A30" s="17" t="s">
        <v>286</v>
      </c>
      <c r="B30" s="33">
        <v>6</v>
      </c>
      <c r="C30" t="s">
        <v>287</v>
      </c>
    </row>
    <row r="31" spans="1:13" x14ac:dyDescent="0.25">
      <c r="A31" s="17" t="s">
        <v>288</v>
      </c>
      <c r="B31" s="33">
        <v>72.78</v>
      </c>
      <c r="C31" t="s">
        <v>289</v>
      </c>
    </row>
    <row r="32" spans="1:13" x14ac:dyDescent="0.25">
      <c r="A32" s="17" t="s">
        <v>290</v>
      </c>
      <c r="B32" s="33">
        <v>1.97</v>
      </c>
      <c r="C32" t="s">
        <v>291</v>
      </c>
    </row>
    <row r="33" spans="1:3" x14ac:dyDescent="0.25">
      <c r="A33" s="17" t="s">
        <v>292</v>
      </c>
      <c r="B33" s="70">
        <v>3368.54</v>
      </c>
      <c r="C33" t="s">
        <v>14</v>
      </c>
    </row>
    <row r="34" spans="1:3" x14ac:dyDescent="0.25">
      <c r="A34" s="17" t="s">
        <v>295</v>
      </c>
      <c r="B34" s="70">
        <v>158.79</v>
      </c>
      <c r="C34" t="s">
        <v>296</v>
      </c>
    </row>
    <row r="35" spans="1:3" x14ac:dyDescent="0.25">
      <c r="A35" s="17" t="s">
        <v>299</v>
      </c>
      <c r="B35" s="33">
        <v>4</v>
      </c>
      <c r="C35" t="s">
        <v>300</v>
      </c>
    </row>
    <row r="36" spans="1:3" x14ac:dyDescent="0.25">
      <c r="A36" s="17" t="s">
        <v>301</v>
      </c>
      <c r="B36" s="33">
        <v>3</v>
      </c>
      <c r="C36" t="s">
        <v>302</v>
      </c>
    </row>
    <row r="37" spans="1:3" x14ac:dyDescent="0.25">
      <c r="A37" s="17" t="s">
        <v>303</v>
      </c>
      <c r="B37" s="70" t="s">
        <v>304</v>
      </c>
      <c r="C37" t="s">
        <v>305</v>
      </c>
    </row>
    <row r="38" spans="1:3" x14ac:dyDescent="0.25">
      <c r="A38" s="17" t="s">
        <v>308</v>
      </c>
      <c r="B38" s="70">
        <v>45.27</v>
      </c>
      <c r="C38" t="s">
        <v>309</v>
      </c>
    </row>
    <row r="39" spans="1:3" x14ac:dyDescent="0.25">
      <c r="A39" s="17" t="s">
        <v>310</v>
      </c>
      <c r="C39" t="s">
        <v>15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Seasons</vt:lpstr>
      <vt:lpstr>Reg. Season Matchups</vt:lpstr>
      <vt:lpstr>Reg. Season Totals</vt:lpstr>
      <vt:lpstr>Finishes</vt:lpstr>
      <vt:lpstr>Postseason</vt:lpstr>
      <vt:lpstr>Playoff Matchups</vt:lpstr>
      <vt:lpstr>Moves</vt:lpstr>
      <vt:lpstr>Misc. Stats</vt:lpstr>
      <vt:lpstr>Facts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2019-07-19T21:52:18Z</dcterms:modified>
</cp:coreProperties>
</file>